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Punktu_sk_kvalit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<sst xmlns="http://schemas.openxmlformats.org/spreadsheetml/2006/main" count="51" uniqueCount="51">
  <si>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Apakšprojekta iesniedzējs</t>
  </si>
  <si>
    <t>Apakšprojekta nosaukums</t>
  </si>
  <si>
    <t>Apakšprojekta kopējais budžets, EUR</t>
  </si>
  <si>
    <t>Latviešu un baltkrievu folkloras tradīciju vizualizācija pārrobežu mākslas tilta izveidē</t>
  </si>
  <si>
    <t>Limbažu un Viljandi kopēja sadarbība ilgtspējīgas vides un tūrisma attīstībā Hanzas svienības ietvaros</t>
  </si>
  <si>
    <t>Valkas un Valgas pilsētu kopējās mākslas vides attīstība</t>
  </si>
  <si>
    <t>Mazpilsētu zaļās vides apsaimniekošana un tūrisma attīstība Latvijas-Igaunijas pierobežā</t>
  </si>
  <si>
    <t>Latgales plānošanas reģions</t>
  </si>
  <si>
    <t>Latgales plānošanas reģiona (Latvija) un Pleskavas apgabala administrācijas (Krievija) reģionālās attīstības veicināšana caur attīstības vidēja termiņa un ilgtermiņa dokumentu izstrādi, balstoties uz līdzsvarotas pārrobežu sadarbības un labas partnerības pieeju/ ENTERPLAN</t>
  </si>
  <si>
    <t>Ķekavas un Šauļu pašvaldību darbības efektivitātes paaugstināšana un pārrobežu sadarbības attīstība, uzlabojot pakalpojumu pieejamību, veicinot vienmērīgu un ilgtspējīgu reģionu attīstību</t>
  </si>
  <si>
    <t>Zemgales plānošanas reģions</t>
  </si>
  <si>
    <t>Ūdens kvalitātes uzlabošanas pasākumi pārrobežu Lielupes baseina apsaimniekošanā</t>
  </si>
  <si>
    <t>Pārrobežu sadarbība uzņēmējdarbības atbalsta sistēmas attīstībai Dobeles un Jonišķu rajonos</t>
  </si>
  <si>
    <t>Kopā</t>
  </si>
  <si>
    <t>Column1</t>
  </si>
  <si>
    <t>Column2</t>
  </si>
  <si>
    <t>Column3</t>
  </si>
  <si>
    <t>Column4</t>
  </si>
  <si>
    <t>Column5</t>
  </si>
  <si>
    <t>Column6</t>
  </si>
  <si>
    <t xml:space="preserve"> ID numurs</t>
  </si>
  <si>
    <t>Jelgavas novada pašvaldība</t>
  </si>
  <si>
    <t>Lauku ģimeņu atbalsta sistēmas izveide Valgundes pagastā un Jonišķu rajonā</t>
  </si>
  <si>
    <t>Ventspils un Tartu sadarbība kosmosa tehnoloģiju nozares pētniecībā un apmācībā</t>
  </si>
  <si>
    <t>Ludzas novada pašvaldība</t>
  </si>
  <si>
    <t>Limbažu novada pašvaldība</t>
  </si>
  <si>
    <t>Valkas novada dome</t>
  </si>
  <si>
    <t>Rūjienas novada pašvaldība</t>
  </si>
  <si>
    <t>Ķekavas novada pašvaldība</t>
  </si>
  <si>
    <t xml:space="preserve">Nodibinājums "Ventspils augsto tehnoloģiju parks" </t>
  </si>
  <si>
    <t xml:space="preserve">Dobeles Pieaugušo izglītības un uzņēmējdarbības </t>
  </si>
  <si>
    <t>Līguma Nr.</t>
  </si>
  <si>
    <t>8-29/LV0017/01</t>
  </si>
  <si>
    <t>8-29/LV0017/02</t>
  </si>
  <si>
    <t>8-29/LV0017/03</t>
  </si>
  <si>
    <t>8-29/LV0017/04</t>
  </si>
  <si>
    <t>8-29/LV0017/05</t>
  </si>
  <si>
    <t>8-29/LV0017/06</t>
  </si>
  <si>
    <t>8-29/LV0017/07</t>
  </si>
  <si>
    <t>8-29/LV0017/08</t>
  </si>
  <si>
    <t>8-29/LV0017/09</t>
  </si>
  <si>
    <t>8-29/LV0017/10</t>
  </si>
  <si>
    <t>Column8</t>
  </si>
  <si>
    <t>Programmas līdzfinansējums apstiprinātajām attiecināmajām izmaksām</t>
  </si>
  <si>
    <t>Column62</t>
  </si>
  <si>
    <t>Column9</t>
  </si>
  <si>
    <t xml:space="preserve"> Programmas līdzfinansējums, EUR</t>
  </si>
  <si>
    <t>Kopējās apstiprinātas attiecināmās izmaksas atbiltoši noslēguma pārskatam, EUR</t>
  </si>
  <si>
    <t>Neapgūtais Programmas finansējums (ekonomijas rezultātā), EUR</t>
  </si>
  <si>
    <t>atlikums (apakšprojekti)</t>
  </si>
  <si>
    <t>(85% NVDFI = 212238,61EUR, 15% Valsts līdzfinansējums=37453,88EUR)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</si>
</sst>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0" fontId="22" fillId="0" borderId="15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vertical="top" wrapText="1"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4" fillId="0" borderId="19" xfId="0" applyFont="1" applyFill="1" applyBorder="1" applyAlignment="1">
      <alignment wrapText="1"/>
    </xf>
    <xf numFmtId="4" fontId="4" fillId="0" borderId="19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4" fillId="0" borderId="18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21" fillId="0" borderId="0" xfId="0" applyFont="1" applyFill="1" applyAlignment="1">
      <alignment vertical="center"/>
    </xf>
    <xf numFmtId="0" fontId="24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wrapText="1"/>
    </xf>
    <xf numFmtId="0" fontId="21" fillId="0" borderId="21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2:I12" insertRow="1" totalsRowShown="0">
  <autoFilter ref="A2:I12"/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8" name="Column62"/>
    <tableColumn id="12" name="Column8"/>
    <tableColumn id="7" name="Column9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zoomScalePageLayoutView="0" workbookViewId="0" topLeftCell="A1">
      <selection activeCell="C14" sqref="C14:D14"/>
    </sheetView>
  </sheetViews>
  <sheetFormatPr defaultColWidth="9.140625" defaultRowHeight="15"/>
  <cols>
    <col min="1" max="1" width="7.140625" style="10" customWidth="1"/>
    <col min="2" max="2" width="20.57421875" style="10" customWidth="1"/>
    <col min="3" max="3" width="63.7109375" style="38" customWidth="1"/>
    <col min="4" max="4" width="13.8515625" style="10" customWidth="1"/>
    <col min="5" max="5" width="13.28125" style="10" customWidth="1"/>
    <col min="6" max="7" width="14.421875" style="10" customWidth="1"/>
    <col min="8" max="8" width="14.28125" style="29" customWidth="1"/>
    <col min="9" max="9" width="11.57421875" style="10" customWidth="1"/>
    <col min="10" max="16384" width="9.140625" style="10" customWidth="1"/>
  </cols>
  <sheetData>
    <row r="1" spans="1:9" ht="64.5" customHeight="1">
      <c r="A1" s="30" t="s">
        <v>20</v>
      </c>
      <c r="B1" s="30" t="s">
        <v>0</v>
      </c>
      <c r="C1" s="39" t="s">
        <v>1</v>
      </c>
      <c r="D1" s="31" t="s">
        <v>31</v>
      </c>
      <c r="E1" s="31" t="s">
        <v>2</v>
      </c>
      <c r="F1" s="31" t="s">
        <v>46</v>
      </c>
      <c r="G1" s="31" t="s">
        <v>47</v>
      </c>
      <c r="H1" s="32" t="s">
        <v>43</v>
      </c>
      <c r="I1" s="33" t="s">
        <v>48</v>
      </c>
    </row>
    <row r="2" spans="1:9" ht="6.75" customHeight="1" hidden="1">
      <c r="A2" s="11" t="s">
        <v>14</v>
      </c>
      <c r="B2" s="12" t="s">
        <v>15</v>
      </c>
      <c r="C2" s="34" t="s">
        <v>16</v>
      </c>
      <c r="D2" s="13" t="s">
        <v>17</v>
      </c>
      <c r="E2" s="1" t="s">
        <v>18</v>
      </c>
      <c r="F2" s="1" t="s">
        <v>19</v>
      </c>
      <c r="G2" s="1" t="s">
        <v>44</v>
      </c>
      <c r="H2" s="14" t="s">
        <v>42</v>
      </c>
      <c r="I2" s="13" t="s">
        <v>45</v>
      </c>
    </row>
    <row r="3" spans="1:9" ht="20.25" customHeight="1">
      <c r="A3" s="7">
        <v>3</v>
      </c>
      <c r="B3" s="8" t="s">
        <v>24</v>
      </c>
      <c r="C3" s="35" t="s">
        <v>3</v>
      </c>
      <c r="D3" s="5" t="s">
        <v>32</v>
      </c>
      <c r="E3" s="2">
        <v>49994</v>
      </c>
      <c r="F3" s="6">
        <v>42494.9</v>
      </c>
      <c r="G3" s="2">
        <v>39651.11</v>
      </c>
      <c r="H3" s="15">
        <v>33703.44</v>
      </c>
      <c r="I3" s="4">
        <f>F3-H3</f>
        <v>8791.46</v>
      </c>
    </row>
    <row r="4" spans="1:9" ht="24.75" customHeight="1">
      <c r="A4" s="7">
        <v>8</v>
      </c>
      <c r="B4" s="8" t="s">
        <v>25</v>
      </c>
      <c r="C4" s="35" t="s">
        <v>4</v>
      </c>
      <c r="D4" s="5" t="s">
        <v>33</v>
      </c>
      <c r="E4" s="2">
        <v>443200.63</v>
      </c>
      <c r="F4" s="6">
        <v>376720.53</v>
      </c>
      <c r="G4" s="2">
        <v>433343.79</v>
      </c>
      <c r="H4" s="3">
        <v>368342.22</v>
      </c>
      <c r="I4" s="4">
        <f>F4-H4</f>
        <v>8378.310000000056</v>
      </c>
    </row>
    <row r="5" spans="1:9" ht="15" customHeight="1">
      <c r="A5" s="7">
        <v>14</v>
      </c>
      <c r="B5" s="8" t="s">
        <v>26</v>
      </c>
      <c r="C5" s="35" t="s">
        <v>5</v>
      </c>
      <c r="D5" s="5" t="s">
        <v>34</v>
      </c>
      <c r="E5" s="2">
        <v>570600</v>
      </c>
      <c r="F5" s="6">
        <v>485010</v>
      </c>
      <c r="G5" s="2">
        <v>489357.32</v>
      </c>
      <c r="H5" s="3">
        <v>415953.73</v>
      </c>
      <c r="I5" s="4">
        <f aca="true" t="shared" si="0" ref="I5:I12">F5-H5</f>
        <v>69056.27000000002</v>
      </c>
    </row>
    <row r="6" spans="1:9" ht="25.5" customHeight="1">
      <c r="A6" s="7">
        <v>18</v>
      </c>
      <c r="B6" s="8" t="s">
        <v>27</v>
      </c>
      <c r="C6" s="35" t="s">
        <v>6</v>
      </c>
      <c r="D6" s="5" t="s">
        <v>35</v>
      </c>
      <c r="E6" s="2">
        <v>366312</v>
      </c>
      <c r="F6" s="6">
        <v>311365</v>
      </c>
      <c r="G6" s="2">
        <v>362910.26</v>
      </c>
      <c r="H6" s="3">
        <v>308473.72</v>
      </c>
      <c r="I6" s="4">
        <f>F6-H6</f>
        <v>2891.280000000028</v>
      </c>
    </row>
    <row r="7" spans="1:9" ht="51.75" customHeight="1">
      <c r="A7" s="7">
        <v>22</v>
      </c>
      <c r="B7" s="8" t="s">
        <v>7</v>
      </c>
      <c r="C7" s="35" t="s">
        <v>8</v>
      </c>
      <c r="D7" s="5" t="s">
        <v>36</v>
      </c>
      <c r="E7" s="2">
        <v>482516</v>
      </c>
      <c r="F7" s="6">
        <v>410138.6</v>
      </c>
      <c r="G7" s="2">
        <v>447857.66</v>
      </c>
      <c r="H7" s="3">
        <v>380679.01</v>
      </c>
      <c r="I7" s="4">
        <f t="shared" si="0"/>
        <v>29459.589999999967</v>
      </c>
    </row>
    <row r="8" spans="1:9" ht="42" customHeight="1">
      <c r="A8" s="7">
        <v>26</v>
      </c>
      <c r="B8" s="8" t="s">
        <v>28</v>
      </c>
      <c r="C8" s="35" t="s">
        <v>9</v>
      </c>
      <c r="D8" s="5" t="s">
        <v>37</v>
      </c>
      <c r="E8" s="2">
        <v>320536.12</v>
      </c>
      <c r="F8" s="6">
        <f>Punktu_sk_kvalit!$E8*0.85</f>
        <v>272455.702</v>
      </c>
      <c r="G8" s="2">
        <v>261191.34</v>
      </c>
      <c r="H8" s="3">
        <v>222012.64</v>
      </c>
      <c r="I8" s="4">
        <f t="shared" si="0"/>
        <v>50443.061999999976</v>
      </c>
    </row>
    <row r="9" spans="1:9" ht="18" customHeight="1">
      <c r="A9" s="7">
        <v>27</v>
      </c>
      <c r="B9" s="8" t="s">
        <v>10</v>
      </c>
      <c r="C9" s="35" t="s">
        <v>11</v>
      </c>
      <c r="D9" s="5" t="s">
        <v>38</v>
      </c>
      <c r="E9" s="2">
        <v>275071.32</v>
      </c>
      <c r="F9" s="6">
        <v>233810.62</v>
      </c>
      <c r="G9" s="2">
        <v>250913.3</v>
      </c>
      <c r="H9" s="3">
        <v>213276.3</v>
      </c>
      <c r="I9" s="4">
        <f t="shared" si="0"/>
        <v>20534.320000000007</v>
      </c>
    </row>
    <row r="10" spans="1:9" ht="30" customHeight="1">
      <c r="A10" s="7">
        <v>30</v>
      </c>
      <c r="B10" s="8" t="s">
        <v>30</v>
      </c>
      <c r="C10" s="35" t="s">
        <v>12</v>
      </c>
      <c r="D10" s="5" t="s">
        <v>39</v>
      </c>
      <c r="E10" s="2">
        <v>187926</v>
      </c>
      <c r="F10" s="6">
        <v>159737.1</v>
      </c>
      <c r="G10" s="2">
        <v>139628.47</v>
      </c>
      <c r="H10" s="3">
        <v>118684.2</v>
      </c>
      <c r="I10" s="4">
        <f t="shared" si="0"/>
        <v>41052.90000000001</v>
      </c>
    </row>
    <row r="11" spans="1:9" ht="24.75" customHeight="1">
      <c r="A11" s="16">
        <v>29</v>
      </c>
      <c r="B11" s="17" t="s">
        <v>29</v>
      </c>
      <c r="C11" s="36" t="s">
        <v>23</v>
      </c>
      <c r="D11" s="5" t="s">
        <v>40</v>
      </c>
      <c r="E11" s="2">
        <v>300592.84</v>
      </c>
      <c r="F11" s="6">
        <v>255503.91</v>
      </c>
      <c r="G11" s="2">
        <v>284200.11</v>
      </c>
      <c r="H11" s="9">
        <v>241570.2</v>
      </c>
      <c r="I11" s="4">
        <f t="shared" si="0"/>
        <v>13933.709999999992</v>
      </c>
    </row>
    <row r="12" spans="1:9" ht="17.25" customHeight="1" thickBot="1">
      <c r="A12" s="18">
        <v>13</v>
      </c>
      <c r="B12" s="8" t="s">
        <v>21</v>
      </c>
      <c r="C12" s="37" t="s">
        <v>22</v>
      </c>
      <c r="D12" s="5" t="s">
        <v>41</v>
      </c>
      <c r="E12" s="2">
        <v>59822</v>
      </c>
      <c r="F12" s="19">
        <v>50848.7</v>
      </c>
      <c r="G12" s="2">
        <v>58724.78</v>
      </c>
      <c r="H12" s="9">
        <v>49916.05</v>
      </c>
      <c r="I12" s="4">
        <f t="shared" si="0"/>
        <v>932.6499999999942</v>
      </c>
    </row>
    <row r="13" spans="1:9" ht="16.5" customHeight="1" thickBot="1">
      <c r="A13" s="20"/>
      <c r="B13" s="21"/>
      <c r="C13" s="42" t="s">
        <v>13</v>
      </c>
      <c r="D13" s="22"/>
      <c r="E13" s="23">
        <f>SUM(E3:E12)</f>
        <v>3056570.9099999997</v>
      </c>
      <c r="F13" s="23">
        <f>SUM(F3:F12)</f>
        <v>2598085.062000001</v>
      </c>
      <c r="G13" s="24">
        <f>SUM(G3:G12)</f>
        <v>2767778.1399999997</v>
      </c>
      <c r="H13" s="25">
        <f>SUM(H3:H12)</f>
        <v>2352611.51</v>
      </c>
      <c r="I13" s="25">
        <f>SUM(I3:I12)</f>
        <v>245473.55200000003</v>
      </c>
    </row>
    <row r="14" spans="3:9" ht="27" customHeight="1">
      <c r="C14" s="40" t="s">
        <v>49</v>
      </c>
      <c r="D14" s="41"/>
      <c r="E14" s="26">
        <f>2602304-F13+I13</f>
        <v>249692.48999999918</v>
      </c>
      <c r="F14" s="27" t="s">
        <v>50</v>
      </c>
      <c r="G14" s="27"/>
      <c r="H14" s="27"/>
      <c r="I14" s="28"/>
    </row>
    <row r="18" ht="97.5" customHeight="1"/>
    <row r="22" ht="142.5" customHeight="1"/>
  </sheetData>
  <sheetProtection/>
  <mergeCells count="2">
    <mergeCell ref="F14:I14"/>
    <mergeCell ref="C14:D14"/>
  </mergeCells>
  <conditionalFormatting sqref="A4:B12 C4:C11 D4:G12">
    <cfRule type="colorScale" priority="6" dxfId="0">
      <colorScale>
        <cfvo type="num" val="#REF!"/>
        <cfvo type="num" val="#REF!"/>
        <color rgb="FFF8696B"/>
        <color rgb="FF63BE7B"/>
      </colorScale>
    </cfRule>
  </conditionalFormatting>
  <printOptions/>
  <pageMargins left="0.7086614173228347" right="0.7086614173228347" top="0.4724409448818898" bottom="0.4724409448818898" header="0.31496062992125984" footer="0.31496062992125984"/>
  <pageSetup horizontalDpi="600" verticalDpi="600" orientation="landscape" paperSize="9" scale="7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Vita Prokopovica</cp:lastModifiedBy>
  <cp:lastPrinted>2011-06-03T13:01:55Z</cp:lastPrinted>
  <dcterms:created xsi:type="dcterms:W3CDTF">2009-04-07T07:13:29Z</dcterms:created>
  <dcterms:modified xsi:type="dcterms:W3CDTF">2011-06-03T13:42:49Z</dcterms:modified>
  <cp:category/>
  <cp:version/>
  <cp:contentType/>
  <cp:contentStatus/>
</cp:coreProperties>
</file>