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K:\SAM_laika grafiks\"/>
    </mc:Choice>
  </mc:AlternateContent>
  <bookViews>
    <workbookView xWindow="0" yWindow="0" windowWidth="28800" windowHeight="12135" tabRatio="734"/>
  </bookViews>
  <sheets>
    <sheet name="SAM uzsākšanas laika grafiks" sheetId="23" r:id="rId1"/>
    <sheet name="1_Plānotās atlases" sheetId="26" r:id="rId2"/>
    <sheet name="2_atlases,kurās pieņem PI" sheetId="24" r:id="rId3"/>
    <sheet name="3_Noslēgušās atlases" sheetId="25" r:id="rId4"/>
    <sheet name="pa gadiem aktuālais" sheetId="22" state="hidden" r:id="rId5"/>
  </sheets>
  <definedNames>
    <definedName name="_xlnm._FilterDatabase" localSheetId="1" hidden="1">'1_Plānotās atlases'!$A$1:$XFC$27</definedName>
    <definedName name="_xlnm._FilterDatabase" localSheetId="2" hidden="1">'2_atlases,kurās pieņem PI'!$A$1:$XFC$1</definedName>
    <definedName name="_xlnm._FilterDatabase" localSheetId="3" hidden="1">'3_Noslēgušās atlases'!$A$2:$R$111</definedName>
    <definedName name="_xlnm._FilterDatabase" localSheetId="0" hidden="1">'SAM uzsākšanas laika grafiks'!$A$2:$HH$169</definedName>
    <definedName name="_xlnm.Print_Area" localSheetId="0">'SAM uzsākšanas laika grafiks'!$A$1:$R$169</definedName>
    <definedName name="_xlnm.Print_Titles" localSheetId="0">'SAM uzsākšanas laika grafiks'!$2:$2</definedName>
  </definedNames>
  <calcPr calcId="152511"/>
</workbook>
</file>

<file path=xl/calcChain.xml><?xml version="1.0" encoding="utf-8"?>
<calcChain xmlns="http://schemas.openxmlformats.org/spreadsheetml/2006/main">
  <c r="DQ109" i="23" l="1"/>
  <c r="L33" i="23" l="1"/>
  <c r="L101" i="23" l="1"/>
  <c r="L100" i="23"/>
  <c r="M13" i="22" l="1"/>
  <c r="N13" i="22"/>
  <c r="O13" i="22"/>
  <c r="L13" i="22"/>
  <c r="E6" i="22"/>
  <c r="F6" i="22"/>
  <c r="G6" i="22"/>
  <c r="H6" i="22"/>
  <c r="I6" i="22"/>
  <c r="J6" i="22"/>
  <c r="D6" i="22"/>
  <c r="D26" i="22"/>
  <c r="D40" i="22" s="1"/>
  <c r="E26" i="22"/>
  <c r="F26" i="22"/>
  <c r="F28" i="22" s="1"/>
  <c r="F42" i="22" s="1"/>
  <c r="G26" i="22"/>
  <c r="H26" i="22"/>
  <c r="H27" i="22" s="1"/>
  <c r="H41" i="22" s="1"/>
  <c r="I26" i="22"/>
  <c r="I40" i="22" s="1"/>
  <c r="J26" i="22"/>
  <c r="J28" i="22" s="1"/>
  <c r="J42" i="22" s="1"/>
  <c r="D29" i="22"/>
  <c r="E29" i="22"/>
  <c r="E43" i="22" s="1"/>
  <c r="F29" i="22"/>
  <c r="F43" i="22" s="1"/>
  <c r="G29" i="22"/>
  <c r="G43" i="22" s="1"/>
  <c r="H29" i="22"/>
  <c r="H43" i="22" s="1"/>
  <c r="I29" i="22"/>
  <c r="I43" i="22" s="1"/>
  <c r="J29" i="22"/>
  <c r="J43" i="22" s="1"/>
  <c r="D30" i="22"/>
  <c r="E30" i="22"/>
  <c r="E44" i="22" s="1"/>
  <c r="F30" i="22"/>
  <c r="F44" i="22" s="1"/>
  <c r="G30" i="22"/>
  <c r="G44" i="22" s="1"/>
  <c r="H30" i="22"/>
  <c r="H44" i="22" s="1"/>
  <c r="I30" i="22"/>
  <c r="I44" i="22" s="1"/>
  <c r="J30" i="22"/>
  <c r="J44" i="22" s="1"/>
  <c r="D31" i="22"/>
  <c r="D45" i="22" s="1"/>
  <c r="E31" i="22"/>
  <c r="E45" i="22" s="1"/>
  <c r="F31" i="22"/>
  <c r="F45" i="22" s="1"/>
  <c r="G31" i="22"/>
  <c r="G45" i="22" s="1"/>
  <c r="H31" i="22"/>
  <c r="H45" i="22" s="1"/>
  <c r="I31" i="22"/>
  <c r="I45" i="22" s="1"/>
  <c r="J31" i="22"/>
  <c r="J45" i="22" s="1"/>
  <c r="D32" i="22"/>
  <c r="D46" i="22" s="1"/>
  <c r="E32" i="22"/>
  <c r="E33" i="22" s="1"/>
  <c r="E47" i="22" s="1"/>
  <c r="F32" i="22"/>
  <c r="F46" i="22" s="1"/>
  <c r="G32" i="22"/>
  <c r="G33" i="22" s="1"/>
  <c r="G47" i="22" s="1"/>
  <c r="H32" i="22"/>
  <c r="H46" i="22" s="1"/>
  <c r="I32" i="22"/>
  <c r="J32" i="22"/>
  <c r="J46" i="22" s="1"/>
  <c r="D9" i="22"/>
  <c r="D5" i="22" s="1"/>
  <c r="E9" i="22"/>
  <c r="E5" i="22" s="1"/>
  <c r="F9" i="22"/>
  <c r="F5" i="22" s="1"/>
  <c r="G9" i="22"/>
  <c r="G5" i="22" s="1"/>
  <c r="H9" i="22"/>
  <c r="H5" i="22" s="1"/>
  <c r="I9" i="22"/>
  <c r="I5" i="22" s="1"/>
  <c r="I27" i="22" l="1"/>
  <c r="I41" i="22" s="1"/>
  <c r="J34" i="22"/>
  <c r="J48" i="22" s="1"/>
  <c r="H23" i="22"/>
  <c r="H37" i="22" s="1"/>
  <c r="E23" i="22"/>
  <c r="E24" i="22" s="1"/>
  <c r="E38" i="22" s="1"/>
  <c r="D23" i="22"/>
  <c r="D25" i="22" s="1"/>
  <c r="D39" i="22" s="1"/>
  <c r="I23" i="22"/>
  <c r="I25" i="22" s="1"/>
  <c r="I39" i="22" s="1"/>
  <c r="D34" i="22"/>
  <c r="D48" i="22" s="1"/>
  <c r="H34" i="22"/>
  <c r="H48" i="22" s="1"/>
  <c r="H28" i="22"/>
  <c r="H42" i="22" s="1"/>
  <c r="H40" i="22"/>
  <c r="D43" i="22"/>
  <c r="K29" i="22"/>
  <c r="G40" i="22"/>
  <c r="G28" i="22"/>
  <c r="G42" i="22" s="1"/>
  <c r="G27" i="22"/>
  <c r="G41" i="22" s="1"/>
  <c r="G46" i="22"/>
  <c r="D27" i="22"/>
  <c r="D41" i="22" s="1"/>
  <c r="D44" i="22"/>
  <c r="K30" i="22"/>
  <c r="J27" i="22"/>
  <c r="J41" i="22" s="1"/>
  <c r="F33" i="22"/>
  <c r="F47" i="22" s="1"/>
  <c r="F34" i="22"/>
  <c r="F48" i="22" s="1"/>
  <c r="K26" i="22"/>
  <c r="F40" i="22"/>
  <c r="D28" i="22"/>
  <c r="I34" i="22"/>
  <c r="I48" i="22" s="1"/>
  <c r="I46" i="22"/>
  <c r="E34" i="22"/>
  <c r="E48" i="22" s="1"/>
  <c r="E46" i="22"/>
  <c r="E28" i="22"/>
  <c r="E42" i="22" s="1"/>
  <c r="E27" i="22"/>
  <c r="E41" i="22" s="1"/>
  <c r="I33" i="22"/>
  <c r="I47" i="22" s="1"/>
  <c r="G34" i="22"/>
  <c r="G48" i="22" s="1"/>
  <c r="K32" i="22"/>
  <c r="J40" i="22"/>
  <c r="E40" i="22"/>
  <c r="G23" i="22"/>
  <c r="F27" i="22"/>
  <c r="F41" i="22" s="1"/>
  <c r="I28" i="22"/>
  <c r="I42" i="22" s="1"/>
  <c r="J33" i="22"/>
  <c r="J47" i="22" s="1"/>
  <c r="K31" i="22"/>
  <c r="K45" i="22" s="1"/>
  <c r="F23" i="22"/>
  <c r="D33" i="22"/>
  <c r="H33" i="22"/>
  <c r="H47" i="22" s="1"/>
  <c r="H24" i="22" l="1"/>
  <c r="H38" i="22" s="1"/>
  <c r="H35" i="22"/>
  <c r="H25" i="22"/>
  <c r="H39" i="22" s="1"/>
  <c r="I35" i="22"/>
  <c r="I24" i="22"/>
  <c r="I38" i="22" s="1"/>
  <c r="E25" i="22"/>
  <c r="E39" i="22" s="1"/>
  <c r="E35" i="22"/>
  <c r="E37" i="22"/>
  <c r="I37" i="22"/>
  <c r="D24" i="22"/>
  <c r="D38" i="22" s="1"/>
  <c r="D37" i="22"/>
  <c r="D35" i="22"/>
  <c r="K27" i="22"/>
  <c r="K34" i="22"/>
  <c r="D47" i="22"/>
  <c r="K33" i="22"/>
  <c r="G25" i="22"/>
  <c r="G39" i="22" s="1"/>
  <c r="G35" i="22"/>
  <c r="G24" i="22"/>
  <c r="G38" i="22" s="1"/>
  <c r="G37" i="22"/>
  <c r="F37" i="22"/>
  <c r="F35" i="22"/>
  <c r="F24" i="22"/>
  <c r="F38" i="22" s="1"/>
  <c r="F25" i="22"/>
  <c r="D42" i="22"/>
  <c r="K28" i="22"/>
  <c r="F39" i="22" l="1"/>
  <c r="E21" i="22" l="1"/>
  <c r="E49" i="22" s="1"/>
  <c r="F21" i="22"/>
  <c r="F49" i="22" s="1"/>
  <c r="G21" i="22"/>
  <c r="G49" i="22" s="1"/>
  <c r="H21" i="22"/>
  <c r="H49" i="22" s="1"/>
  <c r="I21" i="22"/>
  <c r="I49" i="22" s="1"/>
  <c r="D21" i="22"/>
  <c r="D49" i="22" s="1"/>
  <c r="K10" i="22"/>
  <c r="K11" i="22"/>
  <c r="K12" i="22"/>
  <c r="K40" i="22" s="1"/>
  <c r="K13" i="22"/>
  <c r="K14" i="22"/>
  <c r="K42" i="22" s="1"/>
  <c r="K15" i="22"/>
  <c r="K43" i="22" s="1"/>
  <c r="K16" i="22"/>
  <c r="K44" i="22" s="1"/>
  <c r="K18" i="22"/>
  <c r="K46" i="22" s="1"/>
  <c r="K19" i="22"/>
  <c r="K47" i="22" s="1"/>
  <c r="K20" i="22"/>
  <c r="K48" i="22" s="1"/>
  <c r="J9" i="22"/>
  <c r="P13" i="22" l="1"/>
  <c r="K41" i="22"/>
  <c r="J5" i="22"/>
  <c r="J23" i="22"/>
  <c r="K9" i="22"/>
  <c r="K21" i="22" s="1"/>
  <c r="J21" i="22"/>
  <c r="J37" i="22" l="1"/>
  <c r="J35" i="22"/>
  <c r="J24" i="22"/>
  <c r="J25" i="22"/>
  <c r="K23" i="22"/>
  <c r="K37" i="22" s="1"/>
  <c r="J39" i="22" l="1"/>
  <c r="K25" i="22"/>
  <c r="K39" i="22" s="1"/>
  <c r="J38" i="22"/>
  <c r="K24" i="22"/>
  <c r="K38" i="22" s="1"/>
  <c r="J49" i="22"/>
  <c r="K35" i="22"/>
  <c r="K49" i="22" s="1"/>
</calcChain>
</file>

<file path=xl/sharedStrings.xml><?xml version="1.0" encoding="utf-8"?>
<sst xmlns="http://schemas.openxmlformats.org/spreadsheetml/2006/main" count="3509" uniqueCount="827">
  <si>
    <t>EURES tīkla darbības nodrošināšana</t>
  </si>
  <si>
    <t>Darba tirgus apsteidzošo pārkārtojumu sistēmas ieviešana</t>
  </si>
  <si>
    <t>TM</t>
  </si>
  <si>
    <t>KF</t>
  </si>
  <si>
    <t>ERAF</t>
  </si>
  <si>
    <t>ESF</t>
  </si>
  <si>
    <t>3.4.1.</t>
  </si>
  <si>
    <t>IPIA</t>
  </si>
  <si>
    <t>3.4.2.</t>
  </si>
  <si>
    <t>3.3.1.</t>
  </si>
  <si>
    <t>ZM</t>
  </si>
  <si>
    <t>EM</t>
  </si>
  <si>
    <t>VARAM</t>
  </si>
  <si>
    <t>FM</t>
  </si>
  <si>
    <t>KM</t>
  </si>
  <si>
    <t>VK</t>
  </si>
  <si>
    <t>SM</t>
  </si>
  <si>
    <t>IZM</t>
  </si>
  <si>
    <t>LM</t>
  </si>
  <si>
    <t>VM</t>
  </si>
  <si>
    <t>Deinstitucionalizācija</t>
  </si>
  <si>
    <t>Kopā</t>
  </si>
  <si>
    <t>NR</t>
  </si>
  <si>
    <t>Fonds</t>
  </si>
  <si>
    <t>9.1.1.1.</t>
  </si>
  <si>
    <t>9.2.1.1.</t>
  </si>
  <si>
    <t>9.3.1.1.</t>
  </si>
  <si>
    <t>2.2.1.1.</t>
  </si>
  <si>
    <t>2.2.1.2.</t>
  </si>
  <si>
    <t>7.1.2.1.</t>
  </si>
  <si>
    <t>7.2.1.1.</t>
  </si>
  <si>
    <t>7.2.1.2.</t>
  </si>
  <si>
    <t>8.2.1.</t>
  </si>
  <si>
    <t>8.1.1.</t>
  </si>
  <si>
    <t>8.1.3.</t>
  </si>
  <si>
    <t>7.1.1.</t>
  </si>
  <si>
    <t>7.3.1.</t>
  </si>
  <si>
    <t>2.1.1.</t>
  </si>
  <si>
    <t>4.2.2.</t>
  </si>
  <si>
    <t>4.1.1.</t>
  </si>
  <si>
    <t>4.3.1.</t>
  </si>
  <si>
    <t>4.4.1.</t>
  </si>
  <si>
    <t>5.1.1.</t>
  </si>
  <si>
    <t>5.1.2.</t>
  </si>
  <si>
    <t>5.3.1.</t>
  </si>
  <si>
    <t>5.5.1.</t>
  </si>
  <si>
    <t>5.6.1.</t>
  </si>
  <si>
    <t>6.1.1.</t>
  </si>
  <si>
    <t>6.1.2.</t>
  </si>
  <si>
    <t>6.1.5.</t>
  </si>
  <si>
    <t>Palielināt reģionālo mobilitāti, uzlabojot valsts reģionālo autoceļu kvalitāti</t>
  </si>
  <si>
    <t>6.3.1.</t>
  </si>
  <si>
    <t>YEI</t>
  </si>
  <si>
    <t>7.3.2.</t>
  </si>
  <si>
    <t>8.1.4.</t>
  </si>
  <si>
    <t>8.5.1.</t>
  </si>
  <si>
    <t>Mazāk attīstīts reģions</t>
  </si>
  <si>
    <t>JNI</t>
  </si>
  <si>
    <t>Reģions</t>
  </si>
  <si>
    <t>(1)</t>
  </si>
  <si>
    <t>(5)</t>
  </si>
  <si>
    <t>(9)</t>
  </si>
  <si>
    <t>(10)</t>
  </si>
  <si>
    <t>(12)</t>
  </si>
  <si>
    <t>N/A</t>
  </si>
  <si>
    <t>ERAF+ESF</t>
  </si>
  <si>
    <t>8.2.2.</t>
  </si>
  <si>
    <t>8.3.3.</t>
  </si>
  <si>
    <t>8.5.2.</t>
  </si>
  <si>
    <t>5.6.2.</t>
  </si>
  <si>
    <t>Pamatsumma</t>
  </si>
  <si>
    <t>Rezerve</t>
  </si>
  <si>
    <t>2014, EUR</t>
  </si>
  <si>
    <t>2015, EUR</t>
  </si>
  <si>
    <t>2016, EUR</t>
  </si>
  <si>
    <t>2017, EUR</t>
  </si>
  <si>
    <t>2018, EUR</t>
  </si>
  <si>
    <t>2019, EUR</t>
  </si>
  <si>
    <t>2020, EUR</t>
  </si>
  <si>
    <t>Kopā, EUR</t>
  </si>
  <si>
    <t>8.3.4.</t>
  </si>
  <si>
    <t>Paaugstināt bezdarbnieku kvalifikāciju un prasmes atbilstoši  darba tirgus pieprasījumam.</t>
  </si>
  <si>
    <t>Uzlabot darba drošību, it īpaši, bīstamo nozaru uzņēmumos</t>
  </si>
  <si>
    <t>Uzlabot elektroniskās sakaru infrastruktūras pieejamību lauku teritorijās</t>
  </si>
  <si>
    <t>Paaugstināt tiesu un tiesībsargājošo institūciju personāla kompetenci komercdarbības vides uzlabošanas sekmēšanai</t>
  </si>
  <si>
    <t>Valsts pārvaldes profesionālā pilnveide labāka tiesiskā regulējuma izstrādē mazo un vidējo komersantu atbalsta, korupcijas novēršanas un ēnu ekonomikas mazināšanas jomās</t>
  </si>
  <si>
    <t>Veicināt efektīvu energoresursu izmantošanu, enerģijas patēriņa samazināšanu un pāreju uz AER apstrādes rūpniecības nozarē</t>
  </si>
  <si>
    <t>Veicināt energoefektivitāti un vietējo AER izmantošanu centralizētajā siltumapgādē</t>
  </si>
  <si>
    <t>Attīstīt ETL uzlādes infrastruktūru Latvijā</t>
  </si>
  <si>
    <t>Attīstīt videi draudzīgu sabiedriskā transporta infrastruktūru</t>
  </si>
  <si>
    <t>Samazināt plūdu riskus lauku teritorijās</t>
  </si>
  <si>
    <t>Palielināt lielo ostu drošības līmeni un uzlabot transporta tīkla mobilitāti</t>
  </si>
  <si>
    <t>Veicināt drošību un vides prasību ievērošanu starptautiskajā lidostā “Rīga”</t>
  </si>
  <si>
    <t>Valsts galveno autoceļu segu pārbūve, nestspējas palielināšana</t>
  </si>
  <si>
    <t>Uzlabot pirmā līmeņa profesionālās augstākās izglītības STEM, t.sk. medicīnas un radošās industrijas , studiju mācību vidi koledžās</t>
  </si>
  <si>
    <t>9.1.2.</t>
  </si>
  <si>
    <t>9.1.3.</t>
  </si>
  <si>
    <t>9.2.3.</t>
  </si>
  <si>
    <t>9.2.5.</t>
  </si>
  <si>
    <t>9.2.6.</t>
  </si>
  <si>
    <t>9.3.2.</t>
  </si>
  <si>
    <t>Palielināt modernizēto STEM, tajā skaitā medicīnas un radošās industrijas, studiju programmu skaitu</t>
  </si>
  <si>
    <t>8.2.3.</t>
  </si>
  <si>
    <t>8.2.4.</t>
  </si>
  <si>
    <t>Nodrošināt atbalstu EQAR aģentūrai izvirzīto prasību izpildei</t>
  </si>
  <si>
    <t>8.3.5.</t>
  </si>
  <si>
    <t>8.5.3.</t>
  </si>
  <si>
    <t>Nodrošināt profesionālās izglītības atbilstību Eiropas kvalifikācijas ietvarstruktūrai</t>
  </si>
  <si>
    <t>Paaugstināt resocializācijas sistēmas efektivitāti</t>
  </si>
  <si>
    <t>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</si>
  <si>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Veicināt Rīgas pilsētas revitalizāciju, nodrošinot teritorijas efektīvu sociālekonomisko izmantošanu</t>
  </si>
  <si>
    <t>Nodrošināt labāku pārvaldību augstākās izglītības institūcijās</t>
  </si>
  <si>
    <t>Attīstīt NVA nereģistrēto NEET jauniešu prasmes un veicināt to iesaisti izglītībā, NVA īstenotajos pasākumos jauniešu garantijas ietvaros un nevalstisko organizāciju vai jauniešu centru darbībā</t>
  </si>
  <si>
    <t>Samazināt priekšlaicīgu mācību pārtraukšanu, īstenojot preventīvus un intervences pasākumus</t>
  </si>
  <si>
    <t>Pilnveidot nodarbināto personu profesionālo kompetenci</t>
  </si>
  <si>
    <t xml:space="preserve">Palielināt kvalificētu profesionālās izglītības iestāžu audzēkņu skaitu pēc to dalības darba vidē balstītās mācībās vai mācību praksē uzņēmumā  </t>
  </si>
  <si>
    <t>Nodrošināt profesionālās izglītības iestāžu efektīvu pārvaldību un iesaistītā personāla profesionālās kompetences pilnveidi</t>
  </si>
  <si>
    <t>Palielināt bijušo ieslodzīto integrāciju sabiedrībā un darba tirgū</t>
  </si>
  <si>
    <t>Uzlabot pieejamību ārstniecības un ārstniecības atbalsta personām, kas sniedz pakalpojumus prioritārajās veselības jomās iedzīvotājiem, kas dzīvo ārpus Rīgas</t>
  </si>
  <si>
    <t>Uzlabot ārstniecības un ārstniecības atbalsta personāla  kvalifikāciju</t>
  </si>
  <si>
    <t>Paildzināt gados vecāku  nodarbināto darbspēju saglabāšanu un nodarbinātību</t>
  </si>
  <si>
    <t>I cet 2016</t>
  </si>
  <si>
    <t>12.1.1.</t>
  </si>
  <si>
    <t>11.1.1.</t>
  </si>
  <si>
    <t>10.1.2.</t>
  </si>
  <si>
    <t>10.1.1.</t>
  </si>
  <si>
    <t>IV cet 2014</t>
  </si>
  <si>
    <t>II cet 2018</t>
  </si>
  <si>
    <t>7.1.2.2.</t>
  </si>
  <si>
    <t>9.2.2.2.</t>
  </si>
  <si>
    <t>9.1.1.3.</t>
  </si>
  <si>
    <t>9.2.1.3.</t>
  </si>
  <si>
    <t>9.1.1.2.</t>
  </si>
  <si>
    <t>9.2.1.2.</t>
  </si>
  <si>
    <t>9.1.4.1.</t>
  </si>
  <si>
    <t>9.1.4.2.</t>
  </si>
  <si>
    <t>9.1.4.3.</t>
  </si>
  <si>
    <t>Darbs ar bērniem ar saskarsmes grūtībām un uzvedības traucējumiem, un ar vardarbības ģimenē gadījumiem</t>
  </si>
  <si>
    <t>9.2.2.1.</t>
  </si>
  <si>
    <t>9.3.1.2.</t>
  </si>
  <si>
    <t>I cet 2014</t>
  </si>
  <si>
    <t>III cet 2014</t>
  </si>
  <si>
    <t>I cet 2017</t>
  </si>
  <si>
    <t>6.1.3.1.</t>
  </si>
  <si>
    <t>6.1.3.2.</t>
  </si>
  <si>
    <t>Multimodāla transporta mezgla izbūve Torņakalna apkaimē</t>
  </si>
  <si>
    <t>APIA</t>
  </si>
  <si>
    <t>III cet 2017</t>
  </si>
  <si>
    <t>1.1.1.1.</t>
  </si>
  <si>
    <t>IV cet 2017</t>
  </si>
  <si>
    <t>1.1.1.2.</t>
  </si>
  <si>
    <t>1.1.1.3.</t>
  </si>
  <si>
    <t>1.1.1.4.</t>
  </si>
  <si>
    <t>1.1.1.5.</t>
  </si>
  <si>
    <t>1.2.1.1.</t>
  </si>
  <si>
    <t>1.2.1.2.</t>
  </si>
  <si>
    <t>1.2.1.4.</t>
  </si>
  <si>
    <t>Atbalsts tehnoloģiju pārneses sistēmas pilnveidošanai</t>
  </si>
  <si>
    <t>1.2.2.1.</t>
  </si>
  <si>
    <t>1.2.2.2.</t>
  </si>
  <si>
    <t>Inovāciju motivācijas programma</t>
  </si>
  <si>
    <t>3.1.1.1.</t>
  </si>
  <si>
    <t>3.1.1.2.</t>
  </si>
  <si>
    <t>5.2.1.1.</t>
  </si>
  <si>
    <t>Atkritumu dalītas savākšanas sistēmas attīstība</t>
  </si>
  <si>
    <t>5.2.1.2.</t>
  </si>
  <si>
    <t>5.4.1.1.</t>
  </si>
  <si>
    <t>5.4.2.2.</t>
  </si>
  <si>
    <t>5.4.1.2.</t>
  </si>
  <si>
    <t>Antropogēno slodzi mazinošas infrastruktūras izbūve un rekonstrukcija Natura 2000 teritorijās</t>
  </si>
  <si>
    <t>Pasākumi biotopu un sugu aizsardzības atjaunošanai un antropogēnas slodzes mazināšanai</t>
  </si>
  <si>
    <t>5.4.2.1.</t>
  </si>
  <si>
    <t>Bioloģiskās daudzveidības saglabāšanas un ekosistēmu aizsardzības priekšnoteikumi</t>
  </si>
  <si>
    <t>3.1.2.1.</t>
  </si>
  <si>
    <t>3.2.1.2.</t>
  </si>
  <si>
    <t>4.2.1.1.</t>
  </si>
  <si>
    <t>Veicināt energoefektivitātes paaugstināšanu dzīvojamās ēkās</t>
  </si>
  <si>
    <t>4.2.1.2.</t>
  </si>
  <si>
    <t>6.2.1.1.</t>
  </si>
  <si>
    <t>Latvijas dzelzceļa tīkla elektrifikācija</t>
  </si>
  <si>
    <t>6.2.1.2.</t>
  </si>
  <si>
    <t>6.1.4.1.</t>
  </si>
  <si>
    <t>Rīgas ostas un Rīgas pilsētas integrēšana TEN-T tīklā</t>
  </si>
  <si>
    <t>6.1.4.2.</t>
  </si>
  <si>
    <t>Nacionālas nozīmes attīstības centru integrēšana TEN-T tīklā</t>
  </si>
  <si>
    <t>4.5.1.1.</t>
  </si>
  <si>
    <t>Attīstīt videi draudzīgu sabiedriskā transporta infrastruktūru (sliežu transporta)</t>
  </si>
  <si>
    <t>4.5.1.2.</t>
  </si>
  <si>
    <t>7.2.1.3.</t>
  </si>
  <si>
    <t>Jauniešu garantijas pasākumu īstenošana pēc 2018.gada</t>
  </si>
  <si>
    <t>Dažādību veicināšana (diskriminācijas novēršana)</t>
  </si>
  <si>
    <t>Profesionāla sociālā darba attīstība pašvaldībās</t>
  </si>
  <si>
    <t>Subsidētās darba vietas nelabvēlīgākā situācijā esošajiem bezdarbniekiem</t>
  </si>
  <si>
    <t>Atbalsts sociālajai uzņēmējdarbībai</t>
  </si>
  <si>
    <t>2015 marts</t>
  </si>
  <si>
    <t>2015 jūnijs</t>
  </si>
  <si>
    <t>2015 septembris</t>
  </si>
  <si>
    <t>2015 decembris</t>
  </si>
  <si>
    <t>2015 aprīlis</t>
  </si>
  <si>
    <t>2015 augusts</t>
  </si>
  <si>
    <t>2015 oktobris</t>
  </si>
  <si>
    <t>2015 janvāris</t>
  </si>
  <si>
    <t>2015 februāris</t>
  </si>
  <si>
    <t>2015 maijs</t>
  </si>
  <si>
    <t>2015 jūlijs</t>
  </si>
  <si>
    <t>2015 novembris</t>
  </si>
  <si>
    <t>Aizdevumu garantijas</t>
  </si>
  <si>
    <t>3.1.1.4.</t>
  </si>
  <si>
    <t>Mikrokreditēšana un aizdevumi biznesa uzsācējiem</t>
  </si>
  <si>
    <t>3.1.1.5.</t>
  </si>
  <si>
    <t>Atbalsts ieguldījumiem ražošanas telpu un infrastruktūras izveidei vai rekonstrukcijai</t>
  </si>
  <si>
    <t>3.1.1.6.</t>
  </si>
  <si>
    <t>3.1.2.2.</t>
  </si>
  <si>
    <t>Tehnoloģiju akselerators</t>
  </si>
  <si>
    <t>P&amp;A infrastruktūras attīstīšana Viedās specializācijas jomās un zinātnisko institūciju institucionālās kapacitātes stiprināšana</t>
  </si>
  <si>
    <t>Pēcdoktorantūras pētniecības atbalsts</t>
  </si>
  <si>
    <t>Dzelzceļa infrastruktūras modernizācija un izbūve</t>
  </si>
  <si>
    <t>Mezanīna aizdevumi</t>
  </si>
  <si>
    <t>9.1.4.4.</t>
  </si>
  <si>
    <t>8.3.6.2.</t>
  </si>
  <si>
    <t>8.3.6.1.</t>
  </si>
  <si>
    <t>9.2.4.1.</t>
  </si>
  <si>
    <t>Kompleksi  veselības veicināšanas un slimību profilakses pasākumi</t>
  </si>
  <si>
    <t>9.2.4.2.</t>
  </si>
  <si>
    <t>Invaliditātes ekspertīzes pakalpojuma kvalitātes uzlabošana</t>
  </si>
  <si>
    <t>Sociālo pakalpojumu atbalsta sistēmas pilnveide</t>
  </si>
  <si>
    <t xml:space="preserve">Digitalizācija </t>
  </si>
  <si>
    <t>8.3.1.2.</t>
  </si>
  <si>
    <t>8.3.1.1.</t>
  </si>
  <si>
    <t>Kompetenču pieejā balstīta vispārējās izglītības satura aprobācija</t>
  </si>
  <si>
    <t>8.3.2.1.</t>
  </si>
  <si>
    <t xml:space="preserve"> Atbalsts nacionāla un starptautiska mēroga pasākumu īstenošanai izglītojamo talantu attīstībai</t>
  </si>
  <si>
    <t>8.3.2.2.</t>
  </si>
  <si>
    <t>Riska kapitāls</t>
  </si>
  <si>
    <t xml:space="preserve"> I cet 2016</t>
  </si>
  <si>
    <t>Profesionālā rehabilitācija</t>
  </si>
  <si>
    <t>Funkcionēšanas novērtēšanas un asistīvo tehnoloģiju (tehnisko palīglīdzekļu) apmaiņas sistēmas izveide un ieviešana</t>
  </si>
  <si>
    <t>Infrastruktūras attīstība funkcionēšanas novērtēšanas sistēmas un asistīvo tehnoloģiju (tehnisko palīglīdzekļu) apmaiņas fonda izveidei</t>
  </si>
  <si>
    <t>Nodrošināt vides monitoringa un kontroles sistēmas attīstību un savlaicīgu vides risku novēršanu, kā arī sabiedrības līdzdalību vides pārvaldībā</t>
  </si>
  <si>
    <t>Ilgstošo bezdarbnieku aktivizācijas pasākumi</t>
  </si>
  <si>
    <t>Iekļaujoša darba tirgus un nabadzības risku pētījumi un monitorings</t>
  </si>
  <si>
    <t>Atbilstoši pašvaldības integrētajām attīstības programmām sekmēt energoefektivitātes paaugstināšanu un AER izmantošanu pašvaldību ēkās (1.kārta)</t>
  </si>
  <si>
    <t>Atbilstoši pašvaldības integrētajām attīstības programmām sekmēt energoefektivitātes paaugstināšanu un AER izmantošanu pašvaldību ēkās (2.kārta)</t>
  </si>
  <si>
    <t>Novērst plūdu un krasta erozijas risku apdraudējumu pilsētu teritorijās (1.kārta)</t>
  </si>
  <si>
    <t>Novērst plūdu un krasta erozijas risku apdraudējumu pilsētu teritorijās (2.kārta)</t>
  </si>
  <si>
    <t>Saglabāt, aizsargāt un attīstīt nozīmīgu kultūras un dabas mantojumu, kā arī attīstīt ar to saistītos pakalpojumus (1.kārta)</t>
  </si>
  <si>
    <t>Saglabāt, aizsargāt un attīstīt nozīmīgu kultūras un dabas mantojumu, kā arī attīstīt ar to saistītos pakalpojumus (2.kārta)</t>
  </si>
  <si>
    <t>Teritoriju revitalizācija, reģenerējot degradētās teritorijas atbilstoši pašvaldību integrētajām attīstības programmām (1.kārta)</t>
  </si>
  <si>
    <t>Teritoriju revitalizācija, reģenerējot degradētās teritorijas atbilstoši pašvaldību integrētajām attīstības programmām (2.kārta)</t>
  </si>
  <si>
    <t>Teritoriju revitalizācija, reģenerējot degradētās teritorijas atbilstoši pašvaldību integrētajām attīstības programmām (3.kārta)</t>
  </si>
  <si>
    <t>Samazināt studiju programmu fragmentāciju un stiprināt resursu koplietošanu (1.kārta)</t>
  </si>
  <si>
    <t>Samazināt studiju programmu fragmentāciju un stiprināt resursu koplietošanu (2.kārta)</t>
  </si>
  <si>
    <t>Stiprināt augstākās izglītības institūciju akadēmisko personālu stratēģiskās specializācijas jomās (1.kārta)</t>
  </si>
  <si>
    <t>Stiprināt augstākās izglītības institūciju akadēmisko personālu stratēģiskās specializācijas jomās (2.kārta)</t>
  </si>
  <si>
    <t>Stiprināt augstākās izglītības institūciju akadēmisko personālu stratēģiskās specializācijas jomās (3.kārta)</t>
  </si>
  <si>
    <t>Digitālo mācību un metodisko līdzekļu izstrāde (1.kārta)</t>
  </si>
  <si>
    <t>Digitālo mācību un metodisko līdzekļu izstrāde (2.kārta)</t>
  </si>
  <si>
    <t>Tehniskā palīdzība „Atbalsts ESF ieviešanai un vadībai” Palielināt KP fondu izvērtēšanas kapacitāti (1.kārta)</t>
  </si>
  <si>
    <t>Tehniskā palīdzība „Atbalsts ESF ieviešanai un vadībai” Palielināt KP fondu izvērtēšanas kapacitāti (2.kārta)</t>
  </si>
  <si>
    <t>Tehniskā palīdzība „Atbalsts ESF ieviešanai un vadībai” Paaugstināt informētību par KP fondiem, sniedzot atbalstu informācijas un komunikācijas pasākumiem  (1.kārta)</t>
  </si>
  <si>
    <t>Tehniskā palīdzība „Atbalsts ESF ieviešanai un vadībai” Paaugstināt informētību par KP fondiem, sniedzot atbalstu informācijas un komunikācijas pasākumiem (2.kārta)</t>
  </si>
  <si>
    <t>Tehniskā palīdzība „Atbalsts ERAF ieviešanai un vadībai” Atbalstīt un pilnveidot KP fondu plānošanu, ieviešanu, uzraudzību un kontroli (1.kārta)</t>
  </si>
  <si>
    <t>Tehniskā palīdzība „Atbalsts ERAF ieviešanai un vadībai” Atbalstīt un pilnveidot KP fondu plānošanu, ieviešanu, uzraudzību un kontroli (2.kārta)</t>
  </si>
  <si>
    <t>Tehniskā palīdzība “Atbalsts KF ieviešanai un vadībai” Uzlabot KP fondu plānošanu, ieviešanu, uzraudzību, kontroli, revīziju un  atbalstīt e-kohēziju (1.kārta)</t>
  </si>
  <si>
    <t>Tehniskā palīdzība “Atbalsts KF ieviešanai un vadībai” Uzlabot KP fondu plānošanu, ieviešanu, uzraudzību, kontroli, revīziju un  atbalstīt e-kohēziju (2.kārta)</t>
  </si>
  <si>
    <t>Izglītības kvalitātes monitoringa sistēmas ieviešana</t>
  </si>
  <si>
    <t xml:space="preserve">2015 jūnijs </t>
  </si>
  <si>
    <t>Rīgas pilsētas integrētas transporta sistēmas attīstība</t>
  </si>
  <si>
    <t xml:space="preserve">Starptautiskās konkurētspējas veicināšana </t>
  </si>
  <si>
    <t>2016 februāris</t>
  </si>
  <si>
    <t>2016 aprīlis</t>
  </si>
  <si>
    <t>2016 marts</t>
  </si>
  <si>
    <t>2016 janvāris</t>
  </si>
  <si>
    <t>2016 augusts</t>
  </si>
  <si>
    <t xml:space="preserve">Palielināt modernizēto profesionālās izglītības iestāžu skaitu </t>
  </si>
  <si>
    <t>2016 oktobris</t>
  </si>
  <si>
    <t>2016 jūlijs</t>
  </si>
  <si>
    <t>1.2.2.3.</t>
  </si>
  <si>
    <t>Atbalsts IKT un netehnoloģiskām apmācībām, kā arī apmācībā, lai sekmētu investoru piesaisti</t>
  </si>
  <si>
    <t xml:space="preserve">2015 novembris     </t>
  </si>
  <si>
    <t>8.1.2</t>
  </si>
  <si>
    <t>2016 maijs</t>
  </si>
  <si>
    <t>2016 jūnijs</t>
  </si>
  <si>
    <t>Palielināt privāto investīciju apjomu reģionos, veicot ieguldījumus uzņēmējdarbības attīstībai atbilstoši pašvaldību attīstības programmās noteiktajai teritoriju ekonomiskajai specializācijai un balstoties uz vietējo uzņēmēju vajadzībām (1.kārta)</t>
  </si>
  <si>
    <t>2016 septembris</t>
  </si>
  <si>
    <t>IV cet 2015</t>
  </si>
  <si>
    <t xml:space="preserve"> 2016 marts</t>
  </si>
  <si>
    <t xml:space="preserve">2015 septembris
</t>
  </si>
  <si>
    <t xml:space="preserve">
2016 februāris</t>
  </si>
  <si>
    <t xml:space="preserve">
2016 septembris</t>
  </si>
  <si>
    <t xml:space="preserve">2016 marts            </t>
  </si>
  <si>
    <t>Uzlabot pieeju karjeras atbalstam izglītojamajiem vispārējās un profesionālās izglītības iestādēs</t>
  </si>
  <si>
    <t xml:space="preserve">2016 februāris
</t>
  </si>
  <si>
    <t>3.2.1.1.</t>
  </si>
  <si>
    <t xml:space="preserve">2016 janvāris </t>
  </si>
  <si>
    <t>Aktīvās darba tirgus politikas pasākumu īstenošana jauniešu bezdarbnieku nodarbinātības veicināšanai (papildus klāt JNI 15 515 561 EUR)</t>
  </si>
  <si>
    <t>Sākotnējās profesionālās izglītības programmu īstenošana garantijas jauniešiem sistēmas ietvaros(papildus klāt JNI 13 495 078 EUR)</t>
  </si>
  <si>
    <t>8.4.1.</t>
  </si>
  <si>
    <t xml:space="preserve">Reģionālie biznesa inkubatori un radošo industriju inkubators </t>
  </si>
  <si>
    <t>5.2.1.3.</t>
  </si>
  <si>
    <t>Atkritumu reģenerācijas veicināšana</t>
  </si>
  <si>
    <t>1.1.1.</t>
  </si>
  <si>
    <t>Palielināt Latvijas zinātnisko institūciju pētniecisko un inovatīvo kapacitāti un spēju piesaistīt ārējo finansējumu, ieguldot cilvēkresursos un infrastruktūrā</t>
  </si>
  <si>
    <t>SAM numurs</t>
  </si>
  <si>
    <t>SAM nosaukums</t>
  </si>
  <si>
    <t>Atlases veids (IPIA/ APIA)</t>
  </si>
  <si>
    <t>Atbildīgā nozares ministrija</t>
  </si>
  <si>
    <t>ES fonds</t>
  </si>
  <si>
    <t>SAM pasākuma nosaukums/ atlases kārta</t>
  </si>
  <si>
    <t>1.2.1.</t>
  </si>
  <si>
    <t>Veicināt privātā sektora investīcijas P&amp;A</t>
  </si>
  <si>
    <t>1.2.2.</t>
  </si>
  <si>
    <t>Veicināt inovatīvu ieviešanu komersantos</t>
  </si>
  <si>
    <t>Veicināt inovāciju ieviešanu komersantos</t>
  </si>
  <si>
    <t>2.2.1.</t>
  </si>
  <si>
    <t>Nodrošināt publisko datu atkalizmantošanas pieaugumu un efektīvu publiskās pārvaldes un privātā sektora mijiedarbību</t>
  </si>
  <si>
    <t>3.1.1.</t>
  </si>
  <si>
    <t>Sekmēt MVK izveidi un attīstību, īpaši apstrādes rūpniecībā un RIS3 prioritārajās nozarēs</t>
  </si>
  <si>
    <t>3.1.2.</t>
  </si>
  <si>
    <t>Palielināt straujas izaugsmes komersantu skaitu</t>
  </si>
  <si>
    <t>3.2.1.</t>
  </si>
  <si>
    <t>Palielināt augstas pievienotās vērtības produktu un pakalpojumu eksporta proporciju</t>
  </si>
  <si>
    <t>Palielināt privāto investīciju apjomu reģionos, veicot ieguldījumus uzņēmējdarbības attīstībai atbilstoši pašvaldību attīstības programmās noteiktajai teritoriju ekonomiskajai specializācijai un balstoties uz vietējo uzņēmēju vajadzībām</t>
  </si>
  <si>
    <t>4.2.1.</t>
  </si>
  <si>
    <t>Veicināt energoefektivitātes paaugstināšanu valsts un dzīvojamās ēkās</t>
  </si>
  <si>
    <t>Palielināt privāto investīciju apjomu reģionos, veicot ieguldījumus uzņēmējdarbības attīstībai atbilstoši pašvaldību attīstības programmās noteiktajai teritoriju ekonomiskajai specializācijai un balstoties uz vietējo uzņēmēju vajadzībām (3.kārta)</t>
  </si>
  <si>
    <t>Palielināt privāto investīciju apjomu reģionos, veicot ieguldījumus uzņēmējdarbības attīstībai atbilstoši pašvaldību attīstības programmās noteiktajai teritoriju ekonomiskajai specializācijai un balstoties uz vietējo uzņēmēju vajadzībām (2. kārta)</t>
  </si>
  <si>
    <t>Atbilstoši pašvaldības integrētajām attīstības programmām sekmēt energoefektivitātes paaugstināšanu un AER izmantošanu pašvaldību ēkās</t>
  </si>
  <si>
    <t>05.01.2016. (kā MK lieta)</t>
  </si>
  <si>
    <t>03.11.2015., Nr.637</t>
  </si>
  <si>
    <t>4.5.1.</t>
  </si>
  <si>
    <t>Novērst plūdu un krasta erozijas risku apdraudējumu pilsētu teritorijās</t>
  </si>
  <si>
    <t>TA-235</t>
  </si>
  <si>
    <t>10.02.2015., Nr.71</t>
  </si>
  <si>
    <t>5.2.1.</t>
  </si>
  <si>
    <t>Veicināt dažāda veida atkritumu atkārtotu izmantošanu, pārstrādi un reģenerāciju</t>
  </si>
  <si>
    <t>Attīstīt un uzlabot ūdensapgādes un kanalizācijas sistēmas pakalpojumu kvalitāti un nodrošināt pieslēgšanas iespējas</t>
  </si>
  <si>
    <t>5.4.1.</t>
  </si>
  <si>
    <t>Saglabāt un atjaunot bioloģisko daudzveidību un aizsargāt ekosistēmas</t>
  </si>
  <si>
    <t>5.4.2.</t>
  </si>
  <si>
    <t>Saglabāt, aizsargāt un attīstīt nozīmīgu kultūras un dabas mantojumu, kā arī attīstīt ar to saistītos pakalpojumus</t>
  </si>
  <si>
    <t>Teritoriju revitalizācija, reģenerējot degradētās teritorijas atbilstoši pašvaldību integrētajām attīstības programmām</t>
  </si>
  <si>
    <t>6.1.3.</t>
  </si>
  <si>
    <t>Nodrošināt nepieciešamo infrastruktūru uz Rīgas maģistrālajiem pārvadiem un novērst maģistrālo ielu fragmentāro raksturu</t>
  </si>
  <si>
    <t>6.1.4.</t>
  </si>
  <si>
    <t>Pilsētu infrastruktūras sasaiste ar TEN-T tīklu</t>
  </si>
  <si>
    <t>6.2.1.</t>
  </si>
  <si>
    <t>Nodrošināt konkurētspējīgu un videi draudzīgu TEN-T dzelzceļa tīklu, veicinot tā drošību, kvalitāti un kapacitāti</t>
  </si>
  <si>
    <t>23.12.2014., Nr.836</t>
  </si>
  <si>
    <t>7.1.2.</t>
  </si>
  <si>
    <t>Izveidot Darba tirgus apsteidzošo pārkārtojumu sistēmu, nodrošinot tās sasaisti ar Nodarbinātības barometru</t>
  </si>
  <si>
    <t>7.2.1.</t>
  </si>
  <si>
    <t>Palielināt nodarbinātībā, izglītībā vai apmācībās neiesaistītu jauniešu nodarbinātību un izglītības ieguvi Jauniešu garantijas ietvaros</t>
  </si>
  <si>
    <t>TA-811</t>
  </si>
  <si>
    <t>Samazināt studiju programmu fragmentāciju un stiprināt resursu koplietošanu</t>
  </si>
  <si>
    <t>Stiprināt augstākās izglītības institūciju akadēmisko personālu stratēģiskās specializācijas jomās</t>
  </si>
  <si>
    <t>Attīstīt kompetenču pieejā balstītu vispārējās izglītības saturu</t>
  </si>
  <si>
    <t>8.3.1.</t>
  </si>
  <si>
    <t>8.3.2.</t>
  </si>
  <si>
    <t>Palielināt atbalstu vispārējās izglītības iestādēm izglītojamo individuālo kompetenču attīstībai</t>
  </si>
  <si>
    <t>07.07.2015., Nr.385</t>
  </si>
  <si>
    <t>8.3.6.</t>
  </si>
  <si>
    <t>Ieviest izglītības kvalitātes monitoringa sistēmu</t>
  </si>
  <si>
    <t>9.1.1.</t>
  </si>
  <si>
    <t xml:space="preserve">Palielināt nelabvēlīgākā situācijā esošu bezdarbnieku  iekļaušanos darba tirgū </t>
  </si>
  <si>
    <t>23.12.2014., Nr.835</t>
  </si>
  <si>
    <t>9.1.4.</t>
  </si>
  <si>
    <t>Palielināt diskriminācijas riskiem pakļauto iedzīvotāju integrāciju sabiedrībā un darba tirgū</t>
  </si>
  <si>
    <t>30.06.2015., Nr.352</t>
  </si>
  <si>
    <t>9.2.1.</t>
  </si>
  <si>
    <t>Paaugstināt sociālo dienestu darba efektivitāti un darbinieku profesionalitāti darbam ar riska situācijās esošām personām</t>
  </si>
  <si>
    <t>9.2.2.</t>
  </si>
  <si>
    <t>Palielināt kvalitatīvu institucionālai aprūpei alternatīvu sociālo pakalpojumu dzīvesvietā un ģimeniskai videi pietuvinātu pakalpojumu pieejamību personām ar invaliditāti un bērniem</t>
  </si>
  <si>
    <t>14.04.2015., Nr.193</t>
  </si>
  <si>
    <t>16.06.2015., Nr.313</t>
  </si>
  <si>
    <t>28.10.2014., Nr.666</t>
  </si>
  <si>
    <t>9.2.4.</t>
  </si>
  <si>
    <t xml:space="preserve">Uzlabot pieejamību veselības veicināšanas un slimību profilakses pakalpojumiem, jo īpaši, nabadzības un sociālās atstumtības riskam pakļautajiem iedzīvotājiem </t>
  </si>
  <si>
    <t>9.3.1.</t>
  </si>
  <si>
    <t xml:space="preserve">Attīstīt pakalpojumu infrastruktūru bērnu aprūpei ģimeniskā vidē un personu ar invaliditāti neatkarīgai dzīvei un integrācijai sabiedrībā </t>
  </si>
  <si>
    <t xml:space="preserve">Tehniskā palīdzība „Atbalsts ESF ieviešanai un vadībai” Palielināt KP fondu izvērtēšanas kapacitāti </t>
  </si>
  <si>
    <t xml:space="preserve">Tehniskā palīdzība „Atbalsts ESF ieviešanai un vadībai” Paaugstināt informētību par KP fondiem, sniedzot atbalstu informācijas un komunikācijas pasākumiem </t>
  </si>
  <si>
    <t>Tehniskā palīdzība „Atbalsts ERAF ieviešanai un vadībai” Atbalstīt un pilnveidot KP fondu plānošanu, ieviešanu, uzraudzību un kontroli</t>
  </si>
  <si>
    <t xml:space="preserve">Tehniskā palīdzība “Atbalsts KF ieviešanai un vadībai” Uzlabot KP fondu plānošanu, ieviešanu, uzraudzību, kontroli, revīziju un  atbalstīt e-kohēziju. </t>
  </si>
  <si>
    <t>17.08.2015, MKK</t>
  </si>
  <si>
    <t>SAM/ SAM  pasākuma numurs</t>
  </si>
  <si>
    <t>Atbalsts jaunu produktu un tehnoloģiju izstrādei kompetences centru ietvaros (1.kārta)</t>
  </si>
  <si>
    <t>Atbalsts jaunu produktu un tehnoloģiju izstrādei kompetences centru ietvaros (2.kārta)</t>
  </si>
  <si>
    <t>Atbalsts jaunu produktu un tehnoloģiju izstrādei kompetences centru ietvaros (4.kārta)</t>
  </si>
  <si>
    <t>Praktiskas ievirzes pētījumi, 1.kārta</t>
  </si>
  <si>
    <t>Praktiskas ievirzes pētījumi, 2.kārta</t>
  </si>
  <si>
    <t>Praktiskas ievirzes pētījumi, 3.kārta</t>
  </si>
  <si>
    <t>Atbalsts nodarbināto apmācībām, 1.kārta</t>
  </si>
  <si>
    <t>Atbalsts nodarbināto apmācībām, 2.kārta, u.c.</t>
  </si>
  <si>
    <t>Uzlabot elektroniskās sakaru infrastruktūras pieejamību lauku teritorijās, 1.kārta</t>
  </si>
  <si>
    <t>Uzlabot elektroniskās sakaru infrastruktūras pieejamību lauku teritorijās, 2.kārta</t>
  </si>
  <si>
    <t>Centralizētu publiskās pārvaldes IKT platformu izveide, publiskās pārvaldes procesu optimizēšana un attīstība (1.kārta)</t>
  </si>
  <si>
    <t>Klasteru programma (1.kārta)</t>
  </si>
  <si>
    <t>Klasteru programma (2.kārta)</t>
  </si>
  <si>
    <t>Veicināt energoefektivitātes paaugstināšanu valsts ēkās (1.kārta)</t>
  </si>
  <si>
    <t>Palielināt modernizēto profesionālās izglītības iestāžu skaitu, 1.kārta</t>
  </si>
  <si>
    <t>Palielināt modernizēto profesionālās izglītības iestāžu skaitu, 2.kārta</t>
  </si>
  <si>
    <t xml:space="preserve">Dalība starptautiskos pētījumos (1.kārta)
</t>
  </si>
  <si>
    <t>Attīstīt un uzlabot ūdensapgādes un kanalizācijas sistēmas pakalpojumu kvalitāti un nodrošināt pieslēgšanas iespējas, 2.kārta, ūdenssaimniecības attīstība aglomerācijās ar cilvēkekvivalentu virs 2 000</t>
  </si>
  <si>
    <t xml:space="preserve"> Attīstīt un uzlabot ūdensapgādes un kanalizācijas sistēmas pakalpojumu kvalitāti un nodrošināt pieslēgšanas iespējas, 3.kārta, ūdenssaimniecības attīstība aglomerācijās ar cilvēkekvivalentu virs 2 000</t>
  </si>
  <si>
    <t>Attīstīt un uzlabot ūdensapgādes un kanalizācijas sistēmas pakalpojumu kvalitāti un nodrošināt pieslēgšanas iespējas, 4.kārta, ūdenssaimniecības attīstība aglomerācijās ar cilvēkekvivalentu virs 100 000</t>
  </si>
  <si>
    <t>3.4.2.2.</t>
  </si>
  <si>
    <t>Sociālā dialoga attīstība labāka tiesiska regulējuma izstrādē uzņēmējdarbības atbalsta jomā</t>
  </si>
  <si>
    <t>03.05.2016., Nr.280</t>
  </si>
  <si>
    <t>03.05.2016., Nr.281</t>
  </si>
  <si>
    <t>10.05.2016., Nr.287</t>
  </si>
  <si>
    <t>17.05.2016., Nr.299</t>
  </si>
  <si>
    <t xml:space="preserve">Atbalsts izglītojamo individuālo kompetenču attīstībai </t>
  </si>
  <si>
    <t>03.05.2016., Nr.279</t>
  </si>
  <si>
    <t>10.05.2016., Nr.293</t>
  </si>
  <si>
    <t>17.05.2016., Nr.309</t>
  </si>
  <si>
    <t>17.05.2016., Nr.310</t>
  </si>
  <si>
    <t>24.05.2016., Nr.319</t>
  </si>
  <si>
    <t>24.05.2016., Nr.323</t>
  </si>
  <si>
    <t>24.05.2016., Nr.322</t>
  </si>
  <si>
    <t>2018 jūlijs</t>
  </si>
  <si>
    <t>2017 I-II cet</t>
  </si>
  <si>
    <t>Valsts pārvaldes profesionālā pilnveide labāka tiesiskā regulējuma izstrādē mazo un vidējo komersantu atbalsta, korupcijas novēršanas un ēnu ekonomikas mazināšanas jomās (1.kārta)</t>
  </si>
  <si>
    <t>Valsts pārvaldes profesionālā pilnveide labāka tiesiskā regulējuma izstrādē mazo un vidējo komersantu atbalsta, korupcijas novēršanas un ēnu ekonomikas mazināšanas jomās (2.kārta)</t>
  </si>
  <si>
    <t>TA-1062</t>
  </si>
  <si>
    <t>Novērst plūdu un krasta erozijas risku apdraudējumu pilsētu teritorijās (3.kārta)</t>
  </si>
  <si>
    <t>2016 IV cet</t>
  </si>
  <si>
    <t>2016 III, IV cet</t>
  </si>
  <si>
    <t>2016 augusta beigas</t>
  </si>
  <si>
    <t>15.07.2016, uzsākta īstenošana "Altum"</t>
  </si>
  <si>
    <t>08.06.2016, finansu nolīgums, "Altum"</t>
  </si>
  <si>
    <t xml:space="preserve">No VARAM jāsaņem informācija, ka Eiropas Komisija pieņēmusi lēmumu par grozījumiem darbības programmā "Izaugsme un nodarbinātība" un valsts atbalsta nosacījumu atbilstību Eiropas Savienības iekšējā tirgus nosacījumiem SAM pasākuma īstenošanas noteikumu ietvaros </t>
  </si>
  <si>
    <t>KM jāveic projektu priekšatlase. MK jāapstiprina  projektu iesniedzēju saraksts, kas izveidots pēc projektu ideju priekšatlases.</t>
  </si>
  <si>
    <t xml:space="preserve">KM jāveic grozījumi  MKN </t>
  </si>
  <si>
    <t>Vēsturiski piesārņoto vietu "Inčukalna sērskābā gudrona dīķi" sanācija</t>
  </si>
  <si>
    <t>5.6.3.</t>
  </si>
  <si>
    <t>5.6.3</t>
  </si>
  <si>
    <t>Veicināt energoefektivitāti un vietējo AER izmantošanu centralizētajā siltumapgādē (1.kārta)</t>
  </si>
  <si>
    <t>Veicināt energoefektivitāti un vietējo AER izmantošanu centralizētajā siltumapgādē (2.kārta)</t>
  </si>
  <si>
    <t>Atbalsts starptautiskās sadarbības projektiem pētniecībā un inovācijās (1.kārta)</t>
  </si>
  <si>
    <t>Atbalsts starptautiskās sadarbības projektiem pētniecībā un inovācijās (2.kārta)</t>
  </si>
  <si>
    <t>RAKP jāveic projektu ideju konceptu priekšatlase. MK jāapstiprina  projektu iesniedzēju saraksts, kas izveidots pēc projektu ideju priekšatlases (Izskatīts MK 22.11.2016. sēdē TA-2520)</t>
  </si>
  <si>
    <t>Atkritumu pārstrādes veicināšana, pirmā atlases kārta - sadzīves atkritumu pārstrādes iekārtu izveide</t>
  </si>
  <si>
    <t>Atkritumu pārstrādes veicināšana, otrā atlases kārta - citu šo noteikumu 13.1. un 13.3. apakšpunktā neminēto atkritumu veidu pārstrādes iekārtu izveide</t>
  </si>
  <si>
    <t>Atkritumu pārstrādes veicināšana, trešā atlases kārta - bioloģiski noārdāmo atkritumu pārstrādes iekārtu izveide</t>
  </si>
  <si>
    <t>* indikatīvais atlases izsludināšanas datums, balstoties uz SAM MK noteikumu anotācijā norādīto informāciju</t>
  </si>
  <si>
    <t>2019*</t>
  </si>
  <si>
    <t>VARAM jāsagatvo saraksts ar  atbalstāmajiem projektiem un to finansējuma apmēru, iekļaujot projektus IKT mērķarhitektūrā. Saraksts jāiesniedz apstiprināšanai MK</t>
  </si>
  <si>
    <t>Valsts pārvaldes profesionālā pilnveide un sociālā dialoga attīstība labāka tiesiskā regulējuma izstrādē mazo un vidējo komersantu atbalsta, korupcijas novēršanas un ēnu ekonomikas mazināšanas jomās</t>
  </si>
  <si>
    <t>ja SAM 4.3.1. 1.kārtas atlases ietvaros netiks izmantots viss pieejamais finansējums, tad tiks vērtēta iespēja izsludināt SAM 4.3.1. 2.kārtu, izmantojot arī pieejamo snieguma rezervi*</t>
  </si>
  <si>
    <t>Atbalsts starptautiskās sadarbības projektiem pētniecībā un inovācijās (3.kārta)</t>
  </si>
  <si>
    <t>23.11.2016.</t>
  </si>
  <si>
    <t>2017 februāris</t>
  </si>
  <si>
    <t>20.12.2016., Nr.848</t>
  </si>
  <si>
    <t>20.12.2016., Nr.870</t>
  </si>
  <si>
    <t>20.12.2016., Nr.871</t>
  </si>
  <si>
    <r>
      <t xml:space="preserve">Projektu atlases kritēriju </t>
    </r>
    <r>
      <rPr>
        <b/>
        <u/>
        <sz val="11"/>
        <rFont val="Times New Roman"/>
        <family val="1"/>
        <charset val="186"/>
      </rPr>
      <t>apstiprināšanas</t>
    </r>
    <r>
      <rPr>
        <sz val="11"/>
        <rFont val="Times New Roman"/>
        <family val="1"/>
        <charset val="186"/>
      </rPr>
      <t xml:space="preserve"> datums ES fondu Uzraudzības komitejā</t>
    </r>
  </si>
  <si>
    <r>
      <rPr>
        <b/>
        <u/>
        <sz val="11"/>
        <rFont val="Times New Roman"/>
        <family val="1"/>
        <charset val="186"/>
      </rPr>
      <t>Plānotais</t>
    </r>
    <r>
      <rPr>
        <sz val="11"/>
        <rFont val="Times New Roman"/>
        <family val="1"/>
        <charset val="186"/>
      </rPr>
      <t xml:space="preserve"> MK noteikumu izsludināšanas datums VSS</t>
    </r>
  </si>
  <si>
    <r>
      <rPr>
        <b/>
        <u/>
        <sz val="11"/>
        <rFont val="Times New Roman"/>
        <family val="1"/>
        <charset val="186"/>
      </rPr>
      <t>Faktiskais</t>
    </r>
    <r>
      <rPr>
        <sz val="11"/>
        <rFont val="Times New Roman"/>
        <family val="1"/>
        <charset val="186"/>
      </rPr>
      <t xml:space="preserve"> MK noteikumu izsludināšanas datums VSS</t>
    </r>
  </si>
  <si>
    <r>
      <t xml:space="preserve">MK noteikumu </t>
    </r>
    <r>
      <rPr>
        <b/>
        <u/>
        <sz val="11"/>
        <rFont val="Times New Roman"/>
        <family val="1"/>
        <charset val="186"/>
      </rPr>
      <t xml:space="preserve">apstiprināšanas </t>
    </r>
    <r>
      <rPr>
        <sz val="11"/>
        <rFont val="Times New Roman"/>
        <family val="1"/>
        <charset val="186"/>
      </rPr>
      <t>datums un numurs</t>
    </r>
  </si>
  <si>
    <r>
      <rPr>
        <b/>
        <u/>
        <sz val="11"/>
        <rFont val="Times New Roman"/>
        <family val="1"/>
        <charset val="186"/>
      </rPr>
      <t>Plānotais</t>
    </r>
    <r>
      <rPr>
        <sz val="11"/>
        <rFont val="Times New Roman"/>
        <family val="1"/>
        <charset val="186"/>
      </rPr>
      <t xml:space="preserve"> atlases uzsākšanas datums: (Konkrēts datums/mēneši no MKN apstiprināšanas) </t>
    </r>
  </si>
  <si>
    <r>
      <rPr>
        <b/>
        <u/>
        <sz val="11"/>
        <rFont val="Times New Roman"/>
        <family val="1"/>
        <charset val="186"/>
      </rPr>
      <t>Priekšnosacījumi</t>
    </r>
    <r>
      <rPr>
        <sz val="11"/>
        <rFont val="Times New Roman"/>
        <family val="1"/>
        <charset val="186"/>
      </rPr>
      <t xml:space="preserve"> atlases uzsākšanai (ja attiecas)</t>
    </r>
  </si>
  <si>
    <r>
      <rPr>
        <b/>
        <u/>
        <sz val="11"/>
        <rFont val="Times New Roman"/>
        <family val="1"/>
        <charset val="186"/>
      </rPr>
      <t>Faktiskais</t>
    </r>
    <r>
      <rPr>
        <sz val="11"/>
        <rFont val="Times New Roman"/>
        <family val="1"/>
        <charset val="186"/>
      </rPr>
      <t xml:space="preserve"> atlases uzsākšanas datums</t>
    </r>
  </si>
  <si>
    <t>21.06.2016., Nr.404</t>
  </si>
  <si>
    <t>16.08.2016., Nr.561</t>
  </si>
  <si>
    <t>20.10.2015., Nr.600</t>
  </si>
  <si>
    <r>
      <t xml:space="preserve">MK noteikumos norādītais </t>
    </r>
    <r>
      <rPr>
        <b/>
        <u/>
        <sz val="11"/>
        <rFont val="Times New Roman"/>
        <family val="1"/>
        <charset val="186"/>
      </rPr>
      <t>plānotais finansējums</t>
    </r>
    <r>
      <rPr>
        <u/>
        <sz val="11"/>
        <rFont val="Times New Roman"/>
        <family val="1"/>
        <charset val="186"/>
      </rPr>
      <t xml:space="preserve"> </t>
    </r>
    <r>
      <rPr>
        <sz val="11"/>
        <rFont val="Times New Roman"/>
        <family val="1"/>
        <charset val="186"/>
      </rPr>
      <t>(ES fondi, t.sk. JNI)</t>
    </r>
  </si>
  <si>
    <r>
      <rPr>
        <b/>
        <u/>
        <sz val="11"/>
        <rFont val="Times New Roman"/>
        <family val="1"/>
        <charset val="186"/>
      </rPr>
      <t>Izsludinātās atlases summa</t>
    </r>
    <r>
      <rPr>
        <sz val="11"/>
        <rFont val="Times New Roman"/>
        <family val="1"/>
        <charset val="186"/>
      </rPr>
      <t xml:space="preserve"> (ES fondi, t.sk. JNI)</t>
    </r>
  </si>
  <si>
    <t>Pakalpojumu infrastruktūras attīstība deinstitucionalizācijas plānu īstenošanai (1. kārta)</t>
  </si>
  <si>
    <t>Pakalpojumu infrastruktūras attīstība deinstitucionalizācijas plānu īstenošanai (2. kārta)</t>
  </si>
  <si>
    <t>Attīstīt un uzlabot ūdensapgādes un kanalizācijas sistēmas pakalpojumu kvalitāti un nodrošināt pieslēgšanas iespējas, pirmā atlases kārta – ūdenssaimniecības attīstība aglomerācijās ar cilvēkekvivalentu virs 10 000</t>
  </si>
  <si>
    <t>Pasākumi vietējās sabiedrības veselības veicināšanai (2.kārta)</t>
  </si>
  <si>
    <t>Pasākumi vietējās sabiedrības veselības veicināšanai (1.kārta)</t>
  </si>
  <si>
    <t>Uzlabot kvalitatīvu veselības aprūpes pakalpojumu pieejamību, jo īpaši sociālās, teritoriālās atstumtības un nabadzības riskam pakļautajiem iedzīvotājiem,  attīstot veselības aprūpes infrastruktūru (2.kārta)</t>
  </si>
  <si>
    <t>Uzlabot kvalitatīvu veselības aprūpes pakalpojumu pieejamību, jo īpaši sociālās, teritoriālās atstumtības un nabadzības riskam pakļautajiem iedzīvotājiem,  attīstot veselības aprūpes infrastruktūru (1. kārta)</t>
  </si>
  <si>
    <t>12.01.2016., Nr.34</t>
  </si>
  <si>
    <t>19.01.2016., Nr.50</t>
  </si>
  <si>
    <t>16.08.2016., Nr.562</t>
  </si>
  <si>
    <t>05.01.2016., Nr.2</t>
  </si>
  <si>
    <t>25.10.2016., Nr.692</t>
  </si>
  <si>
    <t>27.10.2015., Nr.617</t>
  </si>
  <si>
    <t>14.06.2016., Nr.365</t>
  </si>
  <si>
    <t>24.11.2015., Nr.664</t>
  </si>
  <si>
    <t>17.11.2015., Nr.653</t>
  </si>
  <si>
    <t>08.03.2016., Nr.151</t>
  </si>
  <si>
    <t>15.07.2016.,  Nr.469</t>
  </si>
  <si>
    <t>31.05.2016., Nr.328</t>
  </si>
  <si>
    <t>12.04.2016., Nr.227</t>
  </si>
  <si>
    <t>02.08.2016., Nr.518</t>
  </si>
  <si>
    <t>12.04.2016., Nr.226</t>
  </si>
  <si>
    <t>05.04.2016., Nr.205</t>
  </si>
  <si>
    <t>01.12.2015., Nr.678</t>
  </si>
  <si>
    <t>13.10.2015., Nr.593</t>
  </si>
  <si>
    <t>08.12.2015., Nr.704</t>
  </si>
  <si>
    <t>14.07.2015., Nr.389</t>
  </si>
  <si>
    <t>06.09.2016., Nr.600</t>
  </si>
  <si>
    <t>06.09.2016., Nr.590</t>
  </si>
  <si>
    <t>15.03.2016., Nr.160</t>
  </si>
  <si>
    <t>09.08.2016., Nr.534</t>
  </si>
  <si>
    <t>08.03.2016., Nr.152</t>
  </si>
  <si>
    <t>05.01.2016., Nr.19</t>
  </si>
  <si>
    <t>26.07.2016., Nr.494</t>
  </si>
  <si>
    <t>30.08.2016., Nr.588</t>
  </si>
  <si>
    <t>21.06.2016., Nr.403</t>
  </si>
  <si>
    <t>02.08.2016., Nr.514</t>
  </si>
  <si>
    <t>08.03.2016., Nr.150</t>
  </si>
  <si>
    <t>29.03.2016., Nr.188</t>
  </si>
  <si>
    <t>10.11.2015., Nr.645</t>
  </si>
  <si>
    <t>02.08.2016., Nr.510</t>
  </si>
  <si>
    <t>15.03.2016., Nr.158</t>
  </si>
  <si>
    <t>22.03.2016., Nr.173</t>
  </si>
  <si>
    <t>30.08.2016., Nr.587</t>
  </si>
  <si>
    <t>19.05.2015., Nr.243</t>
  </si>
  <si>
    <t>09.02.2016., Nr.101</t>
  </si>
  <si>
    <t>17.03.2015., Nr.129</t>
  </si>
  <si>
    <t>01.03.2016., Nr.126</t>
  </si>
  <si>
    <t xml:space="preserve"> 28.04.2015., Nr.207</t>
  </si>
  <si>
    <t>01.03.2016., Nr.127</t>
  </si>
  <si>
    <t>02.08.2016., Nr.504</t>
  </si>
  <si>
    <t>19.04.2016., Nr.249</t>
  </si>
  <si>
    <t>09.08.2016., Nr.533</t>
  </si>
  <si>
    <t>18.08.2015., Nr.479</t>
  </si>
  <si>
    <t>24.11.2015., Nr.670</t>
  </si>
  <si>
    <t>31.05.2016., Nr.345</t>
  </si>
  <si>
    <t>30.08.2016., Nr.589</t>
  </si>
  <si>
    <t>12.07.2016., Nr.460</t>
  </si>
  <si>
    <t>07.06.2016., Nr.359</t>
  </si>
  <si>
    <t>26.01.2016., Nr.68</t>
  </si>
  <si>
    <t>15.07.2016., Nr.474</t>
  </si>
  <si>
    <t>15.07.2016.,  Nr.483</t>
  </si>
  <si>
    <t>26.04.2016., Nr.262</t>
  </si>
  <si>
    <t>11.08.2015., Nr.468</t>
  </si>
  <si>
    <t>11.08.2015., Nr.467</t>
  </si>
  <si>
    <t>26.04.2016., Nr.264</t>
  </si>
  <si>
    <t>20.10.2015., Nr.601</t>
  </si>
  <si>
    <t>09.02.2016., Nr.102</t>
  </si>
  <si>
    <t>07.07.2015., Nr.386</t>
  </si>
  <si>
    <t>06.10.2015., Nr.575</t>
  </si>
  <si>
    <t>09.02.2016., Nr.91</t>
  </si>
  <si>
    <t>08.11.2016., Nr.718</t>
  </si>
  <si>
    <t>25.08.2015., Nr.485</t>
  </si>
  <si>
    <t>17.08.2015., MKK</t>
  </si>
  <si>
    <t>16.08.2016., MK lieta</t>
  </si>
  <si>
    <t>Projektu iesniegumu atlases tiek organizētas vismaz reizi gadā, ja tam pietiek finansējuma.</t>
  </si>
  <si>
    <t xml:space="preserve">Uzlabot vispārējās izglītības iestāžu mācību vidi, 1.kārta (Modernizēt vispārējās izglītības iestāžu mācību vidi nacionālas nozīmes attīstības centros) </t>
  </si>
  <si>
    <t>Uzlabot vispārējās izglītības iestāžu mācību vidi, 2.kārta (Modernizēt vispārējās izglītības iestāžu mācību vidi reģionālas nozīmes attīstības centros)</t>
  </si>
  <si>
    <t>Uzlabot vispārējās izglītības iestāžu mācību vidi, 3.kārta (Modernizēt vispārējās izglītības iestāžu mācību vidi reģionālas nozīmes attīstības centros)</t>
  </si>
  <si>
    <t>Uzlabot vispārējās izglītības iestāžu mācību vidi, 4.kārta</t>
  </si>
  <si>
    <t>Uzlabot vispārējās izglītības iestāžu mācību vidi</t>
  </si>
  <si>
    <t>20.12.2016., Nr.859</t>
  </si>
  <si>
    <t>31.01.2017., Nr.69</t>
  </si>
  <si>
    <t>21.03.2017., Nr. 158</t>
  </si>
  <si>
    <t>07.03.2017., Nr.135</t>
  </si>
  <si>
    <t>04.04.2017., Nr.198</t>
  </si>
  <si>
    <t>28.03.2017., Nr. 174</t>
  </si>
  <si>
    <t>2017 aprīlis</t>
  </si>
  <si>
    <t>Veicināt energoefektivitātes paaugstināšanu valsts ēkās (2.kārta)</t>
  </si>
  <si>
    <t>Atbalsts jaunu produktu ieviešanai ražošanā, 1.kārta</t>
  </si>
  <si>
    <t>Atbalsts jaunu produktu ieviešanai ražošanā, 2.kārta</t>
  </si>
  <si>
    <t>2017 jūnijs</t>
  </si>
  <si>
    <t>Atbalsts jaunu produktu ieviešanai ražošanā, 3.kārta</t>
  </si>
  <si>
    <t>26.10.2010., Nr.997</t>
  </si>
  <si>
    <t>09.08.2016., Nr.519</t>
  </si>
  <si>
    <t>2017 II</t>
  </si>
  <si>
    <t>2017 jūlijs</t>
  </si>
  <si>
    <t>Saskaņā ar 6.06.2017. SAM grozījumiem Nr. 304 ir samazināts plānotais un pieejamais ES fondu finansējums, un finansējuma starpība iedalīta SAM 6.1.1.</t>
  </si>
  <si>
    <t>Saskaņā ar 06.06.2017. SAM grozījumiem Nr. 305. palielināts finansējums- plānotais 44 916 932, pieejamais 42 138 070), pārceļot no 6.1.4.1, palielinājums attiecās uz Jelgavu un Jēkabpili.</t>
  </si>
  <si>
    <t>Saskaņā ar 30.05.2017. SAM grozījumiem Nr. 278, mainīts ES fondu plānotais un pieejamais finansējums (palielināts). IZM un KM jāizstrādā izmaksu-ieguvumu analīzes metodikas</t>
  </si>
  <si>
    <t>Saskaņā ar 30.05.2017. SAM grozījumiem Nr. 278, mainīts ES fondu plānotais un pieejamais finansējums (palielināts).</t>
  </si>
  <si>
    <t>2017 augusts</t>
  </si>
  <si>
    <t>Uzlabot kvalitatīvu veselības aprūpes pakalpojumu pieejamību, jo īpaši sociālās, teritoriālās atstumtības un nabadzības riskam pakļautajiem iedzīvotājiem,  attīstot veselības aprūpes infrastruktūru (3.kārta)</t>
  </si>
  <si>
    <t>2017 septembris</t>
  </si>
  <si>
    <t>2017 novembris</t>
  </si>
  <si>
    <t>06.06.2017., Nr. 315</t>
  </si>
  <si>
    <t>2017 decembris</t>
  </si>
  <si>
    <t>01.-02.2018.</t>
  </si>
  <si>
    <t>06.2018</t>
  </si>
  <si>
    <t>I cet. 2018</t>
  </si>
  <si>
    <t>2.cet. 2019.</t>
  </si>
  <si>
    <t>A. I cet. 2018.</t>
  </si>
  <si>
    <t>11.2017.</t>
  </si>
  <si>
    <t xml:space="preserve"> 2017 jūlijs</t>
  </si>
  <si>
    <t>Saglabāt, aizsargāt un attīstīt nozīmīgu kultūras un dabas mantojumu, kā arī attīstīt ar to saistītos pakalpojumus (3.kārta)</t>
  </si>
  <si>
    <t>22.08.2017., Nr.487</t>
  </si>
  <si>
    <t>Veicināt efektīvu energoresursu izmantošanu, enerģijas patēriņa samazināšanu un pāreju uz AER apstrādes rūpniecības nozarē, 1.kārta</t>
  </si>
  <si>
    <t>Veicināt efektīvu energoresursu izmantošanu, enerģijas patēriņa samazināšanu un pāreju uz AER apstrādes rūpniecības nozarē, 2.kārta</t>
  </si>
  <si>
    <t>22.08.2017., Nr. 495</t>
  </si>
  <si>
    <t>22.08.2017., Nr. 498</t>
  </si>
  <si>
    <t>3.4.2.3.</t>
  </si>
  <si>
    <t>Publisko pakalpojumu pārveides metodoloģijas izstrāde un aprobācija</t>
  </si>
  <si>
    <t>3.4.2.1</t>
  </si>
  <si>
    <t>24.10.2017 Nr. 635</t>
  </si>
  <si>
    <t>5.4.3.</t>
  </si>
  <si>
    <t>Nodrošināts labvēlīgs aizsardzības statuss ES nozīmes biotopiem un sugām</t>
  </si>
  <si>
    <t>Uzlabot kvalitatīvu veselības aprūpes pakalpojumu pieejamību, jo īpaši sociālās, teritoriālās atstumtības un nabadzības riskam pakļautajiem iedzīvotājiem,  attīstot veselības aprūpes infrastruktūru (4.kārta)</t>
  </si>
  <si>
    <t>Atlasi izsludinājušas: Jelgava, Daugavpis, Jūrmala, Valmiera, Rēzekne, Jēkabpils</t>
  </si>
  <si>
    <t>28.11.2017. Nr. 694</t>
  </si>
  <si>
    <t>PI iesniegšanas termiņš</t>
  </si>
  <si>
    <t>07.04.2016 - 15.06.2016</t>
  </si>
  <si>
    <t>18.03.2016 - 17.05.2016</t>
  </si>
  <si>
    <t>16.03.2017 - 15.06.2017</t>
  </si>
  <si>
    <t>30.08.2017 - 30.10.2017</t>
  </si>
  <si>
    <t>19.09.2017 - 18.01.2018</t>
  </si>
  <si>
    <t>24.10.2017 - 31.12.2021</t>
  </si>
  <si>
    <t>25.02.2016 - 11.03.2016</t>
  </si>
  <si>
    <t>14.03.2016 - 16.05.2016</t>
  </si>
  <si>
    <t>25.11.2016 - 02.12.2016</t>
  </si>
  <si>
    <t>12.07.2016 - 12.09.2016</t>
  </si>
  <si>
    <t>25.01.2016 - 24.03.2016</t>
  </si>
  <si>
    <t>05.07.2016 - 04.08.2016</t>
  </si>
  <si>
    <t>03.08.2016 - 05.09.2016</t>
  </si>
  <si>
    <t>29.01.2016 - 29.02.2016</t>
  </si>
  <si>
    <t>29.12.2016 - 28.12.2018</t>
  </si>
  <si>
    <t>03.06.2016 - 03.08.2016</t>
  </si>
  <si>
    <t>07.07.2016 - 01.08.2016</t>
  </si>
  <si>
    <t>16.05.2016 - 18.07.2016</t>
  </si>
  <si>
    <t>02.02.2016 - 02.03.2016</t>
  </si>
  <si>
    <t>07.07.2016 - 20.12.2017</t>
  </si>
  <si>
    <t>17.06.2016 - 15.03.2018</t>
  </si>
  <si>
    <t>10.02.2016 - 11.03.2016</t>
  </si>
  <si>
    <t>29.09.2015 - 09.11.2015</t>
  </si>
  <si>
    <t>04.07.2016 - 01.08.2016</t>
  </si>
  <si>
    <t>08.11.2016 - 07.12.2016</t>
  </si>
  <si>
    <t>12.01.2018 - 12.02.2018</t>
  </si>
  <si>
    <t>13.12.2016 - 31.05.2017</t>
  </si>
  <si>
    <t>26.05.2016 - 15.06.2016</t>
  </si>
  <si>
    <t>19.09.2016 - 31.12.2019</t>
  </si>
  <si>
    <t>17.10.2016 - 28.12.2017</t>
  </si>
  <si>
    <t>30.11.2016 - 29.11.2017</t>
  </si>
  <si>
    <t>18.04.2017 - 17.07.2017</t>
  </si>
  <si>
    <t>01.11.2017 - 01.02.2018</t>
  </si>
  <si>
    <t>21.12.2015 - 19.02.2016</t>
  </si>
  <si>
    <t>25.08.2016 - 17.10.2016</t>
  </si>
  <si>
    <t>20.02.2017 - 15.11.2017</t>
  </si>
  <si>
    <t>11.05.2015 - 10.06.2015</t>
  </si>
  <si>
    <t>11.10.2016 - 10.10.2017</t>
  </si>
  <si>
    <t>27.03.2017 - 29.12.2017</t>
  </si>
  <si>
    <t>22.03.2016 - 31.12.2018</t>
  </si>
  <si>
    <t>02.02.2017 - 28.04.2017</t>
  </si>
  <si>
    <t>07.04.2017 - 06.07.2017</t>
  </si>
  <si>
    <t>08.05.2017 - 28.07.2017</t>
  </si>
  <si>
    <t>14.09.2017 - 01.03.2018</t>
  </si>
  <si>
    <t>18.10.2017 - 18.10.2018</t>
  </si>
  <si>
    <t>25.08.2016 - 25.11.2016</t>
  </si>
  <si>
    <t>12.04.2017 - 04.08.2017</t>
  </si>
  <si>
    <t>09.11.2017 - 06.03.2018</t>
  </si>
  <si>
    <t>03.10.2016 - 06.01.2017</t>
  </si>
  <si>
    <t>19.05.2016 - 20.06.2016</t>
  </si>
  <si>
    <t>28.03.2017 - 30.06.2017</t>
  </si>
  <si>
    <t>07.03.2017 - 29.12.2017</t>
  </si>
  <si>
    <t>10.11.2016 - 29.12.2017</t>
  </si>
  <si>
    <t>22.09.2016 - 30.12.2019</t>
  </si>
  <si>
    <t>30.06.2016 - 28.02.2018</t>
  </si>
  <si>
    <t>28.04.2017 - 31.05.2017</t>
  </si>
  <si>
    <t>21.07.2016 - 31.12.2017</t>
  </si>
  <si>
    <t>22.09.2016 - 21.10.2016</t>
  </si>
  <si>
    <t>27.04.2016 - 31.12.2018</t>
  </si>
  <si>
    <t>30.06.2017 - 31.12.2018</t>
  </si>
  <si>
    <t>30.06.2017 - 31.03.2018</t>
  </si>
  <si>
    <t>14.11.2016 - 29.09.2017</t>
  </si>
  <si>
    <t>13.07.2015 - 31.12.2018</t>
  </si>
  <si>
    <t>16.03.2017 - 28.04.2017</t>
  </si>
  <si>
    <t>22.08.2016 - 29.12.2017</t>
  </si>
  <si>
    <t>08.03.2016 - 31.12.2018</t>
  </si>
  <si>
    <t>10.07.2015 - 10.08.2015</t>
  </si>
  <si>
    <t>05.06.2015 - 06.06.2015</t>
  </si>
  <si>
    <t>15.04.2016 - 16.05.2016</t>
  </si>
  <si>
    <t>15.07.2015 - 14.08.2015</t>
  </si>
  <si>
    <t>13.04.2016 - 12.05.2016</t>
  </si>
  <si>
    <t>21.09.2016 - 18.10.2016</t>
  </si>
  <si>
    <t>10.07.2017 - 29.12.2018</t>
  </si>
  <si>
    <t>17.02.2017 - 31.01.2018</t>
  </si>
  <si>
    <t>29.08.2016 - 31.12.2020</t>
  </si>
  <si>
    <t>13.10.2016 - 01.03.2017</t>
  </si>
  <si>
    <t>06.10.2015 - 06.11.2015</t>
  </si>
  <si>
    <t>20.07.2016 - 19.08.2016</t>
  </si>
  <si>
    <t>27.07.2016 - 26.08.2016</t>
  </si>
  <si>
    <t>20.10.2016 - 21.11.2016</t>
  </si>
  <si>
    <t>17.09.2015 - 15.10.2015</t>
  </si>
  <si>
    <t>16.09.2016 - 31.10.2016</t>
  </si>
  <si>
    <t>27.07.2016 - 23.08.2016</t>
  </si>
  <si>
    <t>18.03.2016 - 25.04.2016</t>
  </si>
  <si>
    <t>12.10.2017 - 13.11.2017</t>
  </si>
  <si>
    <t>25.08.2016 - 23.09.2016</t>
  </si>
  <si>
    <t>31.08.2016 - 29.09.2016</t>
  </si>
  <si>
    <t>25.07.2016 - 24.08.2016</t>
  </si>
  <si>
    <t>16.06.2016 - 29.07.2016</t>
  </si>
  <si>
    <t>22.07.2015 - 21.08.2015</t>
  </si>
  <si>
    <t>30.09.2015 - 30.10.2015</t>
  </si>
  <si>
    <t>25.09.2015 - 26.10.2015</t>
  </si>
  <si>
    <t>12.07.2016 - 10.08.2016</t>
  </si>
  <si>
    <t>12.01.2016 - 25.01.2016</t>
  </si>
  <si>
    <t>17.12.2015 - 19.01.2016</t>
  </si>
  <si>
    <t>19.07.2016 - 17.08.2016</t>
  </si>
  <si>
    <t>27.06.2015 - 27.07.2015</t>
  </si>
  <si>
    <t>14.09.2015 - 13.10.2015</t>
  </si>
  <si>
    <t>12.01.2016 - 11.02.2016</t>
  </si>
  <si>
    <t>01.09.2015 - 30.09.2015</t>
  </si>
  <si>
    <t>04.04.2016 - 05.05.2016</t>
  </si>
  <si>
    <t>30.11.2015 - 29.12.2015</t>
  </si>
  <si>
    <t>12.07.2016 - 22.09.2016</t>
  </si>
  <si>
    <t>02.06.2017 - 02.08.2017</t>
  </si>
  <si>
    <t>03.04.2017 - 05.06.2017</t>
  </si>
  <si>
    <t>21.12.2015 - 21.01.2016</t>
  </si>
  <si>
    <t>28.03.2017 - 29.05.2017</t>
  </si>
  <si>
    <t>27.04.2017 - 15.09.2017</t>
  </si>
  <si>
    <t>23.09.2015 - 22.10.2015</t>
  </si>
  <si>
    <t>04.01.2018., Nr.13</t>
  </si>
  <si>
    <t xml:space="preserve">19.01.2018 info: PI atlases nolikumā norādīta summa- 48643079, bet izlsudināto atlasi labojam atbilstoši pieejamajam finansējumam: 48384341 </t>
  </si>
  <si>
    <t>19.01.2018 info: sākotnēji PI atlase izsludināta par 15614183, laboju atbilstoši MKN pieejamajam finansējumam, lai nerodas atlikums- 15448625</t>
  </si>
  <si>
    <t>19.01.2018 info: PI atlases nolikuma suuma ir 9374092 eur, laboju atbilstoši MKN pieej.finansējumam, kas ir 8903599 eur, lai nav pārpalikums</t>
  </si>
  <si>
    <t>19.01.2018: PI atlases nolikumā norādīts, ka 1.k. max.pieejamais finansējums- 7310992, laboju atbilstoši Atlikumu tabulas finansējumam</t>
  </si>
  <si>
    <t>19.01.2018 info: PI atlases nolikumā summa par 132868499, bet lieku atbilstoši MKN pieejamajam finansējumam</t>
  </si>
  <si>
    <t>19.01.2018: Sākotnēji PI atalses summa bija 35000000, veikti PI atlases grozījumi 11.2017, summa tāda pati kā MKN pieejamais/plānotais finans.- 41805775</t>
  </si>
  <si>
    <t>19.01.2018 info: PI atlases nolikumā atlase izsludināta par 1114221 eur.</t>
  </si>
  <si>
    <t>19.01.2018. PI atlases nolikumā izsludināts par 5139177 eur, bet veikti MKN groz., kas pārdala finansējumu uz 5.2.1.2. 3.k.</t>
  </si>
  <si>
    <t xml:space="preserve">19.01.2018. PI atlases nolikumā izsludināts par 7623831 eur, bet veikti MKN groz., laboju atbilstoši MKn groz. un atlikuma tabulai (līgumi šajā kārtā jau noslēgti, atlase noslēgusies) </t>
  </si>
  <si>
    <t>Atlasi izsludinājušas- Rēzekne, Jūrmala, J-pils, D-pils, Rīga, V-pils, Valmiera</t>
  </si>
  <si>
    <t>09.01.2018. Nr.27</t>
  </si>
  <si>
    <t>09.01.2018., Nr.25</t>
  </si>
  <si>
    <t>09.01.2018., Nr.26</t>
  </si>
  <si>
    <t>Sākotnēji izsludināta atlase (pēc atlases nolikuma) par summu- 23638444 eur, bet veikti MKN grozījumi, palielinot finensējumu. Labots atbilstoši Atlikumu tabulai uz summu- 30449974 (MKN pieejamais finansējums)</t>
  </si>
  <si>
    <t>Sākotnēji izsludināta atlse (pēc atlases nolikuma) par summu- 34037125 eur, bet veikti MKN grozījumi, samazinot finensējumu. Labots atbilstoši Atlikumu tabulai uz summu- 27225595 (MKN pieejamais finansējums)</t>
  </si>
  <si>
    <r>
      <rPr>
        <b/>
        <sz val="11"/>
        <rFont val="Times New Roman"/>
        <family val="1"/>
        <charset val="186"/>
      </rPr>
      <t xml:space="preserve">Komentāri </t>
    </r>
    <r>
      <rPr>
        <sz val="11"/>
        <rFont val="Times New Roman"/>
        <family val="1"/>
        <charset val="186"/>
      </rPr>
      <t>(par atlases finansējumu)</t>
    </r>
  </si>
  <si>
    <t>16.01.2018., Nr. 41</t>
  </si>
  <si>
    <t>2018 marts</t>
  </si>
  <si>
    <t>19.01.2018 info: Uz 25.07.2017. PI atlase izsludināta par 109 778 777, bet uz 16.11.2017 veikti atlases nolikuma grozījumi- max. pieejamais finansējums ir 110837934. Lieku summu atbilstoši atlases grozījumiem.</t>
  </si>
  <si>
    <t>16.01.2018., Nr. 38</t>
  </si>
  <si>
    <t>23.01.2018., Nr. 56</t>
  </si>
  <si>
    <t>19-05-2016.</t>
  </si>
  <si>
    <t>25-02-2016.</t>
  </si>
  <si>
    <t>15.02.2018</t>
  </si>
  <si>
    <t>21.11.2017 - 12.04.2018</t>
  </si>
  <si>
    <t>Inovāciju granti studentiem, 1.kārta</t>
  </si>
  <si>
    <t>Inovāciju granti studentiem, 2.kārta</t>
  </si>
  <si>
    <t>07.03.2018 - 31.12.2019</t>
  </si>
  <si>
    <t>13.03.2018 - 13.06.2018</t>
  </si>
  <si>
    <t>9.2.2.3.</t>
  </si>
  <si>
    <t>Sabiedrībā balstītu sociālo pakalpojumu sniegšana</t>
  </si>
  <si>
    <t>19.03.2018 - 18.05.2018</t>
  </si>
  <si>
    <t>1) 05.04.2016 - 30.11.2017
2) 05.04.2018.-01.06.2020 (atkārtota)</t>
  </si>
  <si>
    <t xml:space="preserve">12.02.2018 - 27.04.2018 </t>
  </si>
  <si>
    <t>21.02.2018 - 21.05.2018</t>
  </si>
  <si>
    <t>19.04.2018 - 01.06.2018</t>
  </si>
  <si>
    <t>Vides monitoringa un kontroles sistēmas attīstība un sabiedrības līdzdalības vides pārvaldībā veicināšana, 1.kārta</t>
  </si>
  <si>
    <t>Vides monitoringa un kontroles sistēmas attīstība un sabiedrības līdzdalības vides pārvaldībā veicināšana, 2.kārta</t>
  </si>
  <si>
    <t>Vides monitoringa un kontroles sistēmas attīstība un sabiedrības līdzdalības vides pārvaldībā veicināšana, 3.kārta</t>
  </si>
  <si>
    <t>15.06.2016 - 04.09.2017
23.04.2018.- 30.11.2021</t>
  </si>
  <si>
    <t>16.06.2016 - 25.09.2017
21.04.2018.-30.11.2021</t>
  </si>
  <si>
    <t>Izsludinājušas visas 8 pašvaldības.</t>
  </si>
  <si>
    <t>Atlasi izsludinājušas visas pašvaldības</t>
  </si>
  <si>
    <t>25.05.2018 - 03.09.2018</t>
  </si>
  <si>
    <r>
      <t xml:space="preserve">Projektu atlases kritēriju </t>
    </r>
    <r>
      <rPr>
        <b/>
        <u/>
        <sz val="10"/>
        <rFont val="Times New Roman"/>
        <family val="1"/>
        <charset val="186"/>
      </rPr>
      <t>apstiprināšanas</t>
    </r>
    <r>
      <rPr>
        <sz val="10"/>
        <rFont val="Times New Roman"/>
        <family val="1"/>
        <charset val="186"/>
      </rPr>
      <t xml:space="preserve"> datums ES fondu Uzraudzības komitejā</t>
    </r>
  </si>
  <si>
    <r>
      <rPr>
        <b/>
        <u/>
        <sz val="10"/>
        <rFont val="Times New Roman"/>
        <family val="1"/>
        <charset val="186"/>
      </rPr>
      <t>Plānotais</t>
    </r>
    <r>
      <rPr>
        <sz val="10"/>
        <rFont val="Times New Roman"/>
        <family val="1"/>
        <charset val="186"/>
      </rPr>
      <t xml:space="preserve"> MK noteikumu izsludināšanas datums VSS</t>
    </r>
  </si>
  <si>
    <r>
      <rPr>
        <b/>
        <u/>
        <sz val="10"/>
        <rFont val="Times New Roman"/>
        <family val="1"/>
        <charset val="186"/>
      </rPr>
      <t>Faktiskais</t>
    </r>
    <r>
      <rPr>
        <sz val="10"/>
        <rFont val="Times New Roman"/>
        <family val="1"/>
        <charset val="186"/>
      </rPr>
      <t xml:space="preserve"> MK noteikumu izsludināšanas datums VSS</t>
    </r>
  </si>
  <si>
    <r>
      <t xml:space="preserve">MK noteikumu </t>
    </r>
    <r>
      <rPr>
        <b/>
        <u/>
        <sz val="10"/>
        <rFont val="Times New Roman"/>
        <family val="1"/>
        <charset val="186"/>
      </rPr>
      <t xml:space="preserve">apstiprināšanas </t>
    </r>
    <r>
      <rPr>
        <sz val="10"/>
        <rFont val="Times New Roman"/>
        <family val="1"/>
        <charset val="186"/>
      </rPr>
      <t>datums un numurs</t>
    </r>
  </si>
  <si>
    <r>
      <t xml:space="preserve">MK noteikumos norādītais </t>
    </r>
    <r>
      <rPr>
        <b/>
        <u/>
        <sz val="10"/>
        <rFont val="Times New Roman"/>
        <family val="1"/>
        <charset val="186"/>
      </rPr>
      <t>plānotais finansējums</t>
    </r>
    <r>
      <rPr>
        <u/>
        <sz val="10"/>
        <rFont val="Times New Roman"/>
        <family val="1"/>
        <charset val="186"/>
      </rPr>
      <t xml:space="preserve"> </t>
    </r>
    <r>
      <rPr>
        <sz val="10"/>
        <rFont val="Times New Roman"/>
        <family val="1"/>
        <charset val="186"/>
      </rPr>
      <t>(ES fondi, t.sk. JNI)</t>
    </r>
  </si>
  <si>
    <r>
      <rPr>
        <b/>
        <u/>
        <sz val="10"/>
        <rFont val="Times New Roman"/>
        <family val="1"/>
        <charset val="186"/>
      </rPr>
      <t>Plānotais</t>
    </r>
    <r>
      <rPr>
        <sz val="10"/>
        <rFont val="Times New Roman"/>
        <family val="1"/>
        <charset val="186"/>
      </rPr>
      <t xml:space="preserve"> atlases uzsākšanas datums: (Konkrēts datums/mēneši no MKN apstiprināšanas) </t>
    </r>
  </si>
  <si>
    <r>
      <rPr>
        <b/>
        <u/>
        <sz val="10"/>
        <rFont val="Times New Roman"/>
        <family val="1"/>
        <charset val="186"/>
      </rPr>
      <t>Faktiskais</t>
    </r>
    <r>
      <rPr>
        <sz val="10"/>
        <rFont val="Times New Roman"/>
        <family val="1"/>
        <charset val="186"/>
      </rPr>
      <t xml:space="preserve"> atlases uzsākšanas datums</t>
    </r>
  </si>
  <si>
    <r>
      <rPr>
        <b/>
        <u/>
        <sz val="10"/>
        <rFont val="Times New Roman"/>
        <family val="1"/>
        <charset val="186"/>
      </rPr>
      <t>Izsludinātās atlases summa</t>
    </r>
    <r>
      <rPr>
        <sz val="10"/>
        <rFont val="Times New Roman"/>
        <family val="1"/>
        <charset val="186"/>
      </rPr>
      <t xml:space="preserve"> (ES fondi, t.sk. JNI)</t>
    </r>
  </si>
  <si>
    <r>
      <rPr>
        <b/>
        <u/>
        <sz val="10"/>
        <rFont val="Times New Roman"/>
        <family val="1"/>
        <charset val="186"/>
      </rPr>
      <t>Priekšnosacījumi</t>
    </r>
    <r>
      <rPr>
        <sz val="10"/>
        <rFont val="Times New Roman"/>
        <family val="1"/>
        <charset val="186"/>
      </rPr>
      <t xml:space="preserve"> atlases uzsākšanai (ja attiecas)</t>
    </r>
  </si>
  <si>
    <t>07.07.2016 - 28.12.2018</t>
  </si>
  <si>
    <t>Atlasi izsludinājušas: Jelgava, Daugavpis, Jūrmala, Liepāja, Valmiera, Rēzekne, Jēkabpils</t>
  </si>
  <si>
    <t>1) 15.06.2016 - 04.09.2017
2) 23.04.2018.- 30.11.2021 (atkārtoti)</t>
  </si>
  <si>
    <t>17.10.2016 - 30.11.2018</t>
  </si>
  <si>
    <t>1) 16.06.2016 - 25.09.2017
2) 21.04.2018.-30.11.2021 (atkārtota)</t>
  </si>
  <si>
    <t>30.06.2016 - 31.12.2020</t>
  </si>
  <si>
    <t>19.04.2018 - 20.06.2018</t>
  </si>
  <si>
    <t>Vērtēšanas termiņš</t>
  </si>
  <si>
    <t>04.09.2018 - 03.12.2018</t>
  </si>
  <si>
    <t>14.06.2018 - 14.09.2018</t>
  </si>
  <si>
    <t>19.10.2018 - 18.01.2019</t>
  </si>
  <si>
    <t>01.01.2019 - 31.03.2019</t>
  </si>
  <si>
    <t>08.03.2016 - 30.06.2019</t>
  </si>
  <si>
    <t>10.07.2017 - 20.12.2020</t>
  </si>
  <si>
    <t>21.06.2018 - 20.09.2018</t>
  </si>
  <si>
    <t>22.05.2018., Nr.291</t>
  </si>
  <si>
    <r>
      <t xml:space="preserve">Projektu atlases kritēriju </t>
    </r>
    <r>
      <rPr>
        <b/>
        <u/>
        <sz val="10"/>
        <rFont val="Times New Roman"/>
        <family val="2"/>
        <charset val="186"/>
      </rPr>
      <t>apstiprināšanas</t>
    </r>
    <r>
      <rPr>
        <sz val="10"/>
        <rFont val="Times New Roman"/>
        <family val="2"/>
        <charset val="186"/>
      </rPr>
      <t xml:space="preserve"> datums ES fondu Uzraudzības komitejā</t>
    </r>
  </si>
  <si>
    <r>
      <rPr>
        <b/>
        <u/>
        <sz val="10"/>
        <rFont val="Times New Roman"/>
        <family val="2"/>
        <charset val="186"/>
      </rPr>
      <t>Plānotais</t>
    </r>
    <r>
      <rPr>
        <sz val="10"/>
        <rFont val="Times New Roman"/>
        <family val="2"/>
        <charset val="186"/>
      </rPr>
      <t xml:space="preserve"> MK noteikumu izsludināšanas datums VSS</t>
    </r>
  </si>
  <si>
    <r>
      <rPr>
        <b/>
        <u/>
        <sz val="10"/>
        <rFont val="Times New Roman"/>
        <family val="2"/>
        <charset val="186"/>
      </rPr>
      <t>Faktiskais</t>
    </r>
    <r>
      <rPr>
        <sz val="10"/>
        <rFont val="Times New Roman"/>
        <family val="2"/>
        <charset val="186"/>
      </rPr>
      <t xml:space="preserve"> MK noteikumu izsludināšanas datums VSS</t>
    </r>
  </si>
  <si>
    <r>
      <t xml:space="preserve">MK noteikumu </t>
    </r>
    <r>
      <rPr>
        <b/>
        <u/>
        <sz val="10"/>
        <rFont val="Times New Roman"/>
        <family val="2"/>
        <charset val="186"/>
      </rPr>
      <t xml:space="preserve">apstiprināšanas </t>
    </r>
    <r>
      <rPr>
        <sz val="10"/>
        <rFont val="Times New Roman"/>
        <family val="2"/>
        <charset val="186"/>
      </rPr>
      <t>datums un numurs</t>
    </r>
  </si>
  <si>
    <r>
      <t xml:space="preserve">MK noteikumos norādītais </t>
    </r>
    <r>
      <rPr>
        <b/>
        <u/>
        <sz val="10"/>
        <rFont val="Times New Roman"/>
        <family val="2"/>
        <charset val="186"/>
      </rPr>
      <t>plānotais finansējums</t>
    </r>
    <r>
      <rPr>
        <u/>
        <sz val="10"/>
        <rFont val="Times New Roman"/>
        <family val="2"/>
        <charset val="186"/>
      </rPr>
      <t xml:space="preserve"> </t>
    </r>
    <r>
      <rPr>
        <sz val="10"/>
        <rFont val="Times New Roman"/>
        <family val="2"/>
        <charset val="186"/>
      </rPr>
      <t>(ES fondi, t.sk. JNI)</t>
    </r>
  </si>
  <si>
    <r>
      <rPr>
        <b/>
        <u/>
        <sz val="10"/>
        <rFont val="Times New Roman"/>
        <family val="2"/>
        <charset val="186"/>
      </rPr>
      <t>Plānotais</t>
    </r>
    <r>
      <rPr>
        <sz val="10"/>
        <rFont val="Times New Roman"/>
        <family val="2"/>
        <charset val="186"/>
      </rPr>
      <t xml:space="preserve"> atlases uzsākšanas datums: (Konkrēts datums/mēneši no MKN apstiprināšanas) </t>
    </r>
  </si>
  <si>
    <r>
      <rPr>
        <b/>
        <u/>
        <sz val="10"/>
        <rFont val="Times New Roman"/>
        <family val="2"/>
        <charset val="186"/>
      </rPr>
      <t>Faktiskais</t>
    </r>
    <r>
      <rPr>
        <sz val="10"/>
        <rFont val="Times New Roman"/>
        <family val="2"/>
        <charset val="186"/>
      </rPr>
      <t xml:space="preserve"> atlases uzsākšanas datums</t>
    </r>
  </si>
  <si>
    <r>
      <rPr>
        <b/>
        <u/>
        <sz val="10"/>
        <rFont val="Times New Roman"/>
        <family val="2"/>
        <charset val="186"/>
      </rPr>
      <t>Izsludinātās atlases summa</t>
    </r>
    <r>
      <rPr>
        <sz val="10"/>
        <rFont val="Times New Roman"/>
        <family val="2"/>
        <charset val="186"/>
      </rPr>
      <t xml:space="preserve"> (ES fondi, t.sk. JNI)</t>
    </r>
  </si>
  <si>
    <r>
      <rPr>
        <b/>
        <u/>
        <sz val="10"/>
        <rFont val="Times New Roman"/>
        <family val="2"/>
        <charset val="186"/>
      </rPr>
      <t>Priekšnosacījumi</t>
    </r>
    <r>
      <rPr>
        <sz val="10"/>
        <rFont val="Times New Roman"/>
        <family val="2"/>
        <charset val="186"/>
      </rPr>
      <t xml:space="preserve"> atlases uzsākšanai (ja attiecas)</t>
    </r>
  </si>
  <si>
    <t>13.04-2018 - 13.07.2018</t>
  </si>
  <si>
    <t>02.02.2018 - 02.05.2018</t>
  </si>
  <si>
    <t>01.04.2018 - 30.06.2018</t>
  </si>
  <si>
    <t>28.04.2018 - 27.07.2018</t>
  </si>
  <si>
    <t>19.05.2018 - 18.08.2018</t>
  </si>
  <si>
    <t>22.05.2018 - 21.08.2018</t>
  </si>
  <si>
    <t>2019 jūlijs</t>
  </si>
  <si>
    <t>2018 septembris</t>
  </si>
  <si>
    <t>2020 janvāris</t>
  </si>
  <si>
    <t>Atbalsts ieguldījumiem ražošanas telpu un infrastruktūras izveidei vai rekonstrukcijai (2.kārta)</t>
  </si>
  <si>
    <t>2018 augusts</t>
  </si>
  <si>
    <t>2019 I cet.</t>
  </si>
  <si>
    <t>2019 jūnijs</t>
  </si>
  <si>
    <t>2019 IV.cet.</t>
  </si>
  <si>
    <t>2020 jūnijs</t>
  </si>
  <si>
    <t>2018 oktobris</t>
  </si>
  <si>
    <t>2019 III.cet.</t>
  </si>
  <si>
    <t>2018 novembris</t>
  </si>
  <si>
    <t>2018 IV cet.</t>
  </si>
  <si>
    <t>15.06.2018 - 16.07.2018</t>
  </si>
  <si>
    <t>17.07.2018 - 16.10.2018</t>
  </si>
  <si>
    <t>22.06.2018 - 01.10.2018</t>
  </si>
  <si>
    <t>02.10.2018 - 01.01.2019</t>
  </si>
  <si>
    <t>26.06.2018 - 29.10.2018</t>
  </si>
  <si>
    <t>30.10.2018 - 29.01.2019</t>
  </si>
  <si>
    <t>28.06.2018 - 30.06.2019</t>
  </si>
  <si>
    <t>Atlasi izsludinājušas: Rīga, Ventspils, Daugavpils, Jelgava, Valmiera</t>
  </si>
  <si>
    <t xml:space="preserve">1) PI iesniegšana 21.02.2018. - 30.08.2018- Rīga
2) PI iesniegšana 03.04.2018.-31.08.2018- Daugavpils 
3) PI iesniegšana 08.05.2018.- 28.12.2018- Ventspils
4) 15.05.2018.-01.08.2019- Jelgava
5) 27.06.2018. - 27.12.2019.- Valmiera
</t>
  </si>
  <si>
    <t>20.07.2018 - 20.09.2018</t>
  </si>
  <si>
    <t xml:space="preserve">16-06-2016/ 
21-04-2018 (atkārtota)
</t>
  </si>
  <si>
    <t>15-06-2016/ 
23-04-2018 (atkārtota)</t>
  </si>
  <si>
    <t>12.04.2018 - 25.06.2018</t>
  </si>
  <si>
    <t>26.06.2018 - 25.09.2018</t>
  </si>
  <si>
    <t>21.09.2018 - 20.12.2018</t>
  </si>
  <si>
    <t>Atbalsts jaunu produktu ieviešanai ražošanā (3.kārta)</t>
  </si>
  <si>
    <t>2019 2.cet.</t>
  </si>
  <si>
    <t>2019 4.cet.</t>
  </si>
  <si>
    <t>Veicināt efektīvu energoresursu izmantošanu, enerģijas patēriņa samazināšanu un pāreju uz AER apstrādes rūpniecības nozarē, 3.kārta</t>
  </si>
  <si>
    <t>Samazināt studiju programmu fragmentāciju un stiprināt resursu koplietošanu (3.kārta)</t>
  </si>
  <si>
    <t>Nodrošināt labāku pārvaldību augstākās izglītības institūcijās (2.kārta)</t>
  </si>
  <si>
    <r>
      <t xml:space="preserve">Indikatīvais 2014.-2020.gada plānošanas perioda specifisko atbalsta mērķu uzsākšanas laika grafiks </t>
    </r>
    <r>
      <rPr>
        <sz val="12"/>
        <color theme="1"/>
        <rFont val="Times New Roman"/>
        <family val="1"/>
        <charset val="186"/>
      </rPr>
      <t>(</t>
    </r>
    <r>
      <rPr>
        <i/>
        <sz val="12"/>
        <color theme="1"/>
        <rFont val="Times New Roman"/>
        <family val="1"/>
        <charset val="186"/>
      </rPr>
      <t>informācija atjaunota</t>
    </r>
    <r>
      <rPr>
        <i/>
        <sz val="12"/>
        <color rgb="FFFF0000"/>
        <rFont val="Times New Roman"/>
        <family val="1"/>
        <charset val="186"/>
      </rPr>
      <t xml:space="preserve"> 01.08.2018)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</si>
</sst>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 #,##0.00_-;_-* &quot;-&quot;??_-;_-@_-"/>
    <numFmt numFmtId="165" formatCode="_-* #,##0_-;\-* #,##0_-;_-* &quot;-&quot;??_-;_-@_-"/>
    <numFmt numFmtId="166" formatCode="dd/mm/yy;@"/>
    <numFmt numFmtId="167" formatCode="_-&quot;€&quot;\ * #,##0.00_-;\-&quot;€&quot;\ * #,##0.00_-;_-&quot;€&quot;\ * &quot;-&quot;??_-;_-@_-"/>
  </numFmts>
  <fonts count="52" x14ac:knownFonts="1">
    <font>
      <sz val="12"/>
      <color theme="1"/>
      <name val="Times New Roman"/>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2"/>
      <color theme="1"/>
      <name val="Times New Roman"/>
      <family val="2"/>
      <charset val="186"/>
    </font>
    <font>
      <sz val="11"/>
      <color theme="1"/>
      <name val="Calibri"/>
      <family val="2"/>
      <charset val="186"/>
      <scheme val="minor"/>
    </font>
    <font>
      <sz val="11"/>
      <color rgb="FF000000"/>
      <name val="Calibri"/>
      <family val="2"/>
    </font>
    <font>
      <u/>
      <sz val="12"/>
      <color theme="10"/>
      <name val="Times New Roman"/>
      <family val="2"/>
      <charset val="186"/>
    </font>
    <font>
      <b/>
      <sz val="18"/>
      <color theme="1"/>
      <name val="Times New Roman"/>
      <family val="1"/>
      <charset val="186"/>
    </font>
    <font>
      <b/>
      <sz val="11"/>
      <name val="Times New Roman"/>
      <family val="1"/>
      <charset val="186"/>
    </font>
    <font>
      <sz val="11"/>
      <name val="Times New Roman"/>
      <family val="1"/>
      <charset val="186"/>
    </font>
    <font>
      <b/>
      <u/>
      <sz val="11"/>
      <name val="Times New Roman"/>
      <family val="1"/>
      <charset val="186"/>
    </font>
    <font>
      <sz val="12"/>
      <color theme="1"/>
      <name val="Times New Roman"/>
      <family val="1"/>
      <charset val="186"/>
    </font>
    <font>
      <sz val="10"/>
      <color theme="1"/>
      <name val="Times New Roman"/>
      <family val="1"/>
      <charset val="186"/>
    </font>
    <font>
      <sz val="10"/>
      <name val="Times New Roman"/>
      <family val="1"/>
      <charset val="186"/>
    </font>
    <font>
      <b/>
      <sz val="10"/>
      <name val="Times New Roman"/>
      <family val="1"/>
      <charset val="186"/>
    </font>
    <font>
      <u/>
      <sz val="11"/>
      <name val="Times New Roman"/>
      <family val="1"/>
      <charset val="186"/>
    </font>
    <font>
      <sz val="12"/>
      <name val="Times New Roman"/>
      <family val="1"/>
      <charset val="186"/>
    </font>
    <font>
      <b/>
      <sz val="12"/>
      <name val="Times New Roman"/>
      <family val="1"/>
      <charset val="186"/>
    </font>
    <font>
      <u/>
      <sz val="12"/>
      <name val="Times New Roman"/>
      <family val="1"/>
      <charset val="186"/>
    </font>
    <font>
      <i/>
      <sz val="12"/>
      <color theme="1"/>
      <name val="Times New Roman"/>
      <family val="1"/>
      <charset val="186"/>
    </font>
    <font>
      <i/>
      <sz val="12"/>
      <color rgb="FFFF0000"/>
      <name val="Times New Roman"/>
      <family val="1"/>
      <charset val="186"/>
    </font>
    <font>
      <u/>
      <sz val="12"/>
      <name val="Times New Roman"/>
      <family val="2"/>
      <charset val="186"/>
    </font>
    <font>
      <sz val="12"/>
      <name val="Times New Roman"/>
      <family val="2"/>
      <charset val="186"/>
    </font>
    <font>
      <i/>
      <sz val="10"/>
      <name val="Times New Roman"/>
      <family val="1"/>
      <charset val="186"/>
    </font>
    <font>
      <u/>
      <sz val="10"/>
      <color theme="10"/>
      <name val="Times New Roman"/>
      <family val="1"/>
      <charset val="186"/>
    </font>
    <font>
      <b/>
      <i/>
      <sz val="10"/>
      <name val="Times New Roman"/>
      <family val="1"/>
      <charset val="186"/>
    </font>
    <font>
      <b/>
      <u/>
      <sz val="10"/>
      <name val="Times New Roman"/>
      <family val="1"/>
      <charset val="186"/>
    </font>
    <font>
      <u/>
      <sz val="10"/>
      <name val="Times New Roman"/>
      <family val="1"/>
      <charset val="186"/>
    </font>
    <font>
      <u/>
      <sz val="12"/>
      <color theme="1"/>
      <name val="Times New Roman"/>
      <family val="2"/>
      <charset val="186"/>
    </font>
    <font>
      <b/>
      <sz val="10"/>
      <name val="Times New Roman"/>
      <family val="2"/>
      <charset val="186"/>
    </font>
    <font>
      <sz val="10"/>
      <name val="Times New Roman"/>
      <family val="2"/>
      <charset val="186"/>
    </font>
    <font>
      <b/>
      <u/>
      <sz val="10"/>
      <name val="Times New Roman"/>
      <family val="2"/>
      <charset val="186"/>
    </font>
    <font>
      <u/>
      <sz val="10"/>
      <name val="Times New Roman"/>
      <family val="2"/>
      <charset val="186"/>
    </font>
    <font>
      <sz val="10"/>
      <color theme="1"/>
      <name val="Times New Roman"/>
      <family val="2"/>
      <charset val="186"/>
    </font>
    <font>
      <i/>
      <sz val="10"/>
      <name val="Times New Roman"/>
      <family val="2"/>
      <charset val="186"/>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7"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s>
  <cellStyleXfs count="40089">
    <xf numFmtId="0" fontId="0" fillId="0" borderId="0"/>
    <xf numFmtId="9" fontId="20"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0" fontId="21" fillId="0" borderId="0"/>
    <xf numFmtId="9" fontId="21" fillId="0" borderId="0" applyFont="0" applyFill="0" applyBorder="0" applyAlignment="0" applyProtection="0"/>
    <xf numFmtId="0" fontId="19" fillId="0" borderId="0"/>
    <xf numFmtId="0" fontId="22" fillId="0" borderId="0" applyNumberFormat="0" applyBorder="0" applyAlignment="0"/>
    <xf numFmtId="9" fontId="22"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6" fillId="0" borderId="0"/>
    <xf numFmtId="0" fontId="16" fillId="0" borderId="0"/>
    <xf numFmtId="0" fontId="16"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164" fontId="20"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164"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2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164" fontId="20"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164" fontId="2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3" fillId="0" borderId="0" applyNumberForma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0" borderId="0"/>
    <xf numFmtId="167" fontId="20" fillId="0" borderId="0" applyFont="0" applyFill="0" applyBorder="0" applyAlignment="0" applyProtection="0"/>
  </cellStyleXfs>
  <cellXfs count="265">
    <xf numFmtId="0" fontId="0" fillId="0" borderId="0" xfId="0"/>
    <xf numFmtId="3" fontId="0" fillId="0" borderId="0" xfId="0" applyNumberFormat="1"/>
    <xf numFmtId="0" fontId="0" fillId="0" borderId="0" xfId="0"/>
    <xf numFmtId="0" fontId="0" fillId="2" borderId="0" xfId="0" applyFill="1"/>
    <xf numFmtId="3" fontId="0" fillId="2" borderId="0" xfId="0" applyNumberFormat="1" applyFill="1"/>
    <xf numFmtId="10" fontId="0" fillId="0" borderId="0" xfId="1" applyNumberFormat="1" applyFont="1"/>
    <xf numFmtId="0" fontId="29" fillId="0" borderId="0" xfId="0" applyFont="1" applyFill="1" applyBorder="1"/>
    <xf numFmtId="0" fontId="29" fillId="0" borderId="0" xfId="0" applyFont="1" applyFill="1"/>
    <xf numFmtId="0" fontId="29" fillId="0" borderId="0" xfId="0" applyFont="1" applyFill="1" applyAlignment="1">
      <alignment wrapText="1"/>
    </xf>
    <xf numFmtId="0" fontId="29" fillId="0" borderId="0" xfId="0" applyFont="1" applyFill="1" applyBorder="1" applyAlignment="1">
      <alignment wrapText="1"/>
    </xf>
    <xf numFmtId="0" fontId="28" fillId="3" borderId="0" xfId="0" applyFont="1" applyFill="1"/>
    <xf numFmtId="0" fontId="30" fillId="3" borderId="0" xfId="0" applyFont="1" applyFill="1"/>
    <xf numFmtId="0" fontId="29" fillId="3" borderId="0" xfId="0" applyFont="1" applyFill="1" applyBorder="1"/>
    <xf numFmtId="0" fontId="29" fillId="3" borderId="0" xfId="0" applyFont="1" applyFill="1" applyBorder="1" applyAlignment="1">
      <alignment horizontal="center" vertical="center"/>
    </xf>
    <xf numFmtId="49" fontId="30" fillId="3" borderId="0" xfId="5" applyNumberFormat="1" applyFont="1" applyFill="1" applyBorder="1" applyAlignment="1">
      <alignment horizontal="center" vertical="center"/>
    </xf>
    <xf numFmtId="49" fontId="30" fillId="3" borderId="0" xfId="5" applyNumberFormat="1" applyFont="1" applyFill="1" applyBorder="1" applyAlignment="1">
      <alignment horizontal="left" vertical="center" wrapText="1" indent="1"/>
    </xf>
    <xf numFmtId="0" fontId="30" fillId="3" borderId="0" xfId="0" applyFont="1" applyFill="1" applyBorder="1" applyAlignment="1">
      <alignment horizontal="center" vertical="center"/>
    </xf>
    <xf numFmtId="0" fontId="31" fillId="3" borderId="0" xfId="0" applyFont="1" applyFill="1" applyBorder="1" applyAlignment="1">
      <alignment horizontal="center" vertical="center"/>
    </xf>
    <xf numFmtId="14" fontId="30" fillId="3" borderId="0" xfId="0" applyNumberFormat="1" applyFont="1" applyFill="1" applyBorder="1" applyAlignment="1">
      <alignment horizontal="center" vertical="center" wrapText="1"/>
    </xf>
    <xf numFmtId="0" fontId="30" fillId="3" borderId="0" xfId="0" applyNumberFormat="1" applyFont="1" applyFill="1" applyBorder="1" applyAlignment="1">
      <alignment horizontal="center" vertical="center"/>
    </xf>
    <xf numFmtId="0" fontId="29" fillId="3" borderId="0" xfId="0" applyFont="1" applyFill="1"/>
    <xf numFmtId="0" fontId="30" fillId="3" borderId="0" xfId="0" applyNumberFormat="1" applyFont="1" applyFill="1"/>
    <xf numFmtId="49" fontId="33" fillId="3" borderId="1" xfId="5" applyNumberFormat="1" applyFont="1" applyFill="1" applyBorder="1" applyAlignment="1">
      <alignment horizontal="left" vertical="center" wrapText="1" indent="1"/>
    </xf>
    <xf numFmtId="0" fontId="33" fillId="3" borderId="1" xfId="0" applyFont="1" applyFill="1" applyBorder="1" applyAlignment="1">
      <alignment horizontal="left" vertical="center" wrapText="1" inden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14" fontId="33" fillId="3" borderId="1" xfId="0" applyNumberFormat="1" applyFont="1" applyFill="1" applyBorder="1" applyAlignment="1">
      <alignment horizontal="center" vertical="center" wrapText="1"/>
    </xf>
    <xf numFmtId="1" fontId="33" fillId="3" borderId="1" xfId="0" applyNumberFormat="1" applyFont="1" applyFill="1" applyBorder="1" applyAlignment="1">
      <alignment horizontal="center" vertical="center" wrapText="1"/>
    </xf>
    <xf numFmtId="0" fontId="33" fillId="3" borderId="1" xfId="0" applyNumberFormat="1" applyFont="1" applyFill="1" applyBorder="1" applyAlignment="1">
      <alignment horizontal="center" vertical="center" wrapText="1"/>
    </xf>
    <xf numFmtId="0" fontId="33" fillId="3" borderId="0" xfId="0" applyFont="1" applyFill="1"/>
    <xf numFmtId="0" fontId="33" fillId="0" borderId="0" xfId="0" applyFont="1" applyFill="1" applyBorder="1"/>
    <xf numFmtId="0" fontId="33" fillId="0" borderId="0" xfId="0" applyFont="1" applyFill="1"/>
    <xf numFmtId="0" fontId="33" fillId="3" borderId="1" xfId="0" applyFont="1" applyFill="1" applyBorder="1" applyAlignment="1">
      <alignment horizontal="center" vertical="center"/>
    </xf>
    <xf numFmtId="0" fontId="34" fillId="3" borderId="1" xfId="0" applyFont="1" applyFill="1" applyBorder="1" applyAlignment="1">
      <alignment horizontal="center" vertical="center"/>
    </xf>
    <xf numFmtId="14" fontId="33" fillId="3" borderId="1" xfId="0" applyNumberFormat="1" applyFont="1" applyFill="1" applyBorder="1" applyAlignment="1">
      <alignment horizontal="center" vertical="center"/>
    </xf>
    <xf numFmtId="14" fontId="33" fillId="3" borderId="1" xfId="73" applyNumberFormat="1" applyFont="1" applyFill="1" applyBorder="1" applyAlignment="1">
      <alignment horizontal="center" vertical="center" wrapText="1"/>
    </xf>
    <xf numFmtId="1" fontId="33" fillId="3" borderId="1" xfId="73" applyNumberFormat="1" applyFont="1" applyFill="1" applyBorder="1" applyAlignment="1">
      <alignment horizontal="center" vertical="center" wrapText="1"/>
    </xf>
    <xf numFmtId="14" fontId="33" fillId="3" borderId="1" xfId="631" applyNumberFormat="1" applyFont="1" applyFill="1" applyBorder="1" applyAlignment="1">
      <alignment horizontal="center" vertical="center" wrapText="1"/>
    </xf>
    <xf numFmtId="1" fontId="33" fillId="3" borderId="1" xfId="0" applyNumberFormat="1" applyFont="1" applyFill="1" applyBorder="1" applyAlignment="1">
      <alignment horizontal="center" vertical="center"/>
    </xf>
    <xf numFmtId="14" fontId="35" fillId="3" borderId="1" xfId="20045" applyNumberFormat="1" applyFont="1" applyFill="1" applyBorder="1" applyAlignment="1">
      <alignment horizontal="center" vertical="center" wrapText="1"/>
    </xf>
    <xf numFmtId="14" fontId="35" fillId="3" borderId="1" xfId="20045" applyNumberFormat="1" applyFont="1" applyFill="1" applyBorder="1" applyAlignment="1">
      <alignment horizontal="center" vertical="center"/>
    </xf>
    <xf numFmtId="1" fontId="35" fillId="3" borderId="1" xfId="20045" applyNumberFormat="1" applyFont="1" applyFill="1" applyBorder="1" applyAlignment="1">
      <alignment horizontal="center" vertical="center" wrapText="1"/>
    </xf>
    <xf numFmtId="0" fontId="30" fillId="3" borderId="0" xfId="0" applyFont="1" applyFill="1" applyBorder="1" applyAlignment="1">
      <alignment horizontal="left" vertical="center"/>
    </xf>
    <xf numFmtId="0" fontId="30" fillId="3" borderId="0" xfId="0" applyFont="1" applyFill="1" applyAlignment="1">
      <alignment horizontal="left"/>
    </xf>
    <xf numFmtId="165" fontId="33" fillId="3" borderId="1" xfId="0" applyNumberFormat="1" applyFont="1" applyFill="1" applyBorder="1" applyAlignment="1">
      <alignment horizontal="center" vertical="center" wrapText="1"/>
    </xf>
    <xf numFmtId="1" fontId="33" fillId="3" borderId="1" xfId="0" applyNumberFormat="1" applyFont="1" applyFill="1" applyBorder="1" applyAlignment="1">
      <alignment horizontal="left" vertical="center" wrapText="1"/>
    </xf>
    <xf numFmtId="14" fontId="30" fillId="3" borderId="1" xfId="20045" applyNumberFormat="1" applyFont="1" applyFill="1" applyBorder="1" applyAlignment="1">
      <alignment horizontal="left" vertical="center" wrapText="1"/>
    </xf>
    <xf numFmtId="0" fontId="30" fillId="3" borderId="1" xfId="0" applyFont="1" applyFill="1" applyBorder="1" applyAlignment="1">
      <alignment horizontal="left" vertical="center" wrapText="1"/>
    </xf>
    <xf numFmtId="0" fontId="25" fillId="4"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14" fontId="26" fillId="4" borderId="1" xfId="0" applyNumberFormat="1" applyFont="1" applyFill="1" applyBorder="1" applyAlignment="1">
      <alignment horizontal="center" vertical="center" wrapText="1"/>
    </xf>
    <xf numFmtId="49" fontId="33" fillId="4" borderId="1" xfId="5" applyNumberFormat="1" applyFont="1" applyFill="1" applyBorder="1" applyAlignment="1">
      <alignment horizontal="center" vertical="center"/>
    </xf>
    <xf numFmtId="49" fontId="33" fillId="4" borderId="1" xfId="5" applyNumberFormat="1" applyFont="1" applyFill="1" applyBorder="1" applyAlignment="1">
      <alignment horizontal="left" vertical="center" wrapText="1" indent="1"/>
    </xf>
    <xf numFmtId="14" fontId="38" fillId="3" borderId="1" xfId="20045" applyNumberFormat="1" applyFont="1" applyFill="1" applyBorder="1" applyAlignment="1">
      <alignment horizontal="center" vertical="center" wrapText="1"/>
    </xf>
    <xf numFmtId="164" fontId="33" fillId="3" borderId="1" xfId="0" applyNumberFormat="1" applyFont="1" applyFill="1" applyBorder="1" applyAlignment="1">
      <alignment horizontal="center" vertical="center" wrapText="1"/>
    </xf>
    <xf numFmtId="0" fontId="33" fillId="0" borderId="1" xfId="0" applyFont="1" applyFill="1" applyBorder="1" applyAlignment="1">
      <alignment horizontal="left" vertical="center" wrapText="1" indent="1"/>
    </xf>
    <xf numFmtId="0" fontId="33"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14" fontId="35" fillId="0" borderId="1" xfId="20045" applyNumberFormat="1" applyFont="1" applyFill="1" applyBorder="1" applyAlignment="1">
      <alignment horizontal="center" vertical="center" wrapText="1"/>
    </xf>
    <xf numFmtId="164" fontId="33" fillId="0" borderId="1" xfId="0" applyNumberFormat="1" applyFont="1" applyFill="1" applyBorder="1" applyAlignment="1">
      <alignment horizontal="center" vertical="center" wrapText="1"/>
    </xf>
    <xf numFmtId="14" fontId="30" fillId="0" borderId="1" xfId="20045" applyNumberFormat="1" applyFont="1" applyFill="1" applyBorder="1" applyAlignment="1">
      <alignment horizontal="left" vertical="center" wrapText="1"/>
    </xf>
    <xf numFmtId="0" fontId="33" fillId="3" borderId="0" xfId="0" applyFont="1" applyFill="1" applyBorder="1"/>
    <xf numFmtId="14" fontId="33" fillId="3" borderId="1" xfId="20045" applyNumberFormat="1" applyFont="1" applyFill="1" applyBorder="1" applyAlignment="1">
      <alignment horizontal="left" vertical="center" wrapText="1"/>
    </xf>
    <xf numFmtId="0" fontId="30" fillId="3" borderId="1" xfId="0" applyFont="1" applyFill="1" applyBorder="1" applyAlignment="1">
      <alignment horizontal="left"/>
    </xf>
    <xf numFmtId="0" fontId="33" fillId="3" borderId="1" xfId="0" applyFont="1" applyFill="1" applyBorder="1" applyAlignment="1">
      <alignment horizontal="left" vertical="center" indent="1"/>
    </xf>
    <xf numFmtId="4" fontId="33" fillId="3" borderId="0" xfId="0" applyNumberFormat="1" applyFont="1" applyFill="1" applyBorder="1"/>
    <xf numFmtId="49" fontId="33" fillId="3" borderId="1" xfId="310" applyNumberFormat="1" applyFont="1" applyFill="1" applyBorder="1" applyAlignment="1">
      <alignment horizontal="left" vertical="center" wrapText="1" indent="1"/>
    </xf>
    <xf numFmtId="14" fontId="38" fillId="0" borderId="1" xfId="20045" applyNumberFormat="1" applyFont="1" applyFill="1" applyBorder="1" applyAlignment="1">
      <alignment horizontal="center" vertical="center" wrapText="1"/>
    </xf>
    <xf numFmtId="14" fontId="30" fillId="3" borderId="0" xfId="0" applyNumberFormat="1" applyFont="1" applyFill="1" applyBorder="1" applyAlignment="1">
      <alignment horizontal="center" vertical="center"/>
    </xf>
    <xf numFmtId="14" fontId="30" fillId="3" borderId="0" xfId="0" applyNumberFormat="1" applyFont="1" applyFill="1"/>
    <xf numFmtId="0" fontId="38" fillId="0" borderId="1" xfId="20045" applyFont="1" applyBorder="1" applyAlignment="1">
      <alignment horizontal="center" vertical="center" wrapText="1"/>
    </xf>
    <xf numFmtId="14" fontId="38" fillId="3" borderId="1" xfId="20045" applyNumberFormat="1" applyFont="1" applyFill="1" applyBorder="1" applyAlignment="1">
      <alignment horizontal="center" vertical="center"/>
    </xf>
    <xf numFmtId="0" fontId="33" fillId="3" borderId="1" xfId="0" applyFont="1" applyFill="1" applyBorder="1" applyAlignment="1">
      <alignment horizontal="left" vertical="top" wrapText="1" indent="1"/>
    </xf>
    <xf numFmtId="0" fontId="33" fillId="0" borderId="0" xfId="0" applyFont="1" applyAlignment="1">
      <alignment vertical="top" wrapText="1"/>
    </xf>
    <xf numFmtId="14" fontId="39" fillId="3" borderId="1" xfId="20045" applyNumberFormat="1" applyFont="1" applyFill="1" applyBorder="1" applyAlignment="1">
      <alignment horizontal="center" vertical="center" wrapText="1"/>
    </xf>
    <xf numFmtId="14" fontId="40" fillId="3" borderId="1" xfId="20045" applyNumberFormat="1" applyFont="1" applyFill="1" applyBorder="1" applyAlignment="1">
      <alignment horizontal="left" vertical="center" wrapText="1"/>
    </xf>
    <xf numFmtId="164" fontId="33" fillId="3" borderId="1" xfId="0" applyNumberFormat="1" applyFont="1" applyFill="1" applyBorder="1" applyAlignment="1">
      <alignment horizontal="right" vertical="center" wrapText="1"/>
    </xf>
    <xf numFmtId="14" fontId="41" fillId="3" borderId="1" xfId="20045" applyNumberFormat="1" applyFont="1" applyFill="1" applyBorder="1" applyAlignment="1">
      <alignment horizontal="center" vertical="center" wrapText="1"/>
    </xf>
    <xf numFmtId="49" fontId="33" fillId="3" borderId="1" xfId="0" applyNumberFormat="1" applyFont="1" applyFill="1" applyBorder="1" applyAlignment="1">
      <alignment horizontal="center" vertical="center" wrapText="1"/>
    </xf>
    <xf numFmtId="0" fontId="33" fillId="3" borderId="1" xfId="0" applyFont="1" applyFill="1" applyBorder="1" applyAlignment="1">
      <alignment vertical="center" wrapText="1"/>
    </xf>
    <xf numFmtId="14" fontId="30" fillId="3" borderId="1" xfId="0" applyNumberFormat="1" applyFont="1" applyFill="1" applyBorder="1" applyAlignment="1">
      <alignment horizontal="center" vertical="center" wrapText="1"/>
    </xf>
    <xf numFmtId="49" fontId="30" fillId="3" borderId="1" xfId="0" applyNumberFormat="1" applyFont="1" applyFill="1" applyBorder="1" applyAlignment="1">
      <alignment horizontal="center" vertical="center"/>
    </xf>
    <xf numFmtId="43" fontId="26" fillId="4" borderId="1" xfId="0" applyNumberFormat="1" applyFont="1" applyFill="1" applyBorder="1" applyAlignment="1">
      <alignment horizontal="center" vertical="center" wrapText="1"/>
    </xf>
    <xf numFmtId="43" fontId="33" fillId="3" borderId="1" xfId="20045" applyNumberFormat="1" applyFont="1" applyFill="1" applyBorder="1" applyAlignment="1">
      <alignment horizontal="right" vertical="center" wrapText="1"/>
    </xf>
    <xf numFmtId="43" fontId="33" fillId="3" borderId="1" xfId="0" applyNumberFormat="1" applyFont="1" applyFill="1" applyBorder="1" applyAlignment="1">
      <alignment horizontal="right" vertical="center" wrapText="1"/>
    </xf>
    <xf numFmtId="43" fontId="33" fillId="3" borderId="1" xfId="20045" applyNumberFormat="1" applyFont="1" applyFill="1" applyBorder="1" applyAlignment="1">
      <alignment horizontal="center" vertical="center" wrapText="1"/>
    </xf>
    <xf numFmtId="43" fontId="28" fillId="0" borderId="1" xfId="0" applyNumberFormat="1" applyFont="1" applyBorder="1" applyAlignment="1">
      <alignment vertical="center"/>
    </xf>
    <xf numFmtId="43" fontId="28" fillId="0" borderId="1" xfId="0" applyNumberFormat="1" applyFont="1" applyBorder="1" applyAlignment="1">
      <alignment horizontal="right" vertical="center"/>
    </xf>
    <xf numFmtId="43" fontId="33" fillId="3" borderId="1" xfId="0" applyNumberFormat="1" applyFont="1" applyFill="1" applyBorder="1" applyAlignment="1">
      <alignment horizontal="right" vertical="center"/>
    </xf>
    <xf numFmtId="43" fontId="28" fillId="0" borderId="0" xfId="0" applyNumberFormat="1" applyFont="1" applyAlignment="1">
      <alignment horizontal="right" vertical="center"/>
    </xf>
    <xf numFmtId="43" fontId="33" fillId="0" borderId="1" xfId="0" applyNumberFormat="1" applyFont="1" applyFill="1" applyBorder="1" applyAlignment="1">
      <alignment horizontal="right" vertical="center" wrapText="1"/>
    </xf>
    <xf numFmtId="43" fontId="28" fillId="0" borderId="1" xfId="0" applyNumberFormat="1" applyFont="1" applyBorder="1" applyAlignment="1">
      <alignment horizontal="center" vertical="center"/>
    </xf>
    <xf numFmtId="43" fontId="30" fillId="3" borderId="0" xfId="0" applyNumberFormat="1" applyFont="1" applyFill="1" applyBorder="1" applyAlignment="1">
      <alignment horizontal="right" vertical="center"/>
    </xf>
    <xf numFmtId="43" fontId="30" fillId="3" borderId="0" xfId="0" applyNumberFormat="1" applyFont="1" applyFill="1" applyAlignment="1">
      <alignment horizontal="right"/>
    </xf>
    <xf numFmtId="43" fontId="33" fillId="3" borderId="1" xfId="0" applyNumberFormat="1" applyFont="1" applyFill="1" applyBorder="1" applyAlignment="1">
      <alignment horizontal="center" vertical="center" wrapText="1"/>
    </xf>
    <xf numFmtId="4" fontId="33" fillId="0" borderId="1" xfId="0" applyNumberFormat="1" applyFont="1" applyBorder="1" applyAlignment="1">
      <alignment horizontal="right" vertical="center"/>
    </xf>
    <xf numFmtId="166" fontId="38" fillId="3" borderId="1" xfId="20045" applyNumberFormat="1" applyFont="1" applyFill="1" applyBorder="1" applyAlignment="1">
      <alignment horizontal="center" vertical="center"/>
    </xf>
    <xf numFmtId="166" fontId="33" fillId="3" borderId="1" xfId="0" applyNumberFormat="1" applyFont="1" applyFill="1" applyBorder="1" applyAlignment="1">
      <alignment horizontal="center" vertical="center"/>
    </xf>
    <xf numFmtId="14" fontId="42" fillId="3" borderId="1" xfId="20045" applyNumberFormat="1" applyFont="1" applyFill="1" applyBorder="1" applyAlignment="1">
      <alignment horizontal="center" vertical="center" wrapText="1"/>
    </xf>
    <xf numFmtId="14" fontId="26" fillId="3" borderId="1" xfId="0" applyNumberFormat="1" applyFont="1" applyFill="1" applyBorder="1" applyAlignment="1">
      <alignment horizontal="left" vertical="center" wrapText="1"/>
    </xf>
    <xf numFmtId="1" fontId="38" fillId="3" borderId="1" xfId="20045" applyNumberFormat="1" applyFont="1" applyFill="1" applyBorder="1" applyAlignment="1">
      <alignment horizontal="center" vertical="center" wrapText="1"/>
    </xf>
    <xf numFmtId="43" fontId="33" fillId="3" borderId="1" xfId="0" applyNumberFormat="1" applyFont="1" applyFill="1" applyBorder="1" applyAlignment="1">
      <alignment horizontal="left" vertical="center" wrapText="1"/>
    </xf>
    <xf numFmtId="43" fontId="33" fillId="0" borderId="1" xfId="0" applyNumberFormat="1" applyFont="1" applyFill="1" applyBorder="1" applyAlignment="1">
      <alignment vertical="center"/>
    </xf>
    <xf numFmtId="164" fontId="33" fillId="3" borderId="1" xfId="0" applyNumberFormat="1" applyFont="1" applyFill="1" applyBorder="1" applyAlignment="1">
      <alignment vertical="center"/>
    </xf>
    <xf numFmtId="37" fontId="33" fillId="0" borderId="1" xfId="0" applyNumberFormat="1" applyFont="1" applyFill="1" applyBorder="1"/>
    <xf numFmtId="0" fontId="33" fillId="3" borderId="1" xfId="0" applyFont="1" applyFill="1" applyBorder="1"/>
    <xf numFmtId="39" fontId="33" fillId="0" borderId="1" xfId="0" applyNumberFormat="1" applyFont="1" applyFill="1" applyBorder="1"/>
    <xf numFmtId="39" fontId="33" fillId="3" borderId="1" xfId="0" applyNumberFormat="1" applyFont="1" applyFill="1" applyBorder="1"/>
    <xf numFmtId="39" fontId="33" fillId="3" borderId="1" xfId="0" applyNumberFormat="1" applyFont="1" applyFill="1" applyBorder="1" applyAlignment="1">
      <alignment wrapText="1"/>
    </xf>
    <xf numFmtId="39" fontId="33" fillId="3" borderId="1" xfId="0" applyNumberFormat="1" applyFont="1" applyFill="1" applyBorder="1" applyAlignment="1">
      <alignment horizontal="right" vertical="center" wrapText="1"/>
    </xf>
    <xf numFmtId="39" fontId="33" fillId="0" borderId="1" xfId="0" applyNumberFormat="1" applyFont="1" applyFill="1" applyBorder="1" applyAlignment="1">
      <alignment horizontal="right" vertical="center" wrapText="1"/>
    </xf>
    <xf numFmtId="0" fontId="29" fillId="3" borderId="1" xfId="0" applyFont="1" applyFill="1" applyBorder="1"/>
    <xf numFmtId="39" fontId="33" fillId="0" borderId="1" xfId="0" applyNumberFormat="1" applyFont="1" applyFill="1" applyBorder="1" applyAlignment="1">
      <alignment wrapText="1"/>
    </xf>
    <xf numFmtId="39" fontId="33" fillId="0" borderId="1" xfId="0" applyNumberFormat="1" applyFont="1" applyFill="1" applyBorder="1" applyAlignment="1">
      <alignment vertical="top" wrapText="1"/>
    </xf>
    <xf numFmtId="39" fontId="33" fillId="3" borderId="1" xfId="0" applyNumberFormat="1" applyFont="1" applyFill="1" applyBorder="1" applyAlignment="1">
      <alignment vertical="top" wrapText="1"/>
    </xf>
    <xf numFmtId="4" fontId="28" fillId="0" borderId="1" xfId="0" applyNumberFormat="1" applyFont="1" applyBorder="1" applyAlignment="1">
      <alignment vertical="center"/>
    </xf>
    <xf numFmtId="4" fontId="28" fillId="0" borderId="1" xfId="0" applyNumberFormat="1" applyFont="1" applyBorder="1" applyAlignment="1">
      <alignment horizontal="right" vertical="center"/>
    </xf>
    <xf numFmtId="37" fontId="33" fillId="0" borderId="1" xfId="0" applyNumberFormat="1" applyFont="1" applyFill="1" applyBorder="1" applyAlignment="1">
      <alignment wrapText="1"/>
    </xf>
    <xf numFmtId="37" fontId="33" fillId="3" borderId="1" xfId="0" applyNumberFormat="1" applyFont="1" applyFill="1" applyBorder="1" applyAlignment="1">
      <alignment horizontal="center" vertical="center"/>
    </xf>
    <xf numFmtId="37" fontId="33" fillId="3" borderId="1" xfId="0" applyNumberFormat="1" applyFont="1" applyFill="1" applyBorder="1" applyAlignment="1">
      <alignment horizontal="center" vertical="center" wrapText="1"/>
    </xf>
    <xf numFmtId="0" fontId="33" fillId="0" borderId="1" xfId="0" applyFont="1" applyBorder="1" applyAlignment="1">
      <alignment vertical="top" wrapText="1"/>
    </xf>
    <xf numFmtId="37" fontId="33" fillId="3" borderId="1" xfId="0" applyNumberFormat="1" applyFont="1" applyFill="1" applyBorder="1" applyAlignment="1">
      <alignment horizontal="right" vertical="center" wrapText="1"/>
    </xf>
    <xf numFmtId="37" fontId="33" fillId="3" borderId="1" xfId="20045" applyNumberFormat="1" applyFont="1" applyFill="1" applyBorder="1" applyAlignment="1">
      <alignment horizontal="right" vertical="center" wrapText="1"/>
    </xf>
    <xf numFmtId="3" fontId="28" fillId="3" borderId="1" xfId="0" applyNumberFormat="1" applyFont="1" applyFill="1" applyBorder="1" applyAlignment="1">
      <alignment horizontal="right" vertical="center"/>
    </xf>
    <xf numFmtId="37" fontId="33" fillId="3" borderId="1" xfId="0" applyNumberFormat="1" applyFont="1" applyFill="1" applyBorder="1" applyAlignment="1">
      <alignment horizontal="right" vertical="center"/>
    </xf>
    <xf numFmtId="0" fontId="31"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43" fontId="30" fillId="4" borderId="1" xfId="0" applyNumberFormat="1" applyFont="1" applyFill="1" applyBorder="1" applyAlignment="1">
      <alignment horizontal="center" vertical="center" wrapText="1"/>
    </xf>
    <xf numFmtId="0" fontId="29" fillId="0" borderId="0" xfId="0" applyFont="1"/>
    <xf numFmtId="0" fontId="29" fillId="0" borderId="0" xfId="0" applyFont="1" applyAlignment="1">
      <alignment horizontal="left"/>
    </xf>
    <xf numFmtId="49" fontId="30" fillId="3" borderId="1" xfId="5" applyNumberFormat="1" applyFont="1" applyFill="1" applyBorder="1" applyAlignment="1">
      <alignment horizontal="center" vertical="center"/>
    </xf>
    <xf numFmtId="49" fontId="30" fillId="3" borderId="1" xfId="5" applyNumberFormat="1" applyFont="1" applyFill="1" applyBorder="1" applyAlignment="1">
      <alignment horizontal="left" vertical="center" wrapText="1" indent="1"/>
    </xf>
    <xf numFmtId="0" fontId="30" fillId="3" borderId="1" xfId="0" applyFont="1" applyFill="1" applyBorder="1" applyAlignment="1">
      <alignment horizontal="left" vertical="center" wrapText="1" indent="1"/>
    </xf>
    <xf numFmtId="0" fontId="30"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14" fontId="44" fillId="3" borderId="1" xfId="20045" applyNumberFormat="1" applyFont="1" applyFill="1" applyBorder="1" applyAlignment="1">
      <alignment horizontal="center" vertical="center" wrapText="1"/>
    </xf>
    <xf numFmtId="164" fontId="30" fillId="3" borderId="1" xfId="0" applyNumberFormat="1" applyFont="1" applyFill="1" applyBorder="1" applyAlignment="1">
      <alignment horizontal="center" vertical="center" wrapText="1"/>
    </xf>
    <xf numFmtId="14" fontId="30" fillId="3" borderId="1" xfId="0" applyNumberFormat="1" applyFont="1" applyFill="1" applyBorder="1" applyAlignment="1">
      <alignment horizontal="left" vertical="center" wrapText="1"/>
    </xf>
    <xf numFmtId="43" fontId="30" fillId="3" borderId="1" xfId="20045" applyNumberFormat="1" applyFont="1" applyFill="1" applyBorder="1" applyAlignment="1">
      <alignment horizontal="right" vertical="center" wrapText="1"/>
    </xf>
    <xf numFmtId="43" fontId="30" fillId="3" borderId="1" xfId="20045" applyNumberFormat="1" applyFont="1" applyFill="1" applyBorder="1" applyAlignment="1">
      <alignment horizontal="left" vertical="center" wrapText="1"/>
    </xf>
    <xf numFmtId="14" fontId="30" fillId="3" borderId="1" xfId="20045" applyNumberFormat="1"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1" fontId="30" fillId="3" borderId="1" xfId="0" applyNumberFormat="1" applyFont="1" applyFill="1" applyBorder="1" applyAlignment="1">
      <alignment horizontal="center" vertical="center" wrapText="1"/>
    </xf>
    <xf numFmtId="43" fontId="30" fillId="3" borderId="1" xfId="0" applyNumberFormat="1" applyFont="1" applyFill="1" applyBorder="1" applyAlignment="1">
      <alignment horizontal="right" vertical="center" wrapText="1"/>
    </xf>
    <xf numFmtId="43" fontId="30" fillId="3" borderId="1" xfId="0" applyNumberFormat="1" applyFont="1" applyFill="1" applyBorder="1" applyAlignment="1">
      <alignment horizontal="left" vertical="center" wrapText="1"/>
    </xf>
    <xf numFmtId="0" fontId="30" fillId="3" borderId="1" xfId="0" applyFont="1" applyFill="1" applyBorder="1" applyAlignment="1" applyProtection="1">
      <alignment horizontal="center" vertical="center" wrapText="1"/>
      <protection locked="0"/>
    </xf>
    <xf numFmtId="14" fontId="44" fillId="3" borderId="1" xfId="20045" applyNumberFormat="1" applyFont="1" applyFill="1" applyBorder="1" applyAlignment="1">
      <alignment horizontal="center" vertical="center"/>
    </xf>
    <xf numFmtId="37" fontId="30" fillId="3" borderId="1" xfId="0" applyNumberFormat="1" applyFont="1" applyFill="1" applyBorder="1" applyAlignment="1">
      <alignment horizontal="center" vertical="center" wrapText="1"/>
    </xf>
    <xf numFmtId="0" fontId="30" fillId="3" borderId="1" xfId="0" applyFont="1" applyFill="1" applyBorder="1" applyAlignment="1">
      <alignment horizontal="center" vertical="center"/>
    </xf>
    <xf numFmtId="0" fontId="31" fillId="3" borderId="1" xfId="0" applyFont="1" applyFill="1" applyBorder="1" applyAlignment="1">
      <alignment horizontal="center" vertical="center"/>
    </xf>
    <xf numFmtId="43" fontId="29" fillId="3" borderId="0" xfId="0" applyNumberFormat="1" applyFont="1" applyFill="1" applyBorder="1" applyAlignment="1">
      <alignment horizontal="center" vertical="center"/>
    </xf>
    <xf numFmtId="37" fontId="30" fillId="3" borderId="1" xfId="0" applyNumberFormat="1" applyFont="1" applyFill="1" applyBorder="1" applyAlignment="1">
      <alignment horizontal="right" vertical="center" wrapText="1"/>
    </xf>
    <xf numFmtId="37" fontId="30" fillId="3" borderId="1" xfId="20045" applyNumberFormat="1" applyFont="1" applyFill="1" applyBorder="1" applyAlignment="1">
      <alignment horizontal="right" vertical="center" wrapText="1"/>
    </xf>
    <xf numFmtId="164" fontId="30" fillId="3" borderId="1" xfId="0" applyNumberFormat="1" applyFont="1" applyFill="1" applyBorder="1" applyAlignment="1">
      <alignment horizontal="left" vertical="center"/>
    </xf>
    <xf numFmtId="43" fontId="30" fillId="3" borderId="1" xfId="0" applyNumberFormat="1" applyFont="1" applyFill="1" applyBorder="1" applyAlignment="1">
      <alignment horizontal="center" vertical="center" wrapText="1"/>
    </xf>
    <xf numFmtId="1" fontId="44" fillId="3" borderId="1" xfId="20045" applyNumberFormat="1" applyFont="1" applyFill="1" applyBorder="1" applyAlignment="1">
      <alignment horizontal="center" vertical="center" wrapText="1"/>
    </xf>
    <xf numFmtId="14" fontId="42" fillId="3" borderId="1" xfId="20045" applyNumberFormat="1" applyFont="1" applyFill="1" applyBorder="1" applyAlignment="1">
      <alignment horizontal="left" vertical="center" wrapText="1"/>
    </xf>
    <xf numFmtId="14" fontId="30" fillId="3" borderId="1" xfId="0" applyNumberFormat="1" applyFont="1" applyFill="1" applyBorder="1" applyAlignment="1">
      <alignment horizontal="center" vertical="center"/>
    </xf>
    <xf numFmtId="0" fontId="30" fillId="3" borderId="1" xfId="0" applyNumberFormat="1" applyFont="1" applyFill="1" applyBorder="1" applyAlignment="1">
      <alignment horizontal="center" vertical="center" wrapText="1"/>
    </xf>
    <xf numFmtId="49" fontId="30" fillId="3" borderId="1" xfId="73" applyNumberFormat="1" applyFont="1" applyFill="1" applyBorder="1" applyAlignment="1">
      <alignment horizontal="left" vertical="center" wrapText="1" indent="1"/>
    </xf>
    <xf numFmtId="14" fontId="30" fillId="3" borderId="1" xfId="73" applyNumberFormat="1" applyFont="1" applyFill="1" applyBorder="1" applyAlignment="1">
      <alignment horizontal="center" vertical="center" wrapText="1"/>
    </xf>
    <xf numFmtId="1" fontId="30" fillId="3" borderId="1" xfId="73" applyNumberFormat="1" applyFont="1" applyFill="1" applyBorder="1" applyAlignment="1">
      <alignment horizontal="center" vertical="center" wrapText="1"/>
    </xf>
    <xf numFmtId="3" fontId="29" fillId="3" borderId="1" xfId="0" applyNumberFormat="1" applyFont="1" applyFill="1" applyBorder="1" applyAlignment="1">
      <alignment horizontal="right" vertical="center"/>
    </xf>
    <xf numFmtId="43" fontId="30" fillId="3" borderId="1" xfId="0" applyNumberFormat="1" applyFont="1" applyFill="1" applyBorder="1" applyAlignment="1">
      <alignment horizontal="left" vertical="center"/>
    </xf>
    <xf numFmtId="4" fontId="30" fillId="3" borderId="1" xfId="0" applyNumberFormat="1" applyFont="1" applyFill="1" applyBorder="1" applyAlignment="1">
      <alignment horizontal="right" vertical="center"/>
    </xf>
    <xf numFmtId="43" fontId="28" fillId="3" borderId="0" xfId="0" applyNumberFormat="1" applyFont="1" applyFill="1" applyAlignment="1">
      <alignment horizontal="center" vertical="center"/>
    </xf>
    <xf numFmtId="0" fontId="33" fillId="3" borderId="1" xfId="0" applyFont="1" applyFill="1" applyBorder="1" applyAlignment="1">
      <alignment horizontal="left" vertical="center" wrapText="1"/>
    </xf>
    <xf numFmtId="4" fontId="33" fillId="3" borderId="1" xfId="0" applyNumberFormat="1" applyFont="1" applyFill="1" applyBorder="1" applyAlignment="1">
      <alignment horizontal="right" vertical="center"/>
    </xf>
    <xf numFmtId="14" fontId="45" fillId="3" borderId="1" xfId="20045" applyNumberFormat="1" applyFont="1" applyFill="1" applyBorder="1" applyAlignment="1">
      <alignment horizontal="center" vertical="center" wrapText="1"/>
    </xf>
    <xf numFmtId="0" fontId="46" fillId="4"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50" fillId="0" borderId="0" xfId="0" applyFont="1"/>
    <xf numFmtId="49" fontId="47" fillId="4" borderId="1" xfId="5" applyNumberFormat="1" applyFont="1" applyFill="1" applyBorder="1" applyAlignment="1">
      <alignment horizontal="center" vertical="center"/>
    </xf>
    <xf numFmtId="49" fontId="47" fillId="4" borderId="1" xfId="5" applyNumberFormat="1" applyFont="1" applyFill="1" applyBorder="1" applyAlignment="1">
      <alignment horizontal="left" vertical="center" wrapText="1" indent="1"/>
    </xf>
    <xf numFmtId="0" fontId="47" fillId="0" borderId="1" xfId="0" applyFont="1" applyFill="1" applyBorder="1" applyAlignment="1">
      <alignment horizontal="left" vertical="center" wrapText="1" indent="1"/>
    </xf>
    <xf numFmtId="0" fontId="47" fillId="0" borderId="1" xfId="0" applyFont="1" applyFill="1" applyBorder="1" applyAlignment="1">
      <alignment horizontal="center" vertical="center" wrapText="1"/>
    </xf>
    <xf numFmtId="0" fontId="46" fillId="0" borderId="1" xfId="0" applyFont="1" applyFill="1" applyBorder="1" applyAlignment="1">
      <alignment horizontal="center" vertical="center" wrapText="1"/>
    </xf>
    <xf numFmtId="14" fontId="49" fillId="0" borderId="1" xfId="20045" applyNumberFormat="1" applyFont="1" applyFill="1" applyBorder="1" applyAlignment="1">
      <alignment horizontal="center" vertical="center" wrapText="1"/>
    </xf>
    <xf numFmtId="14" fontId="47" fillId="0" borderId="1" xfId="0" applyNumberFormat="1" applyFont="1" applyFill="1" applyBorder="1" applyAlignment="1">
      <alignment horizontal="center" vertical="center" wrapText="1"/>
    </xf>
    <xf numFmtId="164" fontId="47" fillId="0" borderId="1" xfId="0" applyNumberFormat="1" applyFont="1" applyFill="1" applyBorder="1" applyAlignment="1">
      <alignment horizontal="center" vertical="center" wrapText="1"/>
    </xf>
    <xf numFmtId="43" fontId="47" fillId="3" borderId="1" xfId="20045" applyNumberFormat="1" applyFont="1" applyFill="1" applyBorder="1" applyAlignment="1">
      <alignment horizontal="right" vertical="center" wrapText="1"/>
    </xf>
    <xf numFmtId="14" fontId="47" fillId="0" borderId="1" xfId="20045" applyNumberFormat="1" applyFont="1" applyFill="1" applyBorder="1" applyAlignment="1">
      <alignment horizontal="left" vertical="center" wrapText="1"/>
    </xf>
    <xf numFmtId="0" fontId="47" fillId="3" borderId="1" xfId="0" applyFont="1" applyFill="1" applyBorder="1" applyAlignment="1">
      <alignment horizontal="left" vertical="center" wrapText="1" indent="1"/>
    </xf>
    <xf numFmtId="0" fontId="47" fillId="3" borderId="1" xfId="0" applyFont="1" applyFill="1" applyBorder="1" applyAlignment="1">
      <alignment horizontal="center" vertical="center" wrapText="1"/>
    </xf>
    <xf numFmtId="0" fontId="46" fillId="3" borderId="1" xfId="0" applyFont="1" applyFill="1" applyBorder="1" applyAlignment="1">
      <alignment horizontal="center" vertical="center" wrapText="1"/>
    </xf>
    <xf numFmtId="14" fontId="49" fillId="3" borderId="1" xfId="20045" applyNumberFormat="1" applyFont="1" applyFill="1" applyBorder="1" applyAlignment="1">
      <alignment horizontal="center" vertical="center" wrapText="1"/>
    </xf>
    <xf numFmtId="14" fontId="47" fillId="3" borderId="1" xfId="0" applyNumberFormat="1" applyFont="1" applyFill="1" applyBorder="1" applyAlignment="1">
      <alignment horizontal="center" vertical="center" wrapText="1"/>
    </xf>
    <xf numFmtId="43" fontId="47" fillId="3" borderId="1" xfId="0" applyNumberFormat="1" applyFont="1" applyFill="1" applyBorder="1" applyAlignment="1">
      <alignment horizontal="right" vertical="center" wrapText="1"/>
    </xf>
    <xf numFmtId="164" fontId="47" fillId="3" borderId="1" xfId="0" applyNumberFormat="1" applyFont="1" applyFill="1" applyBorder="1" applyAlignment="1">
      <alignment horizontal="center" vertical="center" wrapText="1"/>
    </xf>
    <xf numFmtId="14" fontId="47" fillId="3" borderId="1" xfId="20045" applyNumberFormat="1" applyFont="1" applyFill="1" applyBorder="1" applyAlignment="1">
      <alignment horizontal="left" vertical="center" wrapText="1"/>
    </xf>
    <xf numFmtId="1" fontId="47" fillId="3" borderId="1" xfId="0" applyNumberFormat="1" applyFont="1" applyFill="1" applyBorder="1" applyAlignment="1">
      <alignment horizontal="center" vertical="center" wrapText="1"/>
    </xf>
    <xf numFmtId="14" fontId="47" fillId="3" borderId="1" xfId="20045" applyNumberFormat="1" applyFont="1" applyFill="1" applyBorder="1" applyAlignment="1">
      <alignment horizontal="center" vertical="center" wrapText="1"/>
    </xf>
    <xf numFmtId="165" fontId="47" fillId="3" borderId="1" xfId="0" applyNumberFormat="1" applyFont="1" applyFill="1" applyBorder="1" applyAlignment="1">
      <alignment horizontal="center" vertical="center" wrapText="1"/>
    </xf>
    <xf numFmtId="14" fontId="51" fillId="3" borderId="1" xfId="20045" applyNumberFormat="1" applyFont="1" applyFill="1" applyBorder="1" applyAlignment="1">
      <alignment horizontal="left" vertical="center" wrapText="1"/>
    </xf>
    <xf numFmtId="43" fontId="47" fillId="3" borderId="1" xfId="20045" applyNumberFormat="1" applyFont="1" applyFill="1" applyBorder="1" applyAlignment="1">
      <alignment horizontal="center" vertical="center" wrapText="1"/>
    </xf>
    <xf numFmtId="0" fontId="47" fillId="3" borderId="1" xfId="0" applyNumberFormat="1" applyFont="1" applyFill="1" applyBorder="1" applyAlignment="1">
      <alignment horizontal="center" vertical="center" wrapText="1"/>
    </xf>
    <xf numFmtId="49" fontId="47" fillId="3" borderId="1" xfId="5" applyNumberFormat="1" applyFont="1" applyFill="1" applyBorder="1" applyAlignment="1">
      <alignment horizontal="left" vertical="center" wrapText="1" indent="1"/>
    </xf>
    <xf numFmtId="0" fontId="47" fillId="3" borderId="1" xfId="0" applyFont="1" applyFill="1" applyBorder="1" applyAlignment="1">
      <alignment horizontal="center" vertical="center"/>
    </xf>
    <xf numFmtId="0" fontId="46" fillId="3" borderId="1" xfId="0" applyFont="1" applyFill="1" applyBorder="1" applyAlignment="1">
      <alignment horizontal="center" vertical="center"/>
    </xf>
    <xf numFmtId="14" fontId="49" fillId="3" borderId="1" xfId="20045" applyNumberFormat="1" applyFont="1" applyFill="1" applyBorder="1" applyAlignment="1">
      <alignment horizontal="center" vertical="center"/>
    </xf>
    <xf numFmtId="0" fontId="47" fillId="3" borderId="1" xfId="0" applyFont="1" applyFill="1" applyBorder="1" applyAlignment="1">
      <alignment horizontal="left" vertical="center" wrapText="1"/>
    </xf>
    <xf numFmtId="37" fontId="47" fillId="3" borderId="1" xfId="0" applyNumberFormat="1" applyFont="1" applyFill="1" applyBorder="1" applyAlignment="1">
      <alignment horizontal="right" vertical="center" wrapText="1"/>
    </xf>
    <xf numFmtId="37" fontId="47" fillId="3" borderId="1" xfId="20045" applyNumberFormat="1" applyFont="1" applyFill="1" applyBorder="1" applyAlignment="1">
      <alignment horizontal="right" vertical="center" wrapText="1"/>
    </xf>
    <xf numFmtId="4" fontId="50" fillId="0" borderId="1" xfId="0" applyNumberFormat="1" applyFont="1" applyBorder="1" applyAlignment="1">
      <alignment vertical="center"/>
    </xf>
    <xf numFmtId="43" fontId="50" fillId="0" borderId="1" xfId="0" applyNumberFormat="1" applyFont="1" applyBorder="1" applyAlignment="1">
      <alignment vertical="center"/>
    </xf>
    <xf numFmtId="4" fontId="50" fillId="0" borderId="1" xfId="0" applyNumberFormat="1" applyFont="1" applyBorder="1" applyAlignment="1">
      <alignment horizontal="right" vertical="center"/>
    </xf>
    <xf numFmtId="1" fontId="47" fillId="3" borderId="1" xfId="0" applyNumberFormat="1" applyFont="1" applyFill="1" applyBorder="1" applyAlignment="1">
      <alignment horizontal="left" vertical="center" wrapText="1"/>
    </xf>
    <xf numFmtId="43" fontId="50" fillId="0" borderId="1" xfId="0" applyNumberFormat="1" applyFont="1" applyBorder="1" applyAlignment="1">
      <alignment horizontal="right" vertical="center"/>
    </xf>
    <xf numFmtId="43" fontId="47" fillId="3" borderId="1" xfId="0" applyNumberFormat="1" applyFont="1" applyFill="1" applyBorder="1" applyAlignment="1">
      <alignment horizontal="right" vertical="center"/>
    </xf>
    <xf numFmtId="0" fontId="47" fillId="3" borderId="1" xfId="0" applyFont="1" applyFill="1" applyBorder="1" applyAlignment="1">
      <alignment horizontal="left" vertical="top" wrapText="1" indent="1"/>
    </xf>
    <xf numFmtId="0" fontId="47" fillId="3" borderId="1" xfId="0" applyFont="1" applyFill="1" applyBorder="1" applyAlignment="1">
      <alignment horizontal="left"/>
    </xf>
    <xf numFmtId="14" fontId="47" fillId="3" borderId="1" xfId="0" applyNumberFormat="1" applyFont="1" applyFill="1" applyBorder="1" applyAlignment="1">
      <alignment horizontal="center" vertical="center"/>
    </xf>
    <xf numFmtId="0" fontId="47" fillId="0" borderId="1" xfId="0" applyFont="1" applyBorder="1" applyAlignment="1">
      <alignment vertical="top" wrapText="1"/>
    </xf>
    <xf numFmtId="1" fontId="49" fillId="3" borderId="1" xfId="20045" applyNumberFormat="1" applyFont="1" applyFill="1" applyBorder="1" applyAlignment="1">
      <alignment horizontal="center" vertical="center" wrapText="1"/>
    </xf>
    <xf numFmtId="43" fontId="47" fillId="0" borderId="1" xfId="0" applyNumberFormat="1" applyFont="1" applyFill="1" applyBorder="1" applyAlignment="1">
      <alignment horizontal="right" vertical="center" wrapText="1"/>
    </xf>
    <xf numFmtId="0" fontId="47" fillId="3" borderId="1" xfId="0" applyFont="1" applyFill="1" applyBorder="1" applyAlignment="1">
      <alignment vertical="center" wrapText="1"/>
    </xf>
    <xf numFmtId="164" fontId="47" fillId="3" borderId="1" xfId="0" applyNumberFormat="1" applyFont="1" applyFill="1" applyBorder="1" applyAlignment="1">
      <alignment horizontal="right" vertical="center" wrapText="1"/>
    </xf>
    <xf numFmtId="0" fontId="49" fillId="0" borderId="1" xfId="20045" applyFont="1" applyBorder="1" applyAlignment="1">
      <alignment horizontal="center" vertical="center" wrapText="1"/>
    </xf>
    <xf numFmtId="0" fontId="47" fillId="3" borderId="1" xfId="0" applyFont="1" applyFill="1" applyBorder="1" applyAlignment="1">
      <alignment horizontal="left" vertical="center" indent="1"/>
    </xf>
    <xf numFmtId="37" fontId="47" fillId="3" borderId="1" xfId="0" applyNumberFormat="1" applyFont="1" applyFill="1" applyBorder="1" applyAlignment="1">
      <alignment horizontal="center" vertical="center" wrapText="1"/>
    </xf>
    <xf numFmtId="14" fontId="47" fillId="3" borderId="1" xfId="73" applyNumberFormat="1" applyFont="1" applyFill="1" applyBorder="1" applyAlignment="1">
      <alignment horizontal="center" vertical="center" wrapText="1"/>
    </xf>
    <xf numFmtId="1" fontId="47" fillId="3" borderId="1" xfId="73" applyNumberFormat="1" applyFont="1" applyFill="1" applyBorder="1" applyAlignment="1">
      <alignment horizontal="center" vertical="center" wrapText="1"/>
    </xf>
    <xf numFmtId="49" fontId="47" fillId="3" borderId="1" xfId="310" applyNumberFormat="1" applyFont="1" applyFill="1" applyBorder="1" applyAlignment="1">
      <alignment horizontal="left" vertical="center" wrapText="1" indent="1"/>
    </xf>
    <xf numFmtId="49" fontId="47" fillId="3" borderId="1" xfId="0" applyNumberFormat="1" applyFont="1" applyFill="1" applyBorder="1" applyAlignment="1">
      <alignment horizontal="center" vertical="center"/>
    </xf>
    <xf numFmtId="1" fontId="47" fillId="3" borderId="1" xfId="0" applyNumberFormat="1" applyFont="1" applyFill="1" applyBorder="1" applyAlignment="1">
      <alignment horizontal="center" vertical="center"/>
    </xf>
    <xf numFmtId="166" fontId="49" fillId="3" borderId="1" xfId="20045" applyNumberFormat="1" applyFont="1" applyFill="1" applyBorder="1" applyAlignment="1">
      <alignment horizontal="center" vertical="center"/>
    </xf>
    <xf numFmtId="166" fontId="47" fillId="3" borderId="1" xfId="0" applyNumberFormat="1" applyFont="1" applyFill="1" applyBorder="1" applyAlignment="1">
      <alignment horizontal="center" vertical="center"/>
    </xf>
    <xf numFmtId="37" fontId="47" fillId="3" borderId="1" xfId="0" applyNumberFormat="1" applyFont="1" applyFill="1" applyBorder="1" applyAlignment="1">
      <alignment horizontal="center" vertical="center"/>
    </xf>
    <xf numFmtId="37" fontId="47" fillId="3" borderId="1" xfId="0" applyNumberFormat="1" applyFont="1" applyFill="1" applyBorder="1" applyAlignment="1">
      <alignment horizontal="right" vertical="center"/>
    </xf>
    <xf numFmtId="43" fontId="47" fillId="3" borderId="1" xfId="0" applyNumberFormat="1" applyFont="1" applyFill="1" applyBorder="1" applyAlignment="1">
      <alignment horizontal="center" vertical="center" wrapText="1"/>
    </xf>
    <xf numFmtId="43" fontId="47" fillId="3" borderId="0" xfId="0" applyNumberFormat="1" applyFont="1" applyFill="1" applyBorder="1" applyAlignment="1">
      <alignment horizontal="right" vertical="center" wrapText="1"/>
    </xf>
    <xf numFmtId="43" fontId="50" fillId="0" borderId="1" xfId="0" applyNumberFormat="1" applyFont="1" applyBorder="1" applyAlignment="1">
      <alignment horizontal="center" vertical="center"/>
    </xf>
    <xf numFmtId="43" fontId="47" fillId="3" borderId="1" xfId="0" applyNumberFormat="1" applyFont="1" applyFill="1" applyBorder="1" applyAlignment="1">
      <alignment horizontal="center" vertical="center"/>
    </xf>
    <xf numFmtId="43" fontId="47" fillId="0" borderId="1" xfId="0" applyNumberFormat="1" applyFont="1" applyFill="1" applyBorder="1" applyAlignment="1">
      <alignment horizontal="center" vertical="center" wrapText="1"/>
    </xf>
    <xf numFmtId="0" fontId="50" fillId="0" borderId="0" xfId="0" applyFont="1" applyAlignment="1">
      <alignment horizontal="center" vertical="center"/>
    </xf>
    <xf numFmtId="4" fontId="33" fillId="3"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14" fontId="26" fillId="5" borderId="1" xfId="0" applyNumberFormat="1" applyFont="1" applyFill="1" applyBorder="1" applyAlignment="1">
      <alignment horizontal="center" vertical="center" wrapText="1"/>
    </xf>
    <xf numFmtId="0" fontId="26" fillId="6" borderId="1" xfId="0" applyFont="1" applyFill="1" applyBorder="1" applyAlignment="1">
      <alignment horizontal="center" vertical="center" wrapText="1"/>
    </xf>
    <xf numFmtId="14" fontId="26" fillId="6" borderId="1" xfId="0" applyNumberFormat="1" applyFont="1" applyFill="1" applyBorder="1" applyAlignment="1">
      <alignment horizontal="center" vertical="center" wrapText="1"/>
    </xf>
    <xf numFmtId="43" fontId="26" fillId="6" borderId="1" xfId="0" applyNumberFormat="1" applyFont="1" applyFill="1" applyBorder="1" applyAlignment="1">
      <alignment horizontal="center" vertical="center" wrapText="1"/>
    </xf>
    <xf numFmtId="43" fontId="30" fillId="6" borderId="1" xfId="0" applyNumberFormat="1" applyFont="1" applyFill="1" applyBorder="1" applyAlignment="1">
      <alignment horizontal="center" vertical="center" wrapText="1"/>
    </xf>
    <xf numFmtId="0" fontId="47" fillId="5" borderId="1" xfId="0" applyFont="1" applyFill="1" applyBorder="1" applyAlignment="1">
      <alignment horizontal="center" vertical="center" wrapText="1"/>
    </xf>
    <xf numFmtId="14" fontId="47" fillId="5" borderId="1" xfId="0" applyNumberFormat="1" applyFont="1" applyFill="1" applyBorder="1" applyAlignment="1">
      <alignment horizontal="center" vertical="center" wrapText="1"/>
    </xf>
    <xf numFmtId="0" fontId="47" fillId="6" borderId="1" xfId="0" applyFont="1" applyFill="1" applyBorder="1" applyAlignment="1">
      <alignment horizontal="center" vertical="center" wrapText="1"/>
    </xf>
    <xf numFmtId="14" fontId="47" fillId="6" borderId="1" xfId="0" applyNumberFormat="1" applyFont="1" applyFill="1" applyBorder="1" applyAlignment="1">
      <alignment horizontal="center" vertical="center" wrapText="1"/>
    </xf>
    <xf numFmtId="43" fontId="47" fillId="6" borderId="1" xfId="0" applyNumberFormat="1" applyFont="1" applyFill="1" applyBorder="1" applyAlignment="1">
      <alignment horizontal="center" vertical="center" wrapText="1"/>
    </xf>
    <xf numFmtId="0" fontId="25" fillId="4" borderId="1" xfId="0" applyFont="1" applyFill="1" applyBorder="1" applyAlignment="1">
      <alignment vertical="center" wrapText="1"/>
    </xf>
    <xf numFmtId="49" fontId="33" fillId="3" borderId="1" xfId="5" applyNumberFormat="1" applyFont="1" applyFill="1" applyBorder="1" applyAlignment="1">
      <alignment vertical="center" wrapText="1"/>
    </xf>
    <xf numFmtId="0" fontId="33" fillId="0" borderId="1" xfId="0" applyFont="1" applyBorder="1" applyAlignment="1">
      <alignment vertical="center" wrapText="1"/>
    </xf>
    <xf numFmtId="0" fontId="33" fillId="0" borderId="0" xfId="0" applyFont="1" applyAlignment="1">
      <alignment vertical="center" wrapText="1"/>
    </xf>
    <xf numFmtId="0" fontId="0" fillId="0" borderId="0" xfId="0" applyAlignment="1">
      <alignment vertical="center"/>
    </xf>
    <xf numFmtId="49" fontId="33" fillId="3" borderId="1" xfId="20045" applyNumberFormat="1" applyFont="1" applyFill="1" applyBorder="1" applyAlignment="1">
      <alignment horizontal="center" vertical="center" wrapText="1"/>
    </xf>
    <xf numFmtId="0" fontId="30" fillId="5" borderId="1" xfId="0" applyFont="1" applyFill="1" applyBorder="1" applyAlignment="1">
      <alignment horizontal="center" vertical="center" wrapText="1"/>
    </xf>
    <xf numFmtId="14" fontId="30" fillId="5" borderId="1" xfId="0" applyNumberFormat="1" applyFont="1" applyFill="1" applyBorder="1" applyAlignment="1">
      <alignment horizontal="center" vertical="center" wrapText="1"/>
    </xf>
    <xf numFmtId="0" fontId="30" fillId="6" borderId="1" xfId="0" applyFont="1" applyFill="1" applyBorder="1" applyAlignment="1">
      <alignment horizontal="center" vertical="center" wrapText="1"/>
    </xf>
    <xf numFmtId="14" fontId="30" fillId="6" borderId="1" xfId="0" applyNumberFormat="1" applyFont="1" applyFill="1" applyBorder="1" applyAlignment="1">
      <alignment horizontal="center" vertical="center" wrapText="1"/>
    </xf>
    <xf numFmtId="43" fontId="30" fillId="6" borderId="1" xfId="0" applyNumberFormat="1" applyFont="1" applyFill="1" applyBorder="1" applyAlignment="1">
      <alignment horizontal="left" vertical="center" wrapText="1"/>
    </xf>
    <xf numFmtId="43" fontId="47" fillId="3" borderId="0" xfId="0" applyNumberFormat="1" applyFont="1" applyFill="1" applyBorder="1" applyAlignment="1">
      <alignment horizontal="center" vertical="center" wrapText="1"/>
    </xf>
    <xf numFmtId="0" fontId="50" fillId="0" borderId="0" xfId="0" applyFont="1" applyAlignment="1">
      <alignment horizontal="center"/>
    </xf>
    <xf numFmtId="14" fontId="33" fillId="3" borderId="0" xfId="0" applyNumberFormat="1" applyFont="1" applyFill="1" applyBorder="1"/>
    <xf numFmtId="49" fontId="47" fillId="3" borderId="1" xfId="5" applyNumberFormat="1"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cellXfs>
  <cellStyles count="40089">
    <cellStyle name="Comma 2" xfId="74"/>
    <cellStyle name="Comma 2 10" xfId="8969"/>
    <cellStyle name="Comma 2 10 2" xfId="17999"/>
    <cellStyle name="Comma 2 10 2 2" xfId="18395"/>
    <cellStyle name="Comma 2 10 2 2 2" xfId="38437"/>
    <cellStyle name="Comma 2 10 2 3" xfId="18791"/>
    <cellStyle name="Comma 2 10 2 3 2" xfId="38833"/>
    <cellStyle name="Comma 2 10 2 4" xfId="19187"/>
    <cellStyle name="Comma 2 10 2 4 2" xfId="39229"/>
    <cellStyle name="Comma 2 10 2 5" xfId="19583"/>
    <cellStyle name="Comma 2 10 2 5 2" xfId="39625"/>
    <cellStyle name="Comma 2 10 2 6" xfId="19979"/>
    <cellStyle name="Comma 2 10 2 6 2" xfId="40021"/>
    <cellStyle name="Comma 2 10 2 7" xfId="38041"/>
    <cellStyle name="Comma 2 10 3" xfId="18197"/>
    <cellStyle name="Comma 2 10 3 2" xfId="38239"/>
    <cellStyle name="Comma 2 10 4" xfId="18593"/>
    <cellStyle name="Comma 2 10 4 2" xfId="38635"/>
    <cellStyle name="Comma 2 10 5" xfId="18989"/>
    <cellStyle name="Comma 2 10 5 2" xfId="39031"/>
    <cellStyle name="Comma 2 10 6" xfId="19385"/>
    <cellStyle name="Comma 2 10 6 2" xfId="39427"/>
    <cellStyle name="Comma 2 10 7" xfId="19781"/>
    <cellStyle name="Comma 2 10 7 2" xfId="39823"/>
    <cellStyle name="Comma 2 10 8" xfId="29011"/>
    <cellStyle name="Comma 2 11" xfId="9104"/>
    <cellStyle name="Comma 2 11 2" xfId="18263"/>
    <cellStyle name="Comma 2 11 2 2" xfId="38305"/>
    <cellStyle name="Comma 2 11 3" xfId="18659"/>
    <cellStyle name="Comma 2 11 3 2" xfId="38701"/>
    <cellStyle name="Comma 2 11 4" xfId="19055"/>
    <cellStyle name="Comma 2 11 4 2" xfId="39097"/>
    <cellStyle name="Comma 2 11 5" xfId="19451"/>
    <cellStyle name="Comma 2 11 5 2" xfId="39493"/>
    <cellStyle name="Comma 2 11 6" xfId="19847"/>
    <cellStyle name="Comma 2 11 6 2" xfId="39889"/>
    <cellStyle name="Comma 2 11 7" xfId="29146"/>
    <cellStyle name="Comma 2 12" xfId="18065"/>
    <cellStyle name="Comma 2 12 2" xfId="38107"/>
    <cellStyle name="Comma 2 13" xfId="18461"/>
    <cellStyle name="Comma 2 13 2" xfId="38503"/>
    <cellStyle name="Comma 2 14" xfId="18857"/>
    <cellStyle name="Comma 2 14 2" xfId="38899"/>
    <cellStyle name="Comma 2 15" xfId="19253"/>
    <cellStyle name="Comma 2 15 2" xfId="39295"/>
    <cellStyle name="Comma 2 16" xfId="19649"/>
    <cellStyle name="Comma 2 16 2" xfId="39691"/>
    <cellStyle name="Comma 2 17" xfId="20116"/>
    <cellStyle name="Comma 2 2" xfId="260"/>
    <cellStyle name="Comma 2 2 10" xfId="18859"/>
    <cellStyle name="Comma 2 2 10 2" xfId="38901"/>
    <cellStyle name="Comma 2 2 11" xfId="19255"/>
    <cellStyle name="Comma 2 2 11 2" xfId="39297"/>
    <cellStyle name="Comma 2 2 12" xfId="19651"/>
    <cellStyle name="Comma 2 2 12 2" xfId="39693"/>
    <cellStyle name="Comma 2 2 13" xfId="20302"/>
    <cellStyle name="Comma 2 2 2" xfId="1122"/>
    <cellStyle name="Comma 2 2 2 10" xfId="19266"/>
    <cellStyle name="Comma 2 2 2 10 2" xfId="39308"/>
    <cellStyle name="Comma 2 2 2 11" xfId="19662"/>
    <cellStyle name="Comma 2 2 2 11 2" xfId="39704"/>
    <cellStyle name="Comma 2 2 2 12" xfId="21164"/>
    <cellStyle name="Comma 2 2 2 2" xfId="2616"/>
    <cellStyle name="Comma 2 2 2 2 10" xfId="22658"/>
    <cellStyle name="Comma 2 2 2 2 2" xfId="7098"/>
    <cellStyle name="Comma 2 2 2 2 2 2" xfId="16128"/>
    <cellStyle name="Comma 2 2 2 2 2 2 2" xfId="18364"/>
    <cellStyle name="Comma 2 2 2 2 2 2 2 2" xfId="38406"/>
    <cellStyle name="Comma 2 2 2 2 2 2 3" xfId="18760"/>
    <cellStyle name="Comma 2 2 2 2 2 2 3 2" xfId="38802"/>
    <cellStyle name="Comma 2 2 2 2 2 2 4" xfId="19156"/>
    <cellStyle name="Comma 2 2 2 2 2 2 4 2" xfId="39198"/>
    <cellStyle name="Comma 2 2 2 2 2 2 5" xfId="19552"/>
    <cellStyle name="Comma 2 2 2 2 2 2 5 2" xfId="39594"/>
    <cellStyle name="Comma 2 2 2 2 2 2 6" xfId="19948"/>
    <cellStyle name="Comma 2 2 2 2 2 2 6 2" xfId="39990"/>
    <cellStyle name="Comma 2 2 2 2 2 2 7" xfId="36170"/>
    <cellStyle name="Comma 2 2 2 2 2 3" xfId="18166"/>
    <cellStyle name="Comma 2 2 2 2 2 3 2" xfId="38208"/>
    <cellStyle name="Comma 2 2 2 2 2 4" xfId="18562"/>
    <cellStyle name="Comma 2 2 2 2 2 4 2" xfId="38604"/>
    <cellStyle name="Comma 2 2 2 2 2 5" xfId="18958"/>
    <cellStyle name="Comma 2 2 2 2 2 5 2" xfId="39000"/>
    <cellStyle name="Comma 2 2 2 2 2 6" xfId="19354"/>
    <cellStyle name="Comma 2 2 2 2 2 6 2" xfId="39396"/>
    <cellStyle name="Comma 2 2 2 2 2 7" xfId="19750"/>
    <cellStyle name="Comma 2 2 2 2 2 7 2" xfId="39792"/>
    <cellStyle name="Comma 2 2 2 2 2 8" xfId="27140"/>
    <cellStyle name="Comma 2 2 2 2 3" xfId="9004"/>
    <cellStyle name="Comma 2 2 2 2 3 2" xfId="18034"/>
    <cellStyle name="Comma 2 2 2 2 3 2 2" xfId="18430"/>
    <cellStyle name="Comma 2 2 2 2 3 2 2 2" xfId="38472"/>
    <cellStyle name="Comma 2 2 2 2 3 2 3" xfId="18826"/>
    <cellStyle name="Comma 2 2 2 2 3 2 3 2" xfId="38868"/>
    <cellStyle name="Comma 2 2 2 2 3 2 4" xfId="19222"/>
    <cellStyle name="Comma 2 2 2 2 3 2 4 2" xfId="39264"/>
    <cellStyle name="Comma 2 2 2 2 3 2 5" xfId="19618"/>
    <cellStyle name="Comma 2 2 2 2 3 2 5 2" xfId="39660"/>
    <cellStyle name="Comma 2 2 2 2 3 2 6" xfId="20014"/>
    <cellStyle name="Comma 2 2 2 2 3 2 6 2" xfId="40056"/>
    <cellStyle name="Comma 2 2 2 2 3 2 7" xfId="38076"/>
    <cellStyle name="Comma 2 2 2 2 3 3" xfId="18232"/>
    <cellStyle name="Comma 2 2 2 2 3 3 2" xfId="38274"/>
    <cellStyle name="Comma 2 2 2 2 3 4" xfId="18628"/>
    <cellStyle name="Comma 2 2 2 2 3 4 2" xfId="38670"/>
    <cellStyle name="Comma 2 2 2 2 3 5" xfId="19024"/>
    <cellStyle name="Comma 2 2 2 2 3 5 2" xfId="39066"/>
    <cellStyle name="Comma 2 2 2 2 3 6" xfId="19420"/>
    <cellStyle name="Comma 2 2 2 2 3 6 2" xfId="39462"/>
    <cellStyle name="Comma 2 2 2 2 3 7" xfId="19816"/>
    <cellStyle name="Comma 2 2 2 2 3 7 2" xfId="39858"/>
    <cellStyle name="Comma 2 2 2 2 3 8" xfId="29046"/>
    <cellStyle name="Comma 2 2 2 2 4" xfId="11646"/>
    <cellStyle name="Comma 2 2 2 2 4 2" xfId="18298"/>
    <cellStyle name="Comma 2 2 2 2 4 2 2" xfId="38340"/>
    <cellStyle name="Comma 2 2 2 2 4 3" xfId="18694"/>
    <cellStyle name="Comma 2 2 2 2 4 3 2" xfId="38736"/>
    <cellStyle name="Comma 2 2 2 2 4 4" xfId="19090"/>
    <cellStyle name="Comma 2 2 2 2 4 4 2" xfId="39132"/>
    <cellStyle name="Comma 2 2 2 2 4 5" xfId="19486"/>
    <cellStyle name="Comma 2 2 2 2 4 5 2" xfId="39528"/>
    <cellStyle name="Comma 2 2 2 2 4 6" xfId="19882"/>
    <cellStyle name="Comma 2 2 2 2 4 6 2" xfId="39924"/>
    <cellStyle name="Comma 2 2 2 2 4 7" xfId="31688"/>
    <cellStyle name="Comma 2 2 2 2 5" xfId="18100"/>
    <cellStyle name="Comma 2 2 2 2 5 2" xfId="38142"/>
    <cellStyle name="Comma 2 2 2 2 6" xfId="18496"/>
    <cellStyle name="Comma 2 2 2 2 6 2" xfId="38538"/>
    <cellStyle name="Comma 2 2 2 2 7" xfId="18892"/>
    <cellStyle name="Comma 2 2 2 2 7 2" xfId="38934"/>
    <cellStyle name="Comma 2 2 2 2 8" xfId="19288"/>
    <cellStyle name="Comma 2 2 2 2 8 2" xfId="39330"/>
    <cellStyle name="Comma 2 2 2 2 9" xfId="19684"/>
    <cellStyle name="Comma 2 2 2 2 9 2" xfId="39726"/>
    <cellStyle name="Comma 2 2 2 3" xfId="4110"/>
    <cellStyle name="Comma 2 2 2 3 10" xfId="24152"/>
    <cellStyle name="Comma 2 2 2 3 2" xfId="8592"/>
    <cellStyle name="Comma 2 2 2 3 2 2" xfId="17622"/>
    <cellStyle name="Comma 2 2 2 3 2 2 2" xfId="18386"/>
    <cellStyle name="Comma 2 2 2 3 2 2 2 2" xfId="38428"/>
    <cellStyle name="Comma 2 2 2 3 2 2 3" xfId="18782"/>
    <cellStyle name="Comma 2 2 2 3 2 2 3 2" xfId="38824"/>
    <cellStyle name="Comma 2 2 2 3 2 2 4" xfId="19178"/>
    <cellStyle name="Comma 2 2 2 3 2 2 4 2" xfId="39220"/>
    <cellStyle name="Comma 2 2 2 3 2 2 5" xfId="19574"/>
    <cellStyle name="Comma 2 2 2 3 2 2 5 2" xfId="39616"/>
    <cellStyle name="Comma 2 2 2 3 2 2 6" xfId="19970"/>
    <cellStyle name="Comma 2 2 2 3 2 2 6 2" xfId="40012"/>
    <cellStyle name="Comma 2 2 2 3 2 2 7" xfId="37664"/>
    <cellStyle name="Comma 2 2 2 3 2 3" xfId="18188"/>
    <cellStyle name="Comma 2 2 2 3 2 3 2" xfId="38230"/>
    <cellStyle name="Comma 2 2 2 3 2 4" xfId="18584"/>
    <cellStyle name="Comma 2 2 2 3 2 4 2" xfId="38626"/>
    <cellStyle name="Comma 2 2 2 3 2 5" xfId="18980"/>
    <cellStyle name="Comma 2 2 2 3 2 5 2" xfId="39022"/>
    <cellStyle name="Comma 2 2 2 3 2 6" xfId="19376"/>
    <cellStyle name="Comma 2 2 2 3 2 6 2" xfId="39418"/>
    <cellStyle name="Comma 2 2 2 3 2 7" xfId="19772"/>
    <cellStyle name="Comma 2 2 2 3 2 7 2" xfId="39814"/>
    <cellStyle name="Comma 2 2 2 3 2 8" xfId="28634"/>
    <cellStyle name="Comma 2 2 2 3 3" xfId="9026"/>
    <cellStyle name="Comma 2 2 2 3 3 2" xfId="18056"/>
    <cellStyle name="Comma 2 2 2 3 3 2 2" xfId="18452"/>
    <cellStyle name="Comma 2 2 2 3 3 2 2 2" xfId="38494"/>
    <cellStyle name="Comma 2 2 2 3 3 2 3" xfId="18848"/>
    <cellStyle name="Comma 2 2 2 3 3 2 3 2" xfId="38890"/>
    <cellStyle name="Comma 2 2 2 3 3 2 4" xfId="19244"/>
    <cellStyle name="Comma 2 2 2 3 3 2 4 2" xfId="39286"/>
    <cellStyle name="Comma 2 2 2 3 3 2 5" xfId="19640"/>
    <cellStyle name="Comma 2 2 2 3 3 2 5 2" xfId="39682"/>
    <cellStyle name="Comma 2 2 2 3 3 2 6" xfId="20036"/>
    <cellStyle name="Comma 2 2 2 3 3 2 6 2" xfId="40078"/>
    <cellStyle name="Comma 2 2 2 3 3 2 7" xfId="38098"/>
    <cellStyle name="Comma 2 2 2 3 3 3" xfId="18254"/>
    <cellStyle name="Comma 2 2 2 3 3 3 2" xfId="38296"/>
    <cellStyle name="Comma 2 2 2 3 3 4" xfId="18650"/>
    <cellStyle name="Comma 2 2 2 3 3 4 2" xfId="38692"/>
    <cellStyle name="Comma 2 2 2 3 3 5" xfId="19046"/>
    <cellStyle name="Comma 2 2 2 3 3 5 2" xfId="39088"/>
    <cellStyle name="Comma 2 2 2 3 3 6" xfId="19442"/>
    <cellStyle name="Comma 2 2 2 3 3 6 2" xfId="39484"/>
    <cellStyle name="Comma 2 2 2 3 3 7" xfId="19838"/>
    <cellStyle name="Comma 2 2 2 3 3 7 2" xfId="39880"/>
    <cellStyle name="Comma 2 2 2 3 3 8" xfId="29068"/>
    <cellStyle name="Comma 2 2 2 3 4" xfId="13140"/>
    <cellStyle name="Comma 2 2 2 3 4 2" xfId="18320"/>
    <cellStyle name="Comma 2 2 2 3 4 2 2" xfId="38362"/>
    <cellStyle name="Comma 2 2 2 3 4 3" xfId="18716"/>
    <cellStyle name="Comma 2 2 2 3 4 3 2" xfId="38758"/>
    <cellStyle name="Comma 2 2 2 3 4 4" xfId="19112"/>
    <cellStyle name="Comma 2 2 2 3 4 4 2" xfId="39154"/>
    <cellStyle name="Comma 2 2 2 3 4 5" xfId="19508"/>
    <cellStyle name="Comma 2 2 2 3 4 5 2" xfId="39550"/>
    <cellStyle name="Comma 2 2 2 3 4 6" xfId="19904"/>
    <cellStyle name="Comma 2 2 2 3 4 6 2" xfId="39946"/>
    <cellStyle name="Comma 2 2 2 3 4 7" xfId="33182"/>
    <cellStyle name="Comma 2 2 2 3 5" xfId="18122"/>
    <cellStyle name="Comma 2 2 2 3 5 2" xfId="38164"/>
    <cellStyle name="Comma 2 2 2 3 6" xfId="18518"/>
    <cellStyle name="Comma 2 2 2 3 6 2" xfId="38560"/>
    <cellStyle name="Comma 2 2 2 3 7" xfId="18914"/>
    <cellStyle name="Comma 2 2 2 3 7 2" xfId="38956"/>
    <cellStyle name="Comma 2 2 2 3 8" xfId="19310"/>
    <cellStyle name="Comma 2 2 2 3 8 2" xfId="39352"/>
    <cellStyle name="Comma 2 2 2 3 9" xfId="19706"/>
    <cellStyle name="Comma 2 2 2 3 9 2" xfId="39748"/>
    <cellStyle name="Comma 2 2 2 4" xfId="5604"/>
    <cellStyle name="Comma 2 2 2 4 2" xfId="14634"/>
    <cellStyle name="Comma 2 2 2 4 2 2" xfId="18342"/>
    <cellStyle name="Comma 2 2 2 4 2 2 2" xfId="38384"/>
    <cellStyle name="Comma 2 2 2 4 2 3" xfId="18738"/>
    <cellStyle name="Comma 2 2 2 4 2 3 2" xfId="38780"/>
    <cellStyle name="Comma 2 2 2 4 2 4" xfId="19134"/>
    <cellStyle name="Comma 2 2 2 4 2 4 2" xfId="39176"/>
    <cellStyle name="Comma 2 2 2 4 2 5" xfId="19530"/>
    <cellStyle name="Comma 2 2 2 4 2 5 2" xfId="39572"/>
    <cellStyle name="Comma 2 2 2 4 2 6" xfId="19926"/>
    <cellStyle name="Comma 2 2 2 4 2 6 2" xfId="39968"/>
    <cellStyle name="Comma 2 2 2 4 2 7" xfId="34676"/>
    <cellStyle name="Comma 2 2 2 4 3" xfId="18144"/>
    <cellStyle name="Comma 2 2 2 4 3 2" xfId="38186"/>
    <cellStyle name="Comma 2 2 2 4 4" xfId="18540"/>
    <cellStyle name="Comma 2 2 2 4 4 2" xfId="38582"/>
    <cellStyle name="Comma 2 2 2 4 5" xfId="18936"/>
    <cellStyle name="Comma 2 2 2 4 5 2" xfId="38978"/>
    <cellStyle name="Comma 2 2 2 4 6" xfId="19332"/>
    <cellStyle name="Comma 2 2 2 4 6 2" xfId="39374"/>
    <cellStyle name="Comma 2 2 2 4 7" xfId="19728"/>
    <cellStyle name="Comma 2 2 2 4 7 2" xfId="39770"/>
    <cellStyle name="Comma 2 2 2 4 8" xfId="25646"/>
    <cellStyle name="Comma 2 2 2 5" xfId="8982"/>
    <cellStyle name="Comma 2 2 2 5 2" xfId="18012"/>
    <cellStyle name="Comma 2 2 2 5 2 2" xfId="18408"/>
    <cellStyle name="Comma 2 2 2 5 2 2 2" xfId="38450"/>
    <cellStyle name="Comma 2 2 2 5 2 3" xfId="18804"/>
    <cellStyle name="Comma 2 2 2 5 2 3 2" xfId="38846"/>
    <cellStyle name="Comma 2 2 2 5 2 4" xfId="19200"/>
    <cellStyle name="Comma 2 2 2 5 2 4 2" xfId="39242"/>
    <cellStyle name="Comma 2 2 2 5 2 5" xfId="19596"/>
    <cellStyle name="Comma 2 2 2 5 2 5 2" xfId="39638"/>
    <cellStyle name="Comma 2 2 2 5 2 6" xfId="19992"/>
    <cellStyle name="Comma 2 2 2 5 2 6 2" xfId="40034"/>
    <cellStyle name="Comma 2 2 2 5 2 7" xfId="38054"/>
    <cellStyle name="Comma 2 2 2 5 3" xfId="18210"/>
    <cellStyle name="Comma 2 2 2 5 3 2" xfId="38252"/>
    <cellStyle name="Comma 2 2 2 5 4" xfId="18606"/>
    <cellStyle name="Comma 2 2 2 5 4 2" xfId="38648"/>
    <cellStyle name="Comma 2 2 2 5 5" xfId="19002"/>
    <cellStyle name="Comma 2 2 2 5 5 2" xfId="39044"/>
    <cellStyle name="Comma 2 2 2 5 6" xfId="19398"/>
    <cellStyle name="Comma 2 2 2 5 6 2" xfId="39440"/>
    <cellStyle name="Comma 2 2 2 5 7" xfId="19794"/>
    <cellStyle name="Comma 2 2 2 5 7 2" xfId="39836"/>
    <cellStyle name="Comma 2 2 2 5 8" xfId="29024"/>
    <cellStyle name="Comma 2 2 2 6" xfId="10152"/>
    <cellStyle name="Comma 2 2 2 6 2" xfId="18276"/>
    <cellStyle name="Comma 2 2 2 6 2 2" xfId="38318"/>
    <cellStyle name="Comma 2 2 2 6 3" xfId="18672"/>
    <cellStyle name="Comma 2 2 2 6 3 2" xfId="38714"/>
    <cellStyle name="Comma 2 2 2 6 4" xfId="19068"/>
    <cellStyle name="Comma 2 2 2 6 4 2" xfId="39110"/>
    <cellStyle name="Comma 2 2 2 6 5" xfId="19464"/>
    <cellStyle name="Comma 2 2 2 6 5 2" xfId="39506"/>
    <cellStyle name="Comma 2 2 2 6 6" xfId="19860"/>
    <cellStyle name="Comma 2 2 2 6 6 2" xfId="39902"/>
    <cellStyle name="Comma 2 2 2 6 7" xfId="30194"/>
    <cellStyle name="Comma 2 2 2 7" xfId="18078"/>
    <cellStyle name="Comma 2 2 2 7 2" xfId="38120"/>
    <cellStyle name="Comma 2 2 2 8" xfId="18474"/>
    <cellStyle name="Comma 2 2 2 8 2" xfId="38516"/>
    <cellStyle name="Comma 2 2 2 9" xfId="18870"/>
    <cellStyle name="Comma 2 2 2 9 2" xfId="38912"/>
    <cellStyle name="Comma 2 2 3" xfId="1754"/>
    <cellStyle name="Comma 2 2 3 10" xfId="21796"/>
    <cellStyle name="Comma 2 2 3 2" xfId="6236"/>
    <cellStyle name="Comma 2 2 3 2 2" xfId="15266"/>
    <cellStyle name="Comma 2 2 3 2 2 2" xfId="18353"/>
    <cellStyle name="Comma 2 2 3 2 2 2 2" xfId="38395"/>
    <cellStyle name="Comma 2 2 3 2 2 3" xfId="18749"/>
    <cellStyle name="Comma 2 2 3 2 2 3 2" xfId="38791"/>
    <cellStyle name="Comma 2 2 3 2 2 4" xfId="19145"/>
    <cellStyle name="Comma 2 2 3 2 2 4 2" xfId="39187"/>
    <cellStyle name="Comma 2 2 3 2 2 5" xfId="19541"/>
    <cellStyle name="Comma 2 2 3 2 2 5 2" xfId="39583"/>
    <cellStyle name="Comma 2 2 3 2 2 6" xfId="19937"/>
    <cellStyle name="Comma 2 2 3 2 2 6 2" xfId="39979"/>
    <cellStyle name="Comma 2 2 3 2 2 7" xfId="35308"/>
    <cellStyle name="Comma 2 2 3 2 3" xfId="18155"/>
    <cellStyle name="Comma 2 2 3 2 3 2" xfId="38197"/>
    <cellStyle name="Comma 2 2 3 2 4" xfId="18551"/>
    <cellStyle name="Comma 2 2 3 2 4 2" xfId="38593"/>
    <cellStyle name="Comma 2 2 3 2 5" xfId="18947"/>
    <cellStyle name="Comma 2 2 3 2 5 2" xfId="38989"/>
    <cellStyle name="Comma 2 2 3 2 6" xfId="19343"/>
    <cellStyle name="Comma 2 2 3 2 6 2" xfId="39385"/>
    <cellStyle name="Comma 2 2 3 2 7" xfId="19739"/>
    <cellStyle name="Comma 2 2 3 2 7 2" xfId="39781"/>
    <cellStyle name="Comma 2 2 3 2 8" xfId="26278"/>
    <cellStyle name="Comma 2 2 3 3" xfId="8993"/>
    <cellStyle name="Comma 2 2 3 3 2" xfId="18023"/>
    <cellStyle name="Comma 2 2 3 3 2 2" xfId="18419"/>
    <cellStyle name="Comma 2 2 3 3 2 2 2" xfId="38461"/>
    <cellStyle name="Comma 2 2 3 3 2 3" xfId="18815"/>
    <cellStyle name="Comma 2 2 3 3 2 3 2" xfId="38857"/>
    <cellStyle name="Comma 2 2 3 3 2 4" xfId="19211"/>
    <cellStyle name="Comma 2 2 3 3 2 4 2" xfId="39253"/>
    <cellStyle name="Comma 2 2 3 3 2 5" xfId="19607"/>
    <cellStyle name="Comma 2 2 3 3 2 5 2" xfId="39649"/>
    <cellStyle name="Comma 2 2 3 3 2 6" xfId="20003"/>
    <cellStyle name="Comma 2 2 3 3 2 6 2" xfId="40045"/>
    <cellStyle name="Comma 2 2 3 3 2 7" xfId="38065"/>
    <cellStyle name="Comma 2 2 3 3 3" xfId="18221"/>
    <cellStyle name="Comma 2 2 3 3 3 2" xfId="38263"/>
    <cellStyle name="Comma 2 2 3 3 4" xfId="18617"/>
    <cellStyle name="Comma 2 2 3 3 4 2" xfId="38659"/>
    <cellStyle name="Comma 2 2 3 3 5" xfId="19013"/>
    <cellStyle name="Comma 2 2 3 3 5 2" xfId="39055"/>
    <cellStyle name="Comma 2 2 3 3 6" xfId="19409"/>
    <cellStyle name="Comma 2 2 3 3 6 2" xfId="39451"/>
    <cellStyle name="Comma 2 2 3 3 7" xfId="19805"/>
    <cellStyle name="Comma 2 2 3 3 7 2" xfId="39847"/>
    <cellStyle name="Comma 2 2 3 3 8" xfId="29035"/>
    <cellStyle name="Comma 2 2 3 4" xfId="10784"/>
    <cellStyle name="Comma 2 2 3 4 2" xfId="18287"/>
    <cellStyle name="Comma 2 2 3 4 2 2" xfId="38329"/>
    <cellStyle name="Comma 2 2 3 4 3" xfId="18683"/>
    <cellStyle name="Comma 2 2 3 4 3 2" xfId="38725"/>
    <cellStyle name="Comma 2 2 3 4 4" xfId="19079"/>
    <cellStyle name="Comma 2 2 3 4 4 2" xfId="39121"/>
    <cellStyle name="Comma 2 2 3 4 5" xfId="19475"/>
    <cellStyle name="Comma 2 2 3 4 5 2" xfId="39517"/>
    <cellStyle name="Comma 2 2 3 4 6" xfId="19871"/>
    <cellStyle name="Comma 2 2 3 4 6 2" xfId="39913"/>
    <cellStyle name="Comma 2 2 3 4 7" xfId="30826"/>
    <cellStyle name="Comma 2 2 3 5" xfId="18089"/>
    <cellStyle name="Comma 2 2 3 5 2" xfId="38131"/>
    <cellStyle name="Comma 2 2 3 6" xfId="18485"/>
    <cellStyle name="Comma 2 2 3 6 2" xfId="38527"/>
    <cellStyle name="Comma 2 2 3 7" xfId="18881"/>
    <cellStyle name="Comma 2 2 3 7 2" xfId="38923"/>
    <cellStyle name="Comma 2 2 3 8" xfId="19277"/>
    <cellStyle name="Comma 2 2 3 8 2" xfId="39319"/>
    <cellStyle name="Comma 2 2 3 9" xfId="19673"/>
    <cellStyle name="Comma 2 2 3 9 2" xfId="39715"/>
    <cellStyle name="Comma 2 2 4" xfId="3248"/>
    <cellStyle name="Comma 2 2 4 10" xfId="23290"/>
    <cellStyle name="Comma 2 2 4 2" xfId="7730"/>
    <cellStyle name="Comma 2 2 4 2 2" xfId="16760"/>
    <cellStyle name="Comma 2 2 4 2 2 2" xfId="18375"/>
    <cellStyle name="Comma 2 2 4 2 2 2 2" xfId="38417"/>
    <cellStyle name="Comma 2 2 4 2 2 3" xfId="18771"/>
    <cellStyle name="Comma 2 2 4 2 2 3 2" xfId="38813"/>
    <cellStyle name="Comma 2 2 4 2 2 4" xfId="19167"/>
    <cellStyle name="Comma 2 2 4 2 2 4 2" xfId="39209"/>
    <cellStyle name="Comma 2 2 4 2 2 5" xfId="19563"/>
    <cellStyle name="Comma 2 2 4 2 2 5 2" xfId="39605"/>
    <cellStyle name="Comma 2 2 4 2 2 6" xfId="19959"/>
    <cellStyle name="Comma 2 2 4 2 2 6 2" xfId="40001"/>
    <cellStyle name="Comma 2 2 4 2 2 7" xfId="36802"/>
    <cellStyle name="Comma 2 2 4 2 3" xfId="18177"/>
    <cellStyle name="Comma 2 2 4 2 3 2" xfId="38219"/>
    <cellStyle name="Comma 2 2 4 2 4" xfId="18573"/>
    <cellStyle name="Comma 2 2 4 2 4 2" xfId="38615"/>
    <cellStyle name="Comma 2 2 4 2 5" xfId="18969"/>
    <cellStyle name="Comma 2 2 4 2 5 2" xfId="39011"/>
    <cellStyle name="Comma 2 2 4 2 6" xfId="19365"/>
    <cellStyle name="Comma 2 2 4 2 6 2" xfId="39407"/>
    <cellStyle name="Comma 2 2 4 2 7" xfId="19761"/>
    <cellStyle name="Comma 2 2 4 2 7 2" xfId="39803"/>
    <cellStyle name="Comma 2 2 4 2 8" xfId="27772"/>
    <cellStyle name="Comma 2 2 4 3" xfId="9015"/>
    <cellStyle name="Comma 2 2 4 3 2" xfId="18045"/>
    <cellStyle name="Comma 2 2 4 3 2 2" xfId="18441"/>
    <cellStyle name="Comma 2 2 4 3 2 2 2" xfId="38483"/>
    <cellStyle name="Comma 2 2 4 3 2 3" xfId="18837"/>
    <cellStyle name="Comma 2 2 4 3 2 3 2" xfId="38879"/>
    <cellStyle name="Comma 2 2 4 3 2 4" xfId="19233"/>
    <cellStyle name="Comma 2 2 4 3 2 4 2" xfId="39275"/>
    <cellStyle name="Comma 2 2 4 3 2 5" xfId="19629"/>
    <cellStyle name="Comma 2 2 4 3 2 5 2" xfId="39671"/>
    <cellStyle name="Comma 2 2 4 3 2 6" xfId="20025"/>
    <cellStyle name="Comma 2 2 4 3 2 6 2" xfId="40067"/>
    <cellStyle name="Comma 2 2 4 3 2 7" xfId="38087"/>
    <cellStyle name="Comma 2 2 4 3 3" xfId="18243"/>
    <cellStyle name="Comma 2 2 4 3 3 2" xfId="38285"/>
    <cellStyle name="Comma 2 2 4 3 4" xfId="18639"/>
    <cellStyle name="Comma 2 2 4 3 4 2" xfId="38681"/>
    <cellStyle name="Comma 2 2 4 3 5" xfId="19035"/>
    <cellStyle name="Comma 2 2 4 3 5 2" xfId="39077"/>
    <cellStyle name="Comma 2 2 4 3 6" xfId="19431"/>
    <cellStyle name="Comma 2 2 4 3 6 2" xfId="39473"/>
    <cellStyle name="Comma 2 2 4 3 7" xfId="19827"/>
    <cellStyle name="Comma 2 2 4 3 7 2" xfId="39869"/>
    <cellStyle name="Comma 2 2 4 3 8" xfId="29057"/>
    <cellStyle name="Comma 2 2 4 4" xfId="12278"/>
    <cellStyle name="Comma 2 2 4 4 2" xfId="18309"/>
    <cellStyle name="Comma 2 2 4 4 2 2" xfId="38351"/>
    <cellStyle name="Comma 2 2 4 4 3" xfId="18705"/>
    <cellStyle name="Comma 2 2 4 4 3 2" xfId="38747"/>
    <cellStyle name="Comma 2 2 4 4 4" xfId="19101"/>
    <cellStyle name="Comma 2 2 4 4 4 2" xfId="39143"/>
    <cellStyle name="Comma 2 2 4 4 5" xfId="19497"/>
    <cellStyle name="Comma 2 2 4 4 5 2" xfId="39539"/>
    <cellStyle name="Comma 2 2 4 4 6" xfId="19893"/>
    <cellStyle name="Comma 2 2 4 4 6 2" xfId="39935"/>
    <cellStyle name="Comma 2 2 4 4 7" xfId="32320"/>
    <cellStyle name="Comma 2 2 4 5" xfId="18111"/>
    <cellStyle name="Comma 2 2 4 5 2" xfId="38153"/>
    <cellStyle name="Comma 2 2 4 6" xfId="18507"/>
    <cellStyle name="Comma 2 2 4 6 2" xfId="38549"/>
    <cellStyle name="Comma 2 2 4 7" xfId="18903"/>
    <cellStyle name="Comma 2 2 4 7 2" xfId="38945"/>
    <cellStyle name="Comma 2 2 4 8" xfId="19299"/>
    <cellStyle name="Comma 2 2 4 8 2" xfId="39341"/>
    <cellStyle name="Comma 2 2 4 9" xfId="19695"/>
    <cellStyle name="Comma 2 2 4 9 2" xfId="39737"/>
    <cellStyle name="Comma 2 2 5" xfId="4742"/>
    <cellStyle name="Comma 2 2 5 2" xfId="13772"/>
    <cellStyle name="Comma 2 2 5 2 2" xfId="18331"/>
    <cellStyle name="Comma 2 2 5 2 2 2" xfId="38373"/>
    <cellStyle name="Comma 2 2 5 2 3" xfId="18727"/>
    <cellStyle name="Comma 2 2 5 2 3 2" xfId="38769"/>
    <cellStyle name="Comma 2 2 5 2 4" xfId="19123"/>
    <cellStyle name="Comma 2 2 5 2 4 2" xfId="39165"/>
    <cellStyle name="Comma 2 2 5 2 5" xfId="19519"/>
    <cellStyle name="Comma 2 2 5 2 5 2" xfId="39561"/>
    <cellStyle name="Comma 2 2 5 2 6" xfId="19915"/>
    <cellStyle name="Comma 2 2 5 2 6 2" xfId="39957"/>
    <cellStyle name="Comma 2 2 5 2 7" xfId="33814"/>
    <cellStyle name="Comma 2 2 5 3" xfId="18133"/>
    <cellStyle name="Comma 2 2 5 3 2" xfId="38175"/>
    <cellStyle name="Comma 2 2 5 4" xfId="18529"/>
    <cellStyle name="Comma 2 2 5 4 2" xfId="38571"/>
    <cellStyle name="Comma 2 2 5 5" xfId="18925"/>
    <cellStyle name="Comma 2 2 5 5 2" xfId="38967"/>
    <cellStyle name="Comma 2 2 5 6" xfId="19321"/>
    <cellStyle name="Comma 2 2 5 6 2" xfId="39363"/>
    <cellStyle name="Comma 2 2 5 7" xfId="19717"/>
    <cellStyle name="Comma 2 2 5 7 2" xfId="39759"/>
    <cellStyle name="Comma 2 2 5 8" xfId="24784"/>
    <cellStyle name="Comma 2 2 6" xfId="8971"/>
    <cellStyle name="Comma 2 2 6 2" xfId="18001"/>
    <cellStyle name="Comma 2 2 6 2 2" xfId="18397"/>
    <cellStyle name="Comma 2 2 6 2 2 2" xfId="38439"/>
    <cellStyle name="Comma 2 2 6 2 3" xfId="18793"/>
    <cellStyle name="Comma 2 2 6 2 3 2" xfId="38835"/>
    <cellStyle name="Comma 2 2 6 2 4" xfId="19189"/>
    <cellStyle name="Comma 2 2 6 2 4 2" xfId="39231"/>
    <cellStyle name="Comma 2 2 6 2 5" xfId="19585"/>
    <cellStyle name="Comma 2 2 6 2 5 2" xfId="39627"/>
    <cellStyle name="Comma 2 2 6 2 6" xfId="19981"/>
    <cellStyle name="Comma 2 2 6 2 6 2" xfId="40023"/>
    <cellStyle name="Comma 2 2 6 2 7" xfId="38043"/>
    <cellStyle name="Comma 2 2 6 3" xfId="18199"/>
    <cellStyle name="Comma 2 2 6 3 2" xfId="38241"/>
    <cellStyle name="Comma 2 2 6 4" xfId="18595"/>
    <cellStyle name="Comma 2 2 6 4 2" xfId="38637"/>
    <cellStyle name="Comma 2 2 6 5" xfId="18991"/>
    <cellStyle name="Comma 2 2 6 5 2" xfId="39033"/>
    <cellStyle name="Comma 2 2 6 6" xfId="19387"/>
    <cellStyle name="Comma 2 2 6 6 2" xfId="39429"/>
    <cellStyle name="Comma 2 2 6 7" xfId="19783"/>
    <cellStyle name="Comma 2 2 6 7 2" xfId="39825"/>
    <cellStyle name="Comma 2 2 6 8" xfId="29013"/>
    <cellStyle name="Comma 2 2 7" xfId="9290"/>
    <cellStyle name="Comma 2 2 7 2" xfId="18265"/>
    <cellStyle name="Comma 2 2 7 2 2" xfId="38307"/>
    <cellStyle name="Comma 2 2 7 3" xfId="18661"/>
    <cellStyle name="Comma 2 2 7 3 2" xfId="38703"/>
    <cellStyle name="Comma 2 2 7 4" xfId="19057"/>
    <cellStyle name="Comma 2 2 7 4 2" xfId="39099"/>
    <cellStyle name="Comma 2 2 7 5" xfId="19453"/>
    <cellStyle name="Comma 2 2 7 5 2" xfId="39495"/>
    <cellStyle name="Comma 2 2 7 6" xfId="19849"/>
    <cellStyle name="Comma 2 2 7 6 2" xfId="39891"/>
    <cellStyle name="Comma 2 2 7 7" xfId="29332"/>
    <cellStyle name="Comma 2 2 8" xfId="18067"/>
    <cellStyle name="Comma 2 2 8 2" xfId="38109"/>
    <cellStyle name="Comma 2 2 9" xfId="18463"/>
    <cellStyle name="Comma 2 2 9 2" xfId="38505"/>
    <cellStyle name="Comma 2 3" xfId="446"/>
    <cellStyle name="Comma 2 3 10" xfId="18861"/>
    <cellStyle name="Comma 2 3 10 2" xfId="38903"/>
    <cellStyle name="Comma 2 3 11" xfId="19257"/>
    <cellStyle name="Comma 2 3 11 2" xfId="39299"/>
    <cellStyle name="Comma 2 3 12" xfId="19653"/>
    <cellStyle name="Comma 2 3 12 2" xfId="39695"/>
    <cellStyle name="Comma 2 3 13" xfId="20488"/>
    <cellStyle name="Comma 2 3 2" xfId="1193"/>
    <cellStyle name="Comma 2 3 2 10" xfId="19268"/>
    <cellStyle name="Comma 2 3 2 10 2" xfId="39310"/>
    <cellStyle name="Comma 2 3 2 11" xfId="19664"/>
    <cellStyle name="Comma 2 3 2 11 2" xfId="39706"/>
    <cellStyle name="Comma 2 3 2 12" xfId="21235"/>
    <cellStyle name="Comma 2 3 2 2" xfId="2687"/>
    <cellStyle name="Comma 2 3 2 2 10" xfId="22729"/>
    <cellStyle name="Comma 2 3 2 2 2" xfId="7169"/>
    <cellStyle name="Comma 2 3 2 2 2 2" xfId="16199"/>
    <cellStyle name="Comma 2 3 2 2 2 2 2" xfId="18366"/>
    <cellStyle name="Comma 2 3 2 2 2 2 2 2" xfId="38408"/>
    <cellStyle name="Comma 2 3 2 2 2 2 3" xfId="18762"/>
    <cellStyle name="Comma 2 3 2 2 2 2 3 2" xfId="38804"/>
    <cellStyle name="Comma 2 3 2 2 2 2 4" xfId="19158"/>
    <cellStyle name="Comma 2 3 2 2 2 2 4 2" xfId="39200"/>
    <cellStyle name="Comma 2 3 2 2 2 2 5" xfId="19554"/>
    <cellStyle name="Comma 2 3 2 2 2 2 5 2" xfId="39596"/>
    <cellStyle name="Comma 2 3 2 2 2 2 6" xfId="19950"/>
    <cellStyle name="Comma 2 3 2 2 2 2 6 2" xfId="39992"/>
    <cellStyle name="Comma 2 3 2 2 2 2 7" xfId="36241"/>
    <cellStyle name="Comma 2 3 2 2 2 3" xfId="18168"/>
    <cellStyle name="Comma 2 3 2 2 2 3 2" xfId="38210"/>
    <cellStyle name="Comma 2 3 2 2 2 4" xfId="18564"/>
    <cellStyle name="Comma 2 3 2 2 2 4 2" xfId="38606"/>
    <cellStyle name="Comma 2 3 2 2 2 5" xfId="18960"/>
    <cellStyle name="Comma 2 3 2 2 2 5 2" xfId="39002"/>
    <cellStyle name="Comma 2 3 2 2 2 6" xfId="19356"/>
    <cellStyle name="Comma 2 3 2 2 2 6 2" xfId="39398"/>
    <cellStyle name="Comma 2 3 2 2 2 7" xfId="19752"/>
    <cellStyle name="Comma 2 3 2 2 2 7 2" xfId="39794"/>
    <cellStyle name="Comma 2 3 2 2 2 8" xfId="27211"/>
    <cellStyle name="Comma 2 3 2 2 3" xfId="9006"/>
    <cellStyle name="Comma 2 3 2 2 3 2" xfId="18036"/>
    <cellStyle name="Comma 2 3 2 2 3 2 2" xfId="18432"/>
    <cellStyle name="Comma 2 3 2 2 3 2 2 2" xfId="38474"/>
    <cellStyle name="Comma 2 3 2 2 3 2 3" xfId="18828"/>
    <cellStyle name="Comma 2 3 2 2 3 2 3 2" xfId="38870"/>
    <cellStyle name="Comma 2 3 2 2 3 2 4" xfId="19224"/>
    <cellStyle name="Comma 2 3 2 2 3 2 4 2" xfId="39266"/>
    <cellStyle name="Comma 2 3 2 2 3 2 5" xfId="19620"/>
    <cellStyle name="Comma 2 3 2 2 3 2 5 2" xfId="39662"/>
    <cellStyle name="Comma 2 3 2 2 3 2 6" xfId="20016"/>
    <cellStyle name="Comma 2 3 2 2 3 2 6 2" xfId="40058"/>
    <cellStyle name="Comma 2 3 2 2 3 2 7" xfId="38078"/>
    <cellStyle name="Comma 2 3 2 2 3 3" xfId="18234"/>
    <cellStyle name="Comma 2 3 2 2 3 3 2" xfId="38276"/>
    <cellStyle name="Comma 2 3 2 2 3 4" xfId="18630"/>
    <cellStyle name="Comma 2 3 2 2 3 4 2" xfId="38672"/>
    <cellStyle name="Comma 2 3 2 2 3 5" xfId="19026"/>
    <cellStyle name="Comma 2 3 2 2 3 5 2" xfId="39068"/>
    <cellStyle name="Comma 2 3 2 2 3 6" xfId="19422"/>
    <cellStyle name="Comma 2 3 2 2 3 6 2" xfId="39464"/>
    <cellStyle name="Comma 2 3 2 2 3 7" xfId="19818"/>
    <cellStyle name="Comma 2 3 2 2 3 7 2" xfId="39860"/>
    <cellStyle name="Comma 2 3 2 2 3 8" xfId="29048"/>
    <cellStyle name="Comma 2 3 2 2 4" xfId="11717"/>
    <cellStyle name="Comma 2 3 2 2 4 2" xfId="18300"/>
    <cellStyle name="Comma 2 3 2 2 4 2 2" xfId="38342"/>
    <cellStyle name="Comma 2 3 2 2 4 3" xfId="18696"/>
    <cellStyle name="Comma 2 3 2 2 4 3 2" xfId="38738"/>
    <cellStyle name="Comma 2 3 2 2 4 4" xfId="19092"/>
    <cellStyle name="Comma 2 3 2 2 4 4 2" xfId="39134"/>
    <cellStyle name="Comma 2 3 2 2 4 5" xfId="19488"/>
    <cellStyle name="Comma 2 3 2 2 4 5 2" xfId="39530"/>
    <cellStyle name="Comma 2 3 2 2 4 6" xfId="19884"/>
    <cellStyle name="Comma 2 3 2 2 4 6 2" xfId="39926"/>
    <cellStyle name="Comma 2 3 2 2 4 7" xfId="31759"/>
    <cellStyle name="Comma 2 3 2 2 5" xfId="18102"/>
    <cellStyle name="Comma 2 3 2 2 5 2" xfId="38144"/>
    <cellStyle name="Comma 2 3 2 2 6" xfId="18498"/>
    <cellStyle name="Comma 2 3 2 2 6 2" xfId="38540"/>
    <cellStyle name="Comma 2 3 2 2 7" xfId="18894"/>
    <cellStyle name="Comma 2 3 2 2 7 2" xfId="38936"/>
    <cellStyle name="Comma 2 3 2 2 8" xfId="19290"/>
    <cellStyle name="Comma 2 3 2 2 8 2" xfId="39332"/>
    <cellStyle name="Comma 2 3 2 2 9" xfId="19686"/>
    <cellStyle name="Comma 2 3 2 2 9 2" xfId="39728"/>
    <cellStyle name="Comma 2 3 2 3" xfId="4181"/>
    <cellStyle name="Comma 2 3 2 3 10" xfId="24223"/>
    <cellStyle name="Comma 2 3 2 3 2" xfId="8663"/>
    <cellStyle name="Comma 2 3 2 3 2 2" xfId="17693"/>
    <cellStyle name="Comma 2 3 2 3 2 2 2" xfId="18388"/>
    <cellStyle name="Comma 2 3 2 3 2 2 2 2" xfId="38430"/>
    <cellStyle name="Comma 2 3 2 3 2 2 3" xfId="18784"/>
    <cellStyle name="Comma 2 3 2 3 2 2 3 2" xfId="38826"/>
    <cellStyle name="Comma 2 3 2 3 2 2 4" xfId="19180"/>
    <cellStyle name="Comma 2 3 2 3 2 2 4 2" xfId="39222"/>
    <cellStyle name="Comma 2 3 2 3 2 2 5" xfId="19576"/>
    <cellStyle name="Comma 2 3 2 3 2 2 5 2" xfId="39618"/>
    <cellStyle name="Comma 2 3 2 3 2 2 6" xfId="19972"/>
    <cellStyle name="Comma 2 3 2 3 2 2 6 2" xfId="40014"/>
    <cellStyle name="Comma 2 3 2 3 2 2 7" xfId="37735"/>
    <cellStyle name="Comma 2 3 2 3 2 3" xfId="18190"/>
    <cellStyle name="Comma 2 3 2 3 2 3 2" xfId="38232"/>
    <cellStyle name="Comma 2 3 2 3 2 4" xfId="18586"/>
    <cellStyle name="Comma 2 3 2 3 2 4 2" xfId="38628"/>
    <cellStyle name="Comma 2 3 2 3 2 5" xfId="18982"/>
    <cellStyle name="Comma 2 3 2 3 2 5 2" xfId="39024"/>
    <cellStyle name="Comma 2 3 2 3 2 6" xfId="19378"/>
    <cellStyle name="Comma 2 3 2 3 2 6 2" xfId="39420"/>
    <cellStyle name="Comma 2 3 2 3 2 7" xfId="19774"/>
    <cellStyle name="Comma 2 3 2 3 2 7 2" xfId="39816"/>
    <cellStyle name="Comma 2 3 2 3 2 8" xfId="28705"/>
    <cellStyle name="Comma 2 3 2 3 3" xfId="9028"/>
    <cellStyle name="Comma 2 3 2 3 3 2" xfId="18058"/>
    <cellStyle name="Comma 2 3 2 3 3 2 2" xfId="18454"/>
    <cellStyle name="Comma 2 3 2 3 3 2 2 2" xfId="38496"/>
    <cellStyle name="Comma 2 3 2 3 3 2 3" xfId="18850"/>
    <cellStyle name="Comma 2 3 2 3 3 2 3 2" xfId="38892"/>
    <cellStyle name="Comma 2 3 2 3 3 2 4" xfId="19246"/>
    <cellStyle name="Comma 2 3 2 3 3 2 4 2" xfId="39288"/>
    <cellStyle name="Comma 2 3 2 3 3 2 5" xfId="19642"/>
    <cellStyle name="Comma 2 3 2 3 3 2 5 2" xfId="39684"/>
    <cellStyle name="Comma 2 3 2 3 3 2 6" xfId="20038"/>
    <cellStyle name="Comma 2 3 2 3 3 2 6 2" xfId="40080"/>
    <cellStyle name="Comma 2 3 2 3 3 2 7" xfId="38100"/>
    <cellStyle name="Comma 2 3 2 3 3 3" xfId="18256"/>
    <cellStyle name="Comma 2 3 2 3 3 3 2" xfId="38298"/>
    <cellStyle name="Comma 2 3 2 3 3 4" xfId="18652"/>
    <cellStyle name="Comma 2 3 2 3 3 4 2" xfId="38694"/>
    <cellStyle name="Comma 2 3 2 3 3 5" xfId="19048"/>
    <cellStyle name="Comma 2 3 2 3 3 5 2" xfId="39090"/>
    <cellStyle name="Comma 2 3 2 3 3 6" xfId="19444"/>
    <cellStyle name="Comma 2 3 2 3 3 6 2" xfId="39486"/>
    <cellStyle name="Comma 2 3 2 3 3 7" xfId="19840"/>
    <cellStyle name="Comma 2 3 2 3 3 7 2" xfId="39882"/>
    <cellStyle name="Comma 2 3 2 3 3 8" xfId="29070"/>
    <cellStyle name="Comma 2 3 2 3 4" xfId="13211"/>
    <cellStyle name="Comma 2 3 2 3 4 2" xfId="18322"/>
    <cellStyle name="Comma 2 3 2 3 4 2 2" xfId="38364"/>
    <cellStyle name="Comma 2 3 2 3 4 3" xfId="18718"/>
    <cellStyle name="Comma 2 3 2 3 4 3 2" xfId="38760"/>
    <cellStyle name="Comma 2 3 2 3 4 4" xfId="19114"/>
    <cellStyle name="Comma 2 3 2 3 4 4 2" xfId="39156"/>
    <cellStyle name="Comma 2 3 2 3 4 5" xfId="19510"/>
    <cellStyle name="Comma 2 3 2 3 4 5 2" xfId="39552"/>
    <cellStyle name="Comma 2 3 2 3 4 6" xfId="19906"/>
    <cellStyle name="Comma 2 3 2 3 4 6 2" xfId="39948"/>
    <cellStyle name="Comma 2 3 2 3 4 7" xfId="33253"/>
    <cellStyle name="Comma 2 3 2 3 5" xfId="18124"/>
    <cellStyle name="Comma 2 3 2 3 5 2" xfId="38166"/>
    <cellStyle name="Comma 2 3 2 3 6" xfId="18520"/>
    <cellStyle name="Comma 2 3 2 3 6 2" xfId="38562"/>
    <cellStyle name="Comma 2 3 2 3 7" xfId="18916"/>
    <cellStyle name="Comma 2 3 2 3 7 2" xfId="38958"/>
    <cellStyle name="Comma 2 3 2 3 8" xfId="19312"/>
    <cellStyle name="Comma 2 3 2 3 8 2" xfId="39354"/>
    <cellStyle name="Comma 2 3 2 3 9" xfId="19708"/>
    <cellStyle name="Comma 2 3 2 3 9 2" xfId="39750"/>
    <cellStyle name="Comma 2 3 2 4" xfId="5675"/>
    <cellStyle name="Comma 2 3 2 4 2" xfId="14705"/>
    <cellStyle name="Comma 2 3 2 4 2 2" xfId="18344"/>
    <cellStyle name="Comma 2 3 2 4 2 2 2" xfId="38386"/>
    <cellStyle name="Comma 2 3 2 4 2 3" xfId="18740"/>
    <cellStyle name="Comma 2 3 2 4 2 3 2" xfId="38782"/>
    <cellStyle name="Comma 2 3 2 4 2 4" xfId="19136"/>
    <cellStyle name="Comma 2 3 2 4 2 4 2" xfId="39178"/>
    <cellStyle name="Comma 2 3 2 4 2 5" xfId="19532"/>
    <cellStyle name="Comma 2 3 2 4 2 5 2" xfId="39574"/>
    <cellStyle name="Comma 2 3 2 4 2 6" xfId="19928"/>
    <cellStyle name="Comma 2 3 2 4 2 6 2" xfId="39970"/>
    <cellStyle name="Comma 2 3 2 4 2 7" xfId="34747"/>
    <cellStyle name="Comma 2 3 2 4 3" xfId="18146"/>
    <cellStyle name="Comma 2 3 2 4 3 2" xfId="38188"/>
    <cellStyle name="Comma 2 3 2 4 4" xfId="18542"/>
    <cellStyle name="Comma 2 3 2 4 4 2" xfId="38584"/>
    <cellStyle name="Comma 2 3 2 4 5" xfId="18938"/>
    <cellStyle name="Comma 2 3 2 4 5 2" xfId="38980"/>
    <cellStyle name="Comma 2 3 2 4 6" xfId="19334"/>
    <cellStyle name="Comma 2 3 2 4 6 2" xfId="39376"/>
    <cellStyle name="Comma 2 3 2 4 7" xfId="19730"/>
    <cellStyle name="Comma 2 3 2 4 7 2" xfId="39772"/>
    <cellStyle name="Comma 2 3 2 4 8" xfId="25717"/>
    <cellStyle name="Comma 2 3 2 5" xfId="8984"/>
    <cellStyle name="Comma 2 3 2 5 2" xfId="18014"/>
    <cellStyle name="Comma 2 3 2 5 2 2" xfId="18410"/>
    <cellStyle name="Comma 2 3 2 5 2 2 2" xfId="38452"/>
    <cellStyle name="Comma 2 3 2 5 2 3" xfId="18806"/>
    <cellStyle name="Comma 2 3 2 5 2 3 2" xfId="38848"/>
    <cellStyle name="Comma 2 3 2 5 2 4" xfId="19202"/>
    <cellStyle name="Comma 2 3 2 5 2 4 2" xfId="39244"/>
    <cellStyle name="Comma 2 3 2 5 2 5" xfId="19598"/>
    <cellStyle name="Comma 2 3 2 5 2 5 2" xfId="39640"/>
    <cellStyle name="Comma 2 3 2 5 2 6" xfId="19994"/>
    <cellStyle name="Comma 2 3 2 5 2 6 2" xfId="40036"/>
    <cellStyle name="Comma 2 3 2 5 2 7" xfId="38056"/>
    <cellStyle name="Comma 2 3 2 5 3" xfId="18212"/>
    <cellStyle name="Comma 2 3 2 5 3 2" xfId="38254"/>
    <cellStyle name="Comma 2 3 2 5 4" xfId="18608"/>
    <cellStyle name="Comma 2 3 2 5 4 2" xfId="38650"/>
    <cellStyle name="Comma 2 3 2 5 5" xfId="19004"/>
    <cellStyle name="Comma 2 3 2 5 5 2" xfId="39046"/>
    <cellStyle name="Comma 2 3 2 5 6" xfId="19400"/>
    <cellStyle name="Comma 2 3 2 5 6 2" xfId="39442"/>
    <cellStyle name="Comma 2 3 2 5 7" xfId="19796"/>
    <cellStyle name="Comma 2 3 2 5 7 2" xfId="39838"/>
    <cellStyle name="Comma 2 3 2 5 8" xfId="29026"/>
    <cellStyle name="Comma 2 3 2 6" xfId="10223"/>
    <cellStyle name="Comma 2 3 2 6 2" xfId="18278"/>
    <cellStyle name="Comma 2 3 2 6 2 2" xfId="38320"/>
    <cellStyle name="Comma 2 3 2 6 3" xfId="18674"/>
    <cellStyle name="Comma 2 3 2 6 3 2" xfId="38716"/>
    <cellStyle name="Comma 2 3 2 6 4" xfId="19070"/>
    <cellStyle name="Comma 2 3 2 6 4 2" xfId="39112"/>
    <cellStyle name="Comma 2 3 2 6 5" xfId="19466"/>
    <cellStyle name="Comma 2 3 2 6 5 2" xfId="39508"/>
    <cellStyle name="Comma 2 3 2 6 6" xfId="19862"/>
    <cellStyle name="Comma 2 3 2 6 6 2" xfId="39904"/>
    <cellStyle name="Comma 2 3 2 6 7" xfId="30265"/>
    <cellStyle name="Comma 2 3 2 7" xfId="18080"/>
    <cellStyle name="Comma 2 3 2 7 2" xfId="38122"/>
    <cellStyle name="Comma 2 3 2 8" xfId="18476"/>
    <cellStyle name="Comma 2 3 2 8 2" xfId="38518"/>
    <cellStyle name="Comma 2 3 2 9" xfId="18872"/>
    <cellStyle name="Comma 2 3 2 9 2" xfId="38914"/>
    <cellStyle name="Comma 2 3 3" xfId="1940"/>
    <cellStyle name="Comma 2 3 3 10" xfId="21982"/>
    <cellStyle name="Comma 2 3 3 2" xfId="6422"/>
    <cellStyle name="Comma 2 3 3 2 2" xfId="15452"/>
    <cellStyle name="Comma 2 3 3 2 2 2" xfId="18355"/>
    <cellStyle name="Comma 2 3 3 2 2 2 2" xfId="38397"/>
    <cellStyle name="Comma 2 3 3 2 2 3" xfId="18751"/>
    <cellStyle name="Comma 2 3 3 2 2 3 2" xfId="38793"/>
    <cellStyle name="Comma 2 3 3 2 2 4" xfId="19147"/>
    <cellStyle name="Comma 2 3 3 2 2 4 2" xfId="39189"/>
    <cellStyle name="Comma 2 3 3 2 2 5" xfId="19543"/>
    <cellStyle name="Comma 2 3 3 2 2 5 2" xfId="39585"/>
    <cellStyle name="Comma 2 3 3 2 2 6" xfId="19939"/>
    <cellStyle name="Comma 2 3 3 2 2 6 2" xfId="39981"/>
    <cellStyle name="Comma 2 3 3 2 2 7" xfId="35494"/>
    <cellStyle name="Comma 2 3 3 2 3" xfId="18157"/>
    <cellStyle name="Comma 2 3 3 2 3 2" xfId="38199"/>
    <cellStyle name="Comma 2 3 3 2 4" xfId="18553"/>
    <cellStyle name="Comma 2 3 3 2 4 2" xfId="38595"/>
    <cellStyle name="Comma 2 3 3 2 5" xfId="18949"/>
    <cellStyle name="Comma 2 3 3 2 5 2" xfId="38991"/>
    <cellStyle name="Comma 2 3 3 2 6" xfId="19345"/>
    <cellStyle name="Comma 2 3 3 2 6 2" xfId="39387"/>
    <cellStyle name="Comma 2 3 3 2 7" xfId="19741"/>
    <cellStyle name="Comma 2 3 3 2 7 2" xfId="39783"/>
    <cellStyle name="Comma 2 3 3 2 8" xfId="26464"/>
    <cellStyle name="Comma 2 3 3 3" xfId="8995"/>
    <cellStyle name="Comma 2 3 3 3 2" xfId="18025"/>
    <cellStyle name="Comma 2 3 3 3 2 2" xfId="18421"/>
    <cellStyle name="Comma 2 3 3 3 2 2 2" xfId="38463"/>
    <cellStyle name="Comma 2 3 3 3 2 3" xfId="18817"/>
    <cellStyle name="Comma 2 3 3 3 2 3 2" xfId="38859"/>
    <cellStyle name="Comma 2 3 3 3 2 4" xfId="19213"/>
    <cellStyle name="Comma 2 3 3 3 2 4 2" xfId="39255"/>
    <cellStyle name="Comma 2 3 3 3 2 5" xfId="19609"/>
    <cellStyle name="Comma 2 3 3 3 2 5 2" xfId="39651"/>
    <cellStyle name="Comma 2 3 3 3 2 6" xfId="20005"/>
    <cellStyle name="Comma 2 3 3 3 2 6 2" xfId="40047"/>
    <cellStyle name="Comma 2 3 3 3 2 7" xfId="38067"/>
    <cellStyle name="Comma 2 3 3 3 3" xfId="18223"/>
    <cellStyle name="Comma 2 3 3 3 3 2" xfId="38265"/>
    <cellStyle name="Comma 2 3 3 3 4" xfId="18619"/>
    <cellStyle name="Comma 2 3 3 3 4 2" xfId="38661"/>
    <cellStyle name="Comma 2 3 3 3 5" xfId="19015"/>
    <cellStyle name="Comma 2 3 3 3 5 2" xfId="39057"/>
    <cellStyle name="Comma 2 3 3 3 6" xfId="19411"/>
    <cellStyle name="Comma 2 3 3 3 6 2" xfId="39453"/>
    <cellStyle name="Comma 2 3 3 3 7" xfId="19807"/>
    <cellStyle name="Comma 2 3 3 3 7 2" xfId="39849"/>
    <cellStyle name="Comma 2 3 3 3 8" xfId="29037"/>
    <cellStyle name="Comma 2 3 3 4" xfId="10970"/>
    <cellStyle name="Comma 2 3 3 4 2" xfId="18289"/>
    <cellStyle name="Comma 2 3 3 4 2 2" xfId="38331"/>
    <cellStyle name="Comma 2 3 3 4 3" xfId="18685"/>
    <cellStyle name="Comma 2 3 3 4 3 2" xfId="38727"/>
    <cellStyle name="Comma 2 3 3 4 4" xfId="19081"/>
    <cellStyle name="Comma 2 3 3 4 4 2" xfId="39123"/>
    <cellStyle name="Comma 2 3 3 4 5" xfId="19477"/>
    <cellStyle name="Comma 2 3 3 4 5 2" xfId="39519"/>
    <cellStyle name="Comma 2 3 3 4 6" xfId="19873"/>
    <cellStyle name="Comma 2 3 3 4 6 2" xfId="39915"/>
    <cellStyle name="Comma 2 3 3 4 7" xfId="31012"/>
    <cellStyle name="Comma 2 3 3 5" xfId="18091"/>
    <cellStyle name="Comma 2 3 3 5 2" xfId="38133"/>
    <cellStyle name="Comma 2 3 3 6" xfId="18487"/>
    <cellStyle name="Comma 2 3 3 6 2" xfId="38529"/>
    <cellStyle name="Comma 2 3 3 7" xfId="18883"/>
    <cellStyle name="Comma 2 3 3 7 2" xfId="38925"/>
    <cellStyle name="Comma 2 3 3 8" xfId="19279"/>
    <cellStyle name="Comma 2 3 3 8 2" xfId="39321"/>
    <cellStyle name="Comma 2 3 3 9" xfId="19675"/>
    <cellStyle name="Comma 2 3 3 9 2" xfId="39717"/>
    <cellStyle name="Comma 2 3 4" xfId="3434"/>
    <cellStyle name="Comma 2 3 4 10" xfId="23476"/>
    <cellStyle name="Comma 2 3 4 2" xfId="7916"/>
    <cellStyle name="Comma 2 3 4 2 2" xfId="16946"/>
    <cellStyle name="Comma 2 3 4 2 2 2" xfId="18377"/>
    <cellStyle name="Comma 2 3 4 2 2 2 2" xfId="38419"/>
    <cellStyle name="Comma 2 3 4 2 2 3" xfId="18773"/>
    <cellStyle name="Comma 2 3 4 2 2 3 2" xfId="38815"/>
    <cellStyle name="Comma 2 3 4 2 2 4" xfId="19169"/>
    <cellStyle name="Comma 2 3 4 2 2 4 2" xfId="39211"/>
    <cellStyle name="Comma 2 3 4 2 2 5" xfId="19565"/>
    <cellStyle name="Comma 2 3 4 2 2 5 2" xfId="39607"/>
    <cellStyle name="Comma 2 3 4 2 2 6" xfId="19961"/>
    <cellStyle name="Comma 2 3 4 2 2 6 2" xfId="40003"/>
    <cellStyle name="Comma 2 3 4 2 2 7" xfId="36988"/>
    <cellStyle name="Comma 2 3 4 2 3" xfId="18179"/>
    <cellStyle name="Comma 2 3 4 2 3 2" xfId="38221"/>
    <cellStyle name="Comma 2 3 4 2 4" xfId="18575"/>
    <cellStyle name="Comma 2 3 4 2 4 2" xfId="38617"/>
    <cellStyle name="Comma 2 3 4 2 5" xfId="18971"/>
    <cellStyle name="Comma 2 3 4 2 5 2" xfId="39013"/>
    <cellStyle name="Comma 2 3 4 2 6" xfId="19367"/>
    <cellStyle name="Comma 2 3 4 2 6 2" xfId="39409"/>
    <cellStyle name="Comma 2 3 4 2 7" xfId="19763"/>
    <cellStyle name="Comma 2 3 4 2 7 2" xfId="39805"/>
    <cellStyle name="Comma 2 3 4 2 8" xfId="27958"/>
    <cellStyle name="Comma 2 3 4 3" xfId="9017"/>
    <cellStyle name="Comma 2 3 4 3 2" xfId="18047"/>
    <cellStyle name="Comma 2 3 4 3 2 2" xfId="18443"/>
    <cellStyle name="Comma 2 3 4 3 2 2 2" xfId="38485"/>
    <cellStyle name="Comma 2 3 4 3 2 3" xfId="18839"/>
    <cellStyle name="Comma 2 3 4 3 2 3 2" xfId="38881"/>
    <cellStyle name="Comma 2 3 4 3 2 4" xfId="19235"/>
    <cellStyle name="Comma 2 3 4 3 2 4 2" xfId="39277"/>
    <cellStyle name="Comma 2 3 4 3 2 5" xfId="19631"/>
    <cellStyle name="Comma 2 3 4 3 2 5 2" xfId="39673"/>
    <cellStyle name="Comma 2 3 4 3 2 6" xfId="20027"/>
    <cellStyle name="Comma 2 3 4 3 2 6 2" xfId="40069"/>
    <cellStyle name="Comma 2 3 4 3 2 7" xfId="38089"/>
    <cellStyle name="Comma 2 3 4 3 3" xfId="18245"/>
    <cellStyle name="Comma 2 3 4 3 3 2" xfId="38287"/>
    <cellStyle name="Comma 2 3 4 3 4" xfId="18641"/>
    <cellStyle name="Comma 2 3 4 3 4 2" xfId="38683"/>
    <cellStyle name="Comma 2 3 4 3 5" xfId="19037"/>
    <cellStyle name="Comma 2 3 4 3 5 2" xfId="39079"/>
    <cellStyle name="Comma 2 3 4 3 6" xfId="19433"/>
    <cellStyle name="Comma 2 3 4 3 6 2" xfId="39475"/>
    <cellStyle name="Comma 2 3 4 3 7" xfId="19829"/>
    <cellStyle name="Comma 2 3 4 3 7 2" xfId="39871"/>
    <cellStyle name="Comma 2 3 4 3 8" xfId="29059"/>
    <cellStyle name="Comma 2 3 4 4" xfId="12464"/>
    <cellStyle name="Comma 2 3 4 4 2" xfId="18311"/>
    <cellStyle name="Comma 2 3 4 4 2 2" xfId="38353"/>
    <cellStyle name="Comma 2 3 4 4 3" xfId="18707"/>
    <cellStyle name="Comma 2 3 4 4 3 2" xfId="38749"/>
    <cellStyle name="Comma 2 3 4 4 4" xfId="19103"/>
    <cellStyle name="Comma 2 3 4 4 4 2" xfId="39145"/>
    <cellStyle name="Comma 2 3 4 4 5" xfId="19499"/>
    <cellStyle name="Comma 2 3 4 4 5 2" xfId="39541"/>
    <cellStyle name="Comma 2 3 4 4 6" xfId="19895"/>
    <cellStyle name="Comma 2 3 4 4 6 2" xfId="39937"/>
    <cellStyle name="Comma 2 3 4 4 7" xfId="32506"/>
    <cellStyle name="Comma 2 3 4 5" xfId="18113"/>
    <cellStyle name="Comma 2 3 4 5 2" xfId="38155"/>
    <cellStyle name="Comma 2 3 4 6" xfId="18509"/>
    <cellStyle name="Comma 2 3 4 6 2" xfId="38551"/>
    <cellStyle name="Comma 2 3 4 7" xfId="18905"/>
    <cellStyle name="Comma 2 3 4 7 2" xfId="38947"/>
    <cellStyle name="Comma 2 3 4 8" xfId="19301"/>
    <cellStyle name="Comma 2 3 4 8 2" xfId="39343"/>
    <cellStyle name="Comma 2 3 4 9" xfId="19697"/>
    <cellStyle name="Comma 2 3 4 9 2" xfId="39739"/>
    <cellStyle name="Comma 2 3 5" xfId="4928"/>
    <cellStyle name="Comma 2 3 5 2" xfId="13958"/>
    <cellStyle name="Comma 2 3 5 2 2" xfId="18333"/>
    <cellStyle name="Comma 2 3 5 2 2 2" xfId="38375"/>
    <cellStyle name="Comma 2 3 5 2 3" xfId="18729"/>
    <cellStyle name="Comma 2 3 5 2 3 2" xfId="38771"/>
    <cellStyle name="Comma 2 3 5 2 4" xfId="19125"/>
    <cellStyle name="Comma 2 3 5 2 4 2" xfId="39167"/>
    <cellStyle name="Comma 2 3 5 2 5" xfId="19521"/>
    <cellStyle name="Comma 2 3 5 2 5 2" xfId="39563"/>
    <cellStyle name="Comma 2 3 5 2 6" xfId="19917"/>
    <cellStyle name="Comma 2 3 5 2 6 2" xfId="39959"/>
    <cellStyle name="Comma 2 3 5 2 7" xfId="34000"/>
    <cellStyle name="Comma 2 3 5 3" xfId="18135"/>
    <cellStyle name="Comma 2 3 5 3 2" xfId="38177"/>
    <cellStyle name="Comma 2 3 5 4" xfId="18531"/>
    <cellStyle name="Comma 2 3 5 4 2" xfId="38573"/>
    <cellStyle name="Comma 2 3 5 5" xfId="18927"/>
    <cellStyle name="Comma 2 3 5 5 2" xfId="38969"/>
    <cellStyle name="Comma 2 3 5 6" xfId="19323"/>
    <cellStyle name="Comma 2 3 5 6 2" xfId="39365"/>
    <cellStyle name="Comma 2 3 5 7" xfId="19719"/>
    <cellStyle name="Comma 2 3 5 7 2" xfId="39761"/>
    <cellStyle name="Comma 2 3 5 8" xfId="24970"/>
    <cellStyle name="Comma 2 3 6" xfId="8973"/>
    <cellStyle name="Comma 2 3 6 2" xfId="18003"/>
    <cellStyle name="Comma 2 3 6 2 2" xfId="18399"/>
    <cellStyle name="Comma 2 3 6 2 2 2" xfId="38441"/>
    <cellStyle name="Comma 2 3 6 2 3" xfId="18795"/>
    <cellStyle name="Comma 2 3 6 2 3 2" xfId="38837"/>
    <cellStyle name="Comma 2 3 6 2 4" xfId="19191"/>
    <cellStyle name="Comma 2 3 6 2 4 2" xfId="39233"/>
    <cellStyle name="Comma 2 3 6 2 5" xfId="19587"/>
    <cellStyle name="Comma 2 3 6 2 5 2" xfId="39629"/>
    <cellStyle name="Comma 2 3 6 2 6" xfId="19983"/>
    <cellStyle name="Comma 2 3 6 2 6 2" xfId="40025"/>
    <cellStyle name="Comma 2 3 6 2 7" xfId="38045"/>
    <cellStyle name="Comma 2 3 6 3" xfId="18201"/>
    <cellStyle name="Comma 2 3 6 3 2" xfId="38243"/>
    <cellStyle name="Comma 2 3 6 4" xfId="18597"/>
    <cellStyle name="Comma 2 3 6 4 2" xfId="38639"/>
    <cellStyle name="Comma 2 3 6 5" xfId="18993"/>
    <cellStyle name="Comma 2 3 6 5 2" xfId="39035"/>
    <cellStyle name="Comma 2 3 6 6" xfId="19389"/>
    <cellStyle name="Comma 2 3 6 6 2" xfId="39431"/>
    <cellStyle name="Comma 2 3 6 7" xfId="19785"/>
    <cellStyle name="Comma 2 3 6 7 2" xfId="39827"/>
    <cellStyle name="Comma 2 3 6 8" xfId="29015"/>
    <cellStyle name="Comma 2 3 7" xfId="9476"/>
    <cellStyle name="Comma 2 3 7 2" xfId="18267"/>
    <cellStyle name="Comma 2 3 7 2 2" xfId="38309"/>
    <cellStyle name="Comma 2 3 7 3" xfId="18663"/>
    <cellStyle name="Comma 2 3 7 3 2" xfId="38705"/>
    <cellStyle name="Comma 2 3 7 4" xfId="19059"/>
    <cellStyle name="Comma 2 3 7 4 2" xfId="39101"/>
    <cellStyle name="Comma 2 3 7 5" xfId="19455"/>
    <cellStyle name="Comma 2 3 7 5 2" xfId="39497"/>
    <cellStyle name="Comma 2 3 7 6" xfId="19851"/>
    <cellStyle name="Comma 2 3 7 6 2" xfId="39893"/>
    <cellStyle name="Comma 2 3 7 7" xfId="29518"/>
    <cellStyle name="Comma 2 3 8" xfId="18069"/>
    <cellStyle name="Comma 2 3 8 2" xfId="38111"/>
    <cellStyle name="Comma 2 3 9" xfId="18465"/>
    <cellStyle name="Comma 2 3 9 2" xfId="38507"/>
    <cellStyle name="Comma 2 4" xfId="632"/>
    <cellStyle name="Comma 2 4 10" xfId="18863"/>
    <cellStyle name="Comma 2 4 10 2" xfId="38905"/>
    <cellStyle name="Comma 2 4 11" xfId="19259"/>
    <cellStyle name="Comma 2 4 11 2" xfId="39301"/>
    <cellStyle name="Comma 2 4 12" xfId="19655"/>
    <cellStyle name="Comma 2 4 12 2" xfId="39697"/>
    <cellStyle name="Comma 2 4 13" xfId="20674"/>
    <cellStyle name="Comma 2 4 2" xfId="1379"/>
    <cellStyle name="Comma 2 4 2 10" xfId="19270"/>
    <cellStyle name="Comma 2 4 2 10 2" xfId="39312"/>
    <cellStyle name="Comma 2 4 2 11" xfId="19666"/>
    <cellStyle name="Comma 2 4 2 11 2" xfId="39708"/>
    <cellStyle name="Comma 2 4 2 12" xfId="21421"/>
    <cellStyle name="Comma 2 4 2 2" xfId="2873"/>
    <cellStyle name="Comma 2 4 2 2 10" xfId="22915"/>
    <cellStyle name="Comma 2 4 2 2 2" xfId="7355"/>
    <cellStyle name="Comma 2 4 2 2 2 2" xfId="16385"/>
    <cellStyle name="Comma 2 4 2 2 2 2 2" xfId="18368"/>
    <cellStyle name="Comma 2 4 2 2 2 2 2 2" xfId="38410"/>
    <cellStyle name="Comma 2 4 2 2 2 2 3" xfId="18764"/>
    <cellStyle name="Comma 2 4 2 2 2 2 3 2" xfId="38806"/>
    <cellStyle name="Comma 2 4 2 2 2 2 4" xfId="19160"/>
    <cellStyle name="Comma 2 4 2 2 2 2 4 2" xfId="39202"/>
    <cellStyle name="Comma 2 4 2 2 2 2 5" xfId="19556"/>
    <cellStyle name="Comma 2 4 2 2 2 2 5 2" xfId="39598"/>
    <cellStyle name="Comma 2 4 2 2 2 2 6" xfId="19952"/>
    <cellStyle name="Comma 2 4 2 2 2 2 6 2" xfId="39994"/>
    <cellStyle name="Comma 2 4 2 2 2 2 7" xfId="36427"/>
    <cellStyle name="Comma 2 4 2 2 2 3" xfId="18170"/>
    <cellStyle name="Comma 2 4 2 2 2 3 2" xfId="38212"/>
    <cellStyle name="Comma 2 4 2 2 2 4" xfId="18566"/>
    <cellStyle name="Comma 2 4 2 2 2 4 2" xfId="38608"/>
    <cellStyle name="Comma 2 4 2 2 2 5" xfId="18962"/>
    <cellStyle name="Comma 2 4 2 2 2 5 2" xfId="39004"/>
    <cellStyle name="Comma 2 4 2 2 2 6" xfId="19358"/>
    <cellStyle name="Comma 2 4 2 2 2 6 2" xfId="39400"/>
    <cellStyle name="Comma 2 4 2 2 2 7" xfId="19754"/>
    <cellStyle name="Comma 2 4 2 2 2 7 2" xfId="39796"/>
    <cellStyle name="Comma 2 4 2 2 2 8" xfId="27397"/>
    <cellStyle name="Comma 2 4 2 2 3" xfId="9008"/>
    <cellStyle name="Comma 2 4 2 2 3 2" xfId="18038"/>
    <cellStyle name="Comma 2 4 2 2 3 2 2" xfId="18434"/>
    <cellStyle name="Comma 2 4 2 2 3 2 2 2" xfId="38476"/>
    <cellStyle name="Comma 2 4 2 2 3 2 3" xfId="18830"/>
    <cellStyle name="Comma 2 4 2 2 3 2 3 2" xfId="38872"/>
    <cellStyle name="Comma 2 4 2 2 3 2 4" xfId="19226"/>
    <cellStyle name="Comma 2 4 2 2 3 2 4 2" xfId="39268"/>
    <cellStyle name="Comma 2 4 2 2 3 2 5" xfId="19622"/>
    <cellStyle name="Comma 2 4 2 2 3 2 5 2" xfId="39664"/>
    <cellStyle name="Comma 2 4 2 2 3 2 6" xfId="20018"/>
    <cellStyle name="Comma 2 4 2 2 3 2 6 2" xfId="40060"/>
    <cellStyle name="Comma 2 4 2 2 3 2 7" xfId="38080"/>
    <cellStyle name="Comma 2 4 2 2 3 3" xfId="18236"/>
    <cellStyle name="Comma 2 4 2 2 3 3 2" xfId="38278"/>
    <cellStyle name="Comma 2 4 2 2 3 4" xfId="18632"/>
    <cellStyle name="Comma 2 4 2 2 3 4 2" xfId="38674"/>
    <cellStyle name="Comma 2 4 2 2 3 5" xfId="19028"/>
    <cellStyle name="Comma 2 4 2 2 3 5 2" xfId="39070"/>
    <cellStyle name="Comma 2 4 2 2 3 6" xfId="19424"/>
    <cellStyle name="Comma 2 4 2 2 3 6 2" xfId="39466"/>
    <cellStyle name="Comma 2 4 2 2 3 7" xfId="19820"/>
    <cellStyle name="Comma 2 4 2 2 3 7 2" xfId="39862"/>
    <cellStyle name="Comma 2 4 2 2 3 8" xfId="29050"/>
    <cellStyle name="Comma 2 4 2 2 4" xfId="11903"/>
    <cellStyle name="Comma 2 4 2 2 4 2" xfId="18302"/>
    <cellStyle name="Comma 2 4 2 2 4 2 2" xfId="38344"/>
    <cellStyle name="Comma 2 4 2 2 4 3" xfId="18698"/>
    <cellStyle name="Comma 2 4 2 2 4 3 2" xfId="38740"/>
    <cellStyle name="Comma 2 4 2 2 4 4" xfId="19094"/>
    <cellStyle name="Comma 2 4 2 2 4 4 2" xfId="39136"/>
    <cellStyle name="Comma 2 4 2 2 4 5" xfId="19490"/>
    <cellStyle name="Comma 2 4 2 2 4 5 2" xfId="39532"/>
    <cellStyle name="Comma 2 4 2 2 4 6" xfId="19886"/>
    <cellStyle name="Comma 2 4 2 2 4 6 2" xfId="39928"/>
    <cellStyle name="Comma 2 4 2 2 4 7" xfId="31945"/>
    <cellStyle name="Comma 2 4 2 2 5" xfId="18104"/>
    <cellStyle name="Comma 2 4 2 2 5 2" xfId="38146"/>
    <cellStyle name="Comma 2 4 2 2 6" xfId="18500"/>
    <cellStyle name="Comma 2 4 2 2 6 2" xfId="38542"/>
    <cellStyle name="Comma 2 4 2 2 7" xfId="18896"/>
    <cellStyle name="Comma 2 4 2 2 7 2" xfId="38938"/>
    <cellStyle name="Comma 2 4 2 2 8" xfId="19292"/>
    <cellStyle name="Comma 2 4 2 2 8 2" xfId="39334"/>
    <cellStyle name="Comma 2 4 2 2 9" xfId="19688"/>
    <cellStyle name="Comma 2 4 2 2 9 2" xfId="39730"/>
    <cellStyle name="Comma 2 4 2 3" xfId="4367"/>
    <cellStyle name="Comma 2 4 2 3 10" xfId="24409"/>
    <cellStyle name="Comma 2 4 2 3 2" xfId="8849"/>
    <cellStyle name="Comma 2 4 2 3 2 2" xfId="17879"/>
    <cellStyle name="Comma 2 4 2 3 2 2 2" xfId="18390"/>
    <cellStyle name="Comma 2 4 2 3 2 2 2 2" xfId="38432"/>
    <cellStyle name="Comma 2 4 2 3 2 2 3" xfId="18786"/>
    <cellStyle name="Comma 2 4 2 3 2 2 3 2" xfId="38828"/>
    <cellStyle name="Comma 2 4 2 3 2 2 4" xfId="19182"/>
    <cellStyle name="Comma 2 4 2 3 2 2 4 2" xfId="39224"/>
    <cellStyle name="Comma 2 4 2 3 2 2 5" xfId="19578"/>
    <cellStyle name="Comma 2 4 2 3 2 2 5 2" xfId="39620"/>
    <cellStyle name="Comma 2 4 2 3 2 2 6" xfId="19974"/>
    <cellStyle name="Comma 2 4 2 3 2 2 6 2" xfId="40016"/>
    <cellStyle name="Comma 2 4 2 3 2 2 7" xfId="37921"/>
    <cellStyle name="Comma 2 4 2 3 2 3" xfId="18192"/>
    <cellStyle name="Comma 2 4 2 3 2 3 2" xfId="38234"/>
    <cellStyle name="Comma 2 4 2 3 2 4" xfId="18588"/>
    <cellStyle name="Comma 2 4 2 3 2 4 2" xfId="38630"/>
    <cellStyle name="Comma 2 4 2 3 2 5" xfId="18984"/>
    <cellStyle name="Comma 2 4 2 3 2 5 2" xfId="39026"/>
    <cellStyle name="Comma 2 4 2 3 2 6" xfId="19380"/>
    <cellStyle name="Comma 2 4 2 3 2 6 2" xfId="39422"/>
    <cellStyle name="Comma 2 4 2 3 2 7" xfId="19776"/>
    <cellStyle name="Comma 2 4 2 3 2 7 2" xfId="39818"/>
    <cellStyle name="Comma 2 4 2 3 2 8" xfId="28891"/>
    <cellStyle name="Comma 2 4 2 3 3" xfId="9030"/>
    <cellStyle name="Comma 2 4 2 3 3 2" xfId="18060"/>
    <cellStyle name="Comma 2 4 2 3 3 2 2" xfId="18456"/>
    <cellStyle name="Comma 2 4 2 3 3 2 2 2" xfId="38498"/>
    <cellStyle name="Comma 2 4 2 3 3 2 3" xfId="18852"/>
    <cellStyle name="Comma 2 4 2 3 3 2 3 2" xfId="38894"/>
    <cellStyle name="Comma 2 4 2 3 3 2 4" xfId="19248"/>
    <cellStyle name="Comma 2 4 2 3 3 2 4 2" xfId="39290"/>
    <cellStyle name="Comma 2 4 2 3 3 2 5" xfId="19644"/>
    <cellStyle name="Comma 2 4 2 3 3 2 5 2" xfId="39686"/>
    <cellStyle name="Comma 2 4 2 3 3 2 6" xfId="20040"/>
    <cellStyle name="Comma 2 4 2 3 3 2 6 2" xfId="40082"/>
    <cellStyle name="Comma 2 4 2 3 3 2 7" xfId="38102"/>
    <cellStyle name="Comma 2 4 2 3 3 3" xfId="18258"/>
    <cellStyle name="Comma 2 4 2 3 3 3 2" xfId="38300"/>
    <cellStyle name="Comma 2 4 2 3 3 4" xfId="18654"/>
    <cellStyle name="Comma 2 4 2 3 3 4 2" xfId="38696"/>
    <cellStyle name="Comma 2 4 2 3 3 5" xfId="19050"/>
    <cellStyle name="Comma 2 4 2 3 3 5 2" xfId="39092"/>
    <cellStyle name="Comma 2 4 2 3 3 6" xfId="19446"/>
    <cellStyle name="Comma 2 4 2 3 3 6 2" xfId="39488"/>
    <cellStyle name="Comma 2 4 2 3 3 7" xfId="19842"/>
    <cellStyle name="Comma 2 4 2 3 3 7 2" xfId="39884"/>
    <cellStyle name="Comma 2 4 2 3 3 8" xfId="29072"/>
    <cellStyle name="Comma 2 4 2 3 4" xfId="13397"/>
    <cellStyle name="Comma 2 4 2 3 4 2" xfId="18324"/>
    <cellStyle name="Comma 2 4 2 3 4 2 2" xfId="38366"/>
    <cellStyle name="Comma 2 4 2 3 4 3" xfId="18720"/>
    <cellStyle name="Comma 2 4 2 3 4 3 2" xfId="38762"/>
    <cellStyle name="Comma 2 4 2 3 4 4" xfId="19116"/>
    <cellStyle name="Comma 2 4 2 3 4 4 2" xfId="39158"/>
    <cellStyle name="Comma 2 4 2 3 4 5" xfId="19512"/>
    <cellStyle name="Comma 2 4 2 3 4 5 2" xfId="39554"/>
    <cellStyle name="Comma 2 4 2 3 4 6" xfId="19908"/>
    <cellStyle name="Comma 2 4 2 3 4 6 2" xfId="39950"/>
    <cellStyle name="Comma 2 4 2 3 4 7" xfId="33439"/>
    <cellStyle name="Comma 2 4 2 3 5" xfId="18126"/>
    <cellStyle name="Comma 2 4 2 3 5 2" xfId="38168"/>
    <cellStyle name="Comma 2 4 2 3 6" xfId="18522"/>
    <cellStyle name="Comma 2 4 2 3 6 2" xfId="38564"/>
    <cellStyle name="Comma 2 4 2 3 7" xfId="18918"/>
    <cellStyle name="Comma 2 4 2 3 7 2" xfId="38960"/>
    <cellStyle name="Comma 2 4 2 3 8" xfId="19314"/>
    <cellStyle name="Comma 2 4 2 3 8 2" xfId="39356"/>
    <cellStyle name="Comma 2 4 2 3 9" xfId="19710"/>
    <cellStyle name="Comma 2 4 2 3 9 2" xfId="39752"/>
    <cellStyle name="Comma 2 4 2 4" xfId="5861"/>
    <cellStyle name="Comma 2 4 2 4 2" xfId="14891"/>
    <cellStyle name="Comma 2 4 2 4 2 2" xfId="18346"/>
    <cellStyle name="Comma 2 4 2 4 2 2 2" xfId="38388"/>
    <cellStyle name="Comma 2 4 2 4 2 3" xfId="18742"/>
    <cellStyle name="Comma 2 4 2 4 2 3 2" xfId="38784"/>
    <cellStyle name="Comma 2 4 2 4 2 4" xfId="19138"/>
    <cellStyle name="Comma 2 4 2 4 2 4 2" xfId="39180"/>
    <cellStyle name="Comma 2 4 2 4 2 5" xfId="19534"/>
    <cellStyle name="Comma 2 4 2 4 2 5 2" xfId="39576"/>
    <cellStyle name="Comma 2 4 2 4 2 6" xfId="19930"/>
    <cellStyle name="Comma 2 4 2 4 2 6 2" xfId="39972"/>
    <cellStyle name="Comma 2 4 2 4 2 7" xfId="34933"/>
    <cellStyle name="Comma 2 4 2 4 3" xfId="18148"/>
    <cellStyle name="Comma 2 4 2 4 3 2" xfId="38190"/>
    <cellStyle name="Comma 2 4 2 4 4" xfId="18544"/>
    <cellStyle name="Comma 2 4 2 4 4 2" xfId="38586"/>
    <cellStyle name="Comma 2 4 2 4 5" xfId="18940"/>
    <cellStyle name="Comma 2 4 2 4 5 2" xfId="38982"/>
    <cellStyle name="Comma 2 4 2 4 6" xfId="19336"/>
    <cellStyle name="Comma 2 4 2 4 6 2" xfId="39378"/>
    <cellStyle name="Comma 2 4 2 4 7" xfId="19732"/>
    <cellStyle name="Comma 2 4 2 4 7 2" xfId="39774"/>
    <cellStyle name="Comma 2 4 2 4 8" xfId="25903"/>
    <cellStyle name="Comma 2 4 2 5" xfId="8986"/>
    <cellStyle name="Comma 2 4 2 5 2" xfId="18016"/>
    <cellStyle name="Comma 2 4 2 5 2 2" xfId="18412"/>
    <cellStyle name="Comma 2 4 2 5 2 2 2" xfId="38454"/>
    <cellStyle name="Comma 2 4 2 5 2 3" xfId="18808"/>
    <cellStyle name="Comma 2 4 2 5 2 3 2" xfId="38850"/>
    <cellStyle name="Comma 2 4 2 5 2 4" xfId="19204"/>
    <cellStyle name="Comma 2 4 2 5 2 4 2" xfId="39246"/>
    <cellStyle name="Comma 2 4 2 5 2 5" xfId="19600"/>
    <cellStyle name="Comma 2 4 2 5 2 5 2" xfId="39642"/>
    <cellStyle name="Comma 2 4 2 5 2 6" xfId="19996"/>
    <cellStyle name="Comma 2 4 2 5 2 6 2" xfId="40038"/>
    <cellStyle name="Comma 2 4 2 5 2 7" xfId="38058"/>
    <cellStyle name="Comma 2 4 2 5 3" xfId="18214"/>
    <cellStyle name="Comma 2 4 2 5 3 2" xfId="38256"/>
    <cellStyle name="Comma 2 4 2 5 4" xfId="18610"/>
    <cellStyle name="Comma 2 4 2 5 4 2" xfId="38652"/>
    <cellStyle name="Comma 2 4 2 5 5" xfId="19006"/>
    <cellStyle name="Comma 2 4 2 5 5 2" xfId="39048"/>
    <cellStyle name="Comma 2 4 2 5 6" xfId="19402"/>
    <cellStyle name="Comma 2 4 2 5 6 2" xfId="39444"/>
    <cellStyle name="Comma 2 4 2 5 7" xfId="19798"/>
    <cellStyle name="Comma 2 4 2 5 7 2" xfId="39840"/>
    <cellStyle name="Comma 2 4 2 5 8" xfId="29028"/>
    <cellStyle name="Comma 2 4 2 6" xfId="10409"/>
    <cellStyle name="Comma 2 4 2 6 2" xfId="18280"/>
    <cellStyle name="Comma 2 4 2 6 2 2" xfId="38322"/>
    <cellStyle name="Comma 2 4 2 6 3" xfId="18676"/>
    <cellStyle name="Comma 2 4 2 6 3 2" xfId="38718"/>
    <cellStyle name="Comma 2 4 2 6 4" xfId="19072"/>
    <cellStyle name="Comma 2 4 2 6 4 2" xfId="39114"/>
    <cellStyle name="Comma 2 4 2 6 5" xfId="19468"/>
    <cellStyle name="Comma 2 4 2 6 5 2" xfId="39510"/>
    <cellStyle name="Comma 2 4 2 6 6" xfId="19864"/>
    <cellStyle name="Comma 2 4 2 6 6 2" xfId="39906"/>
    <cellStyle name="Comma 2 4 2 6 7" xfId="30451"/>
    <cellStyle name="Comma 2 4 2 7" xfId="18082"/>
    <cellStyle name="Comma 2 4 2 7 2" xfId="38124"/>
    <cellStyle name="Comma 2 4 2 8" xfId="18478"/>
    <cellStyle name="Comma 2 4 2 8 2" xfId="38520"/>
    <cellStyle name="Comma 2 4 2 9" xfId="18874"/>
    <cellStyle name="Comma 2 4 2 9 2" xfId="38916"/>
    <cellStyle name="Comma 2 4 3" xfId="2126"/>
    <cellStyle name="Comma 2 4 3 10" xfId="22168"/>
    <cellStyle name="Comma 2 4 3 2" xfId="6608"/>
    <cellStyle name="Comma 2 4 3 2 2" xfId="15638"/>
    <cellStyle name="Comma 2 4 3 2 2 2" xfId="18357"/>
    <cellStyle name="Comma 2 4 3 2 2 2 2" xfId="38399"/>
    <cellStyle name="Comma 2 4 3 2 2 3" xfId="18753"/>
    <cellStyle name="Comma 2 4 3 2 2 3 2" xfId="38795"/>
    <cellStyle name="Comma 2 4 3 2 2 4" xfId="19149"/>
    <cellStyle name="Comma 2 4 3 2 2 4 2" xfId="39191"/>
    <cellStyle name="Comma 2 4 3 2 2 5" xfId="19545"/>
    <cellStyle name="Comma 2 4 3 2 2 5 2" xfId="39587"/>
    <cellStyle name="Comma 2 4 3 2 2 6" xfId="19941"/>
    <cellStyle name="Comma 2 4 3 2 2 6 2" xfId="39983"/>
    <cellStyle name="Comma 2 4 3 2 2 7" xfId="35680"/>
    <cellStyle name="Comma 2 4 3 2 3" xfId="18159"/>
    <cellStyle name="Comma 2 4 3 2 3 2" xfId="38201"/>
    <cellStyle name="Comma 2 4 3 2 4" xfId="18555"/>
    <cellStyle name="Comma 2 4 3 2 4 2" xfId="38597"/>
    <cellStyle name="Comma 2 4 3 2 5" xfId="18951"/>
    <cellStyle name="Comma 2 4 3 2 5 2" xfId="38993"/>
    <cellStyle name="Comma 2 4 3 2 6" xfId="19347"/>
    <cellStyle name="Comma 2 4 3 2 6 2" xfId="39389"/>
    <cellStyle name="Comma 2 4 3 2 7" xfId="19743"/>
    <cellStyle name="Comma 2 4 3 2 7 2" xfId="39785"/>
    <cellStyle name="Comma 2 4 3 2 8" xfId="26650"/>
    <cellStyle name="Comma 2 4 3 3" xfId="8997"/>
    <cellStyle name="Comma 2 4 3 3 2" xfId="18027"/>
    <cellStyle name="Comma 2 4 3 3 2 2" xfId="18423"/>
    <cellStyle name="Comma 2 4 3 3 2 2 2" xfId="38465"/>
    <cellStyle name="Comma 2 4 3 3 2 3" xfId="18819"/>
    <cellStyle name="Comma 2 4 3 3 2 3 2" xfId="38861"/>
    <cellStyle name="Comma 2 4 3 3 2 4" xfId="19215"/>
    <cellStyle name="Comma 2 4 3 3 2 4 2" xfId="39257"/>
    <cellStyle name="Comma 2 4 3 3 2 5" xfId="19611"/>
    <cellStyle name="Comma 2 4 3 3 2 5 2" xfId="39653"/>
    <cellStyle name="Comma 2 4 3 3 2 6" xfId="20007"/>
    <cellStyle name="Comma 2 4 3 3 2 6 2" xfId="40049"/>
    <cellStyle name="Comma 2 4 3 3 2 7" xfId="38069"/>
    <cellStyle name="Comma 2 4 3 3 3" xfId="18225"/>
    <cellStyle name="Comma 2 4 3 3 3 2" xfId="38267"/>
    <cellStyle name="Comma 2 4 3 3 4" xfId="18621"/>
    <cellStyle name="Comma 2 4 3 3 4 2" xfId="38663"/>
    <cellStyle name="Comma 2 4 3 3 5" xfId="19017"/>
    <cellStyle name="Comma 2 4 3 3 5 2" xfId="39059"/>
    <cellStyle name="Comma 2 4 3 3 6" xfId="19413"/>
    <cellStyle name="Comma 2 4 3 3 6 2" xfId="39455"/>
    <cellStyle name="Comma 2 4 3 3 7" xfId="19809"/>
    <cellStyle name="Comma 2 4 3 3 7 2" xfId="39851"/>
    <cellStyle name="Comma 2 4 3 3 8" xfId="29039"/>
    <cellStyle name="Comma 2 4 3 4" xfId="11156"/>
    <cellStyle name="Comma 2 4 3 4 2" xfId="18291"/>
    <cellStyle name="Comma 2 4 3 4 2 2" xfId="38333"/>
    <cellStyle name="Comma 2 4 3 4 3" xfId="18687"/>
    <cellStyle name="Comma 2 4 3 4 3 2" xfId="38729"/>
    <cellStyle name="Comma 2 4 3 4 4" xfId="19083"/>
    <cellStyle name="Comma 2 4 3 4 4 2" xfId="39125"/>
    <cellStyle name="Comma 2 4 3 4 5" xfId="19479"/>
    <cellStyle name="Comma 2 4 3 4 5 2" xfId="39521"/>
    <cellStyle name="Comma 2 4 3 4 6" xfId="19875"/>
    <cellStyle name="Comma 2 4 3 4 6 2" xfId="39917"/>
    <cellStyle name="Comma 2 4 3 4 7" xfId="31198"/>
    <cellStyle name="Comma 2 4 3 5" xfId="18093"/>
    <cellStyle name="Comma 2 4 3 5 2" xfId="38135"/>
    <cellStyle name="Comma 2 4 3 6" xfId="18489"/>
    <cellStyle name="Comma 2 4 3 6 2" xfId="38531"/>
    <cellStyle name="Comma 2 4 3 7" xfId="18885"/>
    <cellStyle name="Comma 2 4 3 7 2" xfId="38927"/>
    <cellStyle name="Comma 2 4 3 8" xfId="19281"/>
    <cellStyle name="Comma 2 4 3 8 2" xfId="39323"/>
    <cellStyle name="Comma 2 4 3 9" xfId="19677"/>
    <cellStyle name="Comma 2 4 3 9 2" xfId="39719"/>
    <cellStyle name="Comma 2 4 4" xfId="3620"/>
    <cellStyle name="Comma 2 4 4 10" xfId="23662"/>
    <cellStyle name="Comma 2 4 4 2" xfId="8102"/>
    <cellStyle name="Comma 2 4 4 2 2" xfId="17132"/>
    <cellStyle name="Comma 2 4 4 2 2 2" xfId="18379"/>
    <cellStyle name="Comma 2 4 4 2 2 2 2" xfId="38421"/>
    <cellStyle name="Comma 2 4 4 2 2 3" xfId="18775"/>
    <cellStyle name="Comma 2 4 4 2 2 3 2" xfId="38817"/>
    <cellStyle name="Comma 2 4 4 2 2 4" xfId="19171"/>
    <cellStyle name="Comma 2 4 4 2 2 4 2" xfId="39213"/>
    <cellStyle name="Comma 2 4 4 2 2 5" xfId="19567"/>
    <cellStyle name="Comma 2 4 4 2 2 5 2" xfId="39609"/>
    <cellStyle name="Comma 2 4 4 2 2 6" xfId="19963"/>
    <cellStyle name="Comma 2 4 4 2 2 6 2" xfId="40005"/>
    <cellStyle name="Comma 2 4 4 2 2 7" xfId="37174"/>
    <cellStyle name="Comma 2 4 4 2 3" xfId="18181"/>
    <cellStyle name="Comma 2 4 4 2 3 2" xfId="38223"/>
    <cellStyle name="Comma 2 4 4 2 4" xfId="18577"/>
    <cellStyle name="Comma 2 4 4 2 4 2" xfId="38619"/>
    <cellStyle name="Comma 2 4 4 2 5" xfId="18973"/>
    <cellStyle name="Comma 2 4 4 2 5 2" xfId="39015"/>
    <cellStyle name="Comma 2 4 4 2 6" xfId="19369"/>
    <cellStyle name="Comma 2 4 4 2 6 2" xfId="39411"/>
    <cellStyle name="Comma 2 4 4 2 7" xfId="19765"/>
    <cellStyle name="Comma 2 4 4 2 7 2" xfId="39807"/>
    <cellStyle name="Comma 2 4 4 2 8" xfId="28144"/>
    <cellStyle name="Comma 2 4 4 3" xfId="9019"/>
    <cellStyle name="Comma 2 4 4 3 2" xfId="18049"/>
    <cellStyle name="Comma 2 4 4 3 2 2" xfId="18445"/>
    <cellStyle name="Comma 2 4 4 3 2 2 2" xfId="38487"/>
    <cellStyle name="Comma 2 4 4 3 2 3" xfId="18841"/>
    <cellStyle name="Comma 2 4 4 3 2 3 2" xfId="38883"/>
    <cellStyle name="Comma 2 4 4 3 2 4" xfId="19237"/>
    <cellStyle name="Comma 2 4 4 3 2 4 2" xfId="39279"/>
    <cellStyle name="Comma 2 4 4 3 2 5" xfId="19633"/>
    <cellStyle name="Comma 2 4 4 3 2 5 2" xfId="39675"/>
    <cellStyle name="Comma 2 4 4 3 2 6" xfId="20029"/>
    <cellStyle name="Comma 2 4 4 3 2 6 2" xfId="40071"/>
    <cellStyle name="Comma 2 4 4 3 2 7" xfId="38091"/>
    <cellStyle name="Comma 2 4 4 3 3" xfId="18247"/>
    <cellStyle name="Comma 2 4 4 3 3 2" xfId="38289"/>
    <cellStyle name="Comma 2 4 4 3 4" xfId="18643"/>
    <cellStyle name="Comma 2 4 4 3 4 2" xfId="38685"/>
    <cellStyle name="Comma 2 4 4 3 5" xfId="19039"/>
    <cellStyle name="Comma 2 4 4 3 5 2" xfId="39081"/>
    <cellStyle name="Comma 2 4 4 3 6" xfId="19435"/>
    <cellStyle name="Comma 2 4 4 3 6 2" xfId="39477"/>
    <cellStyle name="Comma 2 4 4 3 7" xfId="19831"/>
    <cellStyle name="Comma 2 4 4 3 7 2" xfId="39873"/>
    <cellStyle name="Comma 2 4 4 3 8" xfId="29061"/>
    <cellStyle name="Comma 2 4 4 4" xfId="12650"/>
    <cellStyle name="Comma 2 4 4 4 2" xfId="18313"/>
    <cellStyle name="Comma 2 4 4 4 2 2" xfId="38355"/>
    <cellStyle name="Comma 2 4 4 4 3" xfId="18709"/>
    <cellStyle name="Comma 2 4 4 4 3 2" xfId="38751"/>
    <cellStyle name="Comma 2 4 4 4 4" xfId="19105"/>
    <cellStyle name="Comma 2 4 4 4 4 2" xfId="39147"/>
    <cellStyle name="Comma 2 4 4 4 5" xfId="19501"/>
    <cellStyle name="Comma 2 4 4 4 5 2" xfId="39543"/>
    <cellStyle name="Comma 2 4 4 4 6" xfId="19897"/>
    <cellStyle name="Comma 2 4 4 4 6 2" xfId="39939"/>
    <cellStyle name="Comma 2 4 4 4 7" xfId="32692"/>
    <cellStyle name="Comma 2 4 4 5" xfId="18115"/>
    <cellStyle name="Comma 2 4 4 5 2" xfId="38157"/>
    <cellStyle name="Comma 2 4 4 6" xfId="18511"/>
    <cellStyle name="Comma 2 4 4 6 2" xfId="38553"/>
    <cellStyle name="Comma 2 4 4 7" xfId="18907"/>
    <cellStyle name="Comma 2 4 4 7 2" xfId="38949"/>
    <cellStyle name="Comma 2 4 4 8" xfId="19303"/>
    <cellStyle name="Comma 2 4 4 8 2" xfId="39345"/>
    <cellStyle name="Comma 2 4 4 9" xfId="19699"/>
    <cellStyle name="Comma 2 4 4 9 2" xfId="39741"/>
    <cellStyle name="Comma 2 4 5" xfId="5114"/>
    <cellStyle name="Comma 2 4 5 2" xfId="14144"/>
    <cellStyle name="Comma 2 4 5 2 2" xfId="18335"/>
    <cellStyle name="Comma 2 4 5 2 2 2" xfId="38377"/>
    <cellStyle name="Comma 2 4 5 2 3" xfId="18731"/>
    <cellStyle name="Comma 2 4 5 2 3 2" xfId="38773"/>
    <cellStyle name="Comma 2 4 5 2 4" xfId="19127"/>
    <cellStyle name="Comma 2 4 5 2 4 2" xfId="39169"/>
    <cellStyle name="Comma 2 4 5 2 5" xfId="19523"/>
    <cellStyle name="Comma 2 4 5 2 5 2" xfId="39565"/>
    <cellStyle name="Comma 2 4 5 2 6" xfId="19919"/>
    <cellStyle name="Comma 2 4 5 2 6 2" xfId="39961"/>
    <cellStyle name="Comma 2 4 5 2 7" xfId="34186"/>
    <cellStyle name="Comma 2 4 5 3" xfId="18137"/>
    <cellStyle name="Comma 2 4 5 3 2" xfId="38179"/>
    <cellStyle name="Comma 2 4 5 4" xfId="18533"/>
    <cellStyle name="Comma 2 4 5 4 2" xfId="38575"/>
    <cellStyle name="Comma 2 4 5 5" xfId="18929"/>
    <cellStyle name="Comma 2 4 5 5 2" xfId="38971"/>
    <cellStyle name="Comma 2 4 5 6" xfId="19325"/>
    <cellStyle name="Comma 2 4 5 6 2" xfId="39367"/>
    <cellStyle name="Comma 2 4 5 7" xfId="19721"/>
    <cellStyle name="Comma 2 4 5 7 2" xfId="39763"/>
    <cellStyle name="Comma 2 4 5 8" xfId="25156"/>
    <cellStyle name="Comma 2 4 6" xfId="8975"/>
    <cellStyle name="Comma 2 4 6 2" xfId="18005"/>
    <cellStyle name="Comma 2 4 6 2 2" xfId="18401"/>
    <cellStyle name="Comma 2 4 6 2 2 2" xfId="38443"/>
    <cellStyle name="Comma 2 4 6 2 3" xfId="18797"/>
    <cellStyle name="Comma 2 4 6 2 3 2" xfId="38839"/>
    <cellStyle name="Comma 2 4 6 2 4" xfId="19193"/>
    <cellStyle name="Comma 2 4 6 2 4 2" xfId="39235"/>
    <cellStyle name="Comma 2 4 6 2 5" xfId="19589"/>
    <cellStyle name="Comma 2 4 6 2 5 2" xfId="39631"/>
    <cellStyle name="Comma 2 4 6 2 6" xfId="19985"/>
    <cellStyle name="Comma 2 4 6 2 6 2" xfId="40027"/>
    <cellStyle name="Comma 2 4 6 2 7" xfId="38047"/>
    <cellStyle name="Comma 2 4 6 3" xfId="18203"/>
    <cellStyle name="Comma 2 4 6 3 2" xfId="38245"/>
    <cellStyle name="Comma 2 4 6 4" xfId="18599"/>
    <cellStyle name="Comma 2 4 6 4 2" xfId="38641"/>
    <cellStyle name="Comma 2 4 6 5" xfId="18995"/>
    <cellStyle name="Comma 2 4 6 5 2" xfId="39037"/>
    <cellStyle name="Comma 2 4 6 6" xfId="19391"/>
    <cellStyle name="Comma 2 4 6 6 2" xfId="39433"/>
    <cellStyle name="Comma 2 4 6 7" xfId="19787"/>
    <cellStyle name="Comma 2 4 6 7 2" xfId="39829"/>
    <cellStyle name="Comma 2 4 6 8" xfId="29017"/>
    <cellStyle name="Comma 2 4 7" xfId="9662"/>
    <cellStyle name="Comma 2 4 7 2" xfId="18269"/>
    <cellStyle name="Comma 2 4 7 2 2" xfId="38311"/>
    <cellStyle name="Comma 2 4 7 3" xfId="18665"/>
    <cellStyle name="Comma 2 4 7 3 2" xfId="38707"/>
    <cellStyle name="Comma 2 4 7 4" xfId="19061"/>
    <cellStyle name="Comma 2 4 7 4 2" xfId="39103"/>
    <cellStyle name="Comma 2 4 7 5" xfId="19457"/>
    <cellStyle name="Comma 2 4 7 5 2" xfId="39499"/>
    <cellStyle name="Comma 2 4 7 6" xfId="19853"/>
    <cellStyle name="Comma 2 4 7 6 2" xfId="39895"/>
    <cellStyle name="Comma 2 4 7 7" xfId="29704"/>
    <cellStyle name="Comma 2 4 8" xfId="18071"/>
    <cellStyle name="Comma 2 4 8 2" xfId="38113"/>
    <cellStyle name="Comma 2 4 9" xfId="18467"/>
    <cellStyle name="Comma 2 4 9 2" xfId="38509"/>
    <cellStyle name="Comma 2 5" xfId="819"/>
    <cellStyle name="Comma 2 5 10" xfId="18866"/>
    <cellStyle name="Comma 2 5 10 2" xfId="38908"/>
    <cellStyle name="Comma 2 5 11" xfId="19262"/>
    <cellStyle name="Comma 2 5 11 2" xfId="39304"/>
    <cellStyle name="Comma 2 5 12" xfId="19658"/>
    <cellStyle name="Comma 2 5 12 2" xfId="39700"/>
    <cellStyle name="Comma 2 5 13" xfId="20861"/>
    <cellStyle name="Comma 2 5 2" xfId="1497"/>
    <cellStyle name="Comma 2 5 2 10" xfId="19273"/>
    <cellStyle name="Comma 2 5 2 10 2" xfId="39315"/>
    <cellStyle name="Comma 2 5 2 11" xfId="19669"/>
    <cellStyle name="Comma 2 5 2 11 2" xfId="39711"/>
    <cellStyle name="Comma 2 5 2 12" xfId="21539"/>
    <cellStyle name="Comma 2 5 2 2" xfId="2991"/>
    <cellStyle name="Comma 2 5 2 2 10" xfId="23033"/>
    <cellStyle name="Comma 2 5 2 2 2" xfId="7473"/>
    <cellStyle name="Comma 2 5 2 2 2 2" xfId="16503"/>
    <cellStyle name="Comma 2 5 2 2 2 2 2" xfId="18371"/>
    <cellStyle name="Comma 2 5 2 2 2 2 2 2" xfId="38413"/>
    <cellStyle name="Comma 2 5 2 2 2 2 3" xfId="18767"/>
    <cellStyle name="Comma 2 5 2 2 2 2 3 2" xfId="38809"/>
    <cellStyle name="Comma 2 5 2 2 2 2 4" xfId="19163"/>
    <cellStyle name="Comma 2 5 2 2 2 2 4 2" xfId="39205"/>
    <cellStyle name="Comma 2 5 2 2 2 2 5" xfId="19559"/>
    <cellStyle name="Comma 2 5 2 2 2 2 5 2" xfId="39601"/>
    <cellStyle name="Comma 2 5 2 2 2 2 6" xfId="19955"/>
    <cellStyle name="Comma 2 5 2 2 2 2 6 2" xfId="39997"/>
    <cellStyle name="Comma 2 5 2 2 2 2 7" xfId="36545"/>
    <cellStyle name="Comma 2 5 2 2 2 3" xfId="18173"/>
    <cellStyle name="Comma 2 5 2 2 2 3 2" xfId="38215"/>
    <cellStyle name="Comma 2 5 2 2 2 4" xfId="18569"/>
    <cellStyle name="Comma 2 5 2 2 2 4 2" xfId="38611"/>
    <cellStyle name="Comma 2 5 2 2 2 5" xfId="18965"/>
    <cellStyle name="Comma 2 5 2 2 2 5 2" xfId="39007"/>
    <cellStyle name="Comma 2 5 2 2 2 6" xfId="19361"/>
    <cellStyle name="Comma 2 5 2 2 2 6 2" xfId="39403"/>
    <cellStyle name="Comma 2 5 2 2 2 7" xfId="19757"/>
    <cellStyle name="Comma 2 5 2 2 2 7 2" xfId="39799"/>
    <cellStyle name="Comma 2 5 2 2 2 8" xfId="27515"/>
    <cellStyle name="Comma 2 5 2 2 3" xfId="9011"/>
    <cellStyle name="Comma 2 5 2 2 3 2" xfId="18041"/>
    <cellStyle name="Comma 2 5 2 2 3 2 2" xfId="18437"/>
    <cellStyle name="Comma 2 5 2 2 3 2 2 2" xfId="38479"/>
    <cellStyle name="Comma 2 5 2 2 3 2 3" xfId="18833"/>
    <cellStyle name="Comma 2 5 2 2 3 2 3 2" xfId="38875"/>
    <cellStyle name="Comma 2 5 2 2 3 2 4" xfId="19229"/>
    <cellStyle name="Comma 2 5 2 2 3 2 4 2" xfId="39271"/>
    <cellStyle name="Comma 2 5 2 2 3 2 5" xfId="19625"/>
    <cellStyle name="Comma 2 5 2 2 3 2 5 2" xfId="39667"/>
    <cellStyle name="Comma 2 5 2 2 3 2 6" xfId="20021"/>
    <cellStyle name="Comma 2 5 2 2 3 2 6 2" xfId="40063"/>
    <cellStyle name="Comma 2 5 2 2 3 2 7" xfId="38083"/>
    <cellStyle name="Comma 2 5 2 2 3 3" xfId="18239"/>
    <cellStyle name="Comma 2 5 2 2 3 3 2" xfId="38281"/>
    <cellStyle name="Comma 2 5 2 2 3 4" xfId="18635"/>
    <cellStyle name="Comma 2 5 2 2 3 4 2" xfId="38677"/>
    <cellStyle name="Comma 2 5 2 2 3 5" xfId="19031"/>
    <cellStyle name="Comma 2 5 2 2 3 5 2" xfId="39073"/>
    <cellStyle name="Comma 2 5 2 2 3 6" xfId="19427"/>
    <cellStyle name="Comma 2 5 2 2 3 6 2" xfId="39469"/>
    <cellStyle name="Comma 2 5 2 2 3 7" xfId="19823"/>
    <cellStyle name="Comma 2 5 2 2 3 7 2" xfId="39865"/>
    <cellStyle name="Comma 2 5 2 2 3 8" xfId="29053"/>
    <cellStyle name="Comma 2 5 2 2 4" xfId="12021"/>
    <cellStyle name="Comma 2 5 2 2 4 2" xfId="18305"/>
    <cellStyle name="Comma 2 5 2 2 4 2 2" xfId="38347"/>
    <cellStyle name="Comma 2 5 2 2 4 3" xfId="18701"/>
    <cellStyle name="Comma 2 5 2 2 4 3 2" xfId="38743"/>
    <cellStyle name="Comma 2 5 2 2 4 4" xfId="19097"/>
    <cellStyle name="Comma 2 5 2 2 4 4 2" xfId="39139"/>
    <cellStyle name="Comma 2 5 2 2 4 5" xfId="19493"/>
    <cellStyle name="Comma 2 5 2 2 4 5 2" xfId="39535"/>
    <cellStyle name="Comma 2 5 2 2 4 6" xfId="19889"/>
    <cellStyle name="Comma 2 5 2 2 4 6 2" xfId="39931"/>
    <cellStyle name="Comma 2 5 2 2 4 7" xfId="32063"/>
    <cellStyle name="Comma 2 5 2 2 5" xfId="18107"/>
    <cellStyle name="Comma 2 5 2 2 5 2" xfId="38149"/>
    <cellStyle name="Comma 2 5 2 2 6" xfId="18503"/>
    <cellStyle name="Comma 2 5 2 2 6 2" xfId="38545"/>
    <cellStyle name="Comma 2 5 2 2 7" xfId="18899"/>
    <cellStyle name="Comma 2 5 2 2 7 2" xfId="38941"/>
    <cellStyle name="Comma 2 5 2 2 8" xfId="19295"/>
    <cellStyle name="Comma 2 5 2 2 8 2" xfId="39337"/>
    <cellStyle name="Comma 2 5 2 2 9" xfId="19691"/>
    <cellStyle name="Comma 2 5 2 2 9 2" xfId="39733"/>
    <cellStyle name="Comma 2 5 2 3" xfId="4485"/>
    <cellStyle name="Comma 2 5 2 3 10" xfId="24527"/>
    <cellStyle name="Comma 2 5 2 3 2" xfId="8967"/>
    <cellStyle name="Comma 2 5 2 3 2 2" xfId="17997"/>
    <cellStyle name="Comma 2 5 2 3 2 2 2" xfId="18393"/>
    <cellStyle name="Comma 2 5 2 3 2 2 2 2" xfId="38435"/>
    <cellStyle name="Comma 2 5 2 3 2 2 3" xfId="18789"/>
    <cellStyle name="Comma 2 5 2 3 2 2 3 2" xfId="38831"/>
    <cellStyle name="Comma 2 5 2 3 2 2 4" xfId="19185"/>
    <cellStyle name="Comma 2 5 2 3 2 2 4 2" xfId="39227"/>
    <cellStyle name="Comma 2 5 2 3 2 2 5" xfId="19581"/>
    <cellStyle name="Comma 2 5 2 3 2 2 5 2" xfId="39623"/>
    <cellStyle name="Comma 2 5 2 3 2 2 6" xfId="19977"/>
    <cellStyle name="Comma 2 5 2 3 2 2 6 2" xfId="40019"/>
    <cellStyle name="Comma 2 5 2 3 2 2 7" xfId="38039"/>
    <cellStyle name="Comma 2 5 2 3 2 3" xfId="18195"/>
    <cellStyle name="Comma 2 5 2 3 2 3 2" xfId="38237"/>
    <cellStyle name="Comma 2 5 2 3 2 4" xfId="18591"/>
    <cellStyle name="Comma 2 5 2 3 2 4 2" xfId="38633"/>
    <cellStyle name="Comma 2 5 2 3 2 5" xfId="18987"/>
    <cellStyle name="Comma 2 5 2 3 2 5 2" xfId="39029"/>
    <cellStyle name="Comma 2 5 2 3 2 6" xfId="19383"/>
    <cellStyle name="Comma 2 5 2 3 2 6 2" xfId="39425"/>
    <cellStyle name="Comma 2 5 2 3 2 7" xfId="19779"/>
    <cellStyle name="Comma 2 5 2 3 2 7 2" xfId="39821"/>
    <cellStyle name="Comma 2 5 2 3 2 8" xfId="29009"/>
    <cellStyle name="Comma 2 5 2 3 3" xfId="9033"/>
    <cellStyle name="Comma 2 5 2 3 3 2" xfId="18063"/>
    <cellStyle name="Comma 2 5 2 3 3 2 2" xfId="18459"/>
    <cellStyle name="Comma 2 5 2 3 3 2 2 2" xfId="38501"/>
    <cellStyle name="Comma 2 5 2 3 3 2 3" xfId="18855"/>
    <cellStyle name="Comma 2 5 2 3 3 2 3 2" xfId="38897"/>
    <cellStyle name="Comma 2 5 2 3 3 2 4" xfId="19251"/>
    <cellStyle name="Comma 2 5 2 3 3 2 4 2" xfId="39293"/>
    <cellStyle name="Comma 2 5 2 3 3 2 5" xfId="19647"/>
    <cellStyle name="Comma 2 5 2 3 3 2 5 2" xfId="39689"/>
    <cellStyle name="Comma 2 5 2 3 3 2 6" xfId="20043"/>
    <cellStyle name="Comma 2 5 2 3 3 2 6 2" xfId="40085"/>
    <cellStyle name="Comma 2 5 2 3 3 2 7" xfId="38105"/>
    <cellStyle name="Comma 2 5 2 3 3 3" xfId="18261"/>
    <cellStyle name="Comma 2 5 2 3 3 3 2" xfId="38303"/>
    <cellStyle name="Comma 2 5 2 3 3 4" xfId="18657"/>
    <cellStyle name="Comma 2 5 2 3 3 4 2" xfId="38699"/>
    <cellStyle name="Comma 2 5 2 3 3 5" xfId="19053"/>
    <cellStyle name="Comma 2 5 2 3 3 5 2" xfId="39095"/>
    <cellStyle name="Comma 2 5 2 3 3 6" xfId="19449"/>
    <cellStyle name="Comma 2 5 2 3 3 6 2" xfId="39491"/>
    <cellStyle name="Comma 2 5 2 3 3 7" xfId="19845"/>
    <cellStyle name="Comma 2 5 2 3 3 7 2" xfId="39887"/>
    <cellStyle name="Comma 2 5 2 3 3 8" xfId="29075"/>
    <cellStyle name="Comma 2 5 2 3 4" xfId="13515"/>
    <cellStyle name="Comma 2 5 2 3 4 2" xfId="18327"/>
    <cellStyle name="Comma 2 5 2 3 4 2 2" xfId="38369"/>
    <cellStyle name="Comma 2 5 2 3 4 3" xfId="18723"/>
    <cellStyle name="Comma 2 5 2 3 4 3 2" xfId="38765"/>
    <cellStyle name="Comma 2 5 2 3 4 4" xfId="19119"/>
    <cellStyle name="Comma 2 5 2 3 4 4 2" xfId="39161"/>
    <cellStyle name="Comma 2 5 2 3 4 5" xfId="19515"/>
    <cellStyle name="Comma 2 5 2 3 4 5 2" xfId="39557"/>
    <cellStyle name="Comma 2 5 2 3 4 6" xfId="19911"/>
    <cellStyle name="Comma 2 5 2 3 4 6 2" xfId="39953"/>
    <cellStyle name="Comma 2 5 2 3 4 7" xfId="33557"/>
    <cellStyle name="Comma 2 5 2 3 5" xfId="18129"/>
    <cellStyle name="Comma 2 5 2 3 5 2" xfId="38171"/>
    <cellStyle name="Comma 2 5 2 3 6" xfId="18525"/>
    <cellStyle name="Comma 2 5 2 3 6 2" xfId="38567"/>
    <cellStyle name="Comma 2 5 2 3 7" xfId="18921"/>
    <cellStyle name="Comma 2 5 2 3 7 2" xfId="38963"/>
    <cellStyle name="Comma 2 5 2 3 8" xfId="19317"/>
    <cellStyle name="Comma 2 5 2 3 8 2" xfId="39359"/>
    <cellStyle name="Comma 2 5 2 3 9" xfId="19713"/>
    <cellStyle name="Comma 2 5 2 3 9 2" xfId="39755"/>
    <cellStyle name="Comma 2 5 2 4" xfId="5979"/>
    <cellStyle name="Comma 2 5 2 4 2" xfId="15009"/>
    <cellStyle name="Comma 2 5 2 4 2 2" xfId="18349"/>
    <cellStyle name="Comma 2 5 2 4 2 2 2" xfId="38391"/>
    <cellStyle name="Comma 2 5 2 4 2 3" xfId="18745"/>
    <cellStyle name="Comma 2 5 2 4 2 3 2" xfId="38787"/>
    <cellStyle name="Comma 2 5 2 4 2 4" xfId="19141"/>
    <cellStyle name="Comma 2 5 2 4 2 4 2" xfId="39183"/>
    <cellStyle name="Comma 2 5 2 4 2 5" xfId="19537"/>
    <cellStyle name="Comma 2 5 2 4 2 5 2" xfId="39579"/>
    <cellStyle name="Comma 2 5 2 4 2 6" xfId="19933"/>
    <cellStyle name="Comma 2 5 2 4 2 6 2" xfId="39975"/>
    <cellStyle name="Comma 2 5 2 4 2 7" xfId="35051"/>
    <cellStyle name="Comma 2 5 2 4 3" xfId="18151"/>
    <cellStyle name="Comma 2 5 2 4 3 2" xfId="38193"/>
    <cellStyle name="Comma 2 5 2 4 4" xfId="18547"/>
    <cellStyle name="Comma 2 5 2 4 4 2" xfId="38589"/>
    <cellStyle name="Comma 2 5 2 4 5" xfId="18943"/>
    <cellStyle name="Comma 2 5 2 4 5 2" xfId="38985"/>
    <cellStyle name="Comma 2 5 2 4 6" xfId="19339"/>
    <cellStyle name="Comma 2 5 2 4 6 2" xfId="39381"/>
    <cellStyle name="Comma 2 5 2 4 7" xfId="19735"/>
    <cellStyle name="Comma 2 5 2 4 7 2" xfId="39777"/>
    <cellStyle name="Comma 2 5 2 4 8" xfId="26021"/>
    <cellStyle name="Comma 2 5 2 5" xfId="8989"/>
    <cellStyle name="Comma 2 5 2 5 2" xfId="18019"/>
    <cellStyle name="Comma 2 5 2 5 2 2" xfId="18415"/>
    <cellStyle name="Comma 2 5 2 5 2 2 2" xfId="38457"/>
    <cellStyle name="Comma 2 5 2 5 2 3" xfId="18811"/>
    <cellStyle name="Comma 2 5 2 5 2 3 2" xfId="38853"/>
    <cellStyle name="Comma 2 5 2 5 2 4" xfId="19207"/>
    <cellStyle name="Comma 2 5 2 5 2 4 2" xfId="39249"/>
    <cellStyle name="Comma 2 5 2 5 2 5" xfId="19603"/>
    <cellStyle name="Comma 2 5 2 5 2 5 2" xfId="39645"/>
    <cellStyle name="Comma 2 5 2 5 2 6" xfId="19999"/>
    <cellStyle name="Comma 2 5 2 5 2 6 2" xfId="40041"/>
    <cellStyle name="Comma 2 5 2 5 2 7" xfId="38061"/>
    <cellStyle name="Comma 2 5 2 5 3" xfId="18217"/>
    <cellStyle name="Comma 2 5 2 5 3 2" xfId="38259"/>
    <cellStyle name="Comma 2 5 2 5 4" xfId="18613"/>
    <cellStyle name="Comma 2 5 2 5 4 2" xfId="38655"/>
    <cellStyle name="Comma 2 5 2 5 5" xfId="19009"/>
    <cellStyle name="Comma 2 5 2 5 5 2" xfId="39051"/>
    <cellStyle name="Comma 2 5 2 5 6" xfId="19405"/>
    <cellStyle name="Comma 2 5 2 5 6 2" xfId="39447"/>
    <cellStyle name="Comma 2 5 2 5 7" xfId="19801"/>
    <cellStyle name="Comma 2 5 2 5 7 2" xfId="39843"/>
    <cellStyle name="Comma 2 5 2 5 8" xfId="29031"/>
    <cellStyle name="Comma 2 5 2 6" xfId="10527"/>
    <cellStyle name="Comma 2 5 2 6 2" xfId="18283"/>
    <cellStyle name="Comma 2 5 2 6 2 2" xfId="38325"/>
    <cellStyle name="Comma 2 5 2 6 3" xfId="18679"/>
    <cellStyle name="Comma 2 5 2 6 3 2" xfId="38721"/>
    <cellStyle name="Comma 2 5 2 6 4" xfId="19075"/>
    <cellStyle name="Comma 2 5 2 6 4 2" xfId="39117"/>
    <cellStyle name="Comma 2 5 2 6 5" xfId="19471"/>
    <cellStyle name="Comma 2 5 2 6 5 2" xfId="39513"/>
    <cellStyle name="Comma 2 5 2 6 6" xfId="19867"/>
    <cellStyle name="Comma 2 5 2 6 6 2" xfId="39909"/>
    <cellStyle name="Comma 2 5 2 6 7" xfId="30569"/>
    <cellStyle name="Comma 2 5 2 7" xfId="18085"/>
    <cellStyle name="Comma 2 5 2 7 2" xfId="38127"/>
    <cellStyle name="Comma 2 5 2 8" xfId="18481"/>
    <cellStyle name="Comma 2 5 2 8 2" xfId="38523"/>
    <cellStyle name="Comma 2 5 2 9" xfId="18877"/>
    <cellStyle name="Comma 2 5 2 9 2" xfId="38919"/>
    <cellStyle name="Comma 2 5 3" xfId="2313"/>
    <cellStyle name="Comma 2 5 3 10" xfId="22355"/>
    <cellStyle name="Comma 2 5 3 2" xfId="6795"/>
    <cellStyle name="Comma 2 5 3 2 2" xfId="15825"/>
    <cellStyle name="Comma 2 5 3 2 2 2" xfId="18360"/>
    <cellStyle name="Comma 2 5 3 2 2 2 2" xfId="38402"/>
    <cellStyle name="Comma 2 5 3 2 2 3" xfId="18756"/>
    <cellStyle name="Comma 2 5 3 2 2 3 2" xfId="38798"/>
    <cellStyle name="Comma 2 5 3 2 2 4" xfId="19152"/>
    <cellStyle name="Comma 2 5 3 2 2 4 2" xfId="39194"/>
    <cellStyle name="Comma 2 5 3 2 2 5" xfId="19548"/>
    <cellStyle name="Comma 2 5 3 2 2 5 2" xfId="39590"/>
    <cellStyle name="Comma 2 5 3 2 2 6" xfId="19944"/>
    <cellStyle name="Comma 2 5 3 2 2 6 2" xfId="39986"/>
    <cellStyle name="Comma 2 5 3 2 2 7" xfId="35867"/>
    <cellStyle name="Comma 2 5 3 2 3" xfId="18162"/>
    <cellStyle name="Comma 2 5 3 2 3 2" xfId="38204"/>
    <cellStyle name="Comma 2 5 3 2 4" xfId="18558"/>
    <cellStyle name="Comma 2 5 3 2 4 2" xfId="38600"/>
    <cellStyle name="Comma 2 5 3 2 5" xfId="18954"/>
    <cellStyle name="Comma 2 5 3 2 5 2" xfId="38996"/>
    <cellStyle name="Comma 2 5 3 2 6" xfId="19350"/>
    <cellStyle name="Comma 2 5 3 2 6 2" xfId="39392"/>
    <cellStyle name="Comma 2 5 3 2 7" xfId="19746"/>
    <cellStyle name="Comma 2 5 3 2 7 2" xfId="39788"/>
    <cellStyle name="Comma 2 5 3 2 8" xfId="26837"/>
    <cellStyle name="Comma 2 5 3 3" xfId="9000"/>
    <cellStyle name="Comma 2 5 3 3 2" xfId="18030"/>
    <cellStyle name="Comma 2 5 3 3 2 2" xfId="18426"/>
    <cellStyle name="Comma 2 5 3 3 2 2 2" xfId="38468"/>
    <cellStyle name="Comma 2 5 3 3 2 3" xfId="18822"/>
    <cellStyle name="Comma 2 5 3 3 2 3 2" xfId="38864"/>
    <cellStyle name="Comma 2 5 3 3 2 4" xfId="19218"/>
    <cellStyle name="Comma 2 5 3 3 2 4 2" xfId="39260"/>
    <cellStyle name="Comma 2 5 3 3 2 5" xfId="19614"/>
    <cellStyle name="Comma 2 5 3 3 2 5 2" xfId="39656"/>
    <cellStyle name="Comma 2 5 3 3 2 6" xfId="20010"/>
    <cellStyle name="Comma 2 5 3 3 2 6 2" xfId="40052"/>
    <cellStyle name="Comma 2 5 3 3 2 7" xfId="38072"/>
    <cellStyle name="Comma 2 5 3 3 3" xfId="18228"/>
    <cellStyle name="Comma 2 5 3 3 3 2" xfId="38270"/>
    <cellStyle name="Comma 2 5 3 3 4" xfId="18624"/>
    <cellStyle name="Comma 2 5 3 3 4 2" xfId="38666"/>
    <cellStyle name="Comma 2 5 3 3 5" xfId="19020"/>
    <cellStyle name="Comma 2 5 3 3 5 2" xfId="39062"/>
    <cellStyle name="Comma 2 5 3 3 6" xfId="19416"/>
    <cellStyle name="Comma 2 5 3 3 6 2" xfId="39458"/>
    <cellStyle name="Comma 2 5 3 3 7" xfId="19812"/>
    <cellStyle name="Comma 2 5 3 3 7 2" xfId="39854"/>
    <cellStyle name="Comma 2 5 3 3 8" xfId="29042"/>
    <cellStyle name="Comma 2 5 3 4" xfId="11343"/>
    <cellStyle name="Comma 2 5 3 4 2" xfId="18294"/>
    <cellStyle name="Comma 2 5 3 4 2 2" xfId="38336"/>
    <cellStyle name="Comma 2 5 3 4 3" xfId="18690"/>
    <cellStyle name="Comma 2 5 3 4 3 2" xfId="38732"/>
    <cellStyle name="Comma 2 5 3 4 4" xfId="19086"/>
    <cellStyle name="Comma 2 5 3 4 4 2" xfId="39128"/>
    <cellStyle name="Comma 2 5 3 4 5" xfId="19482"/>
    <cellStyle name="Comma 2 5 3 4 5 2" xfId="39524"/>
    <cellStyle name="Comma 2 5 3 4 6" xfId="19878"/>
    <cellStyle name="Comma 2 5 3 4 6 2" xfId="39920"/>
    <cellStyle name="Comma 2 5 3 4 7" xfId="31385"/>
    <cellStyle name="Comma 2 5 3 5" xfId="18096"/>
    <cellStyle name="Comma 2 5 3 5 2" xfId="38138"/>
    <cellStyle name="Comma 2 5 3 6" xfId="18492"/>
    <cellStyle name="Comma 2 5 3 6 2" xfId="38534"/>
    <cellStyle name="Comma 2 5 3 7" xfId="18888"/>
    <cellStyle name="Comma 2 5 3 7 2" xfId="38930"/>
    <cellStyle name="Comma 2 5 3 8" xfId="19284"/>
    <cellStyle name="Comma 2 5 3 8 2" xfId="39326"/>
    <cellStyle name="Comma 2 5 3 9" xfId="19680"/>
    <cellStyle name="Comma 2 5 3 9 2" xfId="39722"/>
    <cellStyle name="Comma 2 5 4" xfId="3807"/>
    <cellStyle name="Comma 2 5 4 10" xfId="23849"/>
    <cellStyle name="Comma 2 5 4 2" xfId="8289"/>
    <cellStyle name="Comma 2 5 4 2 2" xfId="17319"/>
    <cellStyle name="Comma 2 5 4 2 2 2" xfId="18382"/>
    <cellStyle name="Comma 2 5 4 2 2 2 2" xfId="38424"/>
    <cellStyle name="Comma 2 5 4 2 2 3" xfId="18778"/>
    <cellStyle name="Comma 2 5 4 2 2 3 2" xfId="38820"/>
    <cellStyle name="Comma 2 5 4 2 2 4" xfId="19174"/>
    <cellStyle name="Comma 2 5 4 2 2 4 2" xfId="39216"/>
    <cellStyle name="Comma 2 5 4 2 2 5" xfId="19570"/>
    <cellStyle name="Comma 2 5 4 2 2 5 2" xfId="39612"/>
    <cellStyle name="Comma 2 5 4 2 2 6" xfId="19966"/>
    <cellStyle name="Comma 2 5 4 2 2 6 2" xfId="40008"/>
    <cellStyle name="Comma 2 5 4 2 2 7" xfId="37361"/>
    <cellStyle name="Comma 2 5 4 2 3" xfId="18184"/>
    <cellStyle name="Comma 2 5 4 2 3 2" xfId="38226"/>
    <cellStyle name="Comma 2 5 4 2 4" xfId="18580"/>
    <cellStyle name="Comma 2 5 4 2 4 2" xfId="38622"/>
    <cellStyle name="Comma 2 5 4 2 5" xfId="18976"/>
    <cellStyle name="Comma 2 5 4 2 5 2" xfId="39018"/>
    <cellStyle name="Comma 2 5 4 2 6" xfId="19372"/>
    <cellStyle name="Comma 2 5 4 2 6 2" xfId="39414"/>
    <cellStyle name="Comma 2 5 4 2 7" xfId="19768"/>
    <cellStyle name="Comma 2 5 4 2 7 2" xfId="39810"/>
    <cellStyle name="Comma 2 5 4 2 8" xfId="28331"/>
    <cellStyle name="Comma 2 5 4 3" xfId="9022"/>
    <cellStyle name="Comma 2 5 4 3 2" xfId="18052"/>
    <cellStyle name="Comma 2 5 4 3 2 2" xfId="18448"/>
    <cellStyle name="Comma 2 5 4 3 2 2 2" xfId="38490"/>
    <cellStyle name="Comma 2 5 4 3 2 3" xfId="18844"/>
    <cellStyle name="Comma 2 5 4 3 2 3 2" xfId="38886"/>
    <cellStyle name="Comma 2 5 4 3 2 4" xfId="19240"/>
    <cellStyle name="Comma 2 5 4 3 2 4 2" xfId="39282"/>
    <cellStyle name="Comma 2 5 4 3 2 5" xfId="19636"/>
    <cellStyle name="Comma 2 5 4 3 2 5 2" xfId="39678"/>
    <cellStyle name="Comma 2 5 4 3 2 6" xfId="20032"/>
    <cellStyle name="Comma 2 5 4 3 2 6 2" xfId="40074"/>
    <cellStyle name="Comma 2 5 4 3 2 7" xfId="38094"/>
    <cellStyle name="Comma 2 5 4 3 3" xfId="18250"/>
    <cellStyle name="Comma 2 5 4 3 3 2" xfId="38292"/>
    <cellStyle name="Comma 2 5 4 3 4" xfId="18646"/>
    <cellStyle name="Comma 2 5 4 3 4 2" xfId="38688"/>
    <cellStyle name="Comma 2 5 4 3 5" xfId="19042"/>
    <cellStyle name="Comma 2 5 4 3 5 2" xfId="39084"/>
    <cellStyle name="Comma 2 5 4 3 6" xfId="19438"/>
    <cellStyle name="Comma 2 5 4 3 6 2" xfId="39480"/>
    <cellStyle name="Comma 2 5 4 3 7" xfId="19834"/>
    <cellStyle name="Comma 2 5 4 3 7 2" xfId="39876"/>
    <cellStyle name="Comma 2 5 4 3 8" xfId="29064"/>
    <cellStyle name="Comma 2 5 4 4" xfId="12837"/>
    <cellStyle name="Comma 2 5 4 4 2" xfId="18316"/>
    <cellStyle name="Comma 2 5 4 4 2 2" xfId="38358"/>
    <cellStyle name="Comma 2 5 4 4 3" xfId="18712"/>
    <cellStyle name="Comma 2 5 4 4 3 2" xfId="38754"/>
    <cellStyle name="Comma 2 5 4 4 4" xfId="19108"/>
    <cellStyle name="Comma 2 5 4 4 4 2" xfId="39150"/>
    <cellStyle name="Comma 2 5 4 4 5" xfId="19504"/>
    <cellStyle name="Comma 2 5 4 4 5 2" xfId="39546"/>
    <cellStyle name="Comma 2 5 4 4 6" xfId="19900"/>
    <cellStyle name="Comma 2 5 4 4 6 2" xfId="39942"/>
    <cellStyle name="Comma 2 5 4 4 7" xfId="32879"/>
    <cellStyle name="Comma 2 5 4 5" xfId="18118"/>
    <cellStyle name="Comma 2 5 4 5 2" xfId="38160"/>
    <cellStyle name="Comma 2 5 4 6" xfId="18514"/>
    <cellStyle name="Comma 2 5 4 6 2" xfId="38556"/>
    <cellStyle name="Comma 2 5 4 7" xfId="18910"/>
    <cellStyle name="Comma 2 5 4 7 2" xfId="38952"/>
    <cellStyle name="Comma 2 5 4 8" xfId="19306"/>
    <cellStyle name="Comma 2 5 4 8 2" xfId="39348"/>
    <cellStyle name="Comma 2 5 4 9" xfId="19702"/>
    <cellStyle name="Comma 2 5 4 9 2" xfId="39744"/>
    <cellStyle name="Comma 2 5 5" xfId="5301"/>
    <cellStyle name="Comma 2 5 5 2" xfId="14331"/>
    <cellStyle name="Comma 2 5 5 2 2" xfId="18338"/>
    <cellStyle name="Comma 2 5 5 2 2 2" xfId="38380"/>
    <cellStyle name="Comma 2 5 5 2 3" xfId="18734"/>
    <cellStyle name="Comma 2 5 5 2 3 2" xfId="38776"/>
    <cellStyle name="Comma 2 5 5 2 4" xfId="19130"/>
    <cellStyle name="Comma 2 5 5 2 4 2" xfId="39172"/>
    <cellStyle name="Comma 2 5 5 2 5" xfId="19526"/>
    <cellStyle name="Comma 2 5 5 2 5 2" xfId="39568"/>
    <cellStyle name="Comma 2 5 5 2 6" xfId="19922"/>
    <cellStyle name="Comma 2 5 5 2 6 2" xfId="39964"/>
    <cellStyle name="Comma 2 5 5 2 7" xfId="34373"/>
    <cellStyle name="Comma 2 5 5 3" xfId="18140"/>
    <cellStyle name="Comma 2 5 5 3 2" xfId="38182"/>
    <cellStyle name="Comma 2 5 5 4" xfId="18536"/>
    <cellStyle name="Comma 2 5 5 4 2" xfId="38578"/>
    <cellStyle name="Comma 2 5 5 5" xfId="18932"/>
    <cellStyle name="Comma 2 5 5 5 2" xfId="38974"/>
    <cellStyle name="Comma 2 5 5 6" xfId="19328"/>
    <cellStyle name="Comma 2 5 5 6 2" xfId="39370"/>
    <cellStyle name="Comma 2 5 5 7" xfId="19724"/>
    <cellStyle name="Comma 2 5 5 7 2" xfId="39766"/>
    <cellStyle name="Comma 2 5 5 8" xfId="25343"/>
    <cellStyle name="Comma 2 5 6" xfId="8978"/>
    <cellStyle name="Comma 2 5 6 2" xfId="18008"/>
    <cellStyle name="Comma 2 5 6 2 2" xfId="18404"/>
    <cellStyle name="Comma 2 5 6 2 2 2" xfId="38446"/>
    <cellStyle name="Comma 2 5 6 2 3" xfId="18800"/>
    <cellStyle name="Comma 2 5 6 2 3 2" xfId="38842"/>
    <cellStyle name="Comma 2 5 6 2 4" xfId="19196"/>
    <cellStyle name="Comma 2 5 6 2 4 2" xfId="39238"/>
    <cellStyle name="Comma 2 5 6 2 5" xfId="19592"/>
    <cellStyle name="Comma 2 5 6 2 5 2" xfId="39634"/>
    <cellStyle name="Comma 2 5 6 2 6" xfId="19988"/>
    <cellStyle name="Comma 2 5 6 2 6 2" xfId="40030"/>
    <cellStyle name="Comma 2 5 6 2 7" xfId="38050"/>
    <cellStyle name="Comma 2 5 6 3" xfId="18206"/>
    <cellStyle name="Comma 2 5 6 3 2" xfId="38248"/>
    <cellStyle name="Comma 2 5 6 4" xfId="18602"/>
    <cellStyle name="Comma 2 5 6 4 2" xfId="38644"/>
    <cellStyle name="Comma 2 5 6 5" xfId="18998"/>
    <cellStyle name="Comma 2 5 6 5 2" xfId="39040"/>
    <cellStyle name="Comma 2 5 6 6" xfId="19394"/>
    <cellStyle name="Comma 2 5 6 6 2" xfId="39436"/>
    <cellStyle name="Comma 2 5 6 7" xfId="19790"/>
    <cellStyle name="Comma 2 5 6 7 2" xfId="39832"/>
    <cellStyle name="Comma 2 5 6 8" xfId="29020"/>
    <cellStyle name="Comma 2 5 7" xfId="9849"/>
    <cellStyle name="Comma 2 5 7 2" xfId="18272"/>
    <cellStyle name="Comma 2 5 7 2 2" xfId="38314"/>
    <cellStyle name="Comma 2 5 7 3" xfId="18668"/>
    <cellStyle name="Comma 2 5 7 3 2" xfId="38710"/>
    <cellStyle name="Comma 2 5 7 4" xfId="19064"/>
    <cellStyle name="Comma 2 5 7 4 2" xfId="39106"/>
    <cellStyle name="Comma 2 5 7 5" xfId="19460"/>
    <cellStyle name="Comma 2 5 7 5 2" xfId="39502"/>
    <cellStyle name="Comma 2 5 7 6" xfId="19856"/>
    <cellStyle name="Comma 2 5 7 6 2" xfId="39898"/>
    <cellStyle name="Comma 2 5 7 7" xfId="29891"/>
    <cellStyle name="Comma 2 5 8" xfId="18074"/>
    <cellStyle name="Comma 2 5 8 2" xfId="38116"/>
    <cellStyle name="Comma 2 5 9" xfId="18470"/>
    <cellStyle name="Comma 2 5 9 2" xfId="38512"/>
    <cellStyle name="Comma 2 6" xfId="1120"/>
    <cellStyle name="Comma 2 6 10" xfId="19264"/>
    <cellStyle name="Comma 2 6 10 2" xfId="39306"/>
    <cellStyle name="Comma 2 6 11" xfId="19660"/>
    <cellStyle name="Comma 2 6 11 2" xfId="39702"/>
    <cellStyle name="Comma 2 6 12" xfId="21162"/>
    <cellStyle name="Comma 2 6 2" xfId="2614"/>
    <cellStyle name="Comma 2 6 2 10" xfId="22656"/>
    <cellStyle name="Comma 2 6 2 2" xfId="7096"/>
    <cellStyle name="Comma 2 6 2 2 2" xfId="16126"/>
    <cellStyle name="Comma 2 6 2 2 2 2" xfId="18362"/>
    <cellStyle name="Comma 2 6 2 2 2 2 2" xfId="38404"/>
    <cellStyle name="Comma 2 6 2 2 2 3" xfId="18758"/>
    <cellStyle name="Comma 2 6 2 2 2 3 2" xfId="38800"/>
    <cellStyle name="Comma 2 6 2 2 2 4" xfId="19154"/>
    <cellStyle name="Comma 2 6 2 2 2 4 2" xfId="39196"/>
    <cellStyle name="Comma 2 6 2 2 2 5" xfId="19550"/>
    <cellStyle name="Comma 2 6 2 2 2 5 2" xfId="39592"/>
    <cellStyle name="Comma 2 6 2 2 2 6" xfId="19946"/>
    <cellStyle name="Comma 2 6 2 2 2 6 2" xfId="39988"/>
    <cellStyle name="Comma 2 6 2 2 2 7" xfId="36168"/>
    <cellStyle name="Comma 2 6 2 2 3" xfId="18164"/>
    <cellStyle name="Comma 2 6 2 2 3 2" xfId="38206"/>
    <cellStyle name="Comma 2 6 2 2 4" xfId="18560"/>
    <cellStyle name="Comma 2 6 2 2 4 2" xfId="38602"/>
    <cellStyle name="Comma 2 6 2 2 5" xfId="18956"/>
    <cellStyle name="Comma 2 6 2 2 5 2" xfId="38998"/>
    <cellStyle name="Comma 2 6 2 2 6" xfId="19352"/>
    <cellStyle name="Comma 2 6 2 2 6 2" xfId="39394"/>
    <cellStyle name="Comma 2 6 2 2 7" xfId="19748"/>
    <cellStyle name="Comma 2 6 2 2 7 2" xfId="39790"/>
    <cellStyle name="Comma 2 6 2 2 8" xfId="27138"/>
    <cellStyle name="Comma 2 6 2 3" xfId="9002"/>
    <cellStyle name="Comma 2 6 2 3 2" xfId="18032"/>
    <cellStyle name="Comma 2 6 2 3 2 2" xfId="18428"/>
    <cellStyle name="Comma 2 6 2 3 2 2 2" xfId="38470"/>
    <cellStyle name="Comma 2 6 2 3 2 3" xfId="18824"/>
    <cellStyle name="Comma 2 6 2 3 2 3 2" xfId="38866"/>
    <cellStyle name="Comma 2 6 2 3 2 4" xfId="19220"/>
    <cellStyle name="Comma 2 6 2 3 2 4 2" xfId="39262"/>
    <cellStyle name="Comma 2 6 2 3 2 5" xfId="19616"/>
    <cellStyle name="Comma 2 6 2 3 2 5 2" xfId="39658"/>
    <cellStyle name="Comma 2 6 2 3 2 6" xfId="20012"/>
    <cellStyle name="Comma 2 6 2 3 2 6 2" xfId="40054"/>
    <cellStyle name="Comma 2 6 2 3 2 7" xfId="38074"/>
    <cellStyle name="Comma 2 6 2 3 3" xfId="18230"/>
    <cellStyle name="Comma 2 6 2 3 3 2" xfId="38272"/>
    <cellStyle name="Comma 2 6 2 3 4" xfId="18626"/>
    <cellStyle name="Comma 2 6 2 3 4 2" xfId="38668"/>
    <cellStyle name="Comma 2 6 2 3 5" xfId="19022"/>
    <cellStyle name="Comma 2 6 2 3 5 2" xfId="39064"/>
    <cellStyle name="Comma 2 6 2 3 6" xfId="19418"/>
    <cellStyle name="Comma 2 6 2 3 6 2" xfId="39460"/>
    <cellStyle name="Comma 2 6 2 3 7" xfId="19814"/>
    <cellStyle name="Comma 2 6 2 3 7 2" xfId="39856"/>
    <cellStyle name="Comma 2 6 2 3 8" xfId="29044"/>
    <cellStyle name="Comma 2 6 2 4" xfId="11644"/>
    <cellStyle name="Comma 2 6 2 4 2" xfId="18296"/>
    <cellStyle name="Comma 2 6 2 4 2 2" xfId="38338"/>
    <cellStyle name="Comma 2 6 2 4 3" xfId="18692"/>
    <cellStyle name="Comma 2 6 2 4 3 2" xfId="38734"/>
    <cellStyle name="Comma 2 6 2 4 4" xfId="19088"/>
    <cellStyle name="Comma 2 6 2 4 4 2" xfId="39130"/>
    <cellStyle name="Comma 2 6 2 4 5" xfId="19484"/>
    <cellStyle name="Comma 2 6 2 4 5 2" xfId="39526"/>
    <cellStyle name="Comma 2 6 2 4 6" xfId="19880"/>
    <cellStyle name="Comma 2 6 2 4 6 2" xfId="39922"/>
    <cellStyle name="Comma 2 6 2 4 7" xfId="31686"/>
    <cellStyle name="Comma 2 6 2 5" xfId="18098"/>
    <cellStyle name="Comma 2 6 2 5 2" xfId="38140"/>
    <cellStyle name="Comma 2 6 2 6" xfId="18494"/>
    <cellStyle name="Comma 2 6 2 6 2" xfId="38536"/>
    <cellStyle name="Comma 2 6 2 7" xfId="18890"/>
    <cellStyle name="Comma 2 6 2 7 2" xfId="38932"/>
    <cellStyle name="Comma 2 6 2 8" xfId="19286"/>
    <cellStyle name="Comma 2 6 2 8 2" xfId="39328"/>
    <cellStyle name="Comma 2 6 2 9" xfId="19682"/>
    <cellStyle name="Comma 2 6 2 9 2" xfId="39724"/>
    <cellStyle name="Comma 2 6 3" xfId="4108"/>
    <cellStyle name="Comma 2 6 3 10" xfId="24150"/>
    <cellStyle name="Comma 2 6 3 2" xfId="8590"/>
    <cellStyle name="Comma 2 6 3 2 2" xfId="17620"/>
    <cellStyle name="Comma 2 6 3 2 2 2" xfId="18384"/>
    <cellStyle name="Comma 2 6 3 2 2 2 2" xfId="38426"/>
    <cellStyle name="Comma 2 6 3 2 2 3" xfId="18780"/>
    <cellStyle name="Comma 2 6 3 2 2 3 2" xfId="38822"/>
    <cellStyle name="Comma 2 6 3 2 2 4" xfId="19176"/>
    <cellStyle name="Comma 2 6 3 2 2 4 2" xfId="39218"/>
    <cellStyle name="Comma 2 6 3 2 2 5" xfId="19572"/>
    <cellStyle name="Comma 2 6 3 2 2 5 2" xfId="39614"/>
    <cellStyle name="Comma 2 6 3 2 2 6" xfId="19968"/>
    <cellStyle name="Comma 2 6 3 2 2 6 2" xfId="40010"/>
    <cellStyle name="Comma 2 6 3 2 2 7" xfId="37662"/>
    <cellStyle name="Comma 2 6 3 2 3" xfId="18186"/>
    <cellStyle name="Comma 2 6 3 2 3 2" xfId="38228"/>
    <cellStyle name="Comma 2 6 3 2 4" xfId="18582"/>
    <cellStyle name="Comma 2 6 3 2 4 2" xfId="38624"/>
    <cellStyle name="Comma 2 6 3 2 5" xfId="18978"/>
    <cellStyle name="Comma 2 6 3 2 5 2" xfId="39020"/>
    <cellStyle name="Comma 2 6 3 2 6" xfId="19374"/>
    <cellStyle name="Comma 2 6 3 2 6 2" xfId="39416"/>
    <cellStyle name="Comma 2 6 3 2 7" xfId="19770"/>
    <cellStyle name="Comma 2 6 3 2 7 2" xfId="39812"/>
    <cellStyle name="Comma 2 6 3 2 8" xfId="28632"/>
    <cellStyle name="Comma 2 6 3 3" xfId="9024"/>
    <cellStyle name="Comma 2 6 3 3 2" xfId="18054"/>
    <cellStyle name="Comma 2 6 3 3 2 2" xfId="18450"/>
    <cellStyle name="Comma 2 6 3 3 2 2 2" xfId="38492"/>
    <cellStyle name="Comma 2 6 3 3 2 3" xfId="18846"/>
    <cellStyle name="Comma 2 6 3 3 2 3 2" xfId="38888"/>
    <cellStyle name="Comma 2 6 3 3 2 4" xfId="19242"/>
    <cellStyle name="Comma 2 6 3 3 2 4 2" xfId="39284"/>
    <cellStyle name="Comma 2 6 3 3 2 5" xfId="19638"/>
    <cellStyle name="Comma 2 6 3 3 2 5 2" xfId="39680"/>
    <cellStyle name="Comma 2 6 3 3 2 6" xfId="20034"/>
    <cellStyle name="Comma 2 6 3 3 2 6 2" xfId="40076"/>
    <cellStyle name="Comma 2 6 3 3 2 7" xfId="38096"/>
    <cellStyle name="Comma 2 6 3 3 3" xfId="18252"/>
    <cellStyle name="Comma 2 6 3 3 3 2" xfId="38294"/>
    <cellStyle name="Comma 2 6 3 3 4" xfId="18648"/>
    <cellStyle name="Comma 2 6 3 3 4 2" xfId="38690"/>
    <cellStyle name="Comma 2 6 3 3 5" xfId="19044"/>
    <cellStyle name="Comma 2 6 3 3 5 2" xfId="39086"/>
    <cellStyle name="Comma 2 6 3 3 6" xfId="19440"/>
    <cellStyle name="Comma 2 6 3 3 6 2" xfId="39482"/>
    <cellStyle name="Comma 2 6 3 3 7" xfId="19836"/>
    <cellStyle name="Comma 2 6 3 3 7 2" xfId="39878"/>
    <cellStyle name="Comma 2 6 3 3 8" xfId="29066"/>
    <cellStyle name="Comma 2 6 3 4" xfId="13138"/>
    <cellStyle name="Comma 2 6 3 4 2" xfId="18318"/>
    <cellStyle name="Comma 2 6 3 4 2 2" xfId="38360"/>
    <cellStyle name="Comma 2 6 3 4 3" xfId="18714"/>
    <cellStyle name="Comma 2 6 3 4 3 2" xfId="38756"/>
    <cellStyle name="Comma 2 6 3 4 4" xfId="19110"/>
    <cellStyle name="Comma 2 6 3 4 4 2" xfId="39152"/>
    <cellStyle name="Comma 2 6 3 4 5" xfId="19506"/>
    <cellStyle name="Comma 2 6 3 4 5 2" xfId="39548"/>
    <cellStyle name="Comma 2 6 3 4 6" xfId="19902"/>
    <cellStyle name="Comma 2 6 3 4 6 2" xfId="39944"/>
    <cellStyle name="Comma 2 6 3 4 7" xfId="33180"/>
    <cellStyle name="Comma 2 6 3 5" xfId="18120"/>
    <cellStyle name="Comma 2 6 3 5 2" xfId="38162"/>
    <cellStyle name="Comma 2 6 3 6" xfId="18516"/>
    <cellStyle name="Comma 2 6 3 6 2" xfId="38558"/>
    <cellStyle name="Comma 2 6 3 7" xfId="18912"/>
    <cellStyle name="Comma 2 6 3 7 2" xfId="38954"/>
    <cellStyle name="Comma 2 6 3 8" xfId="19308"/>
    <cellStyle name="Comma 2 6 3 8 2" xfId="39350"/>
    <cellStyle name="Comma 2 6 3 9" xfId="19704"/>
    <cellStyle name="Comma 2 6 3 9 2" xfId="39746"/>
    <cellStyle name="Comma 2 6 4" xfId="5602"/>
    <cellStyle name="Comma 2 6 4 2" xfId="14632"/>
    <cellStyle name="Comma 2 6 4 2 2" xfId="18340"/>
    <cellStyle name="Comma 2 6 4 2 2 2" xfId="38382"/>
    <cellStyle name="Comma 2 6 4 2 3" xfId="18736"/>
    <cellStyle name="Comma 2 6 4 2 3 2" xfId="38778"/>
    <cellStyle name="Comma 2 6 4 2 4" xfId="19132"/>
    <cellStyle name="Comma 2 6 4 2 4 2" xfId="39174"/>
    <cellStyle name="Comma 2 6 4 2 5" xfId="19528"/>
    <cellStyle name="Comma 2 6 4 2 5 2" xfId="39570"/>
    <cellStyle name="Comma 2 6 4 2 6" xfId="19924"/>
    <cellStyle name="Comma 2 6 4 2 6 2" xfId="39966"/>
    <cellStyle name="Comma 2 6 4 2 7" xfId="34674"/>
    <cellStyle name="Comma 2 6 4 3" xfId="18142"/>
    <cellStyle name="Comma 2 6 4 3 2" xfId="38184"/>
    <cellStyle name="Comma 2 6 4 4" xfId="18538"/>
    <cellStyle name="Comma 2 6 4 4 2" xfId="38580"/>
    <cellStyle name="Comma 2 6 4 5" xfId="18934"/>
    <cellStyle name="Comma 2 6 4 5 2" xfId="38976"/>
    <cellStyle name="Comma 2 6 4 6" xfId="19330"/>
    <cellStyle name="Comma 2 6 4 6 2" xfId="39372"/>
    <cellStyle name="Comma 2 6 4 7" xfId="19726"/>
    <cellStyle name="Comma 2 6 4 7 2" xfId="39768"/>
    <cellStyle name="Comma 2 6 4 8" xfId="25644"/>
    <cellStyle name="Comma 2 6 5" xfId="8980"/>
    <cellStyle name="Comma 2 6 5 2" xfId="18010"/>
    <cellStyle name="Comma 2 6 5 2 2" xfId="18406"/>
    <cellStyle name="Comma 2 6 5 2 2 2" xfId="38448"/>
    <cellStyle name="Comma 2 6 5 2 3" xfId="18802"/>
    <cellStyle name="Comma 2 6 5 2 3 2" xfId="38844"/>
    <cellStyle name="Comma 2 6 5 2 4" xfId="19198"/>
    <cellStyle name="Comma 2 6 5 2 4 2" xfId="39240"/>
    <cellStyle name="Comma 2 6 5 2 5" xfId="19594"/>
    <cellStyle name="Comma 2 6 5 2 5 2" xfId="39636"/>
    <cellStyle name="Comma 2 6 5 2 6" xfId="19990"/>
    <cellStyle name="Comma 2 6 5 2 6 2" xfId="40032"/>
    <cellStyle name="Comma 2 6 5 2 7" xfId="38052"/>
    <cellStyle name="Comma 2 6 5 3" xfId="18208"/>
    <cellStyle name="Comma 2 6 5 3 2" xfId="38250"/>
    <cellStyle name="Comma 2 6 5 4" xfId="18604"/>
    <cellStyle name="Comma 2 6 5 4 2" xfId="38646"/>
    <cellStyle name="Comma 2 6 5 5" xfId="19000"/>
    <cellStyle name="Comma 2 6 5 5 2" xfId="39042"/>
    <cellStyle name="Comma 2 6 5 6" xfId="19396"/>
    <cellStyle name="Comma 2 6 5 6 2" xfId="39438"/>
    <cellStyle name="Comma 2 6 5 7" xfId="19792"/>
    <cellStyle name="Comma 2 6 5 7 2" xfId="39834"/>
    <cellStyle name="Comma 2 6 5 8" xfId="29022"/>
    <cellStyle name="Comma 2 6 6" xfId="10150"/>
    <cellStyle name="Comma 2 6 6 2" xfId="18274"/>
    <cellStyle name="Comma 2 6 6 2 2" xfId="38316"/>
    <cellStyle name="Comma 2 6 6 3" xfId="18670"/>
    <cellStyle name="Comma 2 6 6 3 2" xfId="38712"/>
    <cellStyle name="Comma 2 6 6 4" xfId="19066"/>
    <cellStyle name="Comma 2 6 6 4 2" xfId="39108"/>
    <cellStyle name="Comma 2 6 6 5" xfId="19462"/>
    <cellStyle name="Comma 2 6 6 5 2" xfId="39504"/>
    <cellStyle name="Comma 2 6 6 6" xfId="19858"/>
    <cellStyle name="Comma 2 6 6 6 2" xfId="39900"/>
    <cellStyle name="Comma 2 6 6 7" xfId="30192"/>
    <cellStyle name="Comma 2 6 7" xfId="18076"/>
    <cellStyle name="Comma 2 6 7 2" xfId="38118"/>
    <cellStyle name="Comma 2 6 8" xfId="18472"/>
    <cellStyle name="Comma 2 6 8 2" xfId="38514"/>
    <cellStyle name="Comma 2 6 9" xfId="18868"/>
    <cellStyle name="Comma 2 6 9 2" xfId="38910"/>
    <cellStyle name="Comma 2 7" xfId="1568"/>
    <cellStyle name="Comma 2 7 10" xfId="21610"/>
    <cellStyle name="Comma 2 7 2" xfId="6050"/>
    <cellStyle name="Comma 2 7 2 2" xfId="15080"/>
    <cellStyle name="Comma 2 7 2 2 2" xfId="18351"/>
    <cellStyle name="Comma 2 7 2 2 2 2" xfId="38393"/>
    <cellStyle name="Comma 2 7 2 2 3" xfId="18747"/>
    <cellStyle name="Comma 2 7 2 2 3 2" xfId="38789"/>
    <cellStyle name="Comma 2 7 2 2 4" xfId="19143"/>
    <cellStyle name="Comma 2 7 2 2 4 2" xfId="39185"/>
    <cellStyle name="Comma 2 7 2 2 5" xfId="19539"/>
    <cellStyle name="Comma 2 7 2 2 5 2" xfId="39581"/>
    <cellStyle name="Comma 2 7 2 2 6" xfId="19935"/>
    <cellStyle name="Comma 2 7 2 2 6 2" xfId="39977"/>
    <cellStyle name="Comma 2 7 2 2 7" xfId="35122"/>
    <cellStyle name="Comma 2 7 2 3" xfId="18153"/>
    <cellStyle name="Comma 2 7 2 3 2" xfId="38195"/>
    <cellStyle name="Comma 2 7 2 4" xfId="18549"/>
    <cellStyle name="Comma 2 7 2 4 2" xfId="38591"/>
    <cellStyle name="Comma 2 7 2 5" xfId="18945"/>
    <cellStyle name="Comma 2 7 2 5 2" xfId="38987"/>
    <cellStyle name="Comma 2 7 2 6" xfId="19341"/>
    <cellStyle name="Comma 2 7 2 6 2" xfId="39383"/>
    <cellStyle name="Comma 2 7 2 7" xfId="19737"/>
    <cellStyle name="Comma 2 7 2 7 2" xfId="39779"/>
    <cellStyle name="Comma 2 7 2 8" xfId="26092"/>
    <cellStyle name="Comma 2 7 3" xfId="8991"/>
    <cellStyle name="Comma 2 7 3 2" xfId="18021"/>
    <cellStyle name="Comma 2 7 3 2 2" xfId="18417"/>
    <cellStyle name="Comma 2 7 3 2 2 2" xfId="38459"/>
    <cellStyle name="Comma 2 7 3 2 3" xfId="18813"/>
    <cellStyle name="Comma 2 7 3 2 3 2" xfId="38855"/>
    <cellStyle name="Comma 2 7 3 2 4" xfId="19209"/>
    <cellStyle name="Comma 2 7 3 2 4 2" xfId="39251"/>
    <cellStyle name="Comma 2 7 3 2 5" xfId="19605"/>
    <cellStyle name="Comma 2 7 3 2 5 2" xfId="39647"/>
    <cellStyle name="Comma 2 7 3 2 6" xfId="20001"/>
    <cellStyle name="Comma 2 7 3 2 6 2" xfId="40043"/>
    <cellStyle name="Comma 2 7 3 2 7" xfId="38063"/>
    <cellStyle name="Comma 2 7 3 3" xfId="18219"/>
    <cellStyle name="Comma 2 7 3 3 2" xfId="38261"/>
    <cellStyle name="Comma 2 7 3 4" xfId="18615"/>
    <cellStyle name="Comma 2 7 3 4 2" xfId="38657"/>
    <cellStyle name="Comma 2 7 3 5" xfId="19011"/>
    <cellStyle name="Comma 2 7 3 5 2" xfId="39053"/>
    <cellStyle name="Comma 2 7 3 6" xfId="19407"/>
    <cellStyle name="Comma 2 7 3 6 2" xfId="39449"/>
    <cellStyle name="Comma 2 7 3 7" xfId="19803"/>
    <cellStyle name="Comma 2 7 3 7 2" xfId="39845"/>
    <cellStyle name="Comma 2 7 3 8" xfId="29033"/>
    <cellStyle name="Comma 2 7 4" xfId="10598"/>
    <cellStyle name="Comma 2 7 4 2" xfId="18285"/>
    <cellStyle name="Comma 2 7 4 2 2" xfId="38327"/>
    <cellStyle name="Comma 2 7 4 3" xfId="18681"/>
    <cellStyle name="Comma 2 7 4 3 2" xfId="38723"/>
    <cellStyle name="Comma 2 7 4 4" xfId="19077"/>
    <cellStyle name="Comma 2 7 4 4 2" xfId="39119"/>
    <cellStyle name="Comma 2 7 4 5" xfId="19473"/>
    <cellStyle name="Comma 2 7 4 5 2" xfId="39515"/>
    <cellStyle name="Comma 2 7 4 6" xfId="19869"/>
    <cellStyle name="Comma 2 7 4 6 2" xfId="39911"/>
    <cellStyle name="Comma 2 7 4 7" xfId="30640"/>
    <cellStyle name="Comma 2 7 5" xfId="18087"/>
    <cellStyle name="Comma 2 7 5 2" xfId="38129"/>
    <cellStyle name="Comma 2 7 6" xfId="18483"/>
    <cellStyle name="Comma 2 7 6 2" xfId="38525"/>
    <cellStyle name="Comma 2 7 7" xfId="18879"/>
    <cellStyle name="Comma 2 7 7 2" xfId="38921"/>
    <cellStyle name="Comma 2 7 8" xfId="19275"/>
    <cellStyle name="Comma 2 7 8 2" xfId="39317"/>
    <cellStyle name="Comma 2 7 9" xfId="19671"/>
    <cellStyle name="Comma 2 7 9 2" xfId="39713"/>
    <cellStyle name="Comma 2 8" xfId="3062"/>
    <cellStyle name="Comma 2 8 10" xfId="23104"/>
    <cellStyle name="Comma 2 8 2" xfId="7544"/>
    <cellStyle name="Comma 2 8 2 2" xfId="16574"/>
    <cellStyle name="Comma 2 8 2 2 2" xfId="18373"/>
    <cellStyle name="Comma 2 8 2 2 2 2" xfId="38415"/>
    <cellStyle name="Comma 2 8 2 2 3" xfId="18769"/>
    <cellStyle name="Comma 2 8 2 2 3 2" xfId="38811"/>
    <cellStyle name="Comma 2 8 2 2 4" xfId="19165"/>
    <cellStyle name="Comma 2 8 2 2 4 2" xfId="39207"/>
    <cellStyle name="Comma 2 8 2 2 5" xfId="19561"/>
    <cellStyle name="Comma 2 8 2 2 5 2" xfId="39603"/>
    <cellStyle name="Comma 2 8 2 2 6" xfId="19957"/>
    <cellStyle name="Comma 2 8 2 2 6 2" xfId="39999"/>
    <cellStyle name="Comma 2 8 2 2 7" xfId="36616"/>
    <cellStyle name="Comma 2 8 2 3" xfId="18175"/>
    <cellStyle name="Comma 2 8 2 3 2" xfId="38217"/>
    <cellStyle name="Comma 2 8 2 4" xfId="18571"/>
    <cellStyle name="Comma 2 8 2 4 2" xfId="38613"/>
    <cellStyle name="Comma 2 8 2 5" xfId="18967"/>
    <cellStyle name="Comma 2 8 2 5 2" xfId="39009"/>
    <cellStyle name="Comma 2 8 2 6" xfId="19363"/>
    <cellStyle name="Comma 2 8 2 6 2" xfId="39405"/>
    <cellStyle name="Comma 2 8 2 7" xfId="19759"/>
    <cellStyle name="Comma 2 8 2 7 2" xfId="39801"/>
    <cellStyle name="Comma 2 8 2 8" xfId="27586"/>
    <cellStyle name="Comma 2 8 3" xfId="9013"/>
    <cellStyle name="Comma 2 8 3 2" xfId="18043"/>
    <cellStyle name="Comma 2 8 3 2 2" xfId="18439"/>
    <cellStyle name="Comma 2 8 3 2 2 2" xfId="38481"/>
    <cellStyle name="Comma 2 8 3 2 3" xfId="18835"/>
    <cellStyle name="Comma 2 8 3 2 3 2" xfId="38877"/>
    <cellStyle name="Comma 2 8 3 2 4" xfId="19231"/>
    <cellStyle name="Comma 2 8 3 2 4 2" xfId="39273"/>
    <cellStyle name="Comma 2 8 3 2 5" xfId="19627"/>
    <cellStyle name="Comma 2 8 3 2 5 2" xfId="39669"/>
    <cellStyle name="Comma 2 8 3 2 6" xfId="20023"/>
    <cellStyle name="Comma 2 8 3 2 6 2" xfId="40065"/>
    <cellStyle name="Comma 2 8 3 2 7" xfId="38085"/>
    <cellStyle name="Comma 2 8 3 3" xfId="18241"/>
    <cellStyle name="Comma 2 8 3 3 2" xfId="38283"/>
    <cellStyle name="Comma 2 8 3 4" xfId="18637"/>
    <cellStyle name="Comma 2 8 3 4 2" xfId="38679"/>
    <cellStyle name="Comma 2 8 3 5" xfId="19033"/>
    <cellStyle name="Comma 2 8 3 5 2" xfId="39075"/>
    <cellStyle name="Comma 2 8 3 6" xfId="19429"/>
    <cellStyle name="Comma 2 8 3 6 2" xfId="39471"/>
    <cellStyle name="Comma 2 8 3 7" xfId="19825"/>
    <cellStyle name="Comma 2 8 3 7 2" xfId="39867"/>
    <cellStyle name="Comma 2 8 3 8" xfId="29055"/>
    <cellStyle name="Comma 2 8 4" xfId="12092"/>
    <cellStyle name="Comma 2 8 4 2" xfId="18307"/>
    <cellStyle name="Comma 2 8 4 2 2" xfId="38349"/>
    <cellStyle name="Comma 2 8 4 3" xfId="18703"/>
    <cellStyle name="Comma 2 8 4 3 2" xfId="38745"/>
    <cellStyle name="Comma 2 8 4 4" xfId="19099"/>
    <cellStyle name="Comma 2 8 4 4 2" xfId="39141"/>
    <cellStyle name="Comma 2 8 4 5" xfId="19495"/>
    <cellStyle name="Comma 2 8 4 5 2" xfId="39537"/>
    <cellStyle name="Comma 2 8 4 6" xfId="19891"/>
    <cellStyle name="Comma 2 8 4 6 2" xfId="39933"/>
    <cellStyle name="Comma 2 8 4 7" xfId="32134"/>
    <cellStyle name="Comma 2 8 5" xfId="18109"/>
    <cellStyle name="Comma 2 8 5 2" xfId="38151"/>
    <cellStyle name="Comma 2 8 6" xfId="18505"/>
    <cellStyle name="Comma 2 8 6 2" xfId="38547"/>
    <cellStyle name="Comma 2 8 7" xfId="18901"/>
    <cellStyle name="Comma 2 8 7 2" xfId="38943"/>
    <cellStyle name="Comma 2 8 8" xfId="19297"/>
    <cellStyle name="Comma 2 8 8 2" xfId="39339"/>
    <cellStyle name="Comma 2 8 9" xfId="19693"/>
    <cellStyle name="Comma 2 8 9 2" xfId="39735"/>
    <cellStyle name="Comma 2 9" xfId="4556"/>
    <cellStyle name="Comma 2 9 2" xfId="13586"/>
    <cellStyle name="Comma 2 9 2 2" xfId="18329"/>
    <cellStyle name="Comma 2 9 2 2 2" xfId="38371"/>
    <cellStyle name="Comma 2 9 2 3" xfId="18725"/>
    <cellStyle name="Comma 2 9 2 3 2" xfId="38767"/>
    <cellStyle name="Comma 2 9 2 4" xfId="19121"/>
    <cellStyle name="Comma 2 9 2 4 2" xfId="39163"/>
    <cellStyle name="Comma 2 9 2 5" xfId="19517"/>
    <cellStyle name="Comma 2 9 2 5 2" xfId="39559"/>
    <cellStyle name="Comma 2 9 2 6" xfId="19913"/>
    <cellStyle name="Comma 2 9 2 6 2" xfId="39955"/>
    <cellStyle name="Comma 2 9 2 7" xfId="33628"/>
    <cellStyle name="Comma 2 9 3" xfId="18131"/>
    <cellStyle name="Comma 2 9 3 2" xfId="38173"/>
    <cellStyle name="Comma 2 9 4" xfId="18527"/>
    <cellStyle name="Comma 2 9 4 2" xfId="38569"/>
    <cellStyle name="Comma 2 9 5" xfId="18923"/>
    <cellStyle name="Comma 2 9 5 2" xfId="38965"/>
    <cellStyle name="Comma 2 9 6" xfId="19319"/>
    <cellStyle name="Comma 2 9 6 2" xfId="39361"/>
    <cellStyle name="Comma 2 9 7" xfId="19715"/>
    <cellStyle name="Comma 2 9 7 2" xfId="39757"/>
    <cellStyle name="Comma 2 9 8" xfId="24598"/>
    <cellStyle name="Comma 3" xfId="98"/>
    <cellStyle name="Comma 3 10" xfId="8970"/>
    <cellStyle name="Comma 3 10 2" xfId="18000"/>
    <cellStyle name="Comma 3 10 2 2" xfId="18396"/>
    <cellStyle name="Comma 3 10 2 2 2" xfId="38438"/>
    <cellStyle name="Comma 3 10 2 3" xfId="18792"/>
    <cellStyle name="Comma 3 10 2 3 2" xfId="38834"/>
    <cellStyle name="Comma 3 10 2 4" xfId="19188"/>
    <cellStyle name="Comma 3 10 2 4 2" xfId="39230"/>
    <cellStyle name="Comma 3 10 2 5" xfId="19584"/>
    <cellStyle name="Comma 3 10 2 5 2" xfId="39626"/>
    <cellStyle name="Comma 3 10 2 6" xfId="19980"/>
    <cellStyle name="Comma 3 10 2 6 2" xfId="40022"/>
    <cellStyle name="Comma 3 10 2 7" xfId="38042"/>
    <cellStyle name="Comma 3 10 3" xfId="18198"/>
    <cellStyle name="Comma 3 10 3 2" xfId="38240"/>
    <cellStyle name="Comma 3 10 4" xfId="18594"/>
    <cellStyle name="Comma 3 10 4 2" xfId="38636"/>
    <cellStyle name="Comma 3 10 5" xfId="18990"/>
    <cellStyle name="Comma 3 10 5 2" xfId="39032"/>
    <cellStyle name="Comma 3 10 6" xfId="19386"/>
    <cellStyle name="Comma 3 10 6 2" xfId="39428"/>
    <cellStyle name="Comma 3 10 7" xfId="19782"/>
    <cellStyle name="Comma 3 10 7 2" xfId="39824"/>
    <cellStyle name="Comma 3 10 8" xfId="29012"/>
    <cellStyle name="Comma 3 11" xfId="9128"/>
    <cellStyle name="Comma 3 11 2" xfId="18264"/>
    <cellStyle name="Comma 3 11 2 2" xfId="38306"/>
    <cellStyle name="Comma 3 11 3" xfId="18660"/>
    <cellStyle name="Comma 3 11 3 2" xfId="38702"/>
    <cellStyle name="Comma 3 11 4" xfId="19056"/>
    <cellStyle name="Comma 3 11 4 2" xfId="39098"/>
    <cellStyle name="Comma 3 11 5" xfId="19452"/>
    <cellStyle name="Comma 3 11 5 2" xfId="39494"/>
    <cellStyle name="Comma 3 11 6" xfId="19848"/>
    <cellStyle name="Comma 3 11 6 2" xfId="39890"/>
    <cellStyle name="Comma 3 11 7" xfId="29170"/>
    <cellStyle name="Comma 3 12" xfId="18066"/>
    <cellStyle name="Comma 3 12 2" xfId="38108"/>
    <cellStyle name="Comma 3 13" xfId="18462"/>
    <cellStyle name="Comma 3 13 2" xfId="38504"/>
    <cellStyle name="Comma 3 14" xfId="18858"/>
    <cellStyle name="Comma 3 14 2" xfId="38900"/>
    <cellStyle name="Comma 3 15" xfId="19254"/>
    <cellStyle name="Comma 3 15 2" xfId="39296"/>
    <cellStyle name="Comma 3 16" xfId="19650"/>
    <cellStyle name="Comma 3 16 2" xfId="39692"/>
    <cellStyle name="Comma 3 17" xfId="20140"/>
    <cellStyle name="Comma 3 2" xfId="284"/>
    <cellStyle name="Comma 3 2 10" xfId="18860"/>
    <cellStyle name="Comma 3 2 10 2" xfId="38902"/>
    <cellStyle name="Comma 3 2 11" xfId="19256"/>
    <cellStyle name="Comma 3 2 11 2" xfId="39298"/>
    <cellStyle name="Comma 3 2 12" xfId="19652"/>
    <cellStyle name="Comma 3 2 12 2" xfId="39694"/>
    <cellStyle name="Comma 3 2 13" xfId="20326"/>
    <cellStyle name="Comma 3 2 2" xfId="1123"/>
    <cellStyle name="Comma 3 2 2 10" xfId="19267"/>
    <cellStyle name="Comma 3 2 2 10 2" xfId="39309"/>
    <cellStyle name="Comma 3 2 2 11" xfId="19663"/>
    <cellStyle name="Comma 3 2 2 11 2" xfId="39705"/>
    <cellStyle name="Comma 3 2 2 12" xfId="21165"/>
    <cellStyle name="Comma 3 2 2 2" xfId="2617"/>
    <cellStyle name="Comma 3 2 2 2 10" xfId="22659"/>
    <cellStyle name="Comma 3 2 2 2 2" xfId="7099"/>
    <cellStyle name="Comma 3 2 2 2 2 2" xfId="16129"/>
    <cellStyle name="Comma 3 2 2 2 2 2 2" xfId="18365"/>
    <cellStyle name="Comma 3 2 2 2 2 2 2 2" xfId="38407"/>
    <cellStyle name="Comma 3 2 2 2 2 2 3" xfId="18761"/>
    <cellStyle name="Comma 3 2 2 2 2 2 3 2" xfId="38803"/>
    <cellStyle name="Comma 3 2 2 2 2 2 4" xfId="19157"/>
    <cellStyle name="Comma 3 2 2 2 2 2 4 2" xfId="39199"/>
    <cellStyle name="Comma 3 2 2 2 2 2 5" xfId="19553"/>
    <cellStyle name="Comma 3 2 2 2 2 2 5 2" xfId="39595"/>
    <cellStyle name="Comma 3 2 2 2 2 2 6" xfId="19949"/>
    <cellStyle name="Comma 3 2 2 2 2 2 6 2" xfId="39991"/>
    <cellStyle name="Comma 3 2 2 2 2 2 7" xfId="36171"/>
    <cellStyle name="Comma 3 2 2 2 2 3" xfId="18167"/>
    <cellStyle name="Comma 3 2 2 2 2 3 2" xfId="38209"/>
    <cellStyle name="Comma 3 2 2 2 2 4" xfId="18563"/>
    <cellStyle name="Comma 3 2 2 2 2 4 2" xfId="38605"/>
    <cellStyle name="Comma 3 2 2 2 2 5" xfId="18959"/>
    <cellStyle name="Comma 3 2 2 2 2 5 2" xfId="39001"/>
    <cellStyle name="Comma 3 2 2 2 2 6" xfId="19355"/>
    <cellStyle name="Comma 3 2 2 2 2 6 2" xfId="39397"/>
    <cellStyle name="Comma 3 2 2 2 2 7" xfId="19751"/>
    <cellStyle name="Comma 3 2 2 2 2 7 2" xfId="39793"/>
    <cellStyle name="Comma 3 2 2 2 2 8" xfId="27141"/>
    <cellStyle name="Comma 3 2 2 2 3" xfId="9005"/>
    <cellStyle name="Comma 3 2 2 2 3 2" xfId="18035"/>
    <cellStyle name="Comma 3 2 2 2 3 2 2" xfId="18431"/>
    <cellStyle name="Comma 3 2 2 2 3 2 2 2" xfId="38473"/>
    <cellStyle name="Comma 3 2 2 2 3 2 3" xfId="18827"/>
    <cellStyle name="Comma 3 2 2 2 3 2 3 2" xfId="38869"/>
    <cellStyle name="Comma 3 2 2 2 3 2 4" xfId="19223"/>
    <cellStyle name="Comma 3 2 2 2 3 2 4 2" xfId="39265"/>
    <cellStyle name="Comma 3 2 2 2 3 2 5" xfId="19619"/>
    <cellStyle name="Comma 3 2 2 2 3 2 5 2" xfId="39661"/>
    <cellStyle name="Comma 3 2 2 2 3 2 6" xfId="20015"/>
    <cellStyle name="Comma 3 2 2 2 3 2 6 2" xfId="40057"/>
    <cellStyle name="Comma 3 2 2 2 3 2 7" xfId="38077"/>
    <cellStyle name="Comma 3 2 2 2 3 3" xfId="18233"/>
    <cellStyle name="Comma 3 2 2 2 3 3 2" xfId="38275"/>
    <cellStyle name="Comma 3 2 2 2 3 4" xfId="18629"/>
    <cellStyle name="Comma 3 2 2 2 3 4 2" xfId="38671"/>
    <cellStyle name="Comma 3 2 2 2 3 5" xfId="19025"/>
    <cellStyle name="Comma 3 2 2 2 3 5 2" xfId="39067"/>
    <cellStyle name="Comma 3 2 2 2 3 6" xfId="19421"/>
    <cellStyle name="Comma 3 2 2 2 3 6 2" xfId="39463"/>
    <cellStyle name="Comma 3 2 2 2 3 7" xfId="19817"/>
    <cellStyle name="Comma 3 2 2 2 3 7 2" xfId="39859"/>
    <cellStyle name="Comma 3 2 2 2 3 8" xfId="29047"/>
    <cellStyle name="Comma 3 2 2 2 4" xfId="11647"/>
    <cellStyle name="Comma 3 2 2 2 4 2" xfId="18299"/>
    <cellStyle name="Comma 3 2 2 2 4 2 2" xfId="38341"/>
    <cellStyle name="Comma 3 2 2 2 4 3" xfId="18695"/>
    <cellStyle name="Comma 3 2 2 2 4 3 2" xfId="38737"/>
    <cellStyle name="Comma 3 2 2 2 4 4" xfId="19091"/>
    <cellStyle name="Comma 3 2 2 2 4 4 2" xfId="39133"/>
    <cellStyle name="Comma 3 2 2 2 4 5" xfId="19487"/>
    <cellStyle name="Comma 3 2 2 2 4 5 2" xfId="39529"/>
    <cellStyle name="Comma 3 2 2 2 4 6" xfId="19883"/>
    <cellStyle name="Comma 3 2 2 2 4 6 2" xfId="39925"/>
    <cellStyle name="Comma 3 2 2 2 4 7" xfId="31689"/>
    <cellStyle name="Comma 3 2 2 2 5" xfId="18101"/>
    <cellStyle name="Comma 3 2 2 2 5 2" xfId="38143"/>
    <cellStyle name="Comma 3 2 2 2 6" xfId="18497"/>
    <cellStyle name="Comma 3 2 2 2 6 2" xfId="38539"/>
    <cellStyle name="Comma 3 2 2 2 7" xfId="18893"/>
    <cellStyle name="Comma 3 2 2 2 7 2" xfId="38935"/>
    <cellStyle name="Comma 3 2 2 2 8" xfId="19289"/>
    <cellStyle name="Comma 3 2 2 2 8 2" xfId="39331"/>
    <cellStyle name="Comma 3 2 2 2 9" xfId="19685"/>
    <cellStyle name="Comma 3 2 2 2 9 2" xfId="39727"/>
    <cellStyle name="Comma 3 2 2 3" xfId="4111"/>
    <cellStyle name="Comma 3 2 2 3 10" xfId="24153"/>
    <cellStyle name="Comma 3 2 2 3 2" xfId="8593"/>
    <cellStyle name="Comma 3 2 2 3 2 2" xfId="17623"/>
    <cellStyle name="Comma 3 2 2 3 2 2 2" xfId="18387"/>
    <cellStyle name="Comma 3 2 2 3 2 2 2 2" xfId="38429"/>
    <cellStyle name="Comma 3 2 2 3 2 2 3" xfId="18783"/>
    <cellStyle name="Comma 3 2 2 3 2 2 3 2" xfId="38825"/>
    <cellStyle name="Comma 3 2 2 3 2 2 4" xfId="19179"/>
    <cellStyle name="Comma 3 2 2 3 2 2 4 2" xfId="39221"/>
    <cellStyle name="Comma 3 2 2 3 2 2 5" xfId="19575"/>
    <cellStyle name="Comma 3 2 2 3 2 2 5 2" xfId="39617"/>
    <cellStyle name="Comma 3 2 2 3 2 2 6" xfId="19971"/>
    <cellStyle name="Comma 3 2 2 3 2 2 6 2" xfId="40013"/>
    <cellStyle name="Comma 3 2 2 3 2 2 7" xfId="37665"/>
    <cellStyle name="Comma 3 2 2 3 2 3" xfId="18189"/>
    <cellStyle name="Comma 3 2 2 3 2 3 2" xfId="38231"/>
    <cellStyle name="Comma 3 2 2 3 2 4" xfId="18585"/>
    <cellStyle name="Comma 3 2 2 3 2 4 2" xfId="38627"/>
    <cellStyle name="Comma 3 2 2 3 2 5" xfId="18981"/>
    <cellStyle name="Comma 3 2 2 3 2 5 2" xfId="39023"/>
    <cellStyle name="Comma 3 2 2 3 2 6" xfId="19377"/>
    <cellStyle name="Comma 3 2 2 3 2 6 2" xfId="39419"/>
    <cellStyle name="Comma 3 2 2 3 2 7" xfId="19773"/>
    <cellStyle name="Comma 3 2 2 3 2 7 2" xfId="39815"/>
    <cellStyle name="Comma 3 2 2 3 2 8" xfId="28635"/>
    <cellStyle name="Comma 3 2 2 3 3" xfId="9027"/>
    <cellStyle name="Comma 3 2 2 3 3 2" xfId="18057"/>
    <cellStyle name="Comma 3 2 2 3 3 2 2" xfId="18453"/>
    <cellStyle name="Comma 3 2 2 3 3 2 2 2" xfId="38495"/>
    <cellStyle name="Comma 3 2 2 3 3 2 3" xfId="18849"/>
    <cellStyle name="Comma 3 2 2 3 3 2 3 2" xfId="38891"/>
    <cellStyle name="Comma 3 2 2 3 3 2 4" xfId="19245"/>
    <cellStyle name="Comma 3 2 2 3 3 2 4 2" xfId="39287"/>
    <cellStyle name="Comma 3 2 2 3 3 2 5" xfId="19641"/>
    <cellStyle name="Comma 3 2 2 3 3 2 5 2" xfId="39683"/>
    <cellStyle name="Comma 3 2 2 3 3 2 6" xfId="20037"/>
    <cellStyle name="Comma 3 2 2 3 3 2 6 2" xfId="40079"/>
    <cellStyle name="Comma 3 2 2 3 3 2 7" xfId="38099"/>
    <cellStyle name="Comma 3 2 2 3 3 3" xfId="18255"/>
    <cellStyle name="Comma 3 2 2 3 3 3 2" xfId="38297"/>
    <cellStyle name="Comma 3 2 2 3 3 4" xfId="18651"/>
    <cellStyle name="Comma 3 2 2 3 3 4 2" xfId="38693"/>
    <cellStyle name="Comma 3 2 2 3 3 5" xfId="19047"/>
    <cellStyle name="Comma 3 2 2 3 3 5 2" xfId="39089"/>
    <cellStyle name="Comma 3 2 2 3 3 6" xfId="19443"/>
    <cellStyle name="Comma 3 2 2 3 3 6 2" xfId="39485"/>
    <cellStyle name="Comma 3 2 2 3 3 7" xfId="19839"/>
    <cellStyle name="Comma 3 2 2 3 3 7 2" xfId="39881"/>
    <cellStyle name="Comma 3 2 2 3 3 8" xfId="29069"/>
    <cellStyle name="Comma 3 2 2 3 4" xfId="13141"/>
    <cellStyle name="Comma 3 2 2 3 4 2" xfId="18321"/>
    <cellStyle name="Comma 3 2 2 3 4 2 2" xfId="38363"/>
    <cellStyle name="Comma 3 2 2 3 4 3" xfId="18717"/>
    <cellStyle name="Comma 3 2 2 3 4 3 2" xfId="38759"/>
    <cellStyle name="Comma 3 2 2 3 4 4" xfId="19113"/>
    <cellStyle name="Comma 3 2 2 3 4 4 2" xfId="39155"/>
    <cellStyle name="Comma 3 2 2 3 4 5" xfId="19509"/>
    <cellStyle name="Comma 3 2 2 3 4 5 2" xfId="39551"/>
    <cellStyle name="Comma 3 2 2 3 4 6" xfId="19905"/>
    <cellStyle name="Comma 3 2 2 3 4 6 2" xfId="39947"/>
    <cellStyle name="Comma 3 2 2 3 4 7" xfId="33183"/>
    <cellStyle name="Comma 3 2 2 3 5" xfId="18123"/>
    <cellStyle name="Comma 3 2 2 3 5 2" xfId="38165"/>
    <cellStyle name="Comma 3 2 2 3 6" xfId="18519"/>
    <cellStyle name="Comma 3 2 2 3 6 2" xfId="38561"/>
    <cellStyle name="Comma 3 2 2 3 7" xfId="18915"/>
    <cellStyle name="Comma 3 2 2 3 7 2" xfId="38957"/>
    <cellStyle name="Comma 3 2 2 3 8" xfId="19311"/>
    <cellStyle name="Comma 3 2 2 3 8 2" xfId="39353"/>
    <cellStyle name="Comma 3 2 2 3 9" xfId="19707"/>
    <cellStyle name="Comma 3 2 2 3 9 2" xfId="39749"/>
    <cellStyle name="Comma 3 2 2 4" xfId="5605"/>
    <cellStyle name="Comma 3 2 2 4 2" xfId="14635"/>
    <cellStyle name="Comma 3 2 2 4 2 2" xfId="18343"/>
    <cellStyle name="Comma 3 2 2 4 2 2 2" xfId="38385"/>
    <cellStyle name="Comma 3 2 2 4 2 3" xfId="18739"/>
    <cellStyle name="Comma 3 2 2 4 2 3 2" xfId="38781"/>
    <cellStyle name="Comma 3 2 2 4 2 4" xfId="19135"/>
    <cellStyle name="Comma 3 2 2 4 2 4 2" xfId="39177"/>
    <cellStyle name="Comma 3 2 2 4 2 5" xfId="19531"/>
    <cellStyle name="Comma 3 2 2 4 2 5 2" xfId="39573"/>
    <cellStyle name="Comma 3 2 2 4 2 6" xfId="19927"/>
    <cellStyle name="Comma 3 2 2 4 2 6 2" xfId="39969"/>
    <cellStyle name="Comma 3 2 2 4 2 7" xfId="34677"/>
    <cellStyle name="Comma 3 2 2 4 3" xfId="18145"/>
    <cellStyle name="Comma 3 2 2 4 3 2" xfId="38187"/>
    <cellStyle name="Comma 3 2 2 4 4" xfId="18541"/>
    <cellStyle name="Comma 3 2 2 4 4 2" xfId="38583"/>
    <cellStyle name="Comma 3 2 2 4 5" xfId="18937"/>
    <cellStyle name="Comma 3 2 2 4 5 2" xfId="38979"/>
    <cellStyle name="Comma 3 2 2 4 6" xfId="19333"/>
    <cellStyle name="Comma 3 2 2 4 6 2" xfId="39375"/>
    <cellStyle name="Comma 3 2 2 4 7" xfId="19729"/>
    <cellStyle name="Comma 3 2 2 4 7 2" xfId="39771"/>
    <cellStyle name="Comma 3 2 2 4 8" xfId="25647"/>
    <cellStyle name="Comma 3 2 2 5" xfId="8983"/>
    <cellStyle name="Comma 3 2 2 5 2" xfId="18013"/>
    <cellStyle name="Comma 3 2 2 5 2 2" xfId="18409"/>
    <cellStyle name="Comma 3 2 2 5 2 2 2" xfId="38451"/>
    <cellStyle name="Comma 3 2 2 5 2 3" xfId="18805"/>
    <cellStyle name="Comma 3 2 2 5 2 3 2" xfId="38847"/>
    <cellStyle name="Comma 3 2 2 5 2 4" xfId="19201"/>
    <cellStyle name="Comma 3 2 2 5 2 4 2" xfId="39243"/>
    <cellStyle name="Comma 3 2 2 5 2 5" xfId="19597"/>
    <cellStyle name="Comma 3 2 2 5 2 5 2" xfId="39639"/>
    <cellStyle name="Comma 3 2 2 5 2 6" xfId="19993"/>
    <cellStyle name="Comma 3 2 2 5 2 6 2" xfId="40035"/>
    <cellStyle name="Comma 3 2 2 5 2 7" xfId="38055"/>
    <cellStyle name="Comma 3 2 2 5 3" xfId="18211"/>
    <cellStyle name="Comma 3 2 2 5 3 2" xfId="38253"/>
    <cellStyle name="Comma 3 2 2 5 4" xfId="18607"/>
    <cellStyle name="Comma 3 2 2 5 4 2" xfId="38649"/>
    <cellStyle name="Comma 3 2 2 5 5" xfId="19003"/>
    <cellStyle name="Comma 3 2 2 5 5 2" xfId="39045"/>
    <cellStyle name="Comma 3 2 2 5 6" xfId="19399"/>
    <cellStyle name="Comma 3 2 2 5 6 2" xfId="39441"/>
    <cellStyle name="Comma 3 2 2 5 7" xfId="19795"/>
    <cellStyle name="Comma 3 2 2 5 7 2" xfId="39837"/>
    <cellStyle name="Comma 3 2 2 5 8" xfId="29025"/>
    <cellStyle name="Comma 3 2 2 6" xfId="10153"/>
    <cellStyle name="Comma 3 2 2 6 2" xfId="18277"/>
    <cellStyle name="Comma 3 2 2 6 2 2" xfId="38319"/>
    <cellStyle name="Comma 3 2 2 6 3" xfId="18673"/>
    <cellStyle name="Comma 3 2 2 6 3 2" xfId="38715"/>
    <cellStyle name="Comma 3 2 2 6 4" xfId="19069"/>
    <cellStyle name="Comma 3 2 2 6 4 2" xfId="39111"/>
    <cellStyle name="Comma 3 2 2 6 5" xfId="19465"/>
    <cellStyle name="Comma 3 2 2 6 5 2" xfId="39507"/>
    <cellStyle name="Comma 3 2 2 6 6" xfId="19861"/>
    <cellStyle name="Comma 3 2 2 6 6 2" xfId="39903"/>
    <cellStyle name="Comma 3 2 2 6 7" xfId="30195"/>
    <cellStyle name="Comma 3 2 2 7" xfId="18079"/>
    <cellStyle name="Comma 3 2 2 7 2" xfId="38121"/>
    <cellStyle name="Comma 3 2 2 8" xfId="18475"/>
    <cellStyle name="Comma 3 2 2 8 2" xfId="38517"/>
    <cellStyle name="Comma 3 2 2 9" xfId="18871"/>
    <cellStyle name="Comma 3 2 2 9 2" xfId="38913"/>
    <cellStyle name="Comma 3 2 3" xfId="1778"/>
    <cellStyle name="Comma 3 2 3 10" xfId="21820"/>
    <cellStyle name="Comma 3 2 3 2" xfId="6260"/>
    <cellStyle name="Comma 3 2 3 2 2" xfId="15290"/>
    <cellStyle name="Comma 3 2 3 2 2 2" xfId="18354"/>
    <cellStyle name="Comma 3 2 3 2 2 2 2" xfId="38396"/>
    <cellStyle name="Comma 3 2 3 2 2 3" xfId="18750"/>
    <cellStyle name="Comma 3 2 3 2 2 3 2" xfId="38792"/>
    <cellStyle name="Comma 3 2 3 2 2 4" xfId="19146"/>
    <cellStyle name="Comma 3 2 3 2 2 4 2" xfId="39188"/>
    <cellStyle name="Comma 3 2 3 2 2 5" xfId="19542"/>
    <cellStyle name="Comma 3 2 3 2 2 5 2" xfId="39584"/>
    <cellStyle name="Comma 3 2 3 2 2 6" xfId="19938"/>
    <cellStyle name="Comma 3 2 3 2 2 6 2" xfId="39980"/>
    <cellStyle name="Comma 3 2 3 2 2 7" xfId="35332"/>
    <cellStyle name="Comma 3 2 3 2 3" xfId="18156"/>
    <cellStyle name="Comma 3 2 3 2 3 2" xfId="38198"/>
    <cellStyle name="Comma 3 2 3 2 4" xfId="18552"/>
    <cellStyle name="Comma 3 2 3 2 4 2" xfId="38594"/>
    <cellStyle name="Comma 3 2 3 2 5" xfId="18948"/>
    <cellStyle name="Comma 3 2 3 2 5 2" xfId="38990"/>
    <cellStyle name="Comma 3 2 3 2 6" xfId="19344"/>
    <cellStyle name="Comma 3 2 3 2 6 2" xfId="39386"/>
    <cellStyle name="Comma 3 2 3 2 7" xfId="19740"/>
    <cellStyle name="Comma 3 2 3 2 7 2" xfId="39782"/>
    <cellStyle name="Comma 3 2 3 2 8" xfId="26302"/>
    <cellStyle name="Comma 3 2 3 3" xfId="8994"/>
    <cellStyle name="Comma 3 2 3 3 2" xfId="18024"/>
    <cellStyle name="Comma 3 2 3 3 2 2" xfId="18420"/>
    <cellStyle name="Comma 3 2 3 3 2 2 2" xfId="38462"/>
    <cellStyle name="Comma 3 2 3 3 2 3" xfId="18816"/>
    <cellStyle name="Comma 3 2 3 3 2 3 2" xfId="38858"/>
    <cellStyle name="Comma 3 2 3 3 2 4" xfId="19212"/>
    <cellStyle name="Comma 3 2 3 3 2 4 2" xfId="39254"/>
    <cellStyle name="Comma 3 2 3 3 2 5" xfId="19608"/>
    <cellStyle name="Comma 3 2 3 3 2 5 2" xfId="39650"/>
    <cellStyle name="Comma 3 2 3 3 2 6" xfId="20004"/>
    <cellStyle name="Comma 3 2 3 3 2 6 2" xfId="40046"/>
    <cellStyle name="Comma 3 2 3 3 2 7" xfId="38066"/>
    <cellStyle name="Comma 3 2 3 3 3" xfId="18222"/>
    <cellStyle name="Comma 3 2 3 3 3 2" xfId="38264"/>
    <cellStyle name="Comma 3 2 3 3 4" xfId="18618"/>
    <cellStyle name="Comma 3 2 3 3 4 2" xfId="38660"/>
    <cellStyle name="Comma 3 2 3 3 5" xfId="19014"/>
    <cellStyle name="Comma 3 2 3 3 5 2" xfId="39056"/>
    <cellStyle name="Comma 3 2 3 3 6" xfId="19410"/>
    <cellStyle name="Comma 3 2 3 3 6 2" xfId="39452"/>
    <cellStyle name="Comma 3 2 3 3 7" xfId="19806"/>
    <cellStyle name="Comma 3 2 3 3 7 2" xfId="39848"/>
    <cellStyle name="Comma 3 2 3 3 8" xfId="29036"/>
    <cellStyle name="Comma 3 2 3 4" xfId="10808"/>
    <cellStyle name="Comma 3 2 3 4 2" xfId="18288"/>
    <cellStyle name="Comma 3 2 3 4 2 2" xfId="38330"/>
    <cellStyle name="Comma 3 2 3 4 3" xfId="18684"/>
    <cellStyle name="Comma 3 2 3 4 3 2" xfId="38726"/>
    <cellStyle name="Comma 3 2 3 4 4" xfId="19080"/>
    <cellStyle name="Comma 3 2 3 4 4 2" xfId="39122"/>
    <cellStyle name="Comma 3 2 3 4 5" xfId="19476"/>
    <cellStyle name="Comma 3 2 3 4 5 2" xfId="39518"/>
    <cellStyle name="Comma 3 2 3 4 6" xfId="19872"/>
    <cellStyle name="Comma 3 2 3 4 6 2" xfId="39914"/>
    <cellStyle name="Comma 3 2 3 4 7" xfId="30850"/>
    <cellStyle name="Comma 3 2 3 5" xfId="18090"/>
    <cellStyle name="Comma 3 2 3 5 2" xfId="38132"/>
    <cellStyle name="Comma 3 2 3 6" xfId="18486"/>
    <cellStyle name="Comma 3 2 3 6 2" xfId="38528"/>
    <cellStyle name="Comma 3 2 3 7" xfId="18882"/>
    <cellStyle name="Comma 3 2 3 7 2" xfId="38924"/>
    <cellStyle name="Comma 3 2 3 8" xfId="19278"/>
    <cellStyle name="Comma 3 2 3 8 2" xfId="39320"/>
    <cellStyle name="Comma 3 2 3 9" xfId="19674"/>
    <cellStyle name="Comma 3 2 3 9 2" xfId="39716"/>
    <cellStyle name="Comma 3 2 4" xfId="3272"/>
    <cellStyle name="Comma 3 2 4 10" xfId="23314"/>
    <cellStyle name="Comma 3 2 4 2" xfId="7754"/>
    <cellStyle name="Comma 3 2 4 2 2" xfId="16784"/>
    <cellStyle name="Comma 3 2 4 2 2 2" xfId="18376"/>
    <cellStyle name="Comma 3 2 4 2 2 2 2" xfId="38418"/>
    <cellStyle name="Comma 3 2 4 2 2 3" xfId="18772"/>
    <cellStyle name="Comma 3 2 4 2 2 3 2" xfId="38814"/>
    <cellStyle name="Comma 3 2 4 2 2 4" xfId="19168"/>
    <cellStyle name="Comma 3 2 4 2 2 4 2" xfId="39210"/>
    <cellStyle name="Comma 3 2 4 2 2 5" xfId="19564"/>
    <cellStyle name="Comma 3 2 4 2 2 5 2" xfId="39606"/>
    <cellStyle name="Comma 3 2 4 2 2 6" xfId="19960"/>
    <cellStyle name="Comma 3 2 4 2 2 6 2" xfId="40002"/>
    <cellStyle name="Comma 3 2 4 2 2 7" xfId="36826"/>
    <cellStyle name="Comma 3 2 4 2 3" xfId="18178"/>
    <cellStyle name="Comma 3 2 4 2 3 2" xfId="38220"/>
    <cellStyle name="Comma 3 2 4 2 4" xfId="18574"/>
    <cellStyle name="Comma 3 2 4 2 4 2" xfId="38616"/>
    <cellStyle name="Comma 3 2 4 2 5" xfId="18970"/>
    <cellStyle name="Comma 3 2 4 2 5 2" xfId="39012"/>
    <cellStyle name="Comma 3 2 4 2 6" xfId="19366"/>
    <cellStyle name="Comma 3 2 4 2 6 2" xfId="39408"/>
    <cellStyle name="Comma 3 2 4 2 7" xfId="19762"/>
    <cellStyle name="Comma 3 2 4 2 7 2" xfId="39804"/>
    <cellStyle name="Comma 3 2 4 2 8" xfId="27796"/>
    <cellStyle name="Comma 3 2 4 3" xfId="9016"/>
    <cellStyle name="Comma 3 2 4 3 2" xfId="18046"/>
    <cellStyle name="Comma 3 2 4 3 2 2" xfId="18442"/>
    <cellStyle name="Comma 3 2 4 3 2 2 2" xfId="38484"/>
    <cellStyle name="Comma 3 2 4 3 2 3" xfId="18838"/>
    <cellStyle name="Comma 3 2 4 3 2 3 2" xfId="38880"/>
    <cellStyle name="Comma 3 2 4 3 2 4" xfId="19234"/>
    <cellStyle name="Comma 3 2 4 3 2 4 2" xfId="39276"/>
    <cellStyle name="Comma 3 2 4 3 2 5" xfId="19630"/>
    <cellStyle name="Comma 3 2 4 3 2 5 2" xfId="39672"/>
    <cellStyle name="Comma 3 2 4 3 2 6" xfId="20026"/>
    <cellStyle name="Comma 3 2 4 3 2 6 2" xfId="40068"/>
    <cellStyle name="Comma 3 2 4 3 2 7" xfId="38088"/>
    <cellStyle name="Comma 3 2 4 3 3" xfId="18244"/>
    <cellStyle name="Comma 3 2 4 3 3 2" xfId="38286"/>
    <cellStyle name="Comma 3 2 4 3 4" xfId="18640"/>
    <cellStyle name="Comma 3 2 4 3 4 2" xfId="38682"/>
    <cellStyle name="Comma 3 2 4 3 5" xfId="19036"/>
    <cellStyle name="Comma 3 2 4 3 5 2" xfId="39078"/>
    <cellStyle name="Comma 3 2 4 3 6" xfId="19432"/>
    <cellStyle name="Comma 3 2 4 3 6 2" xfId="39474"/>
    <cellStyle name="Comma 3 2 4 3 7" xfId="19828"/>
    <cellStyle name="Comma 3 2 4 3 7 2" xfId="39870"/>
    <cellStyle name="Comma 3 2 4 3 8" xfId="29058"/>
    <cellStyle name="Comma 3 2 4 4" xfId="12302"/>
    <cellStyle name="Comma 3 2 4 4 2" xfId="18310"/>
    <cellStyle name="Comma 3 2 4 4 2 2" xfId="38352"/>
    <cellStyle name="Comma 3 2 4 4 3" xfId="18706"/>
    <cellStyle name="Comma 3 2 4 4 3 2" xfId="38748"/>
    <cellStyle name="Comma 3 2 4 4 4" xfId="19102"/>
    <cellStyle name="Comma 3 2 4 4 4 2" xfId="39144"/>
    <cellStyle name="Comma 3 2 4 4 5" xfId="19498"/>
    <cellStyle name="Comma 3 2 4 4 5 2" xfId="39540"/>
    <cellStyle name="Comma 3 2 4 4 6" xfId="19894"/>
    <cellStyle name="Comma 3 2 4 4 6 2" xfId="39936"/>
    <cellStyle name="Comma 3 2 4 4 7" xfId="32344"/>
    <cellStyle name="Comma 3 2 4 5" xfId="18112"/>
    <cellStyle name="Comma 3 2 4 5 2" xfId="38154"/>
    <cellStyle name="Comma 3 2 4 6" xfId="18508"/>
    <cellStyle name="Comma 3 2 4 6 2" xfId="38550"/>
    <cellStyle name="Comma 3 2 4 7" xfId="18904"/>
    <cellStyle name="Comma 3 2 4 7 2" xfId="38946"/>
    <cellStyle name="Comma 3 2 4 8" xfId="19300"/>
    <cellStyle name="Comma 3 2 4 8 2" xfId="39342"/>
    <cellStyle name="Comma 3 2 4 9" xfId="19696"/>
    <cellStyle name="Comma 3 2 4 9 2" xfId="39738"/>
    <cellStyle name="Comma 3 2 5" xfId="4766"/>
    <cellStyle name="Comma 3 2 5 2" xfId="13796"/>
    <cellStyle name="Comma 3 2 5 2 2" xfId="18332"/>
    <cellStyle name="Comma 3 2 5 2 2 2" xfId="38374"/>
    <cellStyle name="Comma 3 2 5 2 3" xfId="18728"/>
    <cellStyle name="Comma 3 2 5 2 3 2" xfId="38770"/>
    <cellStyle name="Comma 3 2 5 2 4" xfId="19124"/>
    <cellStyle name="Comma 3 2 5 2 4 2" xfId="39166"/>
    <cellStyle name="Comma 3 2 5 2 5" xfId="19520"/>
    <cellStyle name="Comma 3 2 5 2 5 2" xfId="39562"/>
    <cellStyle name="Comma 3 2 5 2 6" xfId="19916"/>
    <cellStyle name="Comma 3 2 5 2 6 2" xfId="39958"/>
    <cellStyle name="Comma 3 2 5 2 7" xfId="33838"/>
    <cellStyle name="Comma 3 2 5 3" xfId="18134"/>
    <cellStyle name="Comma 3 2 5 3 2" xfId="38176"/>
    <cellStyle name="Comma 3 2 5 4" xfId="18530"/>
    <cellStyle name="Comma 3 2 5 4 2" xfId="38572"/>
    <cellStyle name="Comma 3 2 5 5" xfId="18926"/>
    <cellStyle name="Comma 3 2 5 5 2" xfId="38968"/>
    <cellStyle name="Comma 3 2 5 6" xfId="19322"/>
    <cellStyle name="Comma 3 2 5 6 2" xfId="39364"/>
    <cellStyle name="Comma 3 2 5 7" xfId="19718"/>
    <cellStyle name="Comma 3 2 5 7 2" xfId="39760"/>
    <cellStyle name="Comma 3 2 5 8" xfId="24808"/>
    <cellStyle name="Comma 3 2 6" xfId="8972"/>
    <cellStyle name="Comma 3 2 6 2" xfId="18002"/>
    <cellStyle name="Comma 3 2 6 2 2" xfId="18398"/>
    <cellStyle name="Comma 3 2 6 2 2 2" xfId="38440"/>
    <cellStyle name="Comma 3 2 6 2 3" xfId="18794"/>
    <cellStyle name="Comma 3 2 6 2 3 2" xfId="38836"/>
    <cellStyle name="Comma 3 2 6 2 4" xfId="19190"/>
    <cellStyle name="Comma 3 2 6 2 4 2" xfId="39232"/>
    <cellStyle name="Comma 3 2 6 2 5" xfId="19586"/>
    <cellStyle name="Comma 3 2 6 2 5 2" xfId="39628"/>
    <cellStyle name="Comma 3 2 6 2 6" xfId="19982"/>
    <cellStyle name="Comma 3 2 6 2 6 2" xfId="40024"/>
    <cellStyle name="Comma 3 2 6 2 7" xfId="38044"/>
    <cellStyle name="Comma 3 2 6 3" xfId="18200"/>
    <cellStyle name="Comma 3 2 6 3 2" xfId="38242"/>
    <cellStyle name="Comma 3 2 6 4" xfId="18596"/>
    <cellStyle name="Comma 3 2 6 4 2" xfId="38638"/>
    <cellStyle name="Comma 3 2 6 5" xfId="18992"/>
    <cellStyle name="Comma 3 2 6 5 2" xfId="39034"/>
    <cellStyle name="Comma 3 2 6 6" xfId="19388"/>
    <cellStyle name="Comma 3 2 6 6 2" xfId="39430"/>
    <cellStyle name="Comma 3 2 6 7" xfId="19784"/>
    <cellStyle name="Comma 3 2 6 7 2" xfId="39826"/>
    <cellStyle name="Comma 3 2 6 8" xfId="29014"/>
    <cellStyle name="Comma 3 2 7" xfId="9314"/>
    <cellStyle name="Comma 3 2 7 2" xfId="18266"/>
    <cellStyle name="Comma 3 2 7 2 2" xfId="38308"/>
    <cellStyle name="Comma 3 2 7 3" xfId="18662"/>
    <cellStyle name="Comma 3 2 7 3 2" xfId="38704"/>
    <cellStyle name="Comma 3 2 7 4" xfId="19058"/>
    <cellStyle name="Comma 3 2 7 4 2" xfId="39100"/>
    <cellStyle name="Comma 3 2 7 5" xfId="19454"/>
    <cellStyle name="Comma 3 2 7 5 2" xfId="39496"/>
    <cellStyle name="Comma 3 2 7 6" xfId="19850"/>
    <cellStyle name="Comma 3 2 7 6 2" xfId="39892"/>
    <cellStyle name="Comma 3 2 7 7" xfId="29356"/>
    <cellStyle name="Comma 3 2 8" xfId="18068"/>
    <cellStyle name="Comma 3 2 8 2" xfId="38110"/>
    <cellStyle name="Comma 3 2 9" xfId="18464"/>
    <cellStyle name="Comma 3 2 9 2" xfId="38506"/>
    <cellStyle name="Comma 3 3" xfId="470"/>
    <cellStyle name="Comma 3 3 10" xfId="18862"/>
    <cellStyle name="Comma 3 3 10 2" xfId="38904"/>
    <cellStyle name="Comma 3 3 11" xfId="19258"/>
    <cellStyle name="Comma 3 3 11 2" xfId="39300"/>
    <cellStyle name="Comma 3 3 12" xfId="19654"/>
    <cellStyle name="Comma 3 3 12 2" xfId="39696"/>
    <cellStyle name="Comma 3 3 13" xfId="20512"/>
    <cellStyle name="Comma 3 3 2" xfId="1217"/>
    <cellStyle name="Comma 3 3 2 10" xfId="19269"/>
    <cellStyle name="Comma 3 3 2 10 2" xfId="39311"/>
    <cellStyle name="Comma 3 3 2 11" xfId="19665"/>
    <cellStyle name="Comma 3 3 2 11 2" xfId="39707"/>
    <cellStyle name="Comma 3 3 2 12" xfId="21259"/>
    <cellStyle name="Comma 3 3 2 2" xfId="2711"/>
    <cellStyle name="Comma 3 3 2 2 10" xfId="22753"/>
    <cellStyle name="Comma 3 3 2 2 2" xfId="7193"/>
    <cellStyle name="Comma 3 3 2 2 2 2" xfId="16223"/>
    <cellStyle name="Comma 3 3 2 2 2 2 2" xfId="18367"/>
    <cellStyle name="Comma 3 3 2 2 2 2 2 2" xfId="38409"/>
    <cellStyle name="Comma 3 3 2 2 2 2 3" xfId="18763"/>
    <cellStyle name="Comma 3 3 2 2 2 2 3 2" xfId="38805"/>
    <cellStyle name="Comma 3 3 2 2 2 2 4" xfId="19159"/>
    <cellStyle name="Comma 3 3 2 2 2 2 4 2" xfId="39201"/>
    <cellStyle name="Comma 3 3 2 2 2 2 5" xfId="19555"/>
    <cellStyle name="Comma 3 3 2 2 2 2 5 2" xfId="39597"/>
    <cellStyle name="Comma 3 3 2 2 2 2 6" xfId="19951"/>
    <cellStyle name="Comma 3 3 2 2 2 2 6 2" xfId="39993"/>
    <cellStyle name="Comma 3 3 2 2 2 2 7" xfId="36265"/>
    <cellStyle name="Comma 3 3 2 2 2 3" xfId="18169"/>
    <cellStyle name="Comma 3 3 2 2 2 3 2" xfId="38211"/>
    <cellStyle name="Comma 3 3 2 2 2 4" xfId="18565"/>
    <cellStyle name="Comma 3 3 2 2 2 4 2" xfId="38607"/>
    <cellStyle name="Comma 3 3 2 2 2 5" xfId="18961"/>
    <cellStyle name="Comma 3 3 2 2 2 5 2" xfId="39003"/>
    <cellStyle name="Comma 3 3 2 2 2 6" xfId="19357"/>
    <cellStyle name="Comma 3 3 2 2 2 6 2" xfId="39399"/>
    <cellStyle name="Comma 3 3 2 2 2 7" xfId="19753"/>
    <cellStyle name="Comma 3 3 2 2 2 7 2" xfId="39795"/>
    <cellStyle name="Comma 3 3 2 2 2 8" xfId="27235"/>
    <cellStyle name="Comma 3 3 2 2 3" xfId="9007"/>
    <cellStyle name="Comma 3 3 2 2 3 2" xfId="18037"/>
    <cellStyle name="Comma 3 3 2 2 3 2 2" xfId="18433"/>
    <cellStyle name="Comma 3 3 2 2 3 2 2 2" xfId="38475"/>
    <cellStyle name="Comma 3 3 2 2 3 2 3" xfId="18829"/>
    <cellStyle name="Comma 3 3 2 2 3 2 3 2" xfId="38871"/>
    <cellStyle name="Comma 3 3 2 2 3 2 4" xfId="19225"/>
    <cellStyle name="Comma 3 3 2 2 3 2 4 2" xfId="39267"/>
    <cellStyle name="Comma 3 3 2 2 3 2 5" xfId="19621"/>
    <cellStyle name="Comma 3 3 2 2 3 2 5 2" xfId="39663"/>
    <cellStyle name="Comma 3 3 2 2 3 2 6" xfId="20017"/>
    <cellStyle name="Comma 3 3 2 2 3 2 6 2" xfId="40059"/>
    <cellStyle name="Comma 3 3 2 2 3 2 7" xfId="38079"/>
    <cellStyle name="Comma 3 3 2 2 3 3" xfId="18235"/>
    <cellStyle name="Comma 3 3 2 2 3 3 2" xfId="38277"/>
    <cellStyle name="Comma 3 3 2 2 3 4" xfId="18631"/>
    <cellStyle name="Comma 3 3 2 2 3 4 2" xfId="38673"/>
    <cellStyle name="Comma 3 3 2 2 3 5" xfId="19027"/>
    <cellStyle name="Comma 3 3 2 2 3 5 2" xfId="39069"/>
    <cellStyle name="Comma 3 3 2 2 3 6" xfId="19423"/>
    <cellStyle name="Comma 3 3 2 2 3 6 2" xfId="39465"/>
    <cellStyle name="Comma 3 3 2 2 3 7" xfId="19819"/>
    <cellStyle name="Comma 3 3 2 2 3 7 2" xfId="39861"/>
    <cellStyle name="Comma 3 3 2 2 3 8" xfId="29049"/>
    <cellStyle name="Comma 3 3 2 2 4" xfId="11741"/>
    <cellStyle name="Comma 3 3 2 2 4 2" xfId="18301"/>
    <cellStyle name="Comma 3 3 2 2 4 2 2" xfId="38343"/>
    <cellStyle name="Comma 3 3 2 2 4 3" xfId="18697"/>
    <cellStyle name="Comma 3 3 2 2 4 3 2" xfId="38739"/>
    <cellStyle name="Comma 3 3 2 2 4 4" xfId="19093"/>
    <cellStyle name="Comma 3 3 2 2 4 4 2" xfId="39135"/>
    <cellStyle name="Comma 3 3 2 2 4 5" xfId="19489"/>
    <cellStyle name="Comma 3 3 2 2 4 5 2" xfId="39531"/>
    <cellStyle name="Comma 3 3 2 2 4 6" xfId="19885"/>
    <cellStyle name="Comma 3 3 2 2 4 6 2" xfId="39927"/>
    <cellStyle name="Comma 3 3 2 2 4 7" xfId="31783"/>
    <cellStyle name="Comma 3 3 2 2 5" xfId="18103"/>
    <cellStyle name="Comma 3 3 2 2 5 2" xfId="38145"/>
    <cellStyle name="Comma 3 3 2 2 6" xfId="18499"/>
    <cellStyle name="Comma 3 3 2 2 6 2" xfId="38541"/>
    <cellStyle name="Comma 3 3 2 2 7" xfId="18895"/>
    <cellStyle name="Comma 3 3 2 2 7 2" xfId="38937"/>
    <cellStyle name="Comma 3 3 2 2 8" xfId="19291"/>
    <cellStyle name="Comma 3 3 2 2 8 2" xfId="39333"/>
    <cellStyle name="Comma 3 3 2 2 9" xfId="19687"/>
    <cellStyle name="Comma 3 3 2 2 9 2" xfId="39729"/>
    <cellStyle name="Comma 3 3 2 3" xfId="4205"/>
    <cellStyle name="Comma 3 3 2 3 10" xfId="24247"/>
    <cellStyle name="Comma 3 3 2 3 2" xfId="8687"/>
    <cellStyle name="Comma 3 3 2 3 2 2" xfId="17717"/>
    <cellStyle name="Comma 3 3 2 3 2 2 2" xfId="18389"/>
    <cellStyle name="Comma 3 3 2 3 2 2 2 2" xfId="38431"/>
    <cellStyle name="Comma 3 3 2 3 2 2 3" xfId="18785"/>
    <cellStyle name="Comma 3 3 2 3 2 2 3 2" xfId="38827"/>
    <cellStyle name="Comma 3 3 2 3 2 2 4" xfId="19181"/>
    <cellStyle name="Comma 3 3 2 3 2 2 4 2" xfId="39223"/>
    <cellStyle name="Comma 3 3 2 3 2 2 5" xfId="19577"/>
    <cellStyle name="Comma 3 3 2 3 2 2 5 2" xfId="39619"/>
    <cellStyle name="Comma 3 3 2 3 2 2 6" xfId="19973"/>
    <cellStyle name="Comma 3 3 2 3 2 2 6 2" xfId="40015"/>
    <cellStyle name="Comma 3 3 2 3 2 2 7" xfId="37759"/>
    <cellStyle name="Comma 3 3 2 3 2 3" xfId="18191"/>
    <cellStyle name="Comma 3 3 2 3 2 3 2" xfId="38233"/>
    <cellStyle name="Comma 3 3 2 3 2 4" xfId="18587"/>
    <cellStyle name="Comma 3 3 2 3 2 4 2" xfId="38629"/>
    <cellStyle name="Comma 3 3 2 3 2 5" xfId="18983"/>
    <cellStyle name="Comma 3 3 2 3 2 5 2" xfId="39025"/>
    <cellStyle name="Comma 3 3 2 3 2 6" xfId="19379"/>
    <cellStyle name="Comma 3 3 2 3 2 6 2" xfId="39421"/>
    <cellStyle name="Comma 3 3 2 3 2 7" xfId="19775"/>
    <cellStyle name="Comma 3 3 2 3 2 7 2" xfId="39817"/>
    <cellStyle name="Comma 3 3 2 3 2 8" xfId="28729"/>
    <cellStyle name="Comma 3 3 2 3 3" xfId="9029"/>
    <cellStyle name="Comma 3 3 2 3 3 2" xfId="18059"/>
    <cellStyle name="Comma 3 3 2 3 3 2 2" xfId="18455"/>
    <cellStyle name="Comma 3 3 2 3 3 2 2 2" xfId="38497"/>
    <cellStyle name="Comma 3 3 2 3 3 2 3" xfId="18851"/>
    <cellStyle name="Comma 3 3 2 3 3 2 3 2" xfId="38893"/>
    <cellStyle name="Comma 3 3 2 3 3 2 4" xfId="19247"/>
    <cellStyle name="Comma 3 3 2 3 3 2 4 2" xfId="39289"/>
    <cellStyle name="Comma 3 3 2 3 3 2 5" xfId="19643"/>
    <cellStyle name="Comma 3 3 2 3 3 2 5 2" xfId="39685"/>
    <cellStyle name="Comma 3 3 2 3 3 2 6" xfId="20039"/>
    <cellStyle name="Comma 3 3 2 3 3 2 6 2" xfId="40081"/>
    <cellStyle name="Comma 3 3 2 3 3 2 7" xfId="38101"/>
    <cellStyle name="Comma 3 3 2 3 3 3" xfId="18257"/>
    <cellStyle name="Comma 3 3 2 3 3 3 2" xfId="38299"/>
    <cellStyle name="Comma 3 3 2 3 3 4" xfId="18653"/>
    <cellStyle name="Comma 3 3 2 3 3 4 2" xfId="38695"/>
    <cellStyle name="Comma 3 3 2 3 3 5" xfId="19049"/>
    <cellStyle name="Comma 3 3 2 3 3 5 2" xfId="39091"/>
    <cellStyle name="Comma 3 3 2 3 3 6" xfId="19445"/>
    <cellStyle name="Comma 3 3 2 3 3 6 2" xfId="39487"/>
    <cellStyle name="Comma 3 3 2 3 3 7" xfId="19841"/>
    <cellStyle name="Comma 3 3 2 3 3 7 2" xfId="39883"/>
    <cellStyle name="Comma 3 3 2 3 3 8" xfId="29071"/>
    <cellStyle name="Comma 3 3 2 3 4" xfId="13235"/>
    <cellStyle name="Comma 3 3 2 3 4 2" xfId="18323"/>
    <cellStyle name="Comma 3 3 2 3 4 2 2" xfId="38365"/>
    <cellStyle name="Comma 3 3 2 3 4 3" xfId="18719"/>
    <cellStyle name="Comma 3 3 2 3 4 3 2" xfId="38761"/>
    <cellStyle name="Comma 3 3 2 3 4 4" xfId="19115"/>
    <cellStyle name="Comma 3 3 2 3 4 4 2" xfId="39157"/>
    <cellStyle name="Comma 3 3 2 3 4 5" xfId="19511"/>
    <cellStyle name="Comma 3 3 2 3 4 5 2" xfId="39553"/>
    <cellStyle name="Comma 3 3 2 3 4 6" xfId="19907"/>
    <cellStyle name="Comma 3 3 2 3 4 6 2" xfId="39949"/>
    <cellStyle name="Comma 3 3 2 3 4 7" xfId="33277"/>
    <cellStyle name="Comma 3 3 2 3 5" xfId="18125"/>
    <cellStyle name="Comma 3 3 2 3 5 2" xfId="38167"/>
    <cellStyle name="Comma 3 3 2 3 6" xfId="18521"/>
    <cellStyle name="Comma 3 3 2 3 6 2" xfId="38563"/>
    <cellStyle name="Comma 3 3 2 3 7" xfId="18917"/>
    <cellStyle name="Comma 3 3 2 3 7 2" xfId="38959"/>
    <cellStyle name="Comma 3 3 2 3 8" xfId="19313"/>
    <cellStyle name="Comma 3 3 2 3 8 2" xfId="39355"/>
    <cellStyle name="Comma 3 3 2 3 9" xfId="19709"/>
    <cellStyle name="Comma 3 3 2 3 9 2" xfId="39751"/>
    <cellStyle name="Comma 3 3 2 4" xfId="5699"/>
    <cellStyle name="Comma 3 3 2 4 2" xfId="14729"/>
    <cellStyle name="Comma 3 3 2 4 2 2" xfId="18345"/>
    <cellStyle name="Comma 3 3 2 4 2 2 2" xfId="38387"/>
    <cellStyle name="Comma 3 3 2 4 2 3" xfId="18741"/>
    <cellStyle name="Comma 3 3 2 4 2 3 2" xfId="38783"/>
    <cellStyle name="Comma 3 3 2 4 2 4" xfId="19137"/>
    <cellStyle name="Comma 3 3 2 4 2 4 2" xfId="39179"/>
    <cellStyle name="Comma 3 3 2 4 2 5" xfId="19533"/>
    <cellStyle name="Comma 3 3 2 4 2 5 2" xfId="39575"/>
    <cellStyle name="Comma 3 3 2 4 2 6" xfId="19929"/>
    <cellStyle name="Comma 3 3 2 4 2 6 2" xfId="39971"/>
    <cellStyle name="Comma 3 3 2 4 2 7" xfId="34771"/>
    <cellStyle name="Comma 3 3 2 4 3" xfId="18147"/>
    <cellStyle name="Comma 3 3 2 4 3 2" xfId="38189"/>
    <cellStyle name="Comma 3 3 2 4 4" xfId="18543"/>
    <cellStyle name="Comma 3 3 2 4 4 2" xfId="38585"/>
    <cellStyle name="Comma 3 3 2 4 5" xfId="18939"/>
    <cellStyle name="Comma 3 3 2 4 5 2" xfId="38981"/>
    <cellStyle name="Comma 3 3 2 4 6" xfId="19335"/>
    <cellStyle name="Comma 3 3 2 4 6 2" xfId="39377"/>
    <cellStyle name="Comma 3 3 2 4 7" xfId="19731"/>
    <cellStyle name="Comma 3 3 2 4 7 2" xfId="39773"/>
    <cellStyle name="Comma 3 3 2 4 8" xfId="25741"/>
    <cellStyle name="Comma 3 3 2 5" xfId="8985"/>
    <cellStyle name="Comma 3 3 2 5 2" xfId="18015"/>
    <cellStyle name="Comma 3 3 2 5 2 2" xfId="18411"/>
    <cellStyle name="Comma 3 3 2 5 2 2 2" xfId="38453"/>
    <cellStyle name="Comma 3 3 2 5 2 3" xfId="18807"/>
    <cellStyle name="Comma 3 3 2 5 2 3 2" xfId="38849"/>
    <cellStyle name="Comma 3 3 2 5 2 4" xfId="19203"/>
    <cellStyle name="Comma 3 3 2 5 2 4 2" xfId="39245"/>
    <cellStyle name="Comma 3 3 2 5 2 5" xfId="19599"/>
    <cellStyle name="Comma 3 3 2 5 2 5 2" xfId="39641"/>
    <cellStyle name="Comma 3 3 2 5 2 6" xfId="19995"/>
    <cellStyle name="Comma 3 3 2 5 2 6 2" xfId="40037"/>
    <cellStyle name="Comma 3 3 2 5 2 7" xfId="38057"/>
    <cellStyle name="Comma 3 3 2 5 3" xfId="18213"/>
    <cellStyle name="Comma 3 3 2 5 3 2" xfId="38255"/>
    <cellStyle name="Comma 3 3 2 5 4" xfId="18609"/>
    <cellStyle name="Comma 3 3 2 5 4 2" xfId="38651"/>
    <cellStyle name="Comma 3 3 2 5 5" xfId="19005"/>
    <cellStyle name="Comma 3 3 2 5 5 2" xfId="39047"/>
    <cellStyle name="Comma 3 3 2 5 6" xfId="19401"/>
    <cellStyle name="Comma 3 3 2 5 6 2" xfId="39443"/>
    <cellStyle name="Comma 3 3 2 5 7" xfId="19797"/>
    <cellStyle name="Comma 3 3 2 5 7 2" xfId="39839"/>
    <cellStyle name="Comma 3 3 2 5 8" xfId="29027"/>
    <cellStyle name="Comma 3 3 2 6" xfId="10247"/>
    <cellStyle name="Comma 3 3 2 6 2" xfId="18279"/>
    <cellStyle name="Comma 3 3 2 6 2 2" xfId="38321"/>
    <cellStyle name="Comma 3 3 2 6 3" xfId="18675"/>
    <cellStyle name="Comma 3 3 2 6 3 2" xfId="38717"/>
    <cellStyle name="Comma 3 3 2 6 4" xfId="19071"/>
    <cellStyle name="Comma 3 3 2 6 4 2" xfId="39113"/>
    <cellStyle name="Comma 3 3 2 6 5" xfId="19467"/>
    <cellStyle name="Comma 3 3 2 6 5 2" xfId="39509"/>
    <cellStyle name="Comma 3 3 2 6 6" xfId="19863"/>
    <cellStyle name="Comma 3 3 2 6 6 2" xfId="39905"/>
    <cellStyle name="Comma 3 3 2 6 7" xfId="30289"/>
    <cellStyle name="Comma 3 3 2 7" xfId="18081"/>
    <cellStyle name="Comma 3 3 2 7 2" xfId="38123"/>
    <cellStyle name="Comma 3 3 2 8" xfId="18477"/>
    <cellStyle name="Comma 3 3 2 8 2" xfId="38519"/>
    <cellStyle name="Comma 3 3 2 9" xfId="18873"/>
    <cellStyle name="Comma 3 3 2 9 2" xfId="38915"/>
    <cellStyle name="Comma 3 3 3" xfId="1964"/>
    <cellStyle name="Comma 3 3 3 10" xfId="22006"/>
    <cellStyle name="Comma 3 3 3 2" xfId="6446"/>
    <cellStyle name="Comma 3 3 3 2 2" xfId="15476"/>
    <cellStyle name="Comma 3 3 3 2 2 2" xfId="18356"/>
    <cellStyle name="Comma 3 3 3 2 2 2 2" xfId="38398"/>
    <cellStyle name="Comma 3 3 3 2 2 3" xfId="18752"/>
    <cellStyle name="Comma 3 3 3 2 2 3 2" xfId="38794"/>
    <cellStyle name="Comma 3 3 3 2 2 4" xfId="19148"/>
    <cellStyle name="Comma 3 3 3 2 2 4 2" xfId="39190"/>
    <cellStyle name="Comma 3 3 3 2 2 5" xfId="19544"/>
    <cellStyle name="Comma 3 3 3 2 2 5 2" xfId="39586"/>
    <cellStyle name="Comma 3 3 3 2 2 6" xfId="19940"/>
    <cellStyle name="Comma 3 3 3 2 2 6 2" xfId="39982"/>
    <cellStyle name="Comma 3 3 3 2 2 7" xfId="35518"/>
    <cellStyle name="Comma 3 3 3 2 3" xfId="18158"/>
    <cellStyle name="Comma 3 3 3 2 3 2" xfId="38200"/>
    <cellStyle name="Comma 3 3 3 2 4" xfId="18554"/>
    <cellStyle name="Comma 3 3 3 2 4 2" xfId="38596"/>
    <cellStyle name="Comma 3 3 3 2 5" xfId="18950"/>
    <cellStyle name="Comma 3 3 3 2 5 2" xfId="38992"/>
    <cellStyle name="Comma 3 3 3 2 6" xfId="19346"/>
    <cellStyle name="Comma 3 3 3 2 6 2" xfId="39388"/>
    <cellStyle name="Comma 3 3 3 2 7" xfId="19742"/>
    <cellStyle name="Comma 3 3 3 2 7 2" xfId="39784"/>
    <cellStyle name="Comma 3 3 3 2 8" xfId="26488"/>
    <cellStyle name="Comma 3 3 3 3" xfId="8996"/>
    <cellStyle name="Comma 3 3 3 3 2" xfId="18026"/>
    <cellStyle name="Comma 3 3 3 3 2 2" xfId="18422"/>
    <cellStyle name="Comma 3 3 3 3 2 2 2" xfId="38464"/>
    <cellStyle name="Comma 3 3 3 3 2 3" xfId="18818"/>
    <cellStyle name="Comma 3 3 3 3 2 3 2" xfId="38860"/>
    <cellStyle name="Comma 3 3 3 3 2 4" xfId="19214"/>
    <cellStyle name="Comma 3 3 3 3 2 4 2" xfId="39256"/>
    <cellStyle name="Comma 3 3 3 3 2 5" xfId="19610"/>
    <cellStyle name="Comma 3 3 3 3 2 5 2" xfId="39652"/>
    <cellStyle name="Comma 3 3 3 3 2 6" xfId="20006"/>
    <cellStyle name="Comma 3 3 3 3 2 6 2" xfId="40048"/>
    <cellStyle name="Comma 3 3 3 3 2 7" xfId="38068"/>
    <cellStyle name="Comma 3 3 3 3 3" xfId="18224"/>
    <cellStyle name="Comma 3 3 3 3 3 2" xfId="38266"/>
    <cellStyle name="Comma 3 3 3 3 4" xfId="18620"/>
    <cellStyle name="Comma 3 3 3 3 4 2" xfId="38662"/>
    <cellStyle name="Comma 3 3 3 3 5" xfId="19016"/>
    <cellStyle name="Comma 3 3 3 3 5 2" xfId="39058"/>
    <cellStyle name="Comma 3 3 3 3 6" xfId="19412"/>
    <cellStyle name="Comma 3 3 3 3 6 2" xfId="39454"/>
    <cellStyle name="Comma 3 3 3 3 7" xfId="19808"/>
    <cellStyle name="Comma 3 3 3 3 7 2" xfId="39850"/>
    <cellStyle name="Comma 3 3 3 3 8" xfId="29038"/>
    <cellStyle name="Comma 3 3 3 4" xfId="10994"/>
    <cellStyle name="Comma 3 3 3 4 2" xfId="18290"/>
    <cellStyle name="Comma 3 3 3 4 2 2" xfId="38332"/>
    <cellStyle name="Comma 3 3 3 4 3" xfId="18686"/>
    <cellStyle name="Comma 3 3 3 4 3 2" xfId="38728"/>
    <cellStyle name="Comma 3 3 3 4 4" xfId="19082"/>
    <cellStyle name="Comma 3 3 3 4 4 2" xfId="39124"/>
    <cellStyle name="Comma 3 3 3 4 5" xfId="19478"/>
    <cellStyle name="Comma 3 3 3 4 5 2" xfId="39520"/>
    <cellStyle name="Comma 3 3 3 4 6" xfId="19874"/>
    <cellStyle name="Comma 3 3 3 4 6 2" xfId="39916"/>
    <cellStyle name="Comma 3 3 3 4 7" xfId="31036"/>
    <cellStyle name="Comma 3 3 3 5" xfId="18092"/>
    <cellStyle name="Comma 3 3 3 5 2" xfId="38134"/>
    <cellStyle name="Comma 3 3 3 6" xfId="18488"/>
    <cellStyle name="Comma 3 3 3 6 2" xfId="38530"/>
    <cellStyle name="Comma 3 3 3 7" xfId="18884"/>
    <cellStyle name="Comma 3 3 3 7 2" xfId="38926"/>
    <cellStyle name="Comma 3 3 3 8" xfId="19280"/>
    <cellStyle name="Comma 3 3 3 8 2" xfId="39322"/>
    <cellStyle name="Comma 3 3 3 9" xfId="19676"/>
    <cellStyle name="Comma 3 3 3 9 2" xfId="39718"/>
    <cellStyle name="Comma 3 3 4" xfId="3458"/>
    <cellStyle name="Comma 3 3 4 10" xfId="23500"/>
    <cellStyle name="Comma 3 3 4 2" xfId="7940"/>
    <cellStyle name="Comma 3 3 4 2 2" xfId="16970"/>
    <cellStyle name="Comma 3 3 4 2 2 2" xfId="18378"/>
    <cellStyle name="Comma 3 3 4 2 2 2 2" xfId="38420"/>
    <cellStyle name="Comma 3 3 4 2 2 3" xfId="18774"/>
    <cellStyle name="Comma 3 3 4 2 2 3 2" xfId="38816"/>
    <cellStyle name="Comma 3 3 4 2 2 4" xfId="19170"/>
    <cellStyle name="Comma 3 3 4 2 2 4 2" xfId="39212"/>
    <cellStyle name="Comma 3 3 4 2 2 5" xfId="19566"/>
    <cellStyle name="Comma 3 3 4 2 2 5 2" xfId="39608"/>
    <cellStyle name="Comma 3 3 4 2 2 6" xfId="19962"/>
    <cellStyle name="Comma 3 3 4 2 2 6 2" xfId="40004"/>
    <cellStyle name="Comma 3 3 4 2 2 7" xfId="37012"/>
    <cellStyle name="Comma 3 3 4 2 3" xfId="18180"/>
    <cellStyle name="Comma 3 3 4 2 3 2" xfId="38222"/>
    <cellStyle name="Comma 3 3 4 2 4" xfId="18576"/>
    <cellStyle name="Comma 3 3 4 2 4 2" xfId="38618"/>
    <cellStyle name="Comma 3 3 4 2 5" xfId="18972"/>
    <cellStyle name="Comma 3 3 4 2 5 2" xfId="39014"/>
    <cellStyle name="Comma 3 3 4 2 6" xfId="19368"/>
    <cellStyle name="Comma 3 3 4 2 6 2" xfId="39410"/>
    <cellStyle name="Comma 3 3 4 2 7" xfId="19764"/>
    <cellStyle name="Comma 3 3 4 2 7 2" xfId="39806"/>
    <cellStyle name="Comma 3 3 4 2 8" xfId="27982"/>
    <cellStyle name="Comma 3 3 4 3" xfId="9018"/>
    <cellStyle name="Comma 3 3 4 3 2" xfId="18048"/>
    <cellStyle name="Comma 3 3 4 3 2 2" xfId="18444"/>
    <cellStyle name="Comma 3 3 4 3 2 2 2" xfId="38486"/>
    <cellStyle name="Comma 3 3 4 3 2 3" xfId="18840"/>
    <cellStyle name="Comma 3 3 4 3 2 3 2" xfId="38882"/>
    <cellStyle name="Comma 3 3 4 3 2 4" xfId="19236"/>
    <cellStyle name="Comma 3 3 4 3 2 4 2" xfId="39278"/>
    <cellStyle name="Comma 3 3 4 3 2 5" xfId="19632"/>
    <cellStyle name="Comma 3 3 4 3 2 5 2" xfId="39674"/>
    <cellStyle name="Comma 3 3 4 3 2 6" xfId="20028"/>
    <cellStyle name="Comma 3 3 4 3 2 6 2" xfId="40070"/>
    <cellStyle name="Comma 3 3 4 3 2 7" xfId="38090"/>
    <cellStyle name="Comma 3 3 4 3 3" xfId="18246"/>
    <cellStyle name="Comma 3 3 4 3 3 2" xfId="38288"/>
    <cellStyle name="Comma 3 3 4 3 4" xfId="18642"/>
    <cellStyle name="Comma 3 3 4 3 4 2" xfId="38684"/>
    <cellStyle name="Comma 3 3 4 3 5" xfId="19038"/>
    <cellStyle name="Comma 3 3 4 3 5 2" xfId="39080"/>
    <cellStyle name="Comma 3 3 4 3 6" xfId="19434"/>
    <cellStyle name="Comma 3 3 4 3 6 2" xfId="39476"/>
    <cellStyle name="Comma 3 3 4 3 7" xfId="19830"/>
    <cellStyle name="Comma 3 3 4 3 7 2" xfId="39872"/>
    <cellStyle name="Comma 3 3 4 3 8" xfId="29060"/>
    <cellStyle name="Comma 3 3 4 4" xfId="12488"/>
    <cellStyle name="Comma 3 3 4 4 2" xfId="18312"/>
    <cellStyle name="Comma 3 3 4 4 2 2" xfId="38354"/>
    <cellStyle name="Comma 3 3 4 4 3" xfId="18708"/>
    <cellStyle name="Comma 3 3 4 4 3 2" xfId="38750"/>
    <cellStyle name="Comma 3 3 4 4 4" xfId="19104"/>
    <cellStyle name="Comma 3 3 4 4 4 2" xfId="39146"/>
    <cellStyle name="Comma 3 3 4 4 5" xfId="19500"/>
    <cellStyle name="Comma 3 3 4 4 5 2" xfId="39542"/>
    <cellStyle name="Comma 3 3 4 4 6" xfId="19896"/>
    <cellStyle name="Comma 3 3 4 4 6 2" xfId="39938"/>
    <cellStyle name="Comma 3 3 4 4 7" xfId="32530"/>
    <cellStyle name="Comma 3 3 4 5" xfId="18114"/>
    <cellStyle name="Comma 3 3 4 5 2" xfId="38156"/>
    <cellStyle name="Comma 3 3 4 6" xfId="18510"/>
    <cellStyle name="Comma 3 3 4 6 2" xfId="38552"/>
    <cellStyle name="Comma 3 3 4 7" xfId="18906"/>
    <cellStyle name="Comma 3 3 4 7 2" xfId="38948"/>
    <cellStyle name="Comma 3 3 4 8" xfId="19302"/>
    <cellStyle name="Comma 3 3 4 8 2" xfId="39344"/>
    <cellStyle name="Comma 3 3 4 9" xfId="19698"/>
    <cellStyle name="Comma 3 3 4 9 2" xfId="39740"/>
    <cellStyle name="Comma 3 3 5" xfId="4952"/>
    <cellStyle name="Comma 3 3 5 2" xfId="13982"/>
    <cellStyle name="Comma 3 3 5 2 2" xfId="18334"/>
    <cellStyle name="Comma 3 3 5 2 2 2" xfId="38376"/>
    <cellStyle name="Comma 3 3 5 2 3" xfId="18730"/>
    <cellStyle name="Comma 3 3 5 2 3 2" xfId="38772"/>
    <cellStyle name="Comma 3 3 5 2 4" xfId="19126"/>
    <cellStyle name="Comma 3 3 5 2 4 2" xfId="39168"/>
    <cellStyle name="Comma 3 3 5 2 5" xfId="19522"/>
    <cellStyle name="Comma 3 3 5 2 5 2" xfId="39564"/>
    <cellStyle name="Comma 3 3 5 2 6" xfId="19918"/>
    <cellStyle name="Comma 3 3 5 2 6 2" xfId="39960"/>
    <cellStyle name="Comma 3 3 5 2 7" xfId="34024"/>
    <cellStyle name="Comma 3 3 5 3" xfId="18136"/>
    <cellStyle name="Comma 3 3 5 3 2" xfId="38178"/>
    <cellStyle name="Comma 3 3 5 4" xfId="18532"/>
    <cellStyle name="Comma 3 3 5 4 2" xfId="38574"/>
    <cellStyle name="Comma 3 3 5 5" xfId="18928"/>
    <cellStyle name="Comma 3 3 5 5 2" xfId="38970"/>
    <cellStyle name="Comma 3 3 5 6" xfId="19324"/>
    <cellStyle name="Comma 3 3 5 6 2" xfId="39366"/>
    <cellStyle name="Comma 3 3 5 7" xfId="19720"/>
    <cellStyle name="Comma 3 3 5 7 2" xfId="39762"/>
    <cellStyle name="Comma 3 3 5 8" xfId="24994"/>
    <cellStyle name="Comma 3 3 6" xfId="8974"/>
    <cellStyle name="Comma 3 3 6 2" xfId="18004"/>
    <cellStyle name="Comma 3 3 6 2 2" xfId="18400"/>
    <cellStyle name="Comma 3 3 6 2 2 2" xfId="38442"/>
    <cellStyle name="Comma 3 3 6 2 3" xfId="18796"/>
    <cellStyle name="Comma 3 3 6 2 3 2" xfId="38838"/>
    <cellStyle name="Comma 3 3 6 2 4" xfId="19192"/>
    <cellStyle name="Comma 3 3 6 2 4 2" xfId="39234"/>
    <cellStyle name="Comma 3 3 6 2 5" xfId="19588"/>
    <cellStyle name="Comma 3 3 6 2 5 2" xfId="39630"/>
    <cellStyle name="Comma 3 3 6 2 6" xfId="19984"/>
    <cellStyle name="Comma 3 3 6 2 6 2" xfId="40026"/>
    <cellStyle name="Comma 3 3 6 2 7" xfId="38046"/>
    <cellStyle name="Comma 3 3 6 3" xfId="18202"/>
    <cellStyle name="Comma 3 3 6 3 2" xfId="38244"/>
    <cellStyle name="Comma 3 3 6 4" xfId="18598"/>
    <cellStyle name="Comma 3 3 6 4 2" xfId="38640"/>
    <cellStyle name="Comma 3 3 6 5" xfId="18994"/>
    <cellStyle name="Comma 3 3 6 5 2" xfId="39036"/>
    <cellStyle name="Comma 3 3 6 6" xfId="19390"/>
    <cellStyle name="Comma 3 3 6 6 2" xfId="39432"/>
    <cellStyle name="Comma 3 3 6 7" xfId="19786"/>
    <cellStyle name="Comma 3 3 6 7 2" xfId="39828"/>
    <cellStyle name="Comma 3 3 6 8" xfId="29016"/>
    <cellStyle name="Comma 3 3 7" xfId="9500"/>
    <cellStyle name="Comma 3 3 7 2" xfId="18268"/>
    <cellStyle name="Comma 3 3 7 2 2" xfId="38310"/>
    <cellStyle name="Comma 3 3 7 3" xfId="18664"/>
    <cellStyle name="Comma 3 3 7 3 2" xfId="38706"/>
    <cellStyle name="Comma 3 3 7 4" xfId="19060"/>
    <cellStyle name="Comma 3 3 7 4 2" xfId="39102"/>
    <cellStyle name="Comma 3 3 7 5" xfId="19456"/>
    <cellStyle name="Comma 3 3 7 5 2" xfId="39498"/>
    <cellStyle name="Comma 3 3 7 6" xfId="19852"/>
    <cellStyle name="Comma 3 3 7 6 2" xfId="39894"/>
    <cellStyle name="Comma 3 3 7 7" xfId="29542"/>
    <cellStyle name="Comma 3 3 8" xfId="18070"/>
    <cellStyle name="Comma 3 3 8 2" xfId="38112"/>
    <cellStyle name="Comma 3 3 9" xfId="18466"/>
    <cellStyle name="Comma 3 3 9 2" xfId="38508"/>
    <cellStyle name="Comma 3 4" xfId="656"/>
    <cellStyle name="Comma 3 4 10" xfId="18864"/>
    <cellStyle name="Comma 3 4 10 2" xfId="38906"/>
    <cellStyle name="Comma 3 4 11" xfId="19260"/>
    <cellStyle name="Comma 3 4 11 2" xfId="39302"/>
    <cellStyle name="Comma 3 4 12" xfId="19656"/>
    <cellStyle name="Comma 3 4 12 2" xfId="39698"/>
    <cellStyle name="Comma 3 4 13" xfId="20698"/>
    <cellStyle name="Comma 3 4 2" xfId="1403"/>
    <cellStyle name="Comma 3 4 2 10" xfId="19271"/>
    <cellStyle name="Comma 3 4 2 10 2" xfId="39313"/>
    <cellStyle name="Comma 3 4 2 11" xfId="19667"/>
    <cellStyle name="Comma 3 4 2 11 2" xfId="39709"/>
    <cellStyle name="Comma 3 4 2 12" xfId="21445"/>
    <cellStyle name="Comma 3 4 2 2" xfId="2897"/>
    <cellStyle name="Comma 3 4 2 2 10" xfId="22939"/>
    <cellStyle name="Comma 3 4 2 2 2" xfId="7379"/>
    <cellStyle name="Comma 3 4 2 2 2 2" xfId="16409"/>
    <cellStyle name="Comma 3 4 2 2 2 2 2" xfId="18369"/>
    <cellStyle name="Comma 3 4 2 2 2 2 2 2" xfId="38411"/>
    <cellStyle name="Comma 3 4 2 2 2 2 3" xfId="18765"/>
    <cellStyle name="Comma 3 4 2 2 2 2 3 2" xfId="38807"/>
    <cellStyle name="Comma 3 4 2 2 2 2 4" xfId="19161"/>
    <cellStyle name="Comma 3 4 2 2 2 2 4 2" xfId="39203"/>
    <cellStyle name="Comma 3 4 2 2 2 2 5" xfId="19557"/>
    <cellStyle name="Comma 3 4 2 2 2 2 5 2" xfId="39599"/>
    <cellStyle name="Comma 3 4 2 2 2 2 6" xfId="19953"/>
    <cellStyle name="Comma 3 4 2 2 2 2 6 2" xfId="39995"/>
    <cellStyle name="Comma 3 4 2 2 2 2 7" xfId="36451"/>
    <cellStyle name="Comma 3 4 2 2 2 3" xfId="18171"/>
    <cellStyle name="Comma 3 4 2 2 2 3 2" xfId="38213"/>
    <cellStyle name="Comma 3 4 2 2 2 4" xfId="18567"/>
    <cellStyle name="Comma 3 4 2 2 2 4 2" xfId="38609"/>
    <cellStyle name="Comma 3 4 2 2 2 5" xfId="18963"/>
    <cellStyle name="Comma 3 4 2 2 2 5 2" xfId="39005"/>
    <cellStyle name="Comma 3 4 2 2 2 6" xfId="19359"/>
    <cellStyle name="Comma 3 4 2 2 2 6 2" xfId="39401"/>
    <cellStyle name="Comma 3 4 2 2 2 7" xfId="19755"/>
    <cellStyle name="Comma 3 4 2 2 2 7 2" xfId="39797"/>
    <cellStyle name="Comma 3 4 2 2 2 8" xfId="27421"/>
    <cellStyle name="Comma 3 4 2 2 3" xfId="9009"/>
    <cellStyle name="Comma 3 4 2 2 3 2" xfId="18039"/>
    <cellStyle name="Comma 3 4 2 2 3 2 2" xfId="18435"/>
    <cellStyle name="Comma 3 4 2 2 3 2 2 2" xfId="38477"/>
    <cellStyle name="Comma 3 4 2 2 3 2 3" xfId="18831"/>
    <cellStyle name="Comma 3 4 2 2 3 2 3 2" xfId="38873"/>
    <cellStyle name="Comma 3 4 2 2 3 2 4" xfId="19227"/>
    <cellStyle name="Comma 3 4 2 2 3 2 4 2" xfId="39269"/>
    <cellStyle name="Comma 3 4 2 2 3 2 5" xfId="19623"/>
    <cellStyle name="Comma 3 4 2 2 3 2 5 2" xfId="39665"/>
    <cellStyle name="Comma 3 4 2 2 3 2 6" xfId="20019"/>
    <cellStyle name="Comma 3 4 2 2 3 2 6 2" xfId="40061"/>
    <cellStyle name="Comma 3 4 2 2 3 2 7" xfId="38081"/>
    <cellStyle name="Comma 3 4 2 2 3 3" xfId="18237"/>
    <cellStyle name="Comma 3 4 2 2 3 3 2" xfId="38279"/>
    <cellStyle name="Comma 3 4 2 2 3 4" xfId="18633"/>
    <cellStyle name="Comma 3 4 2 2 3 4 2" xfId="38675"/>
    <cellStyle name="Comma 3 4 2 2 3 5" xfId="19029"/>
    <cellStyle name="Comma 3 4 2 2 3 5 2" xfId="39071"/>
    <cellStyle name="Comma 3 4 2 2 3 6" xfId="19425"/>
    <cellStyle name="Comma 3 4 2 2 3 6 2" xfId="39467"/>
    <cellStyle name="Comma 3 4 2 2 3 7" xfId="19821"/>
    <cellStyle name="Comma 3 4 2 2 3 7 2" xfId="39863"/>
    <cellStyle name="Comma 3 4 2 2 3 8" xfId="29051"/>
    <cellStyle name="Comma 3 4 2 2 4" xfId="11927"/>
    <cellStyle name="Comma 3 4 2 2 4 2" xfId="18303"/>
    <cellStyle name="Comma 3 4 2 2 4 2 2" xfId="38345"/>
    <cellStyle name="Comma 3 4 2 2 4 3" xfId="18699"/>
    <cellStyle name="Comma 3 4 2 2 4 3 2" xfId="38741"/>
    <cellStyle name="Comma 3 4 2 2 4 4" xfId="19095"/>
    <cellStyle name="Comma 3 4 2 2 4 4 2" xfId="39137"/>
    <cellStyle name="Comma 3 4 2 2 4 5" xfId="19491"/>
    <cellStyle name="Comma 3 4 2 2 4 5 2" xfId="39533"/>
    <cellStyle name="Comma 3 4 2 2 4 6" xfId="19887"/>
    <cellStyle name="Comma 3 4 2 2 4 6 2" xfId="39929"/>
    <cellStyle name="Comma 3 4 2 2 4 7" xfId="31969"/>
    <cellStyle name="Comma 3 4 2 2 5" xfId="18105"/>
    <cellStyle name="Comma 3 4 2 2 5 2" xfId="38147"/>
    <cellStyle name="Comma 3 4 2 2 6" xfId="18501"/>
    <cellStyle name="Comma 3 4 2 2 6 2" xfId="38543"/>
    <cellStyle name="Comma 3 4 2 2 7" xfId="18897"/>
    <cellStyle name="Comma 3 4 2 2 7 2" xfId="38939"/>
    <cellStyle name="Comma 3 4 2 2 8" xfId="19293"/>
    <cellStyle name="Comma 3 4 2 2 8 2" xfId="39335"/>
    <cellStyle name="Comma 3 4 2 2 9" xfId="19689"/>
    <cellStyle name="Comma 3 4 2 2 9 2" xfId="39731"/>
    <cellStyle name="Comma 3 4 2 3" xfId="4391"/>
    <cellStyle name="Comma 3 4 2 3 10" xfId="24433"/>
    <cellStyle name="Comma 3 4 2 3 2" xfId="8873"/>
    <cellStyle name="Comma 3 4 2 3 2 2" xfId="17903"/>
    <cellStyle name="Comma 3 4 2 3 2 2 2" xfId="18391"/>
    <cellStyle name="Comma 3 4 2 3 2 2 2 2" xfId="38433"/>
    <cellStyle name="Comma 3 4 2 3 2 2 3" xfId="18787"/>
    <cellStyle name="Comma 3 4 2 3 2 2 3 2" xfId="38829"/>
    <cellStyle name="Comma 3 4 2 3 2 2 4" xfId="19183"/>
    <cellStyle name="Comma 3 4 2 3 2 2 4 2" xfId="39225"/>
    <cellStyle name="Comma 3 4 2 3 2 2 5" xfId="19579"/>
    <cellStyle name="Comma 3 4 2 3 2 2 5 2" xfId="39621"/>
    <cellStyle name="Comma 3 4 2 3 2 2 6" xfId="19975"/>
    <cellStyle name="Comma 3 4 2 3 2 2 6 2" xfId="40017"/>
    <cellStyle name="Comma 3 4 2 3 2 2 7" xfId="37945"/>
    <cellStyle name="Comma 3 4 2 3 2 3" xfId="18193"/>
    <cellStyle name="Comma 3 4 2 3 2 3 2" xfId="38235"/>
    <cellStyle name="Comma 3 4 2 3 2 4" xfId="18589"/>
    <cellStyle name="Comma 3 4 2 3 2 4 2" xfId="38631"/>
    <cellStyle name="Comma 3 4 2 3 2 5" xfId="18985"/>
    <cellStyle name="Comma 3 4 2 3 2 5 2" xfId="39027"/>
    <cellStyle name="Comma 3 4 2 3 2 6" xfId="19381"/>
    <cellStyle name="Comma 3 4 2 3 2 6 2" xfId="39423"/>
    <cellStyle name="Comma 3 4 2 3 2 7" xfId="19777"/>
    <cellStyle name="Comma 3 4 2 3 2 7 2" xfId="39819"/>
    <cellStyle name="Comma 3 4 2 3 2 8" xfId="28915"/>
    <cellStyle name="Comma 3 4 2 3 3" xfId="9031"/>
    <cellStyle name="Comma 3 4 2 3 3 2" xfId="18061"/>
    <cellStyle name="Comma 3 4 2 3 3 2 2" xfId="18457"/>
    <cellStyle name="Comma 3 4 2 3 3 2 2 2" xfId="38499"/>
    <cellStyle name="Comma 3 4 2 3 3 2 3" xfId="18853"/>
    <cellStyle name="Comma 3 4 2 3 3 2 3 2" xfId="38895"/>
    <cellStyle name="Comma 3 4 2 3 3 2 4" xfId="19249"/>
    <cellStyle name="Comma 3 4 2 3 3 2 4 2" xfId="39291"/>
    <cellStyle name="Comma 3 4 2 3 3 2 5" xfId="19645"/>
    <cellStyle name="Comma 3 4 2 3 3 2 5 2" xfId="39687"/>
    <cellStyle name="Comma 3 4 2 3 3 2 6" xfId="20041"/>
    <cellStyle name="Comma 3 4 2 3 3 2 6 2" xfId="40083"/>
    <cellStyle name="Comma 3 4 2 3 3 2 7" xfId="38103"/>
    <cellStyle name="Comma 3 4 2 3 3 3" xfId="18259"/>
    <cellStyle name="Comma 3 4 2 3 3 3 2" xfId="38301"/>
    <cellStyle name="Comma 3 4 2 3 3 4" xfId="18655"/>
    <cellStyle name="Comma 3 4 2 3 3 4 2" xfId="38697"/>
    <cellStyle name="Comma 3 4 2 3 3 5" xfId="19051"/>
    <cellStyle name="Comma 3 4 2 3 3 5 2" xfId="39093"/>
    <cellStyle name="Comma 3 4 2 3 3 6" xfId="19447"/>
    <cellStyle name="Comma 3 4 2 3 3 6 2" xfId="39489"/>
    <cellStyle name="Comma 3 4 2 3 3 7" xfId="19843"/>
    <cellStyle name="Comma 3 4 2 3 3 7 2" xfId="39885"/>
    <cellStyle name="Comma 3 4 2 3 3 8" xfId="29073"/>
    <cellStyle name="Comma 3 4 2 3 4" xfId="13421"/>
    <cellStyle name="Comma 3 4 2 3 4 2" xfId="18325"/>
    <cellStyle name="Comma 3 4 2 3 4 2 2" xfId="38367"/>
    <cellStyle name="Comma 3 4 2 3 4 3" xfId="18721"/>
    <cellStyle name="Comma 3 4 2 3 4 3 2" xfId="38763"/>
    <cellStyle name="Comma 3 4 2 3 4 4" xfId="19117"/>
    <cellStyle name="Comma 3 4 2 3 4 4 2" xfId="39159"/>
    <cellStyle name="Comma 3 4 2 3 4 5" xfId="19513"/>
    <cellStyle name="Comma 3 4 2 3 4 5 2" xfId="39555"/>
    <cellStyle name="Comma 3 4 2 3 4 6" xfId="19909"/>
    <cellStyle name="Comma 3 4 2 3 4 6 2" xfId="39951"/>
    <cellStyle name="Comma 3 4 2 3 4 7" xfId="33463"/>
    <cellStyle name="Comma 3 4 2 3 5" xfId="18127"/>
    <cellStyle name="Comma 3 4 2 3 5 2" xfId="38169"/>
    <cellStyle name="Comma 3 4 2 3 6" xfId="18523"/>
    <cellStyle name="Comma 3 4 2 3 6 2" xfId="38565"/>
    <cellStyle name="Comma 3 4 2 3 7" xfId="18919"/>
    <cellStyle name="Comma 3 4 2 3 7 2" xfId="38961"/>
    <cellStyle name="Comma 3 4 2 3 8" xfId="19315"/>
    <cellStyle name="Comma 3 4 2 3 8 2" xfId="39357"/>
    <cellStyle name="Comma 3 4 2 3 9" xfId="19711"/>
    <cellStyle name="Comma 3 4 2 3 9 2" xfId="39753"/>
    <cellStyle name="Comma 3 4 2 4" xfId="5885"/>
    <cellStyle name="Comma 3 4 2 4 2" xfId="14915"/>
    <cellStyle name="Comma 3 4 2 4 2 2" xfId="18347"/>
    <cellStyle name="Comma 3 4 2 4 2 2 2" xfId="38389"/>
    <cellStyle name="Comma 3 4 2 4 2 3" xfId="18743"/>
    <cellStyle name="Comma 3 4 2 4 2 3 2" xfId="38785"/>
    <cellStyle name="Comma 3 4 2 4 2 4" xfId="19139"/>
    <cellStyle name="Comma 3 4 2 4 2 4 2" xfId="39181"/>
    <cellStyle name="Comma 3 4 2 4 2 5" xfId="19535"/>
    <cellStyle name="Comma 3 4 2 4 2 5 2" xfId="39577"/>
    <cellStyle name="Comma 3 4 2 4 2 6" xfId="19931"/>
    <cellStyle name="Comma 3 4 2 4 2 6 2" xfId="39973"/>
    <cellStyle name="Comma 3 4 2 4 2 7" xfId="34957"/>
    <cellStyle name="Comma 3 4 2 4 3" xfId="18149"/>
    <cellStyle name="Comma 3 4 2 4 3 2" xfId="38191"/>
    <cellStyle name="Comma 3 4 2 4 4" xfId="18545"/>
    <cellStyle name="Comma 3 4 2 4 4 2" xfId="38587"/>
    <cellStyle name="Comma 3 4 2 4 5" xfId="18941"/>
    <cellStyle name="Comma 3 4 2 4 5 2" xfId="38983"/>
    <cellStyle name="Comma 3 4 2 4 6" xfId="19337"/>
    <cellStyle name="Comma 3 4 2 4 6 2" xfId="39379"/>
    <cellStyle name="Comma 3 4 2 4 7" xfId="19733"/>
    <cellStyle name="Comma 3 4 2 4 7 2" xfId="39775"/>
    <cellStyle name="Comma 3 4 2 4 8" xfId="25927"/>
    <cellStyle name="Comma 3 4 2 5" xfId="8987"/>
    <cellStyle name="Comma 3 4 2 5 2" xfId="18017"/>
    <cellStyle name="Comma 3 4 2 5 2 2" xfId="18413"/>
    <cellStyle name="Comma 3 4 2 5 2 2 2" xfId="38455"/>
    <cellStyle name="Comma 3 4 2 5 2 3" xfId="18809"/>
    <cellStyle name="Comma 3 4 2 5 2 3 2" xfId="38851"/>
    <cellStyle name="Comma 3 4 2 5 2 4" xfId="19205"/>
    <cellStyle name="Comma 3 4 2 5 2 4 2" xfId="39247"/>
    <cellStyle name="Comma 3 4 2 5 2 5" xfId="19601"/>
    <cellStyle name="Comma 3 4 2 5 2 5 2" xfId="39643"/>
    <cellStyle name="Comma 3 4 2 5 2 6" xfId="19997"/>
    <cellStyle name="Comma 3 4 2 5 2 6 2" xfId="40039"/>
    <cellStyle name="Comma 3 4 2 5 2 7" xfId="38059"/>
    <cellStyle name="Comma 3 4 2 5 3" xfId="18215"/>
    <cellStyle name="Comma 3 4 2 5 3 2" xfId="38257"/>
    <cellStyle name="Comma 3 4 2 5 4" xfId="18611"/>
    <cellStyle name="Comma 3 4 2 5 4 2" xfId="38653"/>
    <cellStyle name="Comma 3 4 2 5 5" xfId="19007"/>
    <cellStyle name="Comma 3 4 2 5 5 2" xfId="39049"/>
    <cellStyle name="Comma 3 4 2 5 6" xfId="19403"/>
    <cellStyle name="Comma 3 4 2 5 6 2" xfId="39445"/>
    <cellStyle name="Comma 3 4 2 5 7" xfId="19799"/>
    <cellStyle name="Comma 3 4 2 5 7 2" xfId="39841"/>
    <cellStyle name="Comma 3 4 2 5 8" xfId="29029"/>
    <cellStyle name="Comma 3 4 2 6" xfId="10433"/>
    <cellStyle name="Comma 3 4 2 6 2" xfId="18281"/>
    <cellStyle name="Comma 3 4 2 6 2 2" xfId="38323"/>
    <cellStyle name="Comma 3 4 2 6 3" xfId="18677"/>
    <cellStyle name="Comma 3 4 2 6 3 2" xfId="38719"/>
    <cellStyle name="Comma 3 4 2 6 4" xfId="19073"/>
    <cellStyle name="Comma 3 4 2 6 4 2" xfId="39115"/>
    <cellStyle name="Comma 3 4 2 6 5" xfId="19469"/>
    <cellStyle name="Comma 3 4 2 6 5 2" xfId="39511"/>
    <cellStyle name="Comma 3 4 2 6 6" xfId="19865"/>
    <cellStyle name="Comma 3 4 2 6 6 2" xfId="39907"/>
    <cellStyle name="Comma 3 4 2 6 7" xfId="30475"/>
    <cellStyle name="Comma 3 4 2 7" xfId="18083"/>
    <cellStyle name="Comma 3 4 2 7 2" xfId="38125"/>
    <cellStyle name="Comma 3 4 2 8" xfId="18479"/>
    <cellStyle name="Comma 3 4 2 8 2" xfId="38521"/>
    <cellStyle name="Comma 3 4 2 9" xfId="18875"/>
    <cellStyle name="Comma 3 4 2 9 2" xfId="38917"/>
    <cellStyle name="Comma 3 4 3" xfId="2150"/>
    <cellStyle name="Comma 3 4 3 10" xfId="22192"/>
    <cellStyle name="Comma 3 4 3 2" xfId="6632"/>
    <cellStyle name="Comma 3 4 3 2 2" xfId="15662"/>
    <cellStyle name="Comma 3 4 3 2 2 2" xfId="18358"/>
    <cellStyle name="Comma 3 4 3 2 2 2 2" xfId="38400"/>
    <cellStyle name="Comma 3 4 3 2 2 3" xfId="18754"/>
    <cellStyle name="Comma 3 4 3 2 2 3 2" xfId="38796"/>
    <cellStyle name="Comma 3 4 3 2 2 4" xfId="19150"/>
    <cellStyle name="Comma 3 4 3 2 2 4 2" xfId="39192"/>
    <cellStyle name="Comma 3 4 3 2 2 5" xfId="19546"/>
    <cellStyle name="Comma 3 4 3 2 2 5 2" xfId="39588"/>
    <cellStyle name="Comma 3 4 3 2 2 6" xfId="19942"/>
    <cellStyle name="Comma 3 4 3 2 2 6 2" xfId="39984"/>
    <cellStyle name="Comma 3 4 3 2 2 7" xfId="35704"/>
    <cellStyle name="Comma 3 4 3 2 3" xfId="18160"/>
    <cellStyle name="Comma 3 4 3 2 3 2" xfId="38202"/>
    <cellStyle name="Comma 3 4 3 2 4" xfId="18556"/>
    <cellStyle name="Comma 3 4 3 2 4 2" xfId="38598"/>
    <cellStyle name="Comma 3 4 3 2 5" xfId="18952"/>
    <cellStyle name="Comma 3 4 3 2 5 2" xfId="38994"/>
    <cellStyle name="Comma 3 4 3 2 6" xfId="19348"/>
    <cellStyle name="Comma 3 4 3 2 6 2" xfId="39390"/>
    <cellStyle name="Comma 3 4 3 2 7" xfId="19744"/>
    <cellStyle name="Comma 3 4 3 2 7 2" xfId="39786"/>
    <cellStyle name="Comma 3 4 3 2 8" xfId="26674"/>
    <cellStyle name="Comma 3 4 3 3" xfId="8998"/>
    <cellStyle name="Comma 3 4 3 3 2" xfId="18028"/>
    <cellStyle name="Comma 3 4 3 3 2 2" xfId="18424"/>
    <cellStyle name="Comma 3 4 3 3 2 2 2" xfId="38466"/>
    <cellStyle name="Comma 3 4 3 3 2 3" xfId="18820"/>
    <cellStyle name="Comma 3 4 3 3 2 3 2" xfId="38862"/>
    <cellStyle name="Comma 3 4 3 3 2 4" xfId="19216"/>
    <cellStyle name="Comma 3 4 3 3 2 4 2" xfId="39258"/>
    <cellStyle name="Comma 3 4 3 3 2 5" xfId="19612"/>
    <cellStyle name="Comma 3 4 3 3 2 5 2" xfId="39654"/>
    <cellStyle name="Comma 3 4 3 3 2 6" xfId="20008"/>
    <cellStyle name="Comma 3 4 3 3 2 6 2" xfId="40050"/>
    <cellStyle name="Comma 3 4 3 3 2 7" xfId="38070"/>
    <cellStyle name="Comma 3 4 3 3 3" xfId="18226"/>
    <cellStyle name="Comma 3 4 3 3 3 2" xfId="38268"/>
    <cellStyle name="Comma 3 4 3 3 4" xfId="18622"/>
    <cellStyle name="Comma 3 4 3 3 4 2" xfId="38664"/>
    <cellStyle name="Comma 3 4 3 3 5" xfId="19018"/>
    <cellStyle name="Comma 3 4 3 3 5 2" xfId="39060"/>
    <cellStyle name="Comma 3 4 3 3 6" xfId="19414"/>
    <cellStyle name="Comma 3 4 3 3 6 2" xfId="39456"/>
    <cellStyle name="Comma 3 4 3 3 7" xfId="19810"/>
    <cellStyle name="Comma 3 4 3 3 7 2" xfId="39852"/>
    <cellStyle name="Comma 3 4 3 3 8" xfId="29040"/>
    <cellStyle name="Comma 3 4 3 4" xfId="11180"/>
    <cellStyle name="Comma 3 4 3 4 2" xfId="18292"/>
    <cellStyle name="Comma 3 4 3 4 2 2" xfId="38334"/>
    <cellStyle name="Comma 3 4 3 4 3" xfId="18688"/>
    <cellStyle name="Comma 3 4 3 4 3 2" xfId="38730"/>
    <cellStyle name="Comma 3 4 3 4 4" xfId="19084"/>
    <cellStyle name="Comma 3 4 3 4 4 2" xfId="39126"/>
    <cellStyle name="Comma 3 4 3 4 5" xfId="19480"/>
    <cellStyle name="Comma 3 4 3 4 5 2" xfId="39522"/>
    <cellStyle name="Comma 3 4 3 4 6" xfId="19876"/>
    <cellStyle name="Comma 3 4 3 4 6 2" xfId="39918"/>
    <cellStyle name="Comma 3 4 3 4 7" xfId="31222"/>
    <cellStyle name="Comma 3 4 3 5" xfId="18094"/>
    <cellStyle name="Comma 3 4 3 5 2" xfId="38136"/>
    <cellStyle name="Comma 3 4 3 6" xfId="18490"/>
    <cellStyle name="Comma 3 4 3 6 2" xfId="38532"/>
    <cellStyle name="Comma 3 4 3 7" xfId="18886"/>
    <cellStyle name="Comma 3 4 3 7 2" xfId="38928"/>
    <cellStyle name="Comma 3 4 3 8" xfId="19282"/>
    <cellStyle name="Comma 3 4 3 8 2" xfId="39324"/>
    <cellStyle name="Comma 3 4 3 9" xfId="19678"/>
    <cellStyle name="Comma 3 4 3 9 2" xfId="39720"/>
    <cellStyle name="Comma 3 4 4" xfId="3644"/>
    <cellStyle name="Comma 3 4 4 10" xfId="23686"/>
    <cellStyle name="Comma 3 4 4 2" xfId="8126"/>
    <cellStyle name="Comma 3 4 4 2 2" xfId="17156"/>
    <cellStyle name="Comma 3 4 4 2 2 2" xfId="18380"/>
    <cellStyle name="Comma 3 4 4 2 2 2 2" xfId="38422"/>
    <cellStyle name="Comma 3 4 4 2 2 3" xfId="18776"/>
    <cellStyle name="Comma 3 4 4 2 2 3 2" xfId="38818"/>
    <cellStyle name="Comma 3 4 4 2 2 4" xfId="19172"/>
    <cellStyle name="Comma 3 4 4 2 2 4 2" xfId="39214"/>
    <cellStyle name="Comma 3 4 4 2 2 5" xfId="19568"/>
    <cellStyle name="Comma 3 4 4 2 2 5 2" xfId="39610"/>
    <cellStyle name="Comma 3 4 4 2 2 6" xfId="19964"/>
    <cellStyle name="Comma 3 4 4 2 2 6 2" xfId="40006"/>
    <cellStyle name="Comma 3 4 4 2 2 7" xfId="37198"/>
    <cellStyle name="Comma 3 4 4 2 3" xfId="18182"/>
    <cellStyle name="Comma 3 4 4 2 3 2" xfId="38224"/>
    <cellStyle name="Comma 3 4 4 2 4" xfId="18578"/>
    <cellStyle name="Comma 3 4 4 2 4 2" xfId="38620"/>
    <cellStyle name="Comma 3 4 4 2 5" xfId="18974"/>
    <cellStyle name="Comma 3 4 4 2 5 2" xfId="39016"/>
    <cellStyle name="Comma 3 4 4 2 6" xfId="19370"/>
    <cellStyle name="Comma 3 4 4 2 6 2" xfId="39412"/>
    <cellStyle name="Comma 3 4 4 2 7" xfId="19766"/>
    <cellStyle name="Comma 3 4 4 2 7 2" xfId="39808"/>
    <cellStyle name="Comma 3 4 4 2 8" xfId="28168"/>
    <cellStyle name="Comma 3 4 4 3" xfId="9020"/>
    <cellStyle name="Comma 3 4 4 3 2" xfId="18050"/>
    <cellStyle name="Comma 3 4 4 3 2 2" xfId="18446"/>
    <cellStyle name="Comma 3 4 4 3 2 2 2" xfId="38488"/>
    <cellStyle name="Comma 3 4 4 3 2 3" xfId="18842"/>
    <cellStyle name="Comma 3 4 4 3 2 3 2" xfId="38884"/>
    <cellStyle name="Comma 3 4 4 3 2 4" xfId="19238"/>
    <cellStyle name="Comma 3 4 4 3 2 4 2" xfId="39280"/>
    <cellStyle name="Comma 3 4 4 3 2 5" xfId="19634"/>
    <cellStyle name="Comma 3 4 4 3 2 5 2" xfId="39676"/>
    <cellStyle name="Comma 3 4 4 3 2 6" xfId="20030"/>
    <cellStyle name="Comma 3 4 4 3 2 6 2" xfId="40072"/>
    <cellStyle name="Comma 3 4 4 3 2 7" xfId="38092"/>
    <cellStyle name="Comma 3 4 4 3 3" xfId="18248"/>
    <cellStyle name="Comma 3 4 4 3 3 2" xfId="38290"/>
    <cellStyle name="Comma 3 4 4 3 4" xfId="18644"/>
    <cellStyle name="Comma 3 4 4 3 4 2" xfId="38686"/>
    <cellStyle name="Comma 3 4 4 3 5" xfId="19040"/>
    <cellStyle name="Comma 3 4 4 3 5 2" xfId="39082"/>
    <cellStyle name="Comma 3 4 4 3 6" xfId="19436"/>
    <cellStyle name="Comma 3 4 4 3 6 2" xfId="39478"/>
    <cellStyle name="Comma 3 4 4 3 7" xfId="19832"/>
    <cellStyle name="Comma 3 4 4 3 7 2" xfId="39874"/>
    <cellStyle name="Comma 3 4 4 3 8" xfId="29062"/>
    <cellStyle name="Comma 3 4 4 4" xfId="12674"/>
    <cellStyle name="Comma 3 4 4 4 2" xfId="18314"/>
    <cellStyle name="Comma 3 4 4 4 2 2" xfId="38356"/>
    <cellStyle name="Comma 3 4 4 4 3" xfId="18710"/>
    <cellStyle name="Comma 3 4 4 4 3 2" xfId="38752"/>
    <cellStyle name="Comma 3 4 4 4 4" xfId="19106"/>
    <cellStyle name="Comma 3 4 4 4 4 2" xfId="39148"/>
    <cellStyle name="Comma 3 4 4 4 5" xfId="19502"/>
    <cellStyle name="Comma 3 4 4 4 5 2" xfId="39544"/>
    <cellStyle name="Comma 3 4 4 4 6" xfId="19898"/>
    <cellStyle name="Comma 3 4 4 4 6 2" xfId="39940"/>
    <cellStyle name="Comma 3 4 4 4 7" xfId="32716"/>
    <cellStyle name="Comma 3 4 4 5" xfId="18116"/>
    <cellStyle name="Comma 3 4 4 5 2" xfId="38158"/>
    <cellStyle name="Comma 3 4 4 6" xfId="18512"/>
    <cellStyle name="Comma 3 4 4 6 2" xfId="38554"/>
    <cellStyle name="Comma 3 4 4 7" xfId="18908"/>
    <cellStyle name="Comma 3 4 4 7 2" xfId="38950"/>
    <cellStyle name="Comma 3 4 4 8" xfId="19304"/>
    <cellStyle name="Comma 3 4 4 8 2" xfId="39346"/>
    <cellStyle name="Comma 3 4 4 9" xfId="19700"/>
    <cellStyle name="Comma 3 4 4 9 2" xfId="39742"/>
    <cellStyle name="Comma 3 4 5" xfId="5138"/>
    <cellStyle name="Comma 3 4 5 2" xfId="14168"/>
    <cellStyle name="Comma 3 4 5 2 2" xfId="18336"/>
    <cellStyle name="Comma 3 4 5 2 2 2" xfId="38378"/>
    <cellStyle name="Comma 3 4 5 2 3" xfId="18732"/>
    <cellStyle name="Comma 3 4 5 2 3 2" xfId="38774"/>
    <cellStyle name="Comma 3 4 5 2 4" xfId="19128"/>
    <cellStyle name="Comma 3 4 5 2 4 2" xfId="39170"/>
    <cellStyle name="Comma 3 4 5 2 5" xfId="19524"/>
    <cellStyle name="Comma 3 4 5 2 5 2" xfId="39566"/>
    <cellStyle name="Comma 3 4 5 2 6" xfId="19920"/>
    <cellStyle name="Comma 3 4 5 2 6 2" xfId="39962"/>
    <cellStyle name="Comma 3 4 5 2 7" xfId="34210"/>
    <cellStyle name="Comma 3 4 5 3" xfId="18138"/>
    <cellStyle name="Comma 3 4 5 3 2" xfId="38180"/>
    <cellStyle name="Comma 3 4 5 4" xfId="18534"/>
    <cellStyle name="Comma 3 4 5 4 2" xfId="38576"/>
    <cellStyle name="Comma 3 4 5 5" xfId="18930"/>
    <cellStyle name="Comma 3 4 5 5 2" xfId="38972"/>
    <cellStyle name="Comma 3 4 5 6" xfId="19326"/>
    <cellStyle name="Comma 3 4 5 6 2" xfId="39368"/>
    <cellStyle name="Comma 3 4 5 7" xfId="19722"/>
    <cellStyle name="Comma 3 4 5 7 2" xfId="39764"/>
    <cellStyle name="Comma 3 4 5 8" xfId="25180"/>
    <cellStyle name="Comma 3 4 6" xfId="8976"/>
    <cellStyle name="Comma 3 4 6 2" xfId="18006"/>
    <cellStyle name="Comma 3 4 6 2 2" xfId="18402"/>
    <cellStyle name="Comma 3 4 6 2 2 2" xfId="38444"/>
    <cellStyle name="Comma 3 4 6 2 3" xfId="18798"/>
    <cellStyle name="Comma 3 4 6 2 3 2" xfId="38840"/>
    <cellStyle name="Comma 3 4 6 2 4" xfId="19194"/>
    <cellStyle name="Comma 3 4 6 2 4 2" xfId="39236"/>
    <cellStyle name="Comma 3 4 6 2 5" xfId="19590"/>
    <cellStyle name="Comma 3 4 6 2 5 2" xfId="39632"/>
    <cellStyle name="Comma 3 4 6 2 6" xfId="19986"/>
    <cellStyle name="Comma 3 4 6 2 6 2" xfId="40028"/>
    <cellStyle name="Comma 3 4 6 2 7" xfId="38048"/>
    <cellStyle name="Comma 3 4 6 3" xfId="18204"/>
    <cellStyle name="Comma 3 4 6 3 2" xfId="38246"/>
    <cellStyle name="Comma 3 4 6 4" xfId="18600"/>
    <cellStyle name="Comma 3 4 6 4 2" xfId="38642"/>
    <cellStyle name="Comma 3 4 6 5" xfId="18996"/>
    <cellStyle name="Comma 3 4 6 5 2" xfId="39038"/>
    <cellStyle name="Comma 3 4 6 6" xfId="19392"/>
    <cellStyle name="Comma 3 4 6 6 2" xfId="39434"/>
    <cellStyle name="Comma 3 4 6 7" xfId="19788"/>
    <cellStyle name="Comma 3 4 6 7 2" xfId="39830"/>
    <cellStyle name="Comma 3 4 6 8" xfId="29018"/>
    <cellStyle name="Comma 3 4 7" xfId="9686"/>
    <cellStyle name="Comma 3 4 7 2" xfId="18270"/>
    <cellStyle name="Comma 3 4 7 2 2" xfId="38312"/>
    <cellStyle name="Comma 3 4 7 3" xfId="18666"/>
    <cellStyle name="Comma 3 4 7 3 2" xfId="38708"/>
    <cellStyle name="Comma 3 4 7 4" xfId="19062"/>
    <cellStyle name="Comma 3 4 7 4 2" xfId="39104"/>
    <cellStyle name="Comma 3 4 7 5" xfId="19458"/>
    <cellStyle name="Comma 3 4 7 5 2" xfId="39500"/>
    <cellStyle name="Comma 3 4 7 6" xfId="19854"/>
    <cellStyle name="Comma 3 4 7 6 2" xfId="39896"/>
    <cellStyle name="Comma 3 4 7 7" xfId="29728"/>
    <cellStyle name="Comma 3 4 8" xfId="18072"/>
    <cellStyle name="Comma 3 4 8 2" xfId="38114"/>
    <cellStyle name="Comma 3 4 9" xfId="18468"/>
    <cellStyle name="Comma 3 4 9 2" xfId="38510"/>
    <cellStyle name="Comma 3 5" xfId="843"/>
    <cellStyle name="Comma 3 5 10" xfId="18867"/>
    <cellStyle name="Comma 3 5 10 2" xfId="38909"/>
    <cellStyle name="Comma 3 5 11" xfId="19263"/>
    <cellStyle name="Comma 3 5 11 2" xfId="39305"/>
    <cellStyle name="Comma 3 5 12" xfId="19659"/>
    <cellStyle name="Comma 3 5 12 2" xfId="39701"/>
    <cellStyle name="Comma 3 5 13" xfId="20885"/>
    <cellStyle name="Comma 3 5 2" xfId="1498"/>
    <cellStyle name="Comma 3 5 2 10" xfId="19274"/>
    <cellStyle name="Comma 3 5 2 10 2" xfId="39316"/>
    <cellStyle name="Comma 3 5 2 11" xfId="19670"/>
    <cellStyle name="Comma 3 5 2 11 2" xfId="39712"/>
    <cellStyle name="Comma 3 5 2 12" xfId="21540"/>
    <cellStyle name="Comma 3 5 2 2" xfId="2992"/>
    <cellStyle name="Comma 3 5 2 2 10" xfId="23034"/>
    <cellStyle name="Comma 3 5 2 2 2" xfId="7474"/>
    <cellStyle name="Comma 3 5 2 2 2 2" xfId="16504"/>
    <cellStyle name="Comma 3 5 2 2 2 2 2" xfId="18372"/>
    <cellStyle name="Comma 3 5 2 2 2 2 2 2" xfId="38414"/>
    <cellStyle name="Comma 3 5 2 2 2 2 3" xfId="18768"/>
    <cellStyle name="Comma 3 5 2 2 2 2 3 2" xfId="38810"/>
    <cellStyle name="Comma 3 5 2 2 2 2 4" xfId="19164"/>
    <cellStyle name="Comma 3 5 2 2 2 2 4 2" xfId="39206"/>
    <cellStyle name="Comma 3 5 2 2 2 2 5" xfId="19560"/>
    <cellStyle name="Comma 3 5 2 2 2 2 5 2" xfId="39602"/>
    <cellStyle name="Comma 3 5 2 2 2 2 6" xfId="19956"/>
    <cellStyle name="Comma 3 5 2 2 2 2 6 2" xfId="39998"/>
    <cellStyle name="Comma 3 5 2 2 2 2 7" xfId="36546"/>
    <cellStyle name="Comma 3 5 2 2 2 3" xfId="18174"/>
    <cellStyle name="Comma 3 5 2 2 2 3 2" xfId="38216"/>
    <cellStyle name="Comma 3 5 2 2 2 4" xfId="18570"/>
    <cellStyle name="Comma 3 5 2 2 2 4 2" xfId="38612"/>
    <cellStyle name="Comma 3 5 2 2 2 5" xfId="18966"/>
    <cellStyle name="Comma 3 5 2 2 2 5 2" xfId="39008"/>
    <cellStyle name="Comma 3 5 2 2 2 6" xfId="19362"/>
    <cellStyle name="Comma 3 5 2 2 2 6 2" xfId="39404"/>
    <cellStyle name="Comma 3 5 2 2 2 7" xfId="19758"/>
    <cellStyle name="Comma 3 5 2 2 2 7 2" xfId="39800"/>
    <cellStyle name="Comma 3 5 2 2 2 8" xfId="27516"/>
    <cellStyle name="Comma 3 5 2 2 3" xfId="9012"/>
    <cellStyle name="Comma 3 5 2 2 3 2" xfId="18042"/>
    <cellStyle name="Comma 3 5 2 2 3 2 2" xfId="18438"/>
    <cellStyle name="Comma 3 5 2 2 3 2 2 2" xfId="38480"/>
    <cellStyle name="Comma 3 5 2 2 3 2 3" xfId="18834"/>
    <cellStyle name="Comma 3 5 2 2 3 2 3 2" xfId="38876"/>
    <cellStyle name="Comma 3 5 2 2 3 2 4" xfId="19230"/>
    <cellStyle name="Comma 3 5 2 2 3 2 4 2" xfId="39272"/>
    <cellStyle name="Comma 3 5 2 2 3 2 5" xfId="19626"/>
    <cellStyle name="Comma 3 5 2 2 3 2 5 2" xfId="39668"/>
    <cellStyle name="Comma 3 5 2 2 3 2 6" xfId="20022"/>
    <cellStyle name="Comma 3 5 2 2 3 2 6 2" xfId="40064"/>
    <cellStyle name="Comma 3 5 2 2 3 2 7" xfId="38084"/>
    <cellStyle name="Comma 3 5 2 2 3 3" xfId="18240"/>
    <cellStyle name="Comma 3 5 2 2 3 3 2" xfId="38282"/>
    <cellStyle name="Comma 3 5 2 2 3 4" xfId="18636"/>
    <cellStyle name="Comma 3 5 2 2 3 4 2" xfId="38678"/>
    <cellStyle name="Comma 3 5 2 2 3 5" xfId="19032"/>
    <cellStyle name="Comma 3 5 2 2 3 5 2" xfId="39074"/>
    <cellStyle name="Comma 3 5 2 2 3 6" xfId="19428"/>
    <cellStyle name="Comma 3 5 2 2 3 6 2" xfId="39470"/>
    <cellStyle name="Comma 3 5 2 2 3 7" xfId="19824"/>
    <cellStyle name="Comma 3 5 2 2 3 7 2" xfId="39866"/>
    <cellStyle name="Comma 3 5 2 2 3 8" xfId="29054"/>
    <cellStyle name="Comma 3 5 2 2 4" xfId="12022"/>
    <cellStyle name="Comma 3 5 2 2 4 2" xfId="18306"/>
    <cellStyle name="Comma 3 5 2 2 4 2 2" xfId="38348"/>
    <cellStyle name="Comma 3 5 2 2 4 3" xfId="18702"/>
    <cellStyle name="Comma 3 5 2 2 4 3 2" xfId="38744"/>
    <cellStyle name="Comma 3 5 2 2 4 4" xfId="19098"/>
    <cellStyle name="Comma 3 5 2 2 4 4 2" xfId="39140"/>
    <cellStyle name="Comma 3 5 2 2 4 5" xfId="19494"/>
    <cellStyle name="Comma 3 5 2 2 4 5 2" xfId="39536"/>
    <cellStyle name="Comma 3 5 2 2 4 6" xfId="19890"/>
    <cellStyle name="Comma 3 5 2 2 4 6 2" xfId="39932"/>
    <cellStyle name="Comma 3 5 2 2 4 7" xfId="32064"/>
    <cellStyle name="Comma 3 5 2 2 5" xfId="18108"/>
    <cellStyle name="Comma 3 5 2 2 5 2" xfId="38150"/>
    <cellStyle name="Comma 3 5 2 2 6" xfId="18504"/>
    <cellStyle name="Comma 3 5 2 2 6 2" xfId="38546"/>
    <cellStyle name="Comma 3 5 2 2 7" xfId="18900"/>
    <cellStyle name="Comma 3 5 2 2 7 2" xfId="38942"/>
    <cellStyle name="Comma 3 5 2 2 8" xfId="19296"/>
    <cellStyle name="Comma 3 5 2 2 8 2" xfId="39338"/>
    <cellStyle name="Comma 3 5 2 2 9" xfId="19692"/>
    <cellStyle name="Comma 3 5 2 2 9 2" xfId="39734"/>
    <cellStyle name="Comma 3 5 2 3" xfId="4486"/>
    <cellStyle name="Comma 3 5 2 3 10" xfId="24528"/>
    <cellStyle name="Comma 3 5 2 3 2" xfId="8968"/>
    <cellStyle name="Comma 3 5 2 3 2 2" xfId="17998"/>
    <cellStyle name="Comma 3 5 2 3 2 2 2" xfId="18394"/>
    <cellStyle name="Comma 3 5 2 3 2 2 2 2" xfId="38436"/>
    <cellStyle name="Comma 3 5 2 3 2 2 3" xfId="18790"/>
    <cellStyle name="Comma 3 5 2 3 2 2 3 2" xfId="38832"/>
    <cellStyle name="Comma 3 5 2 3 2 2 4" xfId="19186"/>
    <cellStyle name="Comma 3 5 2 3 2 2 4 2" xfId="39228"/>
    <cellStyle name="Comma 3 5 2 3 2 2 5" xfId="19582"/>
    <cellStyle name="Comma 3 5 2 3 2 2 5 2" xfId="39624"/>
    <cellStyle name="Comma 3 5 2 3 2 2 6" xfId="19978"/>
    <cellStyle name="Comma 3 5 2 3 2 2 6 2" xfId="40020"/>
    <cellStyle name="Comma 3 5 2 3 2 2 7" xfId="38040"/>
    <cellStyle name="Comma 3 5 2 3 2 3" xfId="18196"/>
    <cellStyle name="Comma 3 5 2 3 2 3 2" xfId="38238"/>
    <cellStyle name="Comma 3 5 2 3 2 4" xfId="18592"/>
    <cellStyle name="Comma 3 5 2 3 2 4 2" xfId="38634"/>
    <cellStyle name="Comma 3 5 2 3 2 5" xfId="18988"/>
    <cellStyle name="Comma 3 5 2 3 2 5 2" xfId="39030"/>
    <cellStyle name="Comma 3 5 2 3 2 6" xfId="19384"/>
    <cellStyle name="Comma 3 5 2 3 2 6 2" xfId="39426"/>
    <cellStyle name="Comma 3 5 2 3 2 7" xfId="19780"/>
    <cellStyle name="Comma 3 5 2 3 2 7 2" xfId="39822"/>
    <cellStyle name="Comma 3 5 2 3 2 8" xfId="29010"/>
    <cellStyle name="Comma 3 5 2 3 3" xfId="9034"/>
    <cellStyle name="Comma 3 5 2 3 3 2" xfId="18064"/>
    <cellStyle name="Comma 3 5 2 3 3 2 2" xfId="18460"/>
    <cellStyle name="Comma 3 5 2 3 3 2 2 2" xfId="38502"/>
    <cellStyle name="Comma 3 5 2 3 3 2 3" xfId="18856"/>
    <cellStyle name="Comma 3 5 2 3 3 2 3 2" xfId="38898"/>
    <cellStyle name="Comma 3 5 2 3 3 2 4" xfId="19252"/>
    <cellStyle name="Comma 3 5 2 3 3 2 4 2" xfId="39294"/>
    <cellStyle name="Comma 3 5 2 3 3 2 5" xfId="19648"/>
    <cellStyle name="Comma 3 5 2 3 3 2 5 2" xfId="39690"/>
    <cellStyle name="Comma 3 5 2 3 3 2 6" xfId="20044"/>
    <cellStyle name="Comma 3 5 2 3 3 2 6 2" xfId="40086"/>
    <cellStyle name="Comma 3 5 2 3 3 2 7" xfId="38106"/>
    <cellStyle name="Comma 3 5 2 3 3 3" xfId="18262"/>
    <cellStyle name="Comma 3 5 2 3 3 3 2" xfId="38304"/>
    <cellStyle name="Comma 3 5 2 3 3 4" xfId="18658"/>
    <cellStyle name="Comma 3 5 2 3 3 4 2" xfId="38700"/>
    <cellStyle name="Comma 3 5 2 3 3 5" xfId="19054"/>
    <cellStyle name="Comma 3 5 2 3 3 5 2" xfId="39096"/>
    <cellStyle name="Comma 3 5 2 3 3 6" xfId="19450"/>
    <cellStyle name="Comma 3 5 2 3 3 6 2" xfId="39492"/>
    <cellStyle name="Comma 3 5 2 3 3 7" xfId="19846"/>
    <cellStyle name="Comma 3 5 2 3 3 7 2" xfId="39888"/>
    <cellStyle name="Comma 3 5 2 3 3 8" xfId="29076"/>
    <cellStyle name="Comma 3 5 2 3 4" xfId="13516"/>
    <cellStyle name="Comma 3 5 2 3 4 2" xfId="18328"/>
    <cellStyle name="Comma 3 5 2 3 4 2 2" xfId="38370"/>
    <cellStyle name="Comma 3 5 2 3 4 3" xfId="18724"/>
    <cellStyle name="Comma 3 5 2 3 4 3 2" xfId="38766"/>
    <cellStyle name="Comma 3 5 2 3 4 4" xfId="19120"/>
    <cellStyle name="Comma 3 5 2 3 4 4 2" xfId="39162"/>
    <cellStyle name="Comma 3 5 2 3 4 5" xfId="19516"/>
    <cellStyle name="Comma 3 5 2 3 4 5 2" xfId="39558"/>
    <cellStyle name="Comma 3 5 2 3 4 6" xfId="19912"/>
    <cellStyle name="Comma 3 5 2 3 4 6 2" xfId="39954"/>
    <cellStyle name="Comma 3 5 2 3 4 7" xfId="33558"/>
    <cellStyle name="Comma 3 5 2 3 5" xfId="18130"/>
    <cellStyle name="Comma 3 5 2 3 5 2" xfId="38172"/>
    <cellStyle name="Comma 3 5 2 3 6" xfId="18526"/>
    <cellStyle name="Comma 3 5 2 3 6 2" xfId="38568"/>
    <cellStyle name="Comma 3 5 2 3 7" xfId="18922"/>
    <cellStyle name="Comma 3 5 2 3 7 2" xfId="38964"/>
    <cellStyle name="Comma 3 5 2 3 8" xfId="19318"/>
    <cellStyle name="Comma 3 5 2 3 8 2" xfId="39360"/>
    <cellStyle name="Comma 3 5 2 3 9" xfId="19714"/>
    <cellStyle name="Comma 3 5 2 3 9 2" xfId="39756"/>
    <cellStyle name="Comma 3 5 2 4" xfId="5980"/>
    <cellStyle name="Comma 3 5 2 4 2" xfId="15010"/>
    <cellStyle name="Comma 3 5 2 4 2 2" xfId="18350"/>
    <cellStyle name="Comma 3 5 2 4 2 2 2" xfId="38392"/>
    <cellStyle name="Comma 3 5 2 4 2 3" xfId="18746"/>
    <cellStyle name="Comma 3 5 2 4 2 3 2" xfId="38788"/>
    <cellStyle name="Comma 3 5 2 4 2 4" xfId="19142"/>
    <cellStyle name="Comma 3 5 2 4 2 4 2" xfId="39184"/>
    <cellStyle name="Comma 3 5 2 4 2 5" xfId="19538"/>
    <cellStyle name="Comma 3 5 2 4 2 5 2" xfId="39580"/>
    <cellStyle name="Comma 3 5 2 4 2 6" xfId="19934"/>
    <cellStyle name="Comma 3 5 2 4 2 6 2" xfId="39976"/>
    <cellStyle name="Comma 3 5 2 4 2 7" xfId="35052"/>
    <cellStyle name="Comma 3 5 2 4 3" xfId="18152"/>
    <cellStyle name="Comma 3 5 2 4 3 2" xfId="38194"/>
    <cellStyle name="Comma 3 5 2 4 4" xfId="18548"/>
    <cellStyle name="Comma 3 5 2 4 4 2" xfId="38590"/>
    <cellStyle name="Comma 3 5 2 4 5" xfId="18944"/>
    <cellStyle name="Comma 3 5 2 4 5 2" xfId="38986"/>
    <cellStyle name="Comma 3 5 2 4 6" xfId="19340"/>
    <cellStyle name="Comma 3 5 2 4 6 2" xfId="39382"/>
    <cellStyle name="Comma 3 5 2 4 7" xfId="19736"/>
    <cellStyle name="Comma 3 5 2 4 7 2" xfId="39778"/>
    <cellStyle name="Comma 3 5 2 4 8" xfId="26022"/>
    <cellStyle name="Comma 3 5 2 5" xfId="8990"/>
    <cellStyle name="Comma 3 5 2 5 2" xfId="18020"/>
    <cellStyle name="Comma 3 5 2 5 2 2" xfId="18416"/>
    <cellStyle name="Comma 3 5 2 5 2 2 2" xfId="38458"/>
    <cellStyle name="Comma 3 5 2 5 2 3" xfId="18812"/>
    <cellStyle name="Comma 3 5 2 5 2 3 2" xfId="38854"/>
    <cellStyle name="Comma 3 5 2 5 2 4" xfId="19208"/>
    <cellStyle name="Comma 3 5 2 5 2 4 2" xfId="39250"/>
    <cellStyle name="Comma 3 5 2 5 2 5" xfId="19604"/>
    <cellStyle name="Comma 3 5 2 5 2 5 2" xfId="39646"/>
    <cellStyle name="Comma 3 5 2 5 2 6" xfId="20000"/>
    <cellStyle name="Comma 3 5 2 5 2 6 2" xfId="40042"/>
    <cellStyle name="Comma 3 5 2 5 2 7" xfId="38062"/>
    <cellStyle name="Comma 3 5 2 5 3" xfId="18218"/>
    <cellStyle name="Comma 3 5 2 5 3 2" xfId="38260"/>
    <cellStyle name="Comma 3 5 2 5 4" xfId="18614"/>
    <cellStyle name="Comma 3 5 2 5 4 2" xfId="38656"/>
    <cellStyle name="Comma 3 5 2 5 5" xfId="19010"/>
    <cellStyle name="Comma 3 5 2 5 5 2" xfId="39052"/>
    <cellStyle name="Comma 3 5 2 5 6" xfId="19406"/>
    <cellStyle name="Comma 3 5 2 5 6 2" xfId="39448"/>
    <cellStyle name="Comma 3 5 2 5 7" xfId="19802"/>
    <cellStyle name="Comma 3 5 2 5 7 2" xfId="39844"/>
    <cellStyle name="Comma 3 5 2 5 8" xfId="29032"/>
    <cellStyle name="Comma 3 5 2 6" xfId="10528"/>
    <cellStyle name="Comma 3 5 2 6 2" xfId="18284"/>
    <cellStyle name="Comma 3 5 2 6 2 2" xfId="38326"/>
    <cellStyle name="Comma 3 5 2 6 3" xfId="18680"/>
    <cellStyle name="Comma 3 5 2 6 3 2" xfId="38722"/>
    <cellStyle name="Comma 3 5 2 6 4" xfId="19076"/>
    <cellStyle name="Comma 3 5 2 6 4 2" xfId="39118"/>
    <cellStyle name="Comma 3 5 2 6 5" xfId="19472"/>
    <cellStyle name="Comma 3 5 2 6 5 2" xfId="39514"/>
    <cellStyle name="Comma 3 5 2 6 6" xfId="19868"/>
    <cellStyle name="Comma 3 5 2 6 6 2" xfId="39910"/>
    <cellStyle name="Comma 3 5 2 6 7" xfId="30570"/>
    <cellStyle name="Comma 3 5 2 7" xfId="18086"/>
    <cellStyle name="Comma 3 5 2 7 2" xfId="38128"/>
    <cellStyle name="Comma 3 5 2 8" xfId="18482"/>
    <cellStyle name="Comma 3 5 2 8 2" xfId="38524"/>
    <cellStyle name="Comma 3 5 2 9" xfId="18878"/>
    <cellStyle name="Comma 3 5 2 9 2" xfId="38920"/>
    <cellStyle name="Comma 3 5 3" xfId="2337"/>
    <cellStyle name="Comma 3 5 3 10" xfId="22379"/>
    <cellStyle name="Comma 3 5 3 2" xfId="6819"/>
    <cellStyle name="Comma 3 5 3 2 2" xfId="15849"/>
    <cellStyle name="Comma 3 5 3 2 2 2" xfId="18361"/>
    <cellStyle name="Comma 3 5 3 2 2 2 2" xfId="38403"/>
    <cellStyle name="Comma 3 5 3 2 2 3" xfId="18757"/>
    <cellStyle name="Comma 3 5 3 2 2 3 2" xfId="38799"/>
    <cellStyle name="Comma 3 5 3 2 2 4" xfId="19153"/>
    <cellStyle name="Comma 3 5 3 2 2 4 2" xfId="39195"/>
    <cellStyle name="Comma 3 5 3 2 2 5" xfId="19549"/>
    <cellStyle name="Comma 3 5 3 2 2 5 2" xfId="39591"/>
    <cellStyle name="Comma 3 5 3 2 2 6" xfId="19945"/>
    <cellStyle name="Comma 3 5 3 2 2 6 2" xfId="39987"/>
    <cellStyle name="Comma 3 5 3 2 2 7" xfId="35891"/>
    <cellStyle name="Comma 3 5 3 2 3" xfId="18163"/>
    <cellStyle name="Comma 3 5 3 2 3 2" xfId="38205"/>
    <cellStyle name="Comma 3 5 3 2 4" xfId="18559"/>
    <cellStyle name="Comma 3 5 3 2 4 2" xfId="38601"/>
    <cellStyle name="Comma 3 5 3 2 5" xfId="18955"/>
    <cellStyle name="Comma 3 5 3 2 5 2" xfId="38997"/>
    <cellStyle name="Comma 3 5 3 2 6" xfId="19351"/>
    <cellStyle name="Comma 3 5 3 2 6 2" xfId="39393"/>
    <cellStyle name="Comma 3 5 3 2 7" xfId="19747"/>
    <cellStyle name="Comma 3 5 3 2 7 2" xfId="39789"/>
    <cellStyle name="Comma 3 5 3 2 8" xfId="26861"/>
    <cellStyle name="Comma 3 5 3 3" xfId="9001"/>
    <cellStyle name="Comma 3 5 3 3 2" xfId="18031"/>
    <cellStyle name="Comma 3 5 3 3 2 2" xfId="18427"/>
    <cellStyle name="Comma 3 5 3 3 2 2 2" xfId="38469"/>
    <cellStyle name="Comma 3 5 3 3 2 3" xfId="18823"/>
    <cellStyle name="Comma 3 5 3 3 2 3 2" xfId="38865"/>
    <cellStyle name="Comma 3 5 3 3 2 4" xfId="19219"/>
    <cellStyle name="Comma 3 5 3 3 2 4 2" xfId="39261"/>
    <cellStyle name="Comma 3 5 3 3 2 5" xfId="19615"/>
    <cellStyle name="Comma 3 5 3 3 2 5 2" xfId="39657"/>
    <cellStyle name="Comma 3 5 3 3 2 6" xfId="20011"/>
    <cellStyle name="Comma 3 5 3 3 2 6 2" xfId="40053"/>
    <cellStyle name="Comma 3 5 3 3 2 7" xfId="38073"/>
    <cellStyle name="Comma 3 5 3 3 3" xfId="18229"/>
    <cellStyle name="Comma 3 5 3 3 3 2" xfId="38271"/>
    <cellStyle name="Comma 3 5 3 3 4" xfId="18625"/>
    <cellStyle name="Comma 3 5 3 3 4 2" xfId="38667"/>
    <cellStyle name="Comma 3 5 3 3 5" xfId="19021"/>
    <cellStyle name="Comma 3 5 3 3 5 2" xfId="39063"/>
    <cellStyle name="Comma 3 5 3 3 6" xfId="19417"/>
    <cellStyle name="Comma 3 5 3 3 6 2" xfId="39459"/>
    <cellStyle name="Comma 3 5 3 3 7" xfId="19813"/>
    <cellStyle name="Comma 3 5 3 3 7 2" xfId="39855"/>
    <cellStyle name="Comma 3 5 3 3 8" xfId="29043"/>
    <cellStyle name="Comma 3 5 3 4" xfId="11367"/>
    <cellStyle name="Comma 3 5 3 4 2" xfId="18295"/>
    <cellStyle name="Comma 3 5 3 4 2 2" xfId="38337"/>
    <cellStyle name="Comma 3 5 3 4 3" xfId="18691"/>
    <cellStyle name="Comma 3 5 3 4 3 2" xfId="38733"/>
    <cellStyle name="Comma 3 5 3 4 4" xfId="19087"/>
    <cellStyle name="Comma 3 5 3 4 4 2" xfId="39129"/>
    <cellStyle name="Comma 3 5 3 4 5" xfId="19483"/>
    <cellStyle name="Comma 3 5 3 4 5 2" xfId="39525"/>
    <cellStyle name="Comma 3 5 3 4 6" xfId="19879"/>
    <cellStyle name="Comma 3 5 3 4 6 2" xfId="39921"/>
    <cellStyle name="Comma 3 5 3 4 7" xfId="31409"/>
    <cellStyle name="Comma 3 5 3 5" xfId="18097"/>
    <cellStyle name="Comma 3 5 3 5 2" xfId="38139"/>
    <cellStyle name="Comma 3 5 3 6" xfId="18493"/>
    <cellStyle name="Comma 3 5 3 6 2" xfId="38535"/>
    <cellStyle name="Comma 3 5 3 7" xfId="18889"/>
    <cellStyle name="Comma 3 5 3 7 2" xfId="38931"/>
    <cellStyle name="Comma 3 5 3 8" xfId="19285"/>
    <cellStyle name="Comma 3 5 3 8 2" xfId="39327"/>
    <cellStyle name="Comma 3 5 3 9" xfId="19681"/>
    <cellStyle name="Comma 3 5 3 9 2" xfId="39723"/>
    <cellStyle name="Comma 3 5 4" xfId="3831"/>
    <cellStyle name="Comma 3 5 4 10" xfId="23873"/>
    <cellStyle name="Comma 3 5 4 2" xfId="8313"/>
    <cellStyle name="Comma 3 5 4 2 2" xfId="17343"/>
    <cellStyle name="Comma 3 5 4 2 2 2" xfId="18383"/>
    <cellStyle name="Comma 3 5 4 2 2 2 2" xfId="38425"/>
    <cellStyle name="Comma 3 5 4 2 2 3" xfId="18779"/>
    <cellStyle name="Comma 3 5 4 2 2 3 2" xfId="38821"/>
    <cellStyle name="Comma 3 5 4 2 2 4" xfId="19175"/>
    <cellStyle name="Comma 3 5 4 2 2 4 2" xfId="39217"/>
    <cellStyle name="Comma 3 5 4 2 2 5" xfId="19571"/>
    <cellStyle name="Comma 3 5 4 2 2 5 2" xfId="39613"/>
    <cellStyle name="Comma 3 5 4 2 2 6" xfId="19967"/>
    <cellStyle name="Comma 3 5 4 2 2 6 2" xfId="40009"/>
    <cellStyle name="Comma 3 5 4 2 2 7" xfId="37385"/>
    <cellStyle name="Comma 3 5 4 2 3" xfId="18185"/>
    <cellStyle name="Comma 3 5 4 2 3 2" xfId="38227"/>
    <cellStyle name="Comma 3 5 4 2 4" xfId="18581"/>
    <cellStyle name="Comma 3 5 4 2 4 2" xfId="38623"/>
    <cellStyle name="Comma 3 5 4 2 5" xfId="18977"/>
    <cellStyle name="Comma 3 5 4 2 5 2" xfId="39019"/>
    <cellStyle name="Comma 3 5 4 2 6" xfId="19373"/>
    <cellStyle name="Comma 3 5 4 2 6 2" xfId="39415"/>
    <cellStyle name="Comma 3 5 4 2 7" xfId="19769"/>
    <cellStyle name="Comma 3 5 4 2 7 2" xfId="39811"/>
    <cellStyle name="Comma 3 5 4 2 8" xfId="28355"/>
    <cellStyle name="Comma 3 5 4 3" xfId="9023"/>
    <cellStyle name="Comma 3 5 4 3 2" xfId="18053"/>
    <cellStyle name="Comma 3 5 4 3 2 2" xfId="18449"/>
    <cellStyle name="Comma 3 5 4 3 2 2 2" xfId="38491"/>
    <cellStyle name="Comma 3 5 4 3 2 3" xfId="18845"/>
    <cellStyle name="Comma 3 5 4 3 2 3 2" xfId="38887"/>
    <cellStyle name="Comma 3 5 4 3 2 4" xfId="19241"/>
    <cellStyle name="Comma 3 5 4 3 2 4 2" xfId="39283"/>
    <cellStyle name="Comma 3 5 4 3 2 5" xfId="19637"/>
    <cellStyle name="Comma 3 5 4 3 2 5 2" xfId="39679"/>
    <cellStyle name="Comma 3 5 4 3 2 6" xfId="20033"/>
    <cellStyle name="Comma 3 5 4 3 2 6 2" xfId="40075"/>
    <cellStyle name="Comma 3 5 4 3 2 7" xfId="38095"/>
    <cellStyle name="Comma 3 5 4 3 3" xfId="18251"/>
    <cellStyle name="Comma 3 5 4 3 3 2" xfId="38293"/>
    <cellStyle name="Comma 3 5 4 3 4" xfId="18647"/>
    <cellStyle name="Comma 3 5 4 3 4 2" xfId="38689"/>
    <cellStyle name="Comma 3 5 4 3 5" xfId="19043"/>
    <cellStyle name="Comma 3 5 4 3 5 2" xfId="39085"/>
    <cellStyle name="Comma 3 5 4 3 6" xfId="19439"/>
    <cellStyle name="Comma 3 5 4 3 6 2" xfId="39481"/>
    <cellStyle name="Comma 3 5 4 3 7" xfId="19835"/>
    <cellStyle name="Comma 3 5 4 3 7 2" xfId="39877"/>
    <cellStyle name="Comma 3 5 4 3 8" xfId="29065"/>
    <cellStyle name="Comma 3 5 4 4" xfId="12861"/>
    <cellStyle name="Comma 3 5 4 4 2" xfId="18317"/>
    <cellStyle name="Comma 3 5 4 4 2 2" xfId="38359"/>
    <cellStyle name="Comma 3 5 4 4 3" xfId="18713"/>
    <cellStyle name="Comma 3 5 4 4 3 2" xfId="38755"/>
    <cellStyle name="Comma 3 5 4 4 4" xfId="19109"/>
    <cellStyle name="Comma 3 5 4 4 4 2" xfId="39151"/>
    <cellStyle name="Comma 3 5 4 4 5" xfId="19505"/>
    <cellStyle name="Comma 3 5 4 4 5 2" xfId="39547"/>
    <cellStyle name="Comma 3 5 4 4 6" xfId="19901"/>
    <cellStyle name="Comma 3 5 4 4 6 2" xfId="39943"/>
    <cellStyle name="Comma 3 5 4 4 7" xfId="32903"/>
    <cellStyle name="Comma 3 5 4 5" xfId="18119"/>
    <cellStyle name="Comma 3 5 4 5 2" xfId="38161"/>
    <cellStyle name="Comma 3 5 4 6" xfId="18515"/>
    <cellStyle name="Comma 3 5 4 6 2" xfId="38557"/>
    <cellStyle name="Comma 3 5 4 7" xfId="18911"/>
    <cellStyle name="Comma 3 5 4 7 2" xfId="38953"/>
    <cellStyle name="Comma 3 5 4 8" xfId="19307"/>
    <cellStyle name="Comma 3 5 4 8 2" xfId="39349"/>
    <cellStyle name="Comma 3 5 4 9" xfId="19703"/>
    <cellStyle name="Comma 3 5 4 9 2" xfId="39745"/>
    <cellStyle name="Comma 3 5 5" xfId="5325"/>
    <cellStyle name="Comma 3 5 5 2" xfId="14355"/>
    <cellStyle name="Comma 3 5 5 2 2" xfId="18339"/>
    <cellStyle name="Comma 3 5 5 2 2 2" xfId="38381"/>
    <cellStyle name="Comma 3 5 5 2 3" xfId="18735"/>
    <cellStyle name="Comma 3 5 5 2 3 2" xfId="38777"/>
    <cellStyle name="Comma 3 5 5 2 4" xfId="19131"/>
    <cellStyle name="Comma 3 5 5 2 4 2" xfId="39173"/>
    <cellStyle name="Comma 3 5 5 2 5" xfId="19527"/>
    <cellStyle name="Comma 3 5 5 2 5 2" xfId="39569"/>
    <cellStyle name="Comma 3 5 5 2 6" xfId="19923"/>
    <cellStyle name="Comma 3 5 5 2 6 2" xfId="39965"/>
    <cellStyle name="Comma 3 5 5 2 7" xfId="34397"/>
    <cellStyle name="Comma 3 5 5 3" xfId="18141"/>
    <cellStyle name="Comma 3 5 5 3 2" xfId="38183"/>
    <cellStyle name="Comma 3 5 5 4" xfId="18537"/>
    <cellStyle name="Comma 3 5 5 4 2" xfId="38579"/>
    <cellStyle name="Comma 3 5 5 5" xfId="18933"/>
    <cellStyle name="Comma 3 5 5 5 2" xfId="38975"/>
    <cellStyle name="Comma 3 5 5 6" xfId="19329"/>
    <cellStyle name="Comma 3 5 5 6 2" xfId="39371"/>
    <cellStyle name="Comma 3 5 5 7" xfId="19725"/>
    <cellStyle name="Comma 3 5 5 7 2" xfId="39767"/>
    <cellStyle name="Comma 3 5 5 8" xfId="25367"/>
    <cellStyle name="Comma 3 5 6" xfId="8979"/>
    <cellStyle name="Comma 3 5 6 2" xfId="18009"/>
    <cellStyle name="Comma 3 5 6 2 2" xfId="18405"/>
    <cellStyle name="Comma 3 5 6 2 2 2" xfId="38447"/>
    <cellStyle name="Comma 3 5 6 2 3" xfId="18801"/>
    <cellStyle name="Comma 3 5 6 2 3 2" xfId="38843"/>
    <cellStyle name="Comma 3 5 6 2 4" xfId="19197"/>
    <cellStyle name="Comma 3 5 6 2 4 2" xfId="39239"/>
    <cellStyle name="Comma 3 5 6 2 5" xfId="19593"/>
    <cellStyle name="Comma 3 5 6 2 5 2" xfId="39635"/>
    <cellStyle name="Comma 3 5 6 2 6" xfId="19989"/>
    <cellStyle name="Comma 3 5 6 2 6 2" xfId="40031"/>
    <cellStyle name="Comma 3 5 6 2 7" xfId="38051"/>
    <cellStyle name="Comma 3 5 6 3" xfId="18207"/>
    <cellStyle name="Comma 3 5 6 3 2" xfId="38249"/>
    <cellStyle name="Comma 3 5 6 4" xfId="18603"/>
    <cellStyle name="Comma 3 5 6 4 2" xfId="38645"/>
    <cellStyle name="Comma 3 5 6 5" xfId="18999"/>
    <cellStyle name="Comma 3 5 6 5 2" xfId="39041"/>
    <cellStyle name="Comma 3 5 6 6" xfId="19395"/>
    <cellStyle name="Comma 3 5 6 6 2" xfId="39437"/>
    <cellStyle name="Comma 3 5 6 7" xfId="19791"/>
    <cellStyle name="Comma 3 5 6 7 2" xfId="39833"/>
    <cellStyle name="Comma 3 5 6 8" xfId="29021"/>
    <cellStyle name="Comma 3 5 7" xfId="9873"/>
    <cellStyle name="Comma 3 5 7 2" xfId="18273"/>
    <cellStyle name="Comma 3 5 7 2 2" xfId="38315"/>
    <cellStyle name="Comma 3 5 7 3" xfId="18669"/>
    <cellStyle name="Comma 3 5 7 3 2" xfId="38711"/>
    <cellStyle name="Comma 3 5 7 4" xfId="19065"/>
    <cellStyle name="Comma 3 5 7 4 2" xfId="39107"/>
    <cellStyle name="Comma 3 5 7 5" xfId="19461"/>
    <cellStyle name="Comma 3 5 7 5 2" xfId="39503"/>
    <cellStyle name="Comma 3 5 7 6" xfId="19857"/>
    <cellStyle name="Comma 3 5 7 6 2" xfId="39899"/>
    <cellStyle name="Comma 3 5 7 7" xfId="29915"/>
    <cellStyle name="Comma 3 5 8" xfId="18075"/>
    <cellStyle name="Comma 3 5 8 2" xfId="38117"/>
    <cellStyle name="Comma 3 5 9" xfId="18471"/>
    <cellStyle name="Comma 3 5 9 2" xfId="38513"/>
    <cellStyle name="Comma 3 6" xfId="1121"/>
    <cellStyle name="Comma 3 6 10" xfId="19265"/>
    <cellStyle name="Comma 3 6 10 2" xfId="39307"/>
    <cellStyle name="Comma 3 6 11" xfId="19661"/>
    <cellStyle name="Comma 3 6 11 2" xfId="39703"/>
    <cellStyle name="Comma 3 6 12" xfId="21163"/>
    <cellStyle name="Comma 3 6 2" xfId="2615"/>
    <cellStyle name="Comma 3 6 2 10" xfId="22657"/>
    <cellStyle name="Comma 3 6 2 2" xfId="7097"/>
    <cellStyle name="Comma 3 6 2 2 2" xfId="16127"/>
    <cellStyle name="Comma 3 6 2 2 2 2" xfId="18363"/>
    <cellStyle name="Comma 3 6 2 2 2 2 2" xfId="38405"/>
    <cellStyle name="Comma 3 6 2 2 2 3" xfId="18759"/>
    <cellStyle name="Comma 3 6 2 2 2 3 2" xfId="38801"/>
    <cellStyle name="Comma 3 6 2 2 2 4" xfId="19155"/>
    <cellStyle name="Comma 3 6 2 2 2 4 2" xfId="39197"/>
    <cellStyle name="Comma 3 6 2 2 2 5" xfId="19551"/>
    <cellStyle name="Comma 3 6 2 2 2 5 2" xfId="39593"/>
    <cellStyle name="Comma 3 6 2 2 2 6" xfId="19947"/>
    <cellStyle name="Comma 3 6 2 2 2 6 2" xfId="39989"/>
    <cellStyle name="Comma 3 6 2 2 2 7" xfId="36169"/>
    <cellStyle name="Comma 3 6 2 2 3" xfId="18165"/>
    <cellStyle name="Comma 3 6 2 2 3 2" xfId="38207"/>
    <cellStyle name="Comma 3 6 2 2 4" xfId="18561"/>
    <cellStyle name="Comma 3 6 2 2 4 2" xfId="38603"/>
    <cellStyle name="Comma 3 6 2 2 5" xfId="18957"/>
    <cellStyle name="Comma 3 6 2 2 5 2" xfId="38999"/>
    <cellStyle name="Comma 3 6 2 2 6" xfId="19353"/>
    <cellStyle name="Comma 3 6 2 2 6 2" xfId="39395"/>
    <cellStyle name="Comma 3 6 2 2 7" xfId="19749"/>
    <cellStyle name="Comma 3 6 2 2 7 2" xfId="39791"/>
    <cellStyle name="Comma 3 6 2 2 8" xfId="27139"/>
    <cellStyle name="Comma 3 6 2 3" xfId="9003"/>
    <cellStyle name="Comma 3 6 2 3 2" xfId="18033"/>
    <cellStyle name="Comma 3 6 2 3 2 2" xfId="18429"/>
    <cellStyle name="Comma 3 6 2 3 2 2 2" xfId="38471"/>
    <cellStyle name="Comma 3 6 2 3 2 3" xfId="18825"/>
    <cellStyle name="Comma 3 6 2 3 2 3 2" xfId="38867"/>
    <cellStyle name="Comma 3 6 2 3 2 4" xfId="19221"/>
    <cellStyle name="Comma 3 6 2 3 2 4 2" xfId="39263"/>
    <cellStyle name="Comma 3 6 2 3 2 5" xfId="19617"/>
    <cellStyle name="Comma 3 6 2 3 2 5 2" xfId="39659"/>
    <cellStyle name="Comma 3 6 2 3 2 6" xfId="20013"/>
    <cellStyle name="Comma 3 6 2 3 2 6 2" xfId="40055"/>
    <cellStyle name="Comma 3 6 2 3 2 7" xfId="38075"/>
    <cellStyle name="Comma 3 6 2 3 3" xfId="18231"/>
    <cellStyle name="Comma 3 6 2 3 3 2" xfId="38273"/>
    <cellStyle name="Comma 3 6 2 3 4" xfId="18627"/>
    <cellStyle name="Comma 3 6 2 3 4 2" xfId="38669"/>
    <cellStyle name="Comma 3 6 2 3 5" xfId="19023"/>
    <cellStyle name="Comma 3 6 2 3 5 2" xfId="39065"/>
    <cellStyle name="Comma 3 6 2 3 6" xfId="19419"/>
    <cellStyle name="Comma 3 6 2 3 6 2" xfId="39461"/>
    <cellStyle name="Comma 3 6 2 3 7" xfId="19815"/>
    <cellStyle name="Comma 3 6 2 3 7 2" xfId="39857"/>
    <cellStyle name="Comma 3 6 2 3 8" xfId="29045"/>
    <cellStyle name="Comma 3 6 2 4" xfId="11645"/>
    <cellStyle name="Comma 3 6 2 4 2" xfId="18297"/>
    <cellStyle name="Comma 3 6 2 4 2 2" xfId="38339"/>
    <cellStyle name="Comma 3 6 2 4 3" xfId="18693"/>
    <cellStyle name="Comma 3 6 2 4 3 2" xfId="38735"/>
    <cellStyle name="Comma 3 6 2 4 4" xfId="19089"/>
    <cellStyle name="Comma 3 6 2 4 4 2" xfId="39131"/>
    <cellStyle name="Comma 3 6 2 4 5" xfId="19485"/>
    <cellStyle name="Comma 3 6 2 4 5 2" xfId="39527"/>
    <cellStyle name="Comma 3 6 2 4 6" xfId="19881"/>
    <cellStyle name="Comma 3 6 2 4 6 2" xfId="39923"/>
    <cellStyle name="Comma 3 6 2 4 7" xfId="31687"/>
    <cellStyle name="Comma 3 6 2 5" xfId="18099"/>
    <cellStyle name="Comma 3 6 2 5 2" xfId="38141"/>
    <cellStyle name="Comma 3 6 2 6" xfId="18495"/>
    <cellStyle name="Comma 3 6 2 6 2" xfId="38537"/>
    <cellStyle name="Comma 3 6 2 7" xfId="18891"/>
    <cellStyle name="Comma 3 6 2 7 2" xfId="38933"/>
    <cellStyle name="Comma 3 6 2 8" xfId="19287"/>
    <cellStyle name="Comma 3 6 2 8 2" xfId="39329"/>
    <cellStyle name="Comma 3 6 2 9" xfId="19683"/>
    <cellStyle name="Comma 3 6 2 9 2" xfId="39725"/>
    <cellStyle name="Comma 3 6 3" xfId="4109"/>
    <cellStyle name="Comma 3 6 3 10" xfId="24151"/>
    <cellStyle name="Comma 3 6 3 2" xfId="8591"/>
    <cellStyle name="Comma 3 6 3 2 2" xfId="17621"/>
    <cellStyle name="Comma 3 6 3 2 2 2" xfId="18385"/>
    <cellStyle name="Comma 3 6 3 2 2 2 2" xfId="38427"/>
    <cellStyle name="Comma 3 6 3 2 2 3" xfId="18781"/>
    <cellStyle name="Comma 3 6 3 2 2 3 2" xfId="38823"/>
    <cellStyle name="Comma 3 6 3 2 2 4" xfId="19177"/>
    <cellStyle name="Comma 3 6 3 2 2 4 2" xfId="39219"/>
    <cellStyle name="Comma 3 6 3 2 2 5" xfId="19573"/>
    <cellStyle name="Comma 3 6 3 2 2 5 2" xfId="39615"/>
    <cellStyle name="Comma 3 6 3 2 2 6" xfId="19969"/>
    <cellStyle name="Comma 3 6 3 2 2 6 2" xfId="40011"/>
    <cellStyle name="Comma 3 6 3 2 2 7" xfId="37663"/>
    <cellStyle name="Comma 3 6 3 2 3" xfId="18187"/>
    <cellStyle name="Comma 3 6 3 2 3 2" xfId="38229"/>
    <cellStyle name="Comma 3 6 3 2 4" xfId="18583"/>
    <cellStyle name="Comma 3 6 3 2 4 2" xfId="38625"/>
    <cellStyle name="Comma 3 6 3 2 5" xfId="18979"/>
    <cellStyle name="Comma 3 6 3 2 5 2" xfId="39021"/>
    <cellStyle name="Comma 3 6 3 2 6" xfId="19375"/>
    <cellStyle name="Comma 3 6 3 2 6 2" xfId="39417"/>
    <cellStyle name="Comma 3 6 3 2 7" xfId="19771"/>
    <cellStyle name="Comma 3 6 3 2 7 2" xfId="39813"/>
    <cellStyle name="Comma 3 6 3 2 8" xfId="28633"/>
    <cellStyle name="Comma 3 6 3 3" xfId="9025"/>
    <cellStyle name="Comma 3 6 3 3 2" xfId="18055"/>
    <cellStyle name="Comma 3 6 3 3 2 2" xfId="18451"/>
    <cellStyle name="Comma 3 6 3 3 2 2 2" xfId="38493"/>
    <cellStyle name="Comma 3 6 3 3 2 3" xfId="18847"/>
    <cellStyle name="Comma 3 6 3 3 2 3 2" xfId="38889"/>
    <cellStyle name="Comma 3 6 3 3 2 4" xfId="19243"/>
    <cellStyle name="Comma 3 6 3 3 2 4 2" xfId="39285"/>
    <cellStyle name="Comma 3 6 3 3 2 5" xfId="19639"/>
    <cellStyle name="Comma 3 6 3 3 2 5 2" xfId="39681"/>
    <cellStyle name="Comma 3 6 3 3 2 6" xfId="20035"/>
    <cellStyle name="Comma 3 6 3 3 2 6 2" xfId="40077"/>
    <cellStyle name="Comma 3 6 3 3 2 7" xfId="38097"/>
    <cellStyle name="Comma 3 6 3 3 3" xfId="18253"/>
    <cellStyle name="Comma 3 6 3 3 3 2" xfId="38295"/>
    <cellStyle name="Comma 3 6 3 3 4" xfId="18649"/>
    <cellStyle name="Comma 3 6 3 3 4 2" xfId="38691"/>
    <cellStyle name="Comma 3 6 3 3 5" xfId="19045"/>
    <cellStyle name="Comma 3 6 3 3 5 2" xfId="39087"/>
    <cellStyle name="Comma 3 6 3 3 6" xfId="19441"/>
    <cellStyle name="Comma 3 6 3 3 6 2" xfId="39483"/>
    <cellStyle name="Comma 3 6 3 3 7" xfId="19837"/>
    <cellStyle name="Comma 3 6 3 3 7 2" xfId="39879"/>
    <cellStyle name="Comma 3 6 3 3 8" xfId="29067"/>
    <cellStyle name="Comma 3 6 3 4" xfId="13139"/>
    <cellStyle name="Comma 3 6 3 4 2" xfId="18319"/>
    <cellStyle name="Comma 3 6 3 4 2 2" xfId="38361"/>
    <cellStyle name="Comma 3 6 3 4 3" xfId="18715"/>
    <cellStyle name="Comma 3 6 3 4 3 2" xfId="38757"/>
    <cellStyle name="Comma 3 6 3 4 4" xfId="19111"/>
    <cellStyle name="Comma 3 6 3 4 4 2" xfId="39153"/>
    <cellStyle name="Comma 3 6 3 4 5" xfId="19507"/>
    <cellStyle name="Comma 3 6 3 4 5 2" xfId="39549"/>
    <cellStyle name="Comma 3 6 3 4 6" xfId="19903"/>
    <cellStyle name="Comma 3 6 3 4 6 2" xfId="39945"/>
    <cellStyle name="Comma 3 6 3 4 7" xfId="33181"/>
    <cellStyle name="Comma 3 6 3 5" xfId="18121"/>
    <cellStyle name="Comma 3 6 3 5 2" xfId="38163"/>
    <cellStyle name="Comma 3 6 3 6" xfId="18517"/>
    <cellStyle name="Comma 3 6 3 6 2" xfId="38559"/>
    <cellStyle name="Comma 3 6 3 7" xfId="18913"/>
    <cellStyle name="Comma 3 6 3 7 2" xfId="38955"/>
    <cellStyle name="Comma 3 6 3 8" xfId="19309"/>
    <cellStyle name="Comma 3 6 3 8 2" xfId="39351"/>
    <cellStyle name="Comma 3 6 3 9" xfId="19705"/>
    <cellStyle name="Comma 3 6 3 9 2" xfId="39747"/>
    <cellStyle name="Comma 3 6 4" xfId="5603"/>
    <cellStyle name="Comma 3 6 4 2" xfId="14633"/>
    <cellStyle name="Comma 3 6 4 2 2" xfId="18341"/>
    <cellStyle name="Comma 3 6 4 2 2 2" xfId="38383"/>
    <cellStyle name="Comma 3 6 4 2 3" xfId="18737"/>
    <cellStyle name="Comma 3 6 4 2 3 2" xfId="38779"/>
    <cellStyle name="Comma 3 6 4 2 4" xfId="19133"/>
    <cellStyle name="Comma 3 6 4 2 4 2" xfId="39175"/>
    <cellStyle name="Comma 3 6 4 2 5" xfId="19529"/>
    <cellStyle name="Comma 3 6 4 2 5 2" xfId="39571"/>
    <cellStyle name="Comma 3 6 4 2 6" xfId="19925"/>
    <cellStyle name="Comma 3 6 4 2 6 2" xfId="39967"/>
    <cellStyle name="Comma 3 6 4 2 7" xfId="34675"/>
    <cellStyle name="Comma 3 6 4 3" xfId="18143"/>
    <cellStyle name="Comma 3 6 4 3 2" xfId="38185"/>
    <cellStyle name="Comma 3 6 4 4" xfId="18539"/>
    <cellStyle name="Comma 3 6 4 4 2" xfId="38581"/>
    <cellStyle name="Comma 3 6 4 5" xfId="18935"/>
    <cellStyle name="Comma 3 6 4 5 2" xfId="38977"/>
    <cellStyle name="Comma 3 6 4 6" xfId="19331"/>
    <cellStyle name="Comma 3 6 4 6 2" xfId="39373"/>
    <cellStyle name="Comma 3 6 4 7" xfId="19727"/>
    <cellStyle name="Comma 3 6 4 7 2" xfId="39769"/>
    <cellStyle name="Comma 3 6 4 8" xfId="25645"/>
    <cellStyle name="Comma 3 6 5" xfId="8981"/>
    <cellStyle name="Comma 3 6 5 2" xfId="18011"/>
    <cellStyle name="Comma 3 6 5 2 2" xfId="18407"/>
    <cellStyle name="Comma 3 6 5 2 2 2" xfId="38449"/>
    <cellStyle name="Comma 3 6 5 2 3" xfId="18803"/>
    <cellStyle name="Comma 3 6 5 2 3 2" xfId="38845"/>
    <cellStyle name="Comma 3 6 5 2 4" xfId="19199"/>
    <cellStyle name="Comma 3 6 5 2 4 2" xfId="39241"/>
    <cellStyle name="Comma 3 6 5 2 5" xfId="19595"/>
    <cellStyle name="Comma 3 6 5 2 5 2" xfId="39637"/>
    <cellStyle name="Comma 3 6 5 2 6" xfId="19991"/>
    <cellStyle name="Comma 3 6 5 2 6 2" xfId="40033"/>
    <cellStyle name="Comma 3 6 5 2 7" xfId="38053"/>
    <cellStyle name="Comma 3 6 5 3" xfId="18209"/>
    <cellStyle name="Comma 3 6 5 3 2" xfId="38251"/>
    <cellStyle name="Comma 3 6 5 4" xfId="18605"/>
    <cellStyle name="Comma 3 6 5 4 2" xfId="38647"/>
    <cellStyle name="Comma 3 6 5 5" xfId="19001"/>
    <cellStyle name="Comma 3 6 5 5 2" xfId="39043"/>
    <cellStyle name="Comma 3 6 5 6" xfId="19397"/>
    <cellStyle name="Comma 3 6 5 6 2" xfId="39439"/>
    <cellStyle name="Comma 3 6 5 7" xfId="19793"/>
    <cellStyle name="Comma 3 6 5 7 2" xfId="39835"/>
    <cellStyle name="Comma 3 6 5 8" xfId="29023"/>
    <cellStyle name="Comma 3 6 6" xfId="10151"/>
    <cellStyle name="Comma 3 6 6 2" xfId="18275"/>
    <cellStyle name="Comma 3 6 6 2 2" xfId="38317"/>
    <cellStyle name="Comma 3 6 6 3" xfId="18671"/>
    <cellStyle name="Comma 3 6 6 3 2" xfId="38713"/>
    <cellStyle name="Comma 3 6 6 4" xfId="19067"/>
    <cellStyle name="Comma 3 6 6 4 2" xfId="39109"/>
    <cellStyle name="Comma 3 6 6 5" xfId="19463"/>
    <cellStyle name="Comma 3 6 6 5 2" xfId="39505"/>
    <cellStyle name="Comma 3 6 6 6" xfId="19859"/>
    <cellStyle name="Comma 3 6 6 6 2" xfId="39901"/>
    <cellStyle name="Comma 3 6 6 7" xfId="30193"/>
    <cellStyle name="Comma 3 6 7" xfId="18077"/>
    <cellStyle name="Comma 3 6 7 2" xfId="38119"/>
    <cellStyle name="Comma 3 6 8" xfId="18473"/>
    <cellStyle name="Comma 3 6 8 2" xfId="38515"/>
    <cellStyle name="Comma 3 6 9" xfId="18869"/>
    <cellStyle name="Comma 3 6 9 2" xfId="38911"/>
    <cellStyle name="Comma 3 7" xfId="1592"/>
    <cellStyle name="Comma 3 7 10" xfId="21634"/>
    <cellStyle name="Comma 3 7 2" xfId="6074"/>
    <cellStyle name="Comma 3 7 2 2" xfId="15104"/>
    <cellStyle name="Comma 3 7 2 2 2" xfId="18352"/>
    <cellStyle name="Comma 3 7 2 2 2 2" xfId="38394"/>
    <cellStyle name="Comma 3 7 2 2 3" xfId="18748"/>
    <cellStyle name="Comma 3 7 2 2 3 2" xfId="38790"/>
    <cellStyle name="Comma 3 7 2 2 4" xfId="19144"/>
    <cellStyle name="Comma 3 7 2 2 4 2" xfId="39186"/>
    <cellStyle name="Comma 3 7 2 2 5" xfId="19540"/>
    <cellStyle name="Comma 3 7 2 2 5 2" xfId="39582"/>
    <cellStyle name="Comma 3 7 2 2 6" xfId="19936"/>
    <cellStyle name="Comma 3 7 2 2 6 2" xfId="39978"/>
    <cellStyle name="Comma 3 7 2 2 7" xfId="35146"/>
    <cellStyle name="Comma 3 7 2 3" xfId="18154"/>
    <cellStyle name="Comma 3 7 2 3 2" xfId="38196"/>
    <cellStyle name="Comma 3 7 2 4" xfId="18550"/>
    <cellStyle name="Comma 3 7 2 4 2" xfId="38592"/>
    <cellStyle name="Comma 3 7 2 5" xfId="18946"/>
    <cellStyle name="Comma 3 7 2 5 2" xfId="38988"/>
    <cellStyle name="Comma 3 7 2 6" xfId="19342"/>
    <cellStyle name="Comma 3 7 2 6 2" xfId="39384"/>
    <cellStyle name="Comma 3 7 2 7" xfId="19738"/>
    <cellStyle name="Comma 3 7 2 7 2" xfId="39780"/>
    <cellStyle name="Comma 3 7 2 8" xfId="26116"/>
    <cellStyle name="Comma 3 7 3" xfId="8992"/>
    <cellStyle name="Comma 3 7 3 2" xfId="18022"/>
    <cellStyle name="Comma 3 7 3 2 2" xfId="18418"/>
    <cellStyle name="Comma 3 7 3 2 2 2" xfId="38460"/>
    <cellStyle name="Comma 3 7 3 2 3" xfId="18814"/>
    <cellStyle name="Comma 3 7 3 2 3 2" xfId="38856"/>
    <cellStyle name="Comma 3 7 3 2 4" xfId="19210"/>
    <cellStyle name="Comma 3 7 3 2 4 2" xfId="39252"/>
    <cellStyle name="Comma 3 7 3 2 5" xfId="19606"/>
    <cellStyle name="Comma 3 7 3 2 5 2" xfId="39648"/>
    <cellStyle name="Comma 3 7 3 2 6" xfId="20002"/>
    <cellStyle name="Comma 3 7 3 2 6 2" xfId="40044"/>
    <cellStyle name="Comma 3 7 3 2 7" xfId="38064"/>
    <cellStyle name="Comma 3 7 3 3" xfId="18220"/>
    <cellStyle name="Comma 3 7 3 3 2" xfId="38262"/>
    <cellStyle name="Comma 3 7 3 4" xfId="18616"/>
    <cellStyle name="Comma 3 7 3 4 2" xfId="38658"/>
    <cellStyle name="Comma 3 7 3 5" xfId="19012"/>
    <cellStyle name="Comma 3 7 3 5 2" xfId="39054"/>
    <cellStyle name="Comma 3 7 3 6" xfId="19408"/>
    <cellStyle name="Comma 3 7 3 6 2" xfId="39450"/>
    <cellStyle name="Comma 3 7 3 7" xfId="19804"/>
    <cellStyle name="Comma 3 7 3 7 2" xfId="39846"/>
    <cellStyle name="Comma 3 7 3 8" xfId="29034"/>
    <cellStyle name="Comma 3 7 4" xfId="10622"/>
    <cellStyle name="Comma 3 7 4 2" xfId="18286"/>
    <cellStyle name="Comma 3 7 4 2 2" xfId="38328"/>
    <cellStyle name="Comma 3 7 4 3" xfId="18682"/>
    <cellStyle name="Comma 3 7 4 3 2" xfId="38724"/>
    <cellStyle name="Comma 3 7 4 4" xfId="19078"/>
    <cellStyle name="Comma 3 7 4 4 2" xfId="39120"/>
    <cellStyle name="Comma 3 7 4 5" xfId="19474"/>
    <cellStyle name="Comma 3 7 4 5 2" xfId="39516"/>
    <cellStyle name="Comma 3 7 4 6" xfId="19870"/>
    <cellStyle name="Comma 3 7 4 6 2" xfId="39912"/>
    <cellStyle name="Comma 3 7 4 7" xfId="30664"/>
    <cellStyle name="Comma 3 7 5" xfId="18088"/>
    <cellStyle name="Comma 3 7 5 2" xfId="38130"/>
    <cellStyle name="Comma 3 7 6" xfId="18484"/>
    <cellStyle name="Comma 3 7 6 2" xfId="38526"/>
    <cellStyle name="Comma 3 7 7" xfId="18880"/>
    <cellStyle name="Comma 3 7 7 2" xfId="38922"/>
    <cellStyle name="Comma 3 7 8" xfId="19276"/>
    <cellStyle name="Comma 3 7 8 2" xfId="39318"/>
    <cellStyle name="Comma 3 7 9" xfId="19672"/>
    <cellStyle name="Comma 3 7 9 2" xfId="39714"/>
    <cellStyle name="Comma 3 8" xfId="3086"/>
    <cellStyle name="Comma 3 8 10" xfId="23128"/>
    <cellStyle name="Comma 3 8 2" xfId="7568"/>
    <cellStyle name="Comma 3 8 2 2" xfId="16598"/>
    <cellStyle name="Comma 3 8 2 2 2" xfId="18374"/>
    <cellStyle name="Comma 3 8 2 2 2 2" xfId="38416"/>
    <cellStyle name="Comma 3 8 2 2 3" xfId="18770"/>
    <cellStyle name="Comma 3 8 2 2 3 2" xfId="38812"/>
    <cellStyle name="Comma 3 8 2 2 4" xfId="19166"/>
    <cellStyle name="Comma 3 8 2 2 4 2" xfId="39208"/>
    <cellStyle name="Comma 3 8 2 2 5" xfId="19562"/>
    <cellStyle name="Comma 3 8 2 2 5 2" xfId="39604"/>
    <cellStyle name="Comma 3 8 2 2 6" xfId="19958"/>
    <cellStyle name="Comma 3 8 2 2 6 2" xfId="40000"/>
    <cellStyle name="Comma 3 8 2 2 7" xfId="36640"/>
    <cellStyle name="Comma 3 8 2 3" xfId="18176"/>
    <cellStyle name="Comma 3 8 2 3 2" xfId="38218"/>
    <cellStyle name="Comma 3 8 2 4" xfId="18572"/>
    <cellStyle name="Comma 3 8 2 4 2" xfId="38614"/>
    <cellStyle name="Comma 3 8 2 5" xfId="18968"/>
    <cellStyle name="Comma 3 8 2 5 2" xfId="39010"/>
    <cellStyle name="Comma 3 8 2 6" xfId="19364"/>
    <cellStyle name="Comma 3 8 2 6 2" xfId="39406"/>
    <cellStyle name="Comma 3 8 2 7" xfId="19760"/>
    <cellStyle name="Comma 3 8 2 7 2" xfId="39802"/>
    <cellStyle name="Comma 3 8 2 8" xfId="27610"/>
    <cellStyle name="Comma 3 8 3" xfId="9014"/>
    <cellStyle name="Comma 3 8 3 2" xfId="18044"/>
    <cellStyle name="Comma 3 8 3 2 2" xfId="18440"/>
    <cellStyle name="Comma 3 8 3 2 2 2" xfId="38482"/>
    <cellStyle name="Comma 3 8 3 2 3" xfId="18836"/>
    <cellStyle name="Comma 3 8 3 2 3 2" xfId="38878"/>
    <cellStyle name="Comma 3 8 3 2 4" xfId="19232"/>
    <cellStyle name="Comma 3 8 3 2 4 2" xfId="39274"/>
    <cellStyle name="Comma 3 8 3 2 5" xfId="19628"/>
    <cellStyle name="Comma 3 8 3 2 5 2" xfId="39670"/>
    <cellStyle name="Comma 3 8 3 2 6" xfId="20024"/>
    <cellStyle name="Comma 3 8 3 2 6 2" xfId="40066"/>
    <cellStyle name="Comma 3 8 3 2 7" xfId="38086"/>
    <cellStyle name="Comma 3 8 3 3" xfId="18242"/>
    <cellStyle name="Comma 3 8 3 3 2" xfId="38284"/>
    <cellStyle name="Comma 3 8 3 4" xfId="18638"/>
    <cellStyle name="Comma 3 8 3 4 2" xfId="38680"/>
    <cellStyle name="Comma 3 8 3 5" xfId="19034"/>
    <cellStyle name="Comma 3 8 3 5 2" xfId="39076"/>
    <cellStyle name="Comma 3 8 3 6" xfId="19430"/>
    <cellStyle name="Comma 3 8 3 6 2" xfId="39472"/>
    <cellStyle name="Comma 3 8 3 7" xfId="19826"/>
    <cellStyle name="Comma 3 8 3 7 2" xfId="39868"/>
    <cellStyle name="Comma 3 8 3 8" xfId="29056"/>
    <cellStyle name="Comma 3 8 4" xfId="12116"/>
    <cellStyle name="Comma 3 8 4 2" xfId="18308"/>
    <cellStyle name="Comma 3 8 4 2 2" xfId="38350"/>
    <cellStyle name="Comma 3 8 4 3" xfId="18704"/>
    <cellStyle name="Comma 3 8 4 3 2" xfId="38746"/>
    <cellStyle name="Comma 3 8 4 4" xfId="19100"/>
    <cellStyle name="Comma 3 8 4 4 2" xfId="39142"/>
    <cellStyle name="Comma 3 8 4 5" xfId="19496"/>
    <cellStyle name="Comma 3 8 4 5 2" xfId="39538"/>
    <cellStyle name="Comma 3 8 4 6" xfId="19892"/>
    <cellStyle name="Comma 3 8 4 6 2" xfId="39934"/>
    <cellStyle name="Comma 3 8 4 7" xfId="32158"/>
    <cellStyle name="Comma 3 8 5" xfId="18110"/>
    <cellStyle name="Comma 3 8 5 2" xfId="38152"/>
    <cellStyle name="Comma 3 8 6" xfId="18506"/>
    <cellStyle name="Comma 3 8 6 2" xfId="38548"/>
    <cellStyle name="Comma 3 8 7" xfId="18902"/>
    <cellStyle name="Comma 3 8 7 2" xfId="38944"/>
    <cellStyle name="Comma 3 8 8" xfId="19298"/>
    <cellStyle name="Comma 3 8 8 2" xfId="39340"/>
    <cellStyle name="Comma 3 8 9" xfId="19694"/>
    <cellStyle name="Comma 3 8 9 2" xfId="39736"/>
    <cellStyle name="Comma 3 9" xfId="4580"/>
    <cellStyle name="Comma 3 9 2" xfId="13610"/>
    <cellStyle name="Comma 3 9 2 2" xfId="18330"/>
    <cellStyle name="Comma 3 9 2 2 2" xfId="38372"/>
    <cellStyle name="Comma 3 9 2 3" xfId="18726"/>
    <cellStyle name="Comma 3 9 2 3 2" xfId="38768"/>
    <cellStyle name="Comma 3 9 2 4" xfId="19122"/>
    <cellStyle name="Comma 3 9 2 4 2" xfId="39164"/>
    <cellStyle name="Comma 3 9 2 5" xfId="19518"/>
    <cellStyle name="Comma 3 9 2 5 2" xfId="39560"/>
    <cellStyle name="Comma 3 9 2 6" xfId="19914"/>
    <cellStyle name="Comma 3 9 2 6 2" xfId="39956"/>
    <cellStyle name="Comma 3 9 2 7" xfId="33652"/>
    <cellStyle name="Comma 3 9 3" xfId="18132"/>
    <cellStyle name="Comma 3 9 3 2" xfId="38174"/>
    <cellStyle name="Comma 3 9 4" xfId="18528"/>
    <cellStyle name="Comma 3 9 4 2" xfId="38570"/>
    <cellStyle name="Comma 3 9 5" xfId="18924"/>
    <cellStyle name="Comma 3 9 5 2" xfId="38966"/>
    <cellStyle name="Comma 3 9 6" xfId="19320"/>
    <cellStyle name="Comma 3 9 6 2" xfId="39362"/>
    <cellStyle name="Comma 3 9 7" xfId="19716"/>
    <cellStyle name="Comma 3 9 7 2" xfId="39758"/>
    <cellStyle name="Comma 3 9 8" xfId="24622"/>
    <cellStyle name="Comma 4" xfId="749"/>
    <cellStyle name="Comma 4 10" xfId="18865"/>
    <cellStyle name="Comma 4 10 2" xfId="38907"/>
    <cellStyle name="Comma 4 11" xfId="19261"/>
    <cellStyle name="Comma 4 11 2" xfId="39303"/>
    <cellStyle name="Comma 4 12" xfId="19657"/>
    <cellStyle name="Comma 4 12 2" xfId="39699"/>
    <cellStyle name="Comma 4 13" xfId="20791"/>
    <cellStyle name="Comma 4 2" xfId="1496"/>
    <cellStyle name="Comma 4 2 10" xfId="19272"/>
    <cellStyle name="Comma 4 2 10 2" xfId="39314"/>
    <cellStyle name="Comma 4 2 11" xfId="19668"/>
    <cellStyle name="Comma 4 2 11 2" xfId="39710"/>
    <cellStyle name="Comma 4 2 12" xfId="21538"/>
    <cellStyle name="Comma 4 2 2" xfId="2990"/>
    <cellStyle name="Comma 4 2 2 10" xfId="23032"/>
    <cellStyle name="Comma 4 2 2 2" xfId="7472"/>
    <cellStyle name="Comma 4 2 2 2 2" xfId="16502"/>
    <cellStyle name="Comma 4 2 2 2 2 2" xfId="18370"/>
    <cellStyle name="Comma 4 2 2 2 2 2 2" xfId="38412"/>
    <cellStyle name="Comma 4 2 2 2 2 3" xfId="18766"/>
    <cellStyle name="Comma 4 2 2 2 2 3 2" xfId="38808"/>
    <cellStyle name="Comma 4 2 2 2 2 4" xfId="19162"/>
    <cellStyle name="Comma 4 2 2 2 2 4 2" xfId="39204"/>
    <cellStyle name="Comma 4 2 2 2 2 5" xfId="19558"/>
    <cellStyle name="Comma 4 2 2 2 2 5 2" xfId="39600"/>
    <cellStyle name="Comma 4 2 2 2 2 6" xfId="19954"/>
    <cellStyle name="Comma 4 2 2 2 2 6 2" xfId="39996"/>
    <cellStyle name="Comma 4 2 2 2 2 7" xfId="36544"/>
    <cellStyle name="Comma 4 2 2 2 3" xfId="18172"/>
    <cellStyle name="Comma 4 2 2 2 3 2" xfId="38214"/>
    <cellStyle name="Comma 4 2 2 2 4" xfId="18568"/>
    <cellStyle name="Comma 4 2 2 2 4 2" xfId="38610"/>
    <cellStyle name="Comma 4 2 2 2 5" xfId="18964"/>
    <cellStyle name="Comma 4 2 2 2 5 2" xfId="39006"/>
    <cellStyle name="Comma 4 2 2 2 6" xfId="19360"/>
    <cellStyle name="Comma 4 2 2 2 6 2" xfId="39402"/>
    <cellStyle name="Comma 4 2 2 2 7" xfId="19756"/>
    <cellStyle name="Comma 4 2 2 2 7 2" xfId="39798"/>
    <cellStyle name="Comma 4 2 2 2 8" xfId="27514"/>
    <cellStyle name="Comma 4 2 2 3" xfId="9010"/>
    <cellStyle name="Comma 4 2 2 3 2" xfId="18040"/>
    <cellStyle name="Comma 4 2 2 3 2 2" xfId="18436"/>
    <cellStyle name="Comma 4 2 2 3 2 2 2" xfId="38478"/>
    <cellStyle name="Comma 4 2 2 3 2 3" xfId="18832"/>
    <cellStyle name="Comma 4 2 2 3 2 3 2" xfId="38874"/>
    <cellStyle name="Comma 4 2 2 3 2 4" xfId="19228"/>
    <cellStyle name="Comma 4 2 2 3 2 4 2" xfId="39270"/>
    <cellStyle name="Comma 4 2 2 3 2 5" xfId="19624"/>
    <cellStyle name="Comma 4 2 2 3 2 5 2" xfId="39666"/>
    <cellStyle name="Comma 4 2 2 3 2 6" xfId="20020"/>
    <cellStyle name="Comma 4 2 2 3 2 6 2" xfId="40062"/>
    <cellStyle name="Comma 4 2 2 3 2 7" xfId="38082"/>
    <cellStyle name="Comma 4 2 2 3 3" xfId="18238"/>
    <cellStyle name="Comma 4 2 2 3 3 2" xfId="38280"/>
    <cellStyle name="Comma 4 2 2 3 4" xfId="18634"/>
    <cellStyle name="Comma 4 2 2 3 4 2" xfId="38676"/>
    <cellStyle name="Comma 4 2 2 3 5" xfId="19030"/>
    <cellStyle name="Comma 4 2 2 3 5 2" xfId="39072"/>
    <cellStyle name="Comma 4 2 2 3 6" xfId="19426"/>
    <cellStyle name="Comma 4 2 2 3 6 2" xfId="39468"/>
    <cellStyle name="Comma 4 2 2 3 7" xfId="19822"/>
    <cellStyle name="Comma 4 2 2 3 7 2" xfId="39864"/>
    <cellStyle name="Comma 4 2 2 3 8" xfId="29052"/>
    <cellStyle name="Comma 4 2 2 4" xfId="12020"/>
    <cellStyle name="Comma 4 2 2 4 2" xfId="18304"/>
    <cellStyle name="Comma 4 2 2 4 2 2" xfId="38346"/>
    <cellStyle name="Comma 4 2 2 4 3" xfId="18700"/>
    <cellStyle name="Comma 4 2 2 4 3 2" xfId="38742"/>
    <cellStyle name="Comma 4 2 2 4 4" xfId="19096"/>
    <cellStyle name="Comma 4 2 2 4 4 2" xfId="39138"/>
    <cellStyle name="Comma 4 2 2 4 5" xfId="19492"/>
    <cellStyle name="Comma 4 2 2 4 5 2" xfId="39534"/>
    <cellStyle name="Comma 4 2 2 4 6" xfId="19888"/>
    <cellStyle name="Comma 4 2 2 4 6 2" xfId="39930"/>
    <cellStyle name="Comma 4 2 2 4 7" xfId="32062"/>
    <cellStyle name="Comma 4 2 2 5" xfId="18106"/>
    <cellStyle name="Comma 4 2 2 5 2" xfId="38148"/>
    <cellStyle name="Comma 4 2 2 6" xfId="18502"/>
    <cellStyle name="Comma 4 2 2 6 2" xfId="38544"/>
    <cellStyle name="Comma 4 2 2 7" xfId="18898"/>
    <cellStyle name="Comma 4 2 2 7 2" xfId="38940"/>
    <cellStyle name="Comma 4 2 2 8" xfId="19294"/>
    <cellStyle name="Comma 4 2 2 8 2" xfId="39336"/>
    <cellStyle name="Comma 4 2 2 9" xfId="19690"/>
    <cellStyle name="Comma 4 2 2 9 2" xfId="39732"/>
    <cellStyle name="Comma 4 2 3" xfId="4484"/>
    <cellStyle name="Comma 4 2 3 10" xfId="24526"/>
    <cellStyle name="Comma 4 2 3 2" xfId="8966"/>
    <cellStyle name="Comma 4 2 3 2 2" xfId="17996"/>
    <cellStyle name="Comma 4 2 3 2 2 2" xfId="18392"/>
    <cellStyle name="Comma 4 2 3 2 2 2 2" xfId="38434"/>
    <cellStyle name="Comma 4 2 3 2 2 3" xfId="18788"/>
    <cellStyle name="Comma 4 2 3 2 2 3 2" xfId="38830"/>
    <cellStyle name="Comma 4 2 3 2 2 4" xfId="19184"/>
    <cellStyle name="Comma 4 2 3 2 2 4 2" xfId="39226"/>
    <cellStyle name="Comma 4 2 3 2 2 5" xfId="19580"/>
    <cellStyle name="Comma 4 2 3 2 2 5 2" xfId="39622"/>
    <cellStyle name="Comma 4 2 3 2 2 6" xfId="19976"/>
    <cellStyle name="Comma 4 2 3 2 2 6 2" xfId="40018"/>
    <cellStyle name="Comma 4 2 3 2 2 7" xfId="38038"/>
    <cellStyle name="Comma 4 2 3 2 3" xfId="18194"/>
    <cellStyle name="Comma 4 2 3 2 3 2" xfId="38236"/>
    <cellStyle name="Comma 4 2 3 2 4" xfId="18590"/>
    <cellStyle name="Comma 4 2 3 2 4 2" xfId="38632"/>
    <cellStyle name="Comma 4 2 3 2 5" xfId="18986"/>
    <cellStyle name="Comma 4 2 3 2 5 2" xfId="39028"/>
    <cellStyle name="Comma 4 2 3 2 6" xfId="19382"/>
    <cellStyle name="Comma 4 2 3 2 6 2" xfId="39424"/>
    <cellStyle name="Comma 4 2 3 2 7" xfId="19778"/>
    <cellStyle name="Comma 4 2 3 2 7 2" xfId="39820"/>
    <cellStyle name="Comma 4 2 3 2 8" xfId="29008"/>
    <cellStyle name="Comma 4 2 3 3" xfId="9032"/>
    <cellStyle name="Comma 4 2 3 3 2" xfId="18062"/>
    <cellStyle name="Comma 4 2 3 3 2 2" xfId="18458"/>
    <cellStyle name="Comma 4 2 3 3 2 2 2" xfId="38500"/>
    <cellStyle name="Comma 4 2 3 3 2 3" xfId="18854"/>
    <cellStyle name="Comma 4 2 3 3 2 3 2" xfId="38896"/>
    <cellStyle name="Comma 4 2 3 3 2 4" xfId="19250"/>
    <cellStyle name="Comma 4 2 3 3 2 4 2" xfId="39292"/>
    <cellStyle name="Comma 4 2 3 3 2 5" xfId="19646"/>
    <cellStyle name="Comma 4 2 3 3 2 5 2" xfId="39688"/>
    <cellStyle name="Comma 4 2 3 3 2 6" xfId="20042"/>
    <cellStyle name="Comma 4 2 3 3 2 6 2" xfId="40084"/>
    <cellStyle name="Comma 4 2 3 3 2 7" xfId="38104"/>
    <cellStyle name="Comma 4 2 3 3 3" xfId="18260"/>
    <cellStyle name="Comma 4 2 3 3 3 2" xfId="38302"/>
    <cellStyle name="Comma 4 2 3 3 4" xfId="18656"/>
    <cellStyle name="Comma 4 2 3 3 4 2" xfId="38698"/>
    <cellStyle name="Comma 4 2 3 3 5" xfId="19052"/>
    <cellStyle name="Comma 4 2 3 3 5 2" xfId="39094"/>
    <cellStyle name="Comma 4 2 3 3 6" xfId="19448"/>
    <cellStyle name="Comma 4 2 3 3 6 2" xfId="39490"/>
    <cellStyle name="Comma 4 2 3 3 7" xfId="19844"/>
    <cellStyle name="Comma 4 2 3 3 7 2" xfId="39886"/>
    <cellStyle name="Comma 4 2 3 3 8" xfId="29074"/>
    <cellStyle name="Comma 4 2 3 4" xfId="13514"/>
    <cellStyle name="Comma 4 2 3 4 2" xfId="18326"/>
    <cellStyle name="Comma 4 2 3 4 2 2" xfId="38368"/>
    <cellStyle name="Comma 4 2 3 4 3" xfId="18722"/>
    <cellStyle name="Comma 4 2 3 4 3 2" xfId="38764"/>
    <cellStyle name="Comma 4 2 3 4 4" xfId="19118"/>
    <cellStyle name="Comma 4 2 3 4 4 2" xfId="39160"/>
    <cellStyle name="Comma 4 2 3 4 5" xfId="19514"/>
    <cellStyle name="Comma 4 2 3 4 5 2" xfId="39556"/>
    <cellStyle name="Comma 4 2 3 4 6" xfId="19910"/>
    <cellStyle name="Comma 4 2 3 4 6 2" xfId="39952"/>
    <cellStyle name="Comma 4 2 3 4 7" xfId="33556"/>
    <cellStyle name="Comma 4 2 3 5" xfId="18128"/>
    <cellStyle name="Comma 4 2 3 5 2" xfId="38170"/>
    <cellStyle name="Comma 4 2 3 6" xfId="18524"/>
    <cellStyle name="Comma 4 2 3 6 2" xfId="38566"/>
    <cellStyle name="Comma 4 2 3 7" xfId="18920"/>
    <cellStyle name="Comma 4 2 3 7 2" xfId="38962"/>
    <cellStyle name="Comma 4 2 3 8" xfId="19316"/>
    <cellStyle name="Comma 4 2 3 8 2" xfId="39358"/>
    <cellStyle name="Comma 4 2 3 9" xfId="19712"/>
    <cellStyle name="Comma 4 2 3 9 2" xfId="39754"/>
    <cellStyle name="Comma 4 2 4" xfId="5978"/>
    <cellStyle name="Comma 4 2 4 2" xfId="15008"/>
    <cellStyle name="Comma 4 2 4 2 2" xfId="18348"/>
    <cellStyle name="Comma 4 2 4 2 2 2" xfId="38390"/>
    <cellStyle name="Comma 4 2 4 2 3" xfId="18744"/>
    <cellStyle name="Comma 4 2 4 2 3 2" xfId="38786"/>
    <cellStyle name="Comma 4 2 4 2 4" xfId="19140"/>
    <cellStyle name="Comma 4 2 4 2 4 2" xfId="39182"/>
    <cellStyle name="Comma 4 2 4 2 5" xfId="19536"/>
    <cellStyle name="Comma 4 2 4 2 5 2" xfId="39578"/>
    <cellStyle name="Comma 4 2 4 2 6" xfId="19932"/>
    <cellStyle name="Comma 4 2 4 2 6 2" xfId="39974"/>
    <cellStyle name="Comma 4 2 4 2 7" xfId="35050"/>
    <cellStyle name="Comma 4 2 4 3" xfId="18150"/>
    <cellStyle name="Comma 4 2 4 3 2" xfId="38192"/>
    <cellStyle name="Comma 4 2 4 4" xfId="18546"/>
    <cellStyle name="Comma 4 2 4 4 2" xfId="38588"/>
    <cellStyle name="Comma 4 2 4 5" xfId="18942"/>
    <cellStyle name="Comma 4 2 4 5 2" xfId="38984"/>
    <cellStyle name="Comma 4 2 4 6" xfId="19338"/>
    <cellStyle name="Comma 4 2 4 6 2" xfId="39380"/>
    <cellStyle name="Comma 4 2 4 7" xfId="19734"/>
    <cellStyle name="Comma 4 2 4 7 2" xfId="39776"/>
    <cellStyle name="Comma 4 2 4 8" xfId="26020"/>
    <cellStyle name="Comma 4 2 5" xfId="8988"/>
    <cellStyle name="Comma 4 2 5 2" xfId="18018"/>
    <cellStyle name="Comma 4 2 5 2 2" xfId="18414"/>
    <cellStyle name="Comma 4 2 5 2 2 2" xfId="38456"/>
    <cellStyle name="Comma 4 2 5 2 3" xfId="18810"/>
    <cellStyle name="Comma 4 2 5 2 3 2" xfId="38852"/>
    <cellStyle name="Comma 4 2 5 2 4" xfId="19206"/>
    <cellStyle name="Comma 4 2 5 2 4 2" xfId="39248"/>
    <cellStyle name="Comma 4 2 5 2 5" xfId="19602"/>
    <cellStyle name="Comma 4 2 5 2 5 2" xfId="39644"/>
    <cellStyle name="Comma 4 2 5 2 6" xfId="19998"/>
    <cellStyle name="Comma 4 2 5 2 6 2" xfId="40040"/>
    <cellStyle name="Comma 4 2 5 2 7" xfId="38060"/>
    <cellStyle name="Comma 4 2 5 3" xfId="18216"/>
    <cellStyle name="Comma 4 2 5 3 2" xfId="38258"/>
    <cellStyle name="Comma 4 2 5 4" xfId="18612"/>
    <cellStyle name="Comma 4 2 5 4 2" xfId="38654"/>
    <cellStyle name="Comma 4 2 5 5" xfId="19008"/>
    <cellStyle name="Comma 4 2 5 5 2" xfId="39050"/>
    <cellStyle name="Comma 4 2 5 6" xfId="19404"/>
    <cellStyle name="Comma 4 2 5 6 2" xfId="39446"/>
    <cellStyle name="Comma 4 2 5 7" xfId="19800"/>
    <cellStyle name="Comma 4 2 5 7 2" xfId="39842"/>
    <cellStyle name="Comma 4 2 5 8" xfId="29030"/>
    <cellStyle name="Comma 4 2 6" xfId="10526"/>
    <cellStyle name="Comma 4 2 6 2" xfId="18282"/>
    <cellStyle name="Comma 4 2 6 2 2" xfId="38324"/>
    <cellStyle name="Comma 4 2 6 3" xfId="18678"/>
    <cellStyle name="Comma 4 2 6 3 2" xfId="38720"/>
    <cellStyle name="Comma 4 2 6 4" xfId="19074"/>
    <cellStyle name="Comma 4 2 6 4 2" xfId="39116"/>
    <cellStyle name="Comma 4 2 6 5" xfId="19470"/>
    <cellStyle name="Comma 4 2 6 5 2" xfId="39512"/>
    <cellStyle name="Comma 4 2 6 6" xfId="19866"/>
    <cellStyle name="Comma 4 2 6 6 2" xfId="39908"/>
    <cellStyle name="Comma 4 2 6 7" xfId="30568"/>
    <cellStyle name="Comma 4 2 7" xfId="18084"/>
    <cellStyle name="Comma 4 2 7 2" xfId="38126"/>
    <cellStyle name="Comma 4 2 8" xfId="18480"/>
    <cellStyle name="Comma 4 2 8 2" xfId="38522"/>
    <cellStyle name="Comma 4 2 9" xfId="18876"/>
    <cellStyle name="Comma 4 2 9 2" xfId="38918"/>
    <cellStyle name="Comma 4 3" xfId="2243"/>
    <cellStyle name="Comma 4 3 10" xfId="22285"/>
    <cellStyle name="Comma 4 3 2" xfId="6725"/>
    <cellStyle name="Comma 4 3 2 2" xfId="15755"/>
    <cellStyle name="Comma 4 3 2 2 2" xfId="18359"/>
    <cellStyle name="Comma 4 3 2 2 2 2" xfId="38401"/>
    <cellStyle name="Comma 4 3 2 2 3" xfId="18755"/>
    <cellStyle name="Comma 4 3 2 2 3 2" xfId="38797"/>
    <cellStyle name="Comma 4 3 2 2 4" xfId="19151"/>
    <cellStyle name="Comma 4 3 2 2 4 2" xfId="39193"/>
    <cellStyle name="Comma 4 3 2 2 5" xfId="19547"/>
    <cellStyle name="Comma 4 3 2 2 5 2" xfId="39589"/>
    <cellStyle name="Comma 4 3 2 2 6" xfId="19943"/>
    <cellStyle name="Comma 4 3 2 2 6 2" xfId="39985"/>
    <cellStyle name="Comma 4 3 2 2 7" xfId="35797"/>
    <cellStyle name="Comma 4 3 2 3" xfId="18161"/>
    <cellStyle name="Comma 4 3 2 3 2" xfId="38203"/>
    <cellStyle name="Comma 4 3 2 4" xfId="18557"/>
    <cellStyle name="Comma 4 3 2 4 2" xfId="38599"/>
    <cellStyle name="Comma 4 3 2 5" xfId="18953"/>
    <cellStyle name="Comma 4 3 2 5 2" xfId="38995"/>
    <cellStyle name="Comma 4 3 2 6" xfId="19349"/>
    <cellStyle name="Comma 4 3 2 6 2" xfId="39391"/>
    <cellStyle name="Comma 4 3 2 7" xfId="19745"/>
    <cellStyle name="Comma 4 3 2 7 2" xfId="39787"/>
    <cellStyle name="Comma 4 3 2 8" xfId="26767"/>
    <cellStyle name="Comma 4 3 3" xfId="8999"/>
    <cellStyle name="Comma 4 3 3 2" xfId="18029"/>
    <cellStyle name="Comma 4 3 3 2 2" xfId="18425"/>
    <cellStyle name="Comma 4 3 3 2 2 2" xfId="38467"/>
    <cellStyle name="Comma 4 3 3 2 3" xfId="18821"/>
    <cellStyle name="Comma 4 3 3 2 3 2" xfId="38863"/>
    <cellStyle name="Comma 4 3 3 2 4" xfId="19217"/>
    <cellStyle name="Comma 4 3 3 2 4 2" xfId="39259"/>
    <cellStyle name="Comma 4 3 3 2 5" xfId="19613"/>
    <cellStyle name="Comma 4 3 3 2 5 2" xfId="39655"/>
    <cellStyle name="Comma 4 3 3 2 6" xfId="20009"/>
    <cellStyle name="Comma 4 3 3 2 6 2" xfId="40051"/>
    <cellStyle name="Comma 4 3 3 2 7" xfId="38071"/>
    <cellStyle name="Comma 4 3 3 3" xfId="18227"/>
    <cellStyle name="Comma 4 3 3 3 2" xfId="38269"/>
    <cellStyle name="Comma 4 3 3 4" xfId="18623"/>
    <cellStyle name="Comma 4 3 3 4 2" xfId="38665"/>
    <cellStyle name="Comma 4 3 3 5" xfId="19019"/>
    <cellStyle name="Comma 4 3 3 5 2" xfId="39061"/>
    <cellStyle name="Comma 4 3 3 6" xfId="19415"/>
    <cellStyle name="Comma 4 3 3 6 2" xfId="39457"/>
    <cellStyle name="Comma 4 3 3 7" xfId="19811"/>
    <cellStyle name="Comma 4 3 3 7 2" xfId="39853"/>
    <cellStyle name="Comma 4 3 3 8" xfId="29041"/>
    <cellStyle name="Comma 4 3 4" xfId="11273"/>
    <cellStyle name="Comma 4 3 4 2" xfId="18293"/>
    <cellStyle name="Comma 4 3 4 2 2" xfId="38335"/>
    <cellStyle name="Comma 4 3 4 3" xfId="18689"/>
    <cellStyle name="Comma 4 3 4 3 2" xfId="38731"/>
    <cellStyle name="Comma 4 3 4 4" xfId="19085"/>
    <cellStyle name="Comma 4 3 4 4 2" xfId="39127"/>
    <cellStyle name="Comma 4 3 4 5" xfId="19481"/>
    <cellStyle name="Comma 4 3 4 5 2" xfId="39523"/>
    <cellStyle name="Comma 4 3 4 6" xfId="19877"/>
    <cellStyle name="Comma 4 3 4 6 2" xfId="39919"/>
    <cellStyle name="Comma 4 3 4 7" xfId="31315"/>
    <cellStyle name="Comma 4 3 5" xfId="18095"/>
    <cellStyle name="Comma 4 3 5 2" xfId="38137"/>
    <cellStyle name="Comma 4 3 6" xfId="18491"/>
    <cellStyle name="Comma 4 3 6 2" xfId="38533"/>
    <cellStyle name="Comma 4 3 7" xfId="18887"/>
    <cellStyle name="Comma 4 3 7 2" xfId="38929"/>
    <cellStyle name="Comma 4 3 8" xfId="19283"/>
    <cellStyle name="Comma 4 3 8 2" xfId="39325"/>
    <cellStyle name="Comma 4 3 9" xfId="19679"/>
    <cellStyle name="Comma 4 3 9 2" xfId="39721"/>
    <cellStyle name="Comma 4 4" xfId="3737"/>
    <cellStyle name="Comma 4 4 10" xfId="23779"/>
    <cellStyle name="Comma 4 4 2" xfId="8219"/>
    <cellStyle name="Comma 4 4 2 2" xfId="17249"/>
    <cellStyle name="Comma 4 4 2 2 2" xfId="18381"/>
    <cellStyle name="Comma 4 4 2 2 2 2" xfId="38423"/>
    <cellStyle name="Comma 4 4 2 2 3" xfId="18777"/>
    <cellStyle name="Comma 4 4 2 2 3 2" xfId="38819"/>
    <cellStyle name="Comma 4 4 2 2 4" xfId="19173"/>
    <cellStyle name="Comma 4 4 2 2 4 2" xfId="39215"/>
    <cellStyle name="Comma 4 4 2 2 5" xfId="19569"/>
    <cellStyle name="Comma 4 4 2 2 5 2" xfId="39611"/>
    <cellStyle name="Comma 4 4 2 2 6" xfId="19965"/>
    <cellStyle name="Comma 4 4 2 2 6 2" xfId="40007"/>
    <cellStyle name="Comma 4 4 2 2 7" xfId="37291"/>
    <cellStyle name="Comma 4 4 2 3" xfId="18183"/>
    <cellStyle name="Comma 4 4 2 3 2" xfId="38225"/>
    <cellStyle name="Comma 4 4 2 4" xfId="18579"/>
    <cellStyle name="Comma 4 4 2 4 2" xfId="38621"/>
    <cellStyle name="Comma 4 4 2 5" xfId="18975"/>
    <cellStyle name="Comma 4 4 2 5 2" xfId="39017"/>
    <cellStyle name="Comma 4 4 2 6" xfId="19371"/>
    <cellStyle name="Comma 4 4 2 6 2" xfId="39413"/>
    <cellStyle name="Comma 4 4 2 7" xfId="19767"/>
    <cellStyle name="Comma 4 4 2 7 2" xfId="39809"/>
    <cellStyle name="Comma 4 4 2 8" xfId="28261"/>
    <cellStyle name="Comma 4 4 3" xfId="9021"/>
    <cellStyle name="Comma 4 4 3 2" xfId="18051"/>
    <cellStyle name="Comma 4 4 3 2 2" xfId="18447"/>
    <cellStyle name="Comma 4 4 3 2 2 2" xfId="38489"/>
    <cellStyle name="Comma 4 4 3 2 3" xfId="18843"/>
    <cellStyle name="Comma 4 4 3 2 3 2" xfId="38885"/>
    <cellStyle name="Comma 4 4 3 2 4" xfId="19239"/>
    <cellStyle name="Comma 4 4 3 2 4 2" xfId="39281"/>
    <cellStyle name="Comma 4 4 3 2 5" xfId="19635"/>
    <cellStyle name="Comma 4 4 3 2 5 2" xfId="39677"/>
    <cellStyle name="Comma 4 4 3 2 6" xfId="20031"/>
    <cellStyle name="Comma 4 4 3 2 6 2" xfId="40073"/>
    <cellStyle name="Comma 4 4 3 2 7" xfId="38093"/>
    <cellStyle name="Comma 4 4 3 3" xfId="18249"/>
    <cellStyle name="Comma 4 4 3 3 2" xfId="38291"/>
    <cellStyle name="Comma 4 4 3 4" xfId="18645"/>
    <cellStyle name="Comma 4 4 3 4 2" xfId="38687"/>
    <cellStyle name="Comma 4 4 3 5" xfId="19041"/>
    <cellStyle name="Comma 4 4 3 5 2" xfId="39083"/>
    <cellStyle name="Comma 4 4 3 6" xfId="19437"/>
    <cellStyle name="Comma 4 4 3 6 2" xfId="39479"/>
    <cellStyle name="Comma 4 4 3 7" xfId="19833"/>
    <cellStyle name="Comma 4 4 3 7 2" xfId="39875"/>
    <cellStyle name="Comma 4 4 3 8" xfId="29063"/>
    <cellStyle name="Comma 4 4 4" xfId="12767"/>
    <cellStyle name="Comma 4 4 4 2" xfId="18315"/>
    <cellStyle name="Comma 4 4 4 2 2" xfId="38357"/>
    <cellStyle name="Comma 4 4 4 3" xfId="18711"/>
    <cellStyle name="Comma 4 4 4 3 2" xfId="38753"/>
    <cellStyle name="Comma 4 4 4 4" xfId="19107"/>
    <cellStyle name="Comma 4 4 4 4 2" xfId="39149"/>
    <cellStyle name="Comma 4 4 4 5" xfId="19503"/>
    <cellStyle name="Comma 4 4 4 5 2" xfId="39545"/>
    <cellStyle name="Comma 4 4 4 6" xfId="19899"/>
    <cellStyle name="Comma 4 4 4 6 2" xfId="39941"/>
    <cellStyle name="Comma 4 4 4 7" xfId="32809"/>
    <cellStyle name="Comma 4 4 5" xfId="18117"/>
    <cellStyle name="Comma 4 4 5 2" xfId="38159"/>
    <cellStyle name="Comma 4 4 6" xfId="18513"/>
    <cellStyle name="Comma 4 4 6 2" xfId="38555"/>
    <cellStyle name="Comma 4 4 7" xfId="18909"/>
    <cellStyle name="Comma 4 4 7 2" xfId="38951"/>
    <cellStyle name="Comma 4 4 8" xfId="19305"/>
    <cellStyle name="Comma 4 4 8 2" xfId="39347"/>
    <cellStyle name="Comma 4 4 9" xfId="19701"/>
    <cellStyle name="Comma 4 4 9 2" xfId="39743"/>
    <cellStyle name="Comma 4 5" xfId="5231"/>
    <cellStyle name="Comma 4 5 2" xfId="14261"/>
    <cellStyle name="Comma 4 5 2 2" xfId="18337"/>
    <cellStyle name="Comma 4 5 2 2 2" xfId="38379"/>
    <cellStyle name="Comma 4 5 2 3" xfId="18733"/>
    <cellStyle name="Comma 4 5 2 3 2" xfId="38775"/>
    <cellStyle name="Comma 4 5 2 4" xfId="19129"/>
    <cellStyle name="Comma 4 5 2 4 2" xfId="39171"/>
    <cellStyle name="Comma 4 5 2 5" xfId="19525"/>
    <cellStyle name="Comma 4 5 2 5 2" xfId="39567"/>
    <cellStyle name="Comma 4 5 2 6" xfId="19921"/>
    <cellStyle name="Comma 4 5 2 6 2" xfId="39963"/>
    <cellStyle name="Comma 4 5 2 7" xfId="34303"/>
    <cellStyle name="Comma 4 5 3" xfId="18139"/>
    <cellStyle name="Comma 4 5 3 2" xfId="38181"/>
    <cellStyle name="Comma 4 5 4" xfId="18535"/>
    <cellStyle name="Comma 4 5 4 2" xfId="38577"/>
    <cellStyle name="Comma 4 5 5" xfId="18931"/>
    <cellStyle name="Comma 4 5 5 2" xfId="38973"/>
    <cellStyle name="Comma 4 5 6" xfId="19327"/>
    <cellStyle name="Comma 4 5 6 2" xfId="39369"/>
    <cellStyle name="Comma 4 5 7" xfId="19723"/>
    <cellStyle name="Comma 4 5 7 2" xfId="39765"/>
    <cellStyle name="Comma 4 5 8" xfId="25273"/>
    <cellStyle name="Comma 4 6" xfId="8977"/>
    <cellStyle name="Comma 4 6 2" xfId="18007"/>
    <cellStyle name="Comma 4 6 2 2" xfId="18403"/>
    <cellStyle name="Comma 4 6 2 2 2" xfId="38445"/>
    <cellStyle name="Comma 4 6 2 3" xfId="18799"/>
    <cellStyle name="Comma 4 6 2 3 2" xfId="38841"/>
    <cellStyle name="Comma 4 6 2 4" xfId="19195"/>
    <cellStyle name="Comma 4 6 2 4 2" xfId="39237"/>
    <cellStyle name="Comma 4 6 2 5" xfId="19591"/>
    <cellStyle name="Comma 4 6 2 5 2" xfId="39633"/>
    <cellStyle name="Comma 4 6 2 6" xfId="19987"/>
    <cellStyle name="Comma 4 6 2 6 2" xfId="40029"/>
    <cellStyle name="Comma 4 6 2 7" xfId="38049"/>
    <cellStyle name="Comma 4 6 3" xfId="18205"/>
    <cellStyle name="Comma 4 6 3 2" xfId="38247"/>
    <cellStyle name="Comma 4 6 4" xfId="18601"/>
    <cellStyle name="Comma 4 6 4 2" xfId="38643"/>
    <cellStyle name="Comma 4 6 5" xfId="18997"/>
    <cellStyle name="Comma 4 6 5 2" xfId="39039"/>
    <cellStyle name="Comma 4 6 6" xfId="19393"/>
    <cellStyle name="Comma 4 6 6 2" xfId="39435"/>
    <cellStyle name="Comma 4 6 7" xfId="19789"/>
    <cellStyle name="Comma 4 6 7 2" xfId="39831"/>
    <cellStyle name="Comma 4 6 8" xfId="29019"/>
    <cellStyle name="Comma 4 7" xfId="9779"/>
    <cellStyle name="Comma 4 7 2" xfId="18271"/>
    <cellStyle name="Comma 4 7 2 2" xfId="38313"/>
    <cellStyle name="Comma 4 7 3" xfId="18667"/>
    <cellStyle name="Comma 4 7 3 2" xfId="38709"/>
    <cellStyle name="Comma 4 7 4" xfId="19063"/>
    <cellStyle name="Comma 4 7 4 2" xfId="39105"/>
    <cellStyle name="Comma 4 7 5" xfId="19459"/>
    <cellStyle name="Comma 4 7 5 2" xfId="39501"/>
    <cellStyle name="Comma 4 7 6" xfId="19855"/>
    <cellStyle name="Comma 4 7 6 2" xfId="39897"/>
    <cellStyle name="Comma 4 7 7" xfId="29821"/>
    <cellStyle name="Comma 4 8" xfId="18073"/>
    <cellStyle name="Comma 4 8 2" xfId="38115"/>
    <cellStyle name="Comma 4 9" xfId="18469"/>
    <cellStyle name="Comma 4 9 2" xfId="38511"/>
    <cellStyle name="Currency 2" xfId="40088"/>
    <cellStyle name="Hyperlink" xfId="20045" builtinId="8"/>
    <cellStyle name="Normal" xfId="0" builtinId="0"/>
    <cellStyle name="Normal 2" xfId="5"/>
    <cellStyle name="Normal 2 10" xfId="124"/>
    <cellStyle name="Normal 2 10 10" xfId="20166"/>
    <cellStyle name="Normal 2 10 2" xfId="310"/>
    <cellStyle name="Normal 2 10 2 2" xfId="1053"/>
    <cellStyle name="Normal 2 10 2 2 2" xfId="2547"/>
    <cellStyle name="Normal 2 10 2 2 2 2" xfId="7029"/>
    <cellStyle name="Normal 2 10 2 2 2 2 2" xfId="16059"/>
    <cellStyle name="Normal 2 10 2 2 2 2 2 2" xfId="36101"/>
    <cellStyle name="Normal 2 10 2 2 2 2 3" xfId="27071"/>
    <cellStyle name="Normal 2 10 2 2 2 3" xfId="11577"/>
    <cellStyle name="Normal 2 10 2 2 2 3 2" xfId="31619"/>
    <cellStyle name="Normal 2 10 2 2 2 4" xfId="22589"/>
    <cellStyle name="Normal 2 10 2 2 3" xfId="4041"/>
    <cellStyle name="Normal 2 10 2 2 3 2" xfId="8523"/>
    <cellStyle name="Normal 2 10 2 2 3 2 2" xfId="17553"/>
    <cellStyle name="Normal 2 10 2 2 3 2 2 2" xfId="37595"/>
    <cellStyle name="Normal 2 10 2 2 3 2 3" xfId="28565"/>
    <cellStyle name="Normal 2 10 2 2 3 3" xfId="13071"/>
    <cellStyle name="Normal 2 10 2 2 3 3 2" xfId="33113"/>
    <cellStyle name="Normal 2 10 2 2 3 4" xfId="24083"/>
    <cellStyle name="Normal 2 10 2 2 4" xfId="5535"/>
    <cellStyle name="Normal 2 10 2 2 4 2" xfId="14565"/>
    <cellStyle name="Normal 2 10 2 2 4 2 2" xfId="34607"/>
    <cellStyle name="Normal 2 10 2 2 4 3" xfId="25577"/>
    <cellStyle name="Normal 2 10 2 2 5" xfId="10083"/>
    <cellStyle name="Normal 2 10 2 2 5 2" xfId="30125"/>
    <cellStyle name="Normal 2 10 2 2 6" xfId="21095"/>
    <cellStyle name="Normal 2 10 2 3" xfId="1804"/>
    <cellStyle name="Normal 2 10 2 3 2" xfId="6286"/>
    <cellStyle name="Normal 2 10 2 3 2 2" xfId="15316"/>
    <cellStyle name="Normal 2 10 2 3 2 2 2" xfId="35358"/>
    <cellStyle name="Normal 2 10 2 3 2 3" xfId="26328"/>
    <cellStyle name="Normal 2 10 2 3 3" xfId="10834"/>
    <cellStyle name="Normal 2 10 2 3 3 2" xfId="30876"/>
    <cellStyle name="Normal 2 10 2 3 4" xfId="21846"/>
    <cellStyle name="Normal 2 10 2 4" xfId="3298"/>
    <cellStyle name="Normal 2 10 2 4 2" xfId="7780"/>
    <cellStyle name="Normal 2 10 2 4 2 2" xfId="16810"/>
    <cellStyle name="Normal 2 10 2 4 2 2 2" xfId="36852"/>
    <cellStyle name="Normal 2 10 2 4 2 3" xfId="27822"/>
    <cellStyle name="Normal 2 10 2 4 3" xfId="12328"/>
    <cellStyle name="Normal 2 10 2 4 3 2" xfId="32370"/>
    <cellStyle name="Normal 2 10 2 4 4" xfId="23340"/>
    <cellStyle name="Normal 2 10 2 5" xfId="4792"/>
    <cellStyle name="Normal 2 10 2 5 2" xfId="13822"/>
    <cellStyle name="Normal 2 10 2 5 2 2" xfId="33864"/>
    <cellStyle name="Normal 2 10 2 5 3" xfId="24834"/>
    <cellStyle name="Normal 2 10 2 6" xfId="9340"/>
    <cellStyle name="Normal 2 10 2 6 2" xfId="29382"/>
    <cellStyle name="Normal 2 10 2 7" xfId="20352"/>
    <cellStyle name="Normal 2 10 3" xfId="496"/>
    <cellStyle name="Normal 2 10 3 2" xfId="1243"/>
    <cellStyle name="Normal 2 10 3 2 2" xfId="2737"/>
    <cellStyle name="Normal 2 10 3 2 2 2" xfId="7219"/>
    <cellStyle name="Normal 2 10 3 2 2 2 2" xfId="16249"/>
    <cellStyle name="Normal 2 10 3 2 2 2 2 2" xfId="36291"/>
    <cellStyle name="Normal 2 10 3 2 2 2 3" xfId="27261"/>
    <cellStyle name="Normal 2 10 3 2 2 3" xfId="11767"/>
    <cellStyle name="Normal 2 10 3 2 2 3 2" xfId="31809"/>
    <cellStyle name="Normal 2 10 3 2 2 4" xfId="22779"/>
    <cellStyle name="Normal 2 10 3 2 3" xfId="4231"/>
    <cellStyle name="Normal 2 10 3 2 3 2" xfId="8713"/>
    <cellStyle name="Normal 2 10 3 2 3 2 2" xfId="17743"/>
    <cellStyle name="Normal 2 10 3 2 3 2 2 2" xfId="37785"/>
    <cellStyle name="Normal 2 10 3 2 3 2 3" xfId="28755"/>
    <cellStyle name="Normal 2 10 3 2 3 3" xfId="13261"/>
    <cellStyle name="Normal 2 10 3 2 3 3 2" xfId="33303"/>
    <cellStyle name="Normal 2 10 3 2 3 4" xfId="24273"/>
    <cellStyle name="Normal 2 10 3 2 4" xfId="5725"/>
    <cellStyle name="Normal 2 10 3 2 4 2" xfId="14755"/>
    <cellStyle name="Normal 2 10 3 2 4 2 2" xfId="34797"/>
    <cellStyle name="Normal 2 10 3 2 4 3" xfId="25767"/>
    <cellStyle name="Normal 2 10 3 2 5" xfId="10273"/>
    <cellStyle name="Normal 2 10 3 2 5 2" xfId="30315"/>
    <cellStyle name="Normal 2 10 3 2 6" xfId="21285"/>
    <cellStyle name="Normal 2 10 3 3" xfId="1990"/>
    <cellStyle name="Normal 2 10 3 3 2" xfId="6472"/>
    <cellStyle name="Normal 2 10 3 3 2 2" xfId="15502"/>
    <cellStyle name="Normal 2 10 3 3 2 2 2" xfId="35544"/>
    <cellStyle name="Normal 2 10 3 3 2 3" xfId="26514"/>
    <cellStyle name="Normal 2 10 3 3 3" xfId="11020"/>
    <cellStyle name="Normal 2 10 3 3 3 2" xfId="31062"/>
    <cellStyle name="Normal 2 10 3 3 4" xfId="22032"/>
    <cellStyle name="Normal 2 10 3 4" xfId="3484"/>
    <cellStyle name="Normal 2 10 3 4 2" xfId="7966"/>
    <cellStyle name="Normal 2 10 3 4 2 2" xfId="16996"/>
    <cellStyle name="Normal 2 10 3 4 2 2 2" xfId="37038"/>
    <cellStyle name="Normal 2 10 3 4 2 3" xfId="28008"/>
    <cellStyle name="Normal 2 10 3 4 3" xfId="12514"/>
    <cellStyle name="Normal 2 10 3 4 3 2" xfId="32556"/>
    <cellStyle name="Normal 2 10 3 4 4" xfId="23526"/>
    <cellStyle name="Normal 2 10 3 5" xfId="4978"/>
    <cellStyle name="Normal 2 10 3 5 2" xfId="14008"/>
    <cellStyle name="Normal 2 10 3 5 2 2" xfId="34050"/>
    <cellStyle name="Normal 2 10 3 5 3" xfId="25020"/>
    <cellStyle name="Normal 2 10 3 6" xfId="9526"/>
    <cellStyle name="Normal 2 10 3 6 2" xfId="29568"/>
    <cellStyle name="Normal 2 10 3 7" xfId="20538"/>
    <cellStyle name="Normal 2 10 4" xfId="682"/>
    <cellStyle name="Normal 2 10 4 2" xfId="1429"/>
    <cellStyle name="Normal 2 10 4 2 2" xfId="2923"/>
    <cellStyle name="Normal 2 10 4 2 2 2" xfId="7405"/>
    <cellStyle name="Normal 2 10 4 2 2 2 2" xfId="16435"/>
    <cellStyle name="Normal 2 10 4 2 2 2 2 2" xfId="36477"/>
    <cellStyle name="Normal 2 10 4 2 2 2 3" xfId="27447"/>
    <cellStyle name="Normal 2 10 4 2 2 3" xfId="11953"/>
    <cellStyle name="Normal 2 10 4 2 2 3 2" xfId="31995"/>
    <cellStyle name="Normal 2 10 4 2 2 4" xfId="22965"/>
    <cellStyle name="Normal 2 10 4 2 3" xfId="4417"/>
    <cellStyle name="Normal 2 10 4 2 3 2" xfId="8899"/>
    <cellStyle name="Normal 2 10 4 2 3 2 2" xfId="17929"/>
    <cellStyle name="Normal 2 10 4 2 3 2 2 2" xfId="37971"/>
    <cellStyle name="Normal 2 10 4 2 3 2 3" xfId="28941"/>
    <cellStyle name="Normal 2 10 4 2 3 3" xfId="13447"/>
    <cellStyle name="Normal 2 10 4 2 3 3 2" xfId="33489"/>
    <cellStyle name="Normal 2 10 4 2 3 4" xfId="24459"/>
    <cellStyle name="Normal 2 10 4 2 4" xfId="5911"/>
    <cellStyle name="Normal 2 10 4 2 4 2" xfId="14941"/>
    <cellStyle name="Normal 2 10 4 2 4 2 2" xfId="34983"/>
    <cellStyle name="Normal 2 10 4 2 4 3" xfId="25953"/>
    <cellStyle name="Normal 2 10 4 2 5" xfId="10459"/>
    <cellStyle name="Normal 2 10 4 2 5 2" xfId="30501"/>
    <cellStyle name="Normal 2 10 4 2 6" xfId="21471"/>
    <cellStyle name="Normal 2 10 4 3" xfId="2176"/>
    <cellStyle name="Normal 2 10 4 3 2" xfId="6658"/>
    <cellStyle name="Normal 2 10 4 3 2 2" xfId="15688"/>
    <cellStyle name="Normal 2 10 4 3 2 2 2" xfId="35730"/>
    <cellStyle name="Normal 2 10 4 3 2 3" xfId="26700"/>
    <cellStyle name="Normal 2 10 4 3 3" xfId="11206"/>
    <cellStyle name="Normal 2 10 4 3 3 2" xfId="31248"/>
    <cellStyle name="Normal 2 10 4 3 4" xfId="22218"/>
    <cellStyle name="Normal 2 10 4 4" xfId="3670"/>
    <cellStyle name="Normal 2 10 4 4 2" xfId="8152"/>
    <cellStyle name="Normal 2 10 4 4 2 2" xfId="17182"/>
    <cellStyle name="Normal 2 10 4 4 2 2 2" xfId="37224"/>
    <cellStyle name="Normal 2 10 4 4 2 3" xfId="28194"/>
    <cellStyle name="Normal 2 10 4 4 3" xfId="12700"/>
    <cellStyle name="Normal 2 10 4 4 3 2" xfId="32742"/>
    <cellStyle name="Normal 2 10 4 4 4" xfId="23712"/>
    <cellStyle name="Normal 2 10 4 5" xfId="5164"/>
    <cellStyle name="Normal 2 10 4 5 2" xfId="14194"/>
    <cellStyle name="Normal 2 10 4 5 2 2" xfId="34236"/>
    <cellStyle name="Normal 2 10 4 5 3" xfId="25206"/>
    <cellStyle name="Normal 2 10 4 6" xfId="9712"/>
    <cellStyle name="Normal 2 10 4 6 2" xfId="29754"/>
    <cellStyle name="Normal 2 10 4 7" xfId="20724"/>
    <cellStyle name="Normal 2 10 5" xfId="869"/>
    <cellStyle name="Normal 2 10 5 2" xfId="2363"/>
    <cellStyle name="Normal 2 10 5 2 2" xfId="6845"/>
    <cellStyle name="Normal 2 10 5 2 2 2" xfId="15875"/>
    <cellStyle name="Normal 2 10 5 2 2 2 2" xfId="35917"/>
    <cellStyle name="Normal 2 10 5 2 2 3" xfId="26887"/>
    <cellStyle name="Normal 2 10 5 2 3" xfId="11393"/>
    <cellStyle name="Normal 2 10 5 2 3 2" xfId="31435"/>
    <cellStyle name="Normal 2 10 5 2 4" xfId="22405"/>
    <cellStyle name="Normal 2 10 5 3" xfId="3857"/>
    <cellStyle name="Normal 2 10 5 3 2" xfId="8339"/>
    <cellStyle name="Normal 2 10 5 3 2 2" xfId="17369"/>
    <cellStyle name="Normal 2 10 5 3 2 2 2" xfId="37411"/>
    <cellStyle name="Normal 2 10 5 3 2 3" xfId="28381"/>
    <cellStyle name="Normal 2 10 5 3 3" xfId="12887"/>
    <cellStyle name="Normal 2 10 5 3 3 2" xfId="32929"/>
    <cellStyle name="Normal 2 10 5 3 4" xfId="23899"/>
    <cellStyle name="Normal 2 10 5 4" xfId="5351"/>
    <cellStyle name="Normal 2 10 5 4 2" xfId="14381"/>
    <cellStyle name="Normal 2 10 5 4 2 2" xfId="34423"/>
    <cellStyle name="Normal 2 10 5 4 3" xfId="25393"/>
    <cellStyle name="Normal 2 10 5 5" xfId="9899"/>
    <cellStyle name="Normal 2 10 5 5 2" xfId="29941"/>
    <cellStyle name="Normal 2 10 5 6" xfId="20911"/>
    <cellStyle name="Normal 2 10 6" xfId="1618"/>
    <cellStyle name="Normal 2 10 6 2" xfId="6100"/>
    <cellStyle name="Normal 2 10 6 2 2" xfId="15130"/>
    <cellStyle name="Normal 2 10 6 2 2 2" xfId="35172"/>
    <cellStyle name="Normal 2 10 6 2 3" xfId="26142"/>
    <cellStyle name="Normal 2 10 6 3" xfId="10648"/>
    <cellStyle name="Normal 2 10 6 3 2" xfId="30690"/>
    <cellStyle name="Normal 2 10 6 4" xfId="21660"/>
    <cellStyle name="Normal 2 10 7" xfId="3112"/>
    <cellStyle name="Normal 2 10 7 2" xfId="7594"/>
    <cellStyle name="Normal 2 10 7 2 2" xfId="16624"/>
    <cellStyle name="Normal 2 10 7 2 2 2" xfId="36666"/>
    <cellStyle name="Normal 2 10 7 2 3" xfId="27636"/>
    <cellStyle name="Normal 2 10 7 3" xfId="12142"/>
    <cellStyle name="Normal 2 10 7 3 2" xfId="32184"/>
    <cellStyle name="Normal 2 10 7 4" xfId="23154"/>
    <cellStyle name="Normal 2 10 8" xfId="4606"/>
    <cellStyle name="Normal 2 10 8 2" xfId="13636"/>
    <cellStyle name="Normal 2 10 8 2 2" xfId="33678"/>
    <cellStyle name="Normal 2 10 8 3" xfId="24648"/>
    <cellStyle name="Normal 2 10 9" xfId="9154"/>
    <cellStyle name="Normal 2 10 9 2" xfId="29196"/>
    <cellStyle name="Normal 2 11" xfId="147"/>
    <cellStyle name="Normal 2 11 10" xfId="20189"/>
    <cellStyle name="Normal 2 11 2" xfId="333"/>
    <cellStyle name="Normal 2 11 2 2" xfId="1076"/>
    <cellStyle name="Normal 2 11 2 2 2" xfId="2570"/>
    <cellStyle name="Normal 2 11 2 2 2 2" xfId="7052"/>
    <cellStyle name="Normal 2 11 2 2 2 2 2" xfId="16082"/>
    <cellStyle name="Normal 2 11 2 2 2 2 2 2" xfId="36124"/>
    <cellStyle name="Normal 2 11 2 2 2 2 3" xfId="27094"/>
    <cellStyle name="Normal 2 11 2 2 2 3" xfId="11600"/>
    <cellStyle name="Normal 2 11 2 2 2 3 2" xfId="31642"/>
    <cellStyle name="Normal 2 11 2 2 2 4" xfId="22612"/>
    <cellStyle name="Normal 2 11 2 2 3" xfId="4064"/>
    <cellStyle name="Normal 2 11 2 2 3 2" xfId="8546"/>
    <cellStyle name="Normal 2 11 2 2 3 2 2" xfId="17576"/>
    <cellStyle name="Normal 2 11 2 2 3 2 2 2" xfId="37618"/>
    <cellStyle name="Normal 2 11 2 2 3 2 3" xfId="28588"/>
    <cellStyle name="Normal 2 11 2 2 3 3" xfId="13094"/>
    <cellStyle name="Normal 2 11 2 2 3 3 2" xfId="33136"/>
    <cellStyle name="Normal 2 11 2 2 3 4" xfId="24106"/>
    <cellStyle name="Normal 2 11 2 2 4" xfId="5558"/>
    <cellStyle name="Normal 2 11 2 2 4 2" xfId="14588"/>
    <cellStyle name="Normal 2 11 2 2 4 2 2" xfId="34630"/>
    <cellStyle name="Normal 2 11 2 2 4 3" xfId="25600"/>
    <cellStyle name="Normal 2 11 2 2 5" xfId="10106"/>
    <cellStyle name="Normal 2 11 2 2 5 2" xfId="30148"/>
    <cellStyle name="Normal 2 11 2 2 6" xfId="21118"/>
    <cellStyle name="Normal 2 11 2 3" xfId="1827"/>
    <cellStyle name="Normal 2 11 2 3 2" xfId="6309"/>
    <cellStyle name="Normal 2 11 2 3 2 2" xfId="15339"/>
    <cellStyle name="Normal 2 11 2 3 2 2 2" xfId="35381"/>
    <cellStyle name="Normal 2 11 2 3 2 3" xfId="26351"/>
    <cellStyle name="Normal 2 11 2 3 3" xfId="10857"/>
    <cellStyle name="Normal 2 11 2 3 3 2" xfId="30899"/>
    <cellStyle name="Normal 2 11 2 3 4" xfId="21869"/>
    <cellStyle name="Normal 2 11 2 4" xfId="3321"/>
    <cellStyle name="Normal 2 11 2 4 2" xfId="7803"/>
    <cellStyle name="Normal 2 11 2 4 2 2" xfId="16833"/>
    <cellStyle name="Normal 2 11 2 4 2 2 2" xfId="36875"/>
    <cellStyle name="Normal 2 11 2 4 2 3" xfId="27845"/>
    <cellStyle name="Normal 2 11 2 4 3" xfId="12351"/>
    <cellStyle name="Normal 2 11 2 4 3 2" xfId="32393"/>
    <cellStyle name="Normal 2 11 2 4 4" xfId="23363"/>
    <cellStyle name="Normal 2 11 2 5" xfId="4815"/>
    <cellStyle name="Normal 2 11 2 5 2" xfId="13845"/>
    <cellStyle name="Normal 2 11 2 5 2 2" xfId="33887"/>
    <cellStyle name="Normal 2 11 2 5 3" xfId="24857"/>
    <cellStyle name="Normal 2 11 2 6" xfId="9363"/>
    <cellStyle name="Normal 2 11 2 6 2" xfId="29405"/>
    <cellStyle name="Normal 2 11 2 7" xfId="20375"/>
    <cellStyle name="Normal 2 11 3" xfId="519"/>
    <cellStyle name="Normal 2 11 3 2" xfId="1266"/>
    <cellStyle name="Normal 2 11 3 2 2" xfId="2760"/>
    <cellStyle name="Normal 2 11 3 2 2 2" xfId="7242"/>
    <cellStyle name="Normal 2 11 3 2 2 2 2" xfId="16272"/>
    <cellStyle name="Normal 2 11 3 2 2 2 2 2" xfId="36314"/>
    <cellStyle name="Normal 2 11 3 2 2 2 3" xfId="27284"/>
    <cellStyle name="Normal 2 11 3 2 2 3" xfId="11790"/>
    <cellStyle name="Normal 2 11 3 2 2 3 2" xfId="31832"/>
    <cellStyle name="Normal 2 11 3 2 2 4" xfId="22802"/>
    <cellStyle name="Normal 2 11 3 2 3" xfId="4254"/>
    <cellStyle name="Normal 2 11 3 2 3 2" xfId="8736"/>
    <cellStyle name="Normal 2 11 3 2 3 2 2" xfId="17766"/>
    <cellStyle name="Normal 2 11 3 2 3 2 2 2" xfId="37808"/>
    <cellStyle name="Normal 2 11 3 2 3 2 3" xfId="28778"/>
    <cellStyle name="Normal 2 11 3 2 3 3" xfId="13284"/>
    <cellStyle name="Normal 2 11 3 2 3 3 2" xfId="33326"/>
    <cellStyle name="Normal 2 11 3 2 3 4" xfId="24296"/>
    <cellStyle name="Normal 2 11 3 2 4" xfId="5748"/>
    <cellStyle name="Normal 2 11 3 2 4 2" xfId="14778"/>
    <cellStyle name="Normal 2 11 3 2 4 2 2" xfId="34820"/>
    <cellStyle name="Normal 2 11 3 2 4 3" xfId="25790"/>
    <cellStyle name="Normal 2 11 3 2 5" xfId="10296"/>
    <cellStyle name="Normal 2 11 3 2 5 2" xfId="30338"/>
    <cellStyle name="Normal 2 11 3 2 6" xfId="21308"/>
    <cellStyle name="Normal 2 11 3 3" xfId="2013"/>
    <cellStyle name="Normal 2 11 3 3 2" xfId="6495"/>
    <cellStyle name="Normal 2 11 3 3 2 2" xfId="15525"/>
    <cellStyle name="Normal 2 11 3 3 2 2 2" xfId="35567"/>
    <cellStyle name="Normal 2 11 3 3 2 3" xfId="26537"/>
    <cellStyle name="Normal 2 11 3 3 3" xfId="11043"/>
    <cellStyle name="Normal 2 11 3 3 3 2" xfId="31085"/>
    <cellStyle name="Normal 2 11 3 3 4" xfId="22055"/>
    <cellStyle name="Normal 2 11 3 4" xfId="3507"/>
    <cellStyle name="Normal 2 11 3 4 2" xfId="7989"/>
    <cellStyle name="Normal 2 11 3 4 2 2" xfId="17019"/>
    <cellStyle name="Normal 2 11 3 4 2 2 2" xfId="37061"/>
    <cellStyle name="Normal 2 11 3 4 2 3" xfId="28031"/>
    <cellStyle name="Normal 2 11 3 4 3" xfId="12537"/>
    <cellStyle name="Normal 2 11 3 4 3 2" xfId="32579"/>
    <cellStyle name="Normal 2 11 3 4 4" xfId="23549"/>
    <cellStyle name="Normal 2 11 3 5" xfId="5001"/>
    <cellStyle name="Normal 2 11 3 5 2" xfId="14031"/>
    <cellStyle name="Normal 2 11 3 5 2 2" xfId="34073"/>
    <cellStyle name="Normal 2 11 3 5 3" xfId="25043"/>
    <cellStyle name="Normal 2 11 3 6" xfId="9549"/>
    <cellStyle name="Normal 2 11 3 6 2" xfId="29591"/>
    <cellStyle name="Normal 2 11 3 7" xfId="20561"/>
    <cellStyle name="Normal 2 11 4" xfId="705"/>
    <cellStyle name="Normal 2 11 4 2" xfId="1452"/>
    <cellStyle name="Normal 2 11 4 2 2" xfId="2946"/>
    <cellStyle name="Normal 2 11 4 2 2 2" xfId="7428"/>
    <cellStyle name="Normal 2 11 4 2 2 2 2" xfId="16458"/>
    <cellStyle name="Normal 2 11 4 2 2 2 2 2" xfId="36500"/>
    <cellStyle name="Normal 2 11 4 2 2 2 3" xfId="27470"/>
    <cellStyle name="Normal 2 11 4 2 2 3" xfId="11976"/>
    <cellStyle name="Normal 2 11 4 2 2 3 2" xfId="32018"/>
    <cellStyle name="Normal 2 11 4 2 2 4" xfId="22988"/>
    <cellStyle name="Normal 2 11 4 2 3" xfId="4440"/>
    <cellStyle name="Normal 2 11 4 2 3 2" xfId="8922"/>
    <cellStyle name="Normal 2 11 4 2 3 2 2" xfId="17952"/>
    <cellStyle name="Normal 2 11 4 2 3 2 2 2" xfId="37994"/>
    <cellStyle name="Normal 2 11 4 2 3 2 3" xfId="28964"/>
    <cellStyle name="Normal 2 11 4 2 3 3" xfId="13470"/>
    <cellStyle name="Normal 2 11 4 2 3 3 2" xfId="33512"/>
    <cellStyle name="Normal 2 11 4 2 3 4" xfId="24482"/>
    <cellStyle name="Normal 2 11 4 2 4" xfId="5934"/>
    <cellStyle name="Normal 2 11 4 2 4 2" xfId="14964"/>
    <cellStyle name="Normal 2 11 4 2 4 2 2" xfId="35006"/>
    <cellStyle name="Normal 2 11 4 2 4 3" xfId="25976"/>
    <cellStyle name="Normal 2 11 4 2 5" xfId="10482"/>
    <cellStyle name="Normal 2 11 4 2 5 2" xfId="30524"/>
    <cellStyle name="Normal 2 11 4 2 6" xfId="21494"/>
    <cellStyle name="Normal 2 11 4 3" xfId="2199"/>
    <cellStyle name="Normal 2 11 4 3 2" xfId="6681"/>
    <cellStyle name="Normal 2 11 4 3 2 2" xfId="15711"/>
    <cellStyle name="Normal 2 11 4 3 2 2 2" xfId="35753"/>
    <cellStyle name="Normal 2 11 4 3 2 3" xfId="26723"/>
    <cellStyle name="Normal 2 11 4 3 3" xfId="11229"/>
    <cellStyle name="Normal 2 11 4 3 3 2" xfId="31271"/>
    <cellStyle name="Normal 2 11 4 3 4" xfId="22241"/>
    <cellStyle name="Normal 2 11 4 4" xfId="3693"/>
    <cellStyle name="Normal 2 11 4 4 2" xfId="8175"/>
    <cellStyle name="Normal 2 11 4 4 2 2" xfId="17205"/>
    <cellStyle name="Normal 2 11 4 4 2 2 2" xfId="37247"/>
    <cellStyle name="Normal 2 11 4 4 2 3" xfId="28217"/>
    <cellStyle name="Normal 2 11 4 4 3" xfId="12723"/>
    <cellStyle name="Normal 2 11 4 4 3 2" xfId="32765"/>
    <cellStyle name="Normal 2 11 4 4 4" xfId="23735"/>
    <cellStyle name="Normal 2 11 4 5" xfId="5187"/>
    <cellStyle name="Normal 2 11 4 5 2" xfId="14217"/>
    <cellStyle name="Normal 2 11 4 5 2 2" xfId="34259"/>
    <cellStyle name="Normal 2 11 4 5 3" xfId="25229"/>
    <cellStyle name="Normal 2 11 4 6" xfId="9735"/>
    <cellStyle name="Normal 2 11 4 6 2" xfId="29777"/>
    <cellStyle name="Normal 2 11 4 7" xfId="20747"/>
    <cellStyle name="Normal 2 11 5" xfId="892"/>
    <cellStyle name="Normal 2 11 5 2" xfId="2386"/>
    <cellStyle name="Normal 2 11 5 2 2" xfId="6868"/>
    <cellStyle name="Normal 2 11 5 2 2 2" xfId="15898"/>
    <cellStyle name="Normal 2 11 5 2 2 2 2" xfId="35940"/>
    <cellStyle name="Normal 2 11 5 2 2 3" xfId="26910"/>
    <cellStyle name="Normal 2 11 5 2 3" xfId="11416"/>
    <cellStyle name="Normal 2 11 5 2 3 2" xfId="31458"/>
    <cellStyle name="Normal 2 11 5 2 4" xfId="22428"/>
    <cellStyle name="Normal 2 11 5 3" xfId="3880"/>
    <cellStyle name="Normal 2 11 5 3 2" xfId="8362"/>
    <cellStyle name="Normal 2 11 5 3 2 2" xfId="17392"/>
    <cellStyle name="Normal 2 11 5 3 2 2 2" xfId="37434"/>
    <cellStyle name="Normal 2 11 5 3 2 3" xfId="28404"/>
    <cellStyle name="Normal 2 11 5 3 3" xfId="12910"/>
    <cellStyle name="Normal 2 11 5 3 3 2" xfId="32952"/>
    <cellStyle name="Normal 2 11 5 3 4" xfId="23922"/>
    <cellStyle name="Normal 2 11 5 4" xfId="5374"/>
    <cellStyle name="Normal 2 11 5 4 2" xfId="14404"/>
    <cellStyle name="Normal 2 11 5 4 2 2" xfId="34446"/>
    <cellStyle name="Normal 2 11 5 4 3" xfId="25416"/>
    <cellStyle name="Normal 2 11 5 5" xfId="9922"/>
    <cellStyle name="Normal 2 11 5 5 2" xfId="29964"/>
    <cellStyle name="Normal 2 11 5 6" xfId="20934"/>
    <cellStyle name="Normal 2 11 6" xfId="1641"/>
    <cellStyle name="Normal 2 11 6 2" xfId="6123"/>
    <cellStyle name="Normal 2 11 6 2 2" xfId="15153"/>
    <cellStyle name="Normal 2 11 6 2 2 2" xfId="35195"/>
    <cellStyle name="Normal 2 11 6 2 3" xfId="26165"/>
    <cellStyle name="Normal 2 11 6 3" xfId="10671"/>
    <cellStyle name="Normal 2 11 6 3 2" xfId="30713"/>
    <cellStyle name="Normal 2 11 6 4" xfId="21683"/>
    <cellStyle name="Normal 2 11 7" xfId="3135"/>
    <cellStyle name="Normal 2 11 7 2" xfId="7617"/>
    <cellStyle name="Normal 2 11 7 2 2" xfId="16647"/>
    <cellStyle name="Normal 2 11 7 2 2 2" xfId="36689"/>
    <cellStyle name="Normal 2 11 7 2 3" xfId="27659"/>
    <cellStyle name="Normal 2 11 7 3" xfId="12165"/>
    <cellStyle name="Normal 2 11 7 3 2" xfId="32207"/>
    <cellStyle name="Normal 2 11 7 4" xfId="23177"/>
    <cellStyle name="Normal 2 11 8" xfId="4629"/>
    <cellStyle name="Normal 2 11 8 2" xfId="13659"/>
    <cellStyle name="Normal 2 11 8 2 2" xfId="33701"/>
    <cellStyle name="Normal 2 11 8 3" xfId="24671"/>
    <cellStyle name="Normal 2 11 9" xfId="9177"/>
    <cellStyle name="Normal 2 11 9 2" xfId="29219"/>
    <cellStyle name="Normal 2 12" xfId="170"/>
    <cellStyle name="Normal 2 12 10" xfId="20212"/>
    <cellStyle name="Normal 2 12 2" xfId="356"/>
    <cellStyle name="Normal 2 12 2 2" xfId="1099"/>
    <cellStyle name="Normal 2 12 2 2 2" xfId="2593"/>
    <cellStyle name="Normal 2 12 2 2 2 2" xfId="7075"/>
    <cellStyle name="Normal 2 12 2 2 2 2 2" xfId="16105"/>
    <cellStyle name="Normal 2 12 2 2 2 2 2 2" xfId="36147"/>
    <cellStyle name="Normal 2 12 2 2 2 2 3" xfId="27117"/>
    <cellStyle name="Normal 2 12 2 2 2 3" xfId="11623"/>
    <cellStyle name="Normal 2 12 2 2 2 3 2" xfId="31665"/>
    <cellStyle name="Normal 2 12 2 2 2 4" xfId="22635"/>
    <cellStyle name="Normal 2 12 2 2 3" xfId="4087"/>
    <cellStyle name="Normal 2 12 2 2 3 2" xfId="8569"/>
    <cellStyle name="Normal 2 12 2 2 3 2 2" xfId="17599"/>
    <cellStyle name="Normal 2 12 2 2 3 2 2 2" xfId="37641"/>
    <cellStyle name="Normal 2 12 2 2 3 2 3" xfId="28611"/>
    <cellStyle name="Normal 2 12 2 2 3 3" xfId="13117"/>
    <cellStyle name="Normal 2 12 2 2 3 3 2" xfId="33159"/>
    <cellStyle name="Normal 2 12 2 2 3 4" xfId="24129"/>
    <cellStyle name="Normal 2 12 2 2 4" xfId="5581"/>
    <cellStyle name="Normal 2 12 2 2 4 2" xfId="14611"/>
    <cellStyle name="Normal 2 12 2 2 4 2 2" xfId="34653"/>
    <cellStyle name="Normal 2 12 2 2 4 3" xfId="25623"/>
    <cellStyle name="Normal 2 12 2 2 5" xfId="10129"/>
    <cellStyle name="Normal 2 12 2 2 5 2" xfId="30171"/>
    <cellStyle name="Normal 2 12 2 2 6" xfId="21141"/>
    <cellStyle name="Normal 2 12 2 3" xfId="1850"/>
    <cellStyle name="Normal 2 12 2 3 2" xfId="6332"/>
    <cellStyle name="Normal 2 12 2 3 2 2" xfId="15362"/>
    <cellStyle name="Normal 2 12 2 3 2 2 2" xfId="35404"/>
    <cellStyle name="Normal 2 12 2 3 2 3" xfId="26374"/>
    <cellStyle name="Normal 2 12 2 3 3" xfId="10880"/>
    <cellStyle name="Normal 2 12 2 3 3 2" xfId="30922"/>
    <cellStyle name="Normal 2 12 2 3 4" xfId="21892"/>
    <cellStyle name="Normal 2 12 2 4" xfId="3344"/>
    <cellStyle name="Normal 2 12 2 4 2" xfId="7826"/>
    <cellStyle name="Normal 2 12 2 4 2 2" xfId="16856"/>
    <cellStyle name="Normal 2 12 2 4 2 2 2" xfId="36898"/>
    <cellStyle name="Normal 2 12 2 4 2 3" xfId="27868"/>
    <cellStyle name="Normal 2 12 2 4 3" xfId="12374"/>
    <cellStyle name="Normal 2 12 2 4 3 2" xfId="32416"/>
    <cellStyle name="Normal 2 12 2 4 4" xfId="23386"/>
    <cellStyle name="Normal 2 12 2 5" xfId="4838"/>
    <cellStyle name="Normal 2 12 2 5 2" xfId="13868"/>
    <cellStyle name="Normal 2 12 2 5 2 2" xfId="33910"/>
    <cellStyle name="Normal 2 12 2 5 3" xfId="24880"/>
    <cellStyle name="Normal 2 12 2 6" xfId="9386"/>
    <cellStyle name="Normal 2 12 2 6 2" xfId="29428"/>
    <cellStyle name="Normal 2 12 2 7" xfId="20398"/>
    <cellStyle name="Normal 2 12 3" xfId="542"/>
    <cellStyle name="Normal 2 12 3 2" xfId="1289"/>
    <cellStyle name="Normal 2 12 3 2 2" xfId="2783"/>
    <cellStyle name="Normal 2 12 3 2 2 2" xfId="7265"/>
    <cellStyle name="Normal 2 12 3 2 2 2 2" xfId="16295"/>
    <cellStyle name="Normal 2 12 3 2 2 2 2 2" xfId="36337"/>
    <cellStyle name="Normal 2 12 3 2 2 2 3" xfId="27307"/>
    <cellStyle name="Normal 2 12 3 2 2 3" xfId="11813"/>
    <cellStyle name="Normal 2 12 3 2 2 3 2" xfId="31855"/>
    <cellStyle name="Normal 2 12 3 2 2 4" xfId="22825"/>
    <cellStyle name="Normal 2 12 3 2 3" xfId="4277"/>
    <cellStyle name="Normal 2 12 3 2 3 2" xfId="8759"/>
    <cellStyle name="Normal 2 12 3 2 3 2 2" xfId="17789"/>
    <cellStyle name="Normal 2 12 3 2 3 2 2 2" xfId="37831"/>
    <cellStyle name="Normal 2 12 3 2 3 2 3" xfId="28801"/>
    <cellStyle name="Normal 2 12 3 2 3 3" xfId="13307"/>
    <cellStyle name="Normal 2 12 3 2 3 3 2" xfId="33349"/>
    <cellStyle name="Normal 2 12 3 2 3 4" xfId="24319"/>
    <cellStyle name="Normal 2 12 3 2 4" xfId="5771"/>
    <cellStyle name="Normal 2 12 3 2 4 2" xfId="14801"/>
    <cellStyle name="Normal 2 12 3 2 4 2 2" xfId="34843"/>
    <cellStyle name="Normal 2 12 3 2 4 3" xfId="25813"/>
    <cellStyle name="Normal 2 12 3 2 5" xfId="10319"/>
    <cellStyle name="Normal 2 12 3 2 5 2" xfId="30361"/>
    <cellStyle name="Normal 2 12 3 2 6" xfId="21331"/>
    <cellStyle name="Normal 2 12 3 3" xfId="2036"/>
    <cellStyle name="Normal 2 12 3 3 2" xfId="6518"/>
    <cellStyle name="Normal 2 12 3 3 2 2" xfId="15548"/>
    <cellStyle name="Normal 2 12 3 3 2 2 2" xfId="35590"/>
    <cellStyle name="Normal 2 12 3 3 2 3" xfId="26560"/>
    <cellStyle name="Normal 2 12 3 3 3" xfId="11066"/>
    <cellStyle name="Normal 2 12 3 3 3 2" xfId="31108"/>
    <cellStyle name="Normal 2 12 3 3 4" xfId="22078"/>
    <cellStyle name="Normal 2 12 3 4" xfId="3530"/>
    <cellStyle name="Normal 2 12 3 4 2" xfId="8012"/>
    <cellStyle name="Normal 2 12 3 4 2 2" xfId="17042"/>
    <cellStyle name="Normal 2 12 3 4 2 2 2" xfId="37084"/>
    <cellStyle name="Normal 2 12 3 4 2 3" xfId="28054"/>
    <cellStyle name="Normal 2 12 3 4 3" xfId="12560"/>
    <cellStyle name="Normal 2 12 3 4 3 2" xfId="32602"/>
    <cellStyle name="Normal 2 12 3 4 4" xfId="23572"/>
    <cellStyle name="Normal 2 12 3 5" xfId="5024"/>
    <cellStyle name="Normal 2 12 3 5 2" xfId="14054"/>
    <cellStyle name="Normal 2 12 3 5 2 2" xfId="34096"/>
    <cellStyle name="Normal 2 12 3 5 3" xfId="25066"/>
    <cellStyle name="Normal 2 12 3 6" xfId="9572"/>
    <cellStyle name="Normal 2 12 3 6 2" xfId="29614"/>
    <cellStyle name="Normal 2 12 3 7" xfId="20584"/>
    <cellStyle name="Normal 2 12 4" xfId="728"/>
    <cellStyle name="Normal 2 12 4 2" xfId="1475"/>
    <cellStyle name="Normal 2 12 4 2 2" xfId="2969"/>
    <cellStyle name="Normal 2 12 4 2 2 2" xfId="7451"/>
    <cellStyle name="Normal 2 12 4 2 2 2 2" xfId="16481"/>
    <cellStyle name="Normal 2 12 4 2 2 2 2 2" xfId="36523"/>
    <cellStyle name="Normal 2 12 4 2 2 2 3" xfId="27493"/>
    <cellStyle name="Normal 2 12 4 2 2 3" xfId="11999"/>
    <cellStyle name="Normal 2 12 4 2 2 3 2" xfId="32041"/>
    <cellStyle name="Normal 2 12 4 2 2 4" xfId="23011"/>
    <cellStyle name="Normal 2 12 4 2 3" xfId="4463"/>
    <cellStyle name="Normal 2 12 4 2 3 2" xfId="8945"/>
    <cellStyle name="Normal 2 12 4 2 3 2 2" xfId="17975"/>
    <cellStyle name="Normal 2 12 4 2 3 2 2 2" xfId="38017"/>
    <cellStyle name="Normal 2 12 4 2 3 2 3" xfId="28987"/>
    <cellStyle name="Normal 2 12 4 2 3 3" xfId="13493"/>
    <cellStyle name="Normal 2 12 4 2 3 3 2" xfId="33535"/>
    <cellStyle name="Normal 2 12 4 2 3 4" xfId="24505"/>
    <cellStyle name="Normal 2 12 4 2 4" xfId="5957"/>
    <cellStyle name="Normal 2 12 4 2 4 2" xfId="14987"/>
    <cellStyle name="Normal 2 12 4 2 4 2 2" xfId="35029"/>
    <cellStyle name="Normal 2 12 4 2 4 3" xfId="25999"/>
    <cellStyle name="Normal 2 12 4 2 5" xfId="10505"/>
    <cellStyle name="Normal 2 12 4 2 5 2" xfId="30547"/>
    <cellStyle name="Normal 2 12 4 2 6" xfId="21517"/>
    <cellStyle name="Normal 2 12 4 3" xfId="2222"/>
    <cellStyle name="Normal 2 12 4 3 2" xfId="6704"/>
    <cellStyle name="Normal 2 12 4 3 2 2" xfId="15734"/>
    <cellStyle name="Normal 2 12 4 3 2 2 2" xfId="35776"/>
    <cellStyle name="Normal 2 12 4 3 2 3" xfId="26746"/>
    <cellStyle name="Normal 2 12 4 3 3" xfId="11252"/>
    <cellStyle name="Normal 2 12 4 3 3 2" xfId="31294"/>
    <cellStyle name="Normal 2 12 4 3 4" xfId="22264"/>
    <cellStyle name="Normal 2 12 4 4" xfId="3716"/>
    <cellStyle name="Normal 2 12 4 4 2" xfId="8198"/>
    <cellStyle name="Normal 2 12 4 4 2 2" xfId="17228"/>
    <cellStyle name="Normal 2 12 4 4 2 2 2" xfId="37270"/>
    <cellStyle name="Normal 2 12 4 4 2 3" xfId="28240"/>
    <cellStyle name="Normal 2 12 4 4 3" xfId="12746"/>
    <cellStyle name="Normal 2 12 4 4 3 2" xfId="32788"/>
    <cellStyle name="Normal 2 12 4 4 4" xfId="23758"/>
    <cellStyle name="Normal 2 12 4 5" xfId="5210"/>
    <cellStyle name="Normal 2 12 4 5 2" xfId="14240"/>
    <cellStyle name="Normal 2 12 4 5 2 2" xfId="34282"/>
    <cellStyle name="Normal 2 12 4 5 3" xfId="25252"/>
    <cellStyle name="Normal 2 12 4 6" xfId="9758"/>
    <cellStyle name="Normal 2 12 4 6 2" xfId="29800"/>
    <cellStyle name="Normal 2 12 4 7" xfId="20770"/>
    <cellStyle name="Normal 2 12 5" xfId="915"/>
    <cellStyle name="Normal 2 12 5 2" xfId="2409"/>
    <cellStyle name="Normal 2 12 5 2 2" xfId="6891"/>
    <cellStyle name="Normal 2 12 5 2 2 2" xfId="15921"/>
    <cellStyle name="Normal 2 12 5 2 2 2 2" xfId="35963"/>
    <cellStyle name="Normal 2 12 5 2 2 3" xfId="26933"/>
    <cellStyle name="Normal 2 12 5 2 3" xfId="11439"/>
    <cellStyle name="Normal 2 12 5 2 3 2" xfId="31481"/>
    <cellStyle name="Normal 2 12 5 2 4" xfId="22451"/>
    <cellStyle name="Normal 2 12 5 3" xfId="3903"/>
    <cellStyle name="Normal 2 12 5 3 2" xfId="8385"/>
    <cellStyle name="Normal 2 12 5 3 2 2" xfId="17415"/>
    <cellStyle name="Normal 2 12 5 3 2 2 2" xfId="37457"/>
    <cellStyle name="Normal 2 12 5 3 2 3" xfId="28427"/>
    <cellStyle name="Normal 2 12 5 3 3" xfId="12933"/>
    <cellStyle name="Normal 2 12 5 3 3 2" xfId="32975"/>
    <cellStyle name="Normal 2 12 5 3 4" xfId="23945"/>
    <cellStyle name="Normal 2 12 5 4" xfId="5397"/>
    <cellStyle name="Normal 2 12 5 4 2" xfId="14427"/>
    <cellStyle name="Normal 2 12 5 4 2 2" xfId="34469"/>
    <cellStyle name="Normal 2 12 5 4 3" xfId="25439"/>
    <cellStyle name="Normal 2 12 5 5" xfId="9945"/>
    <cellStyle name="Normal 2 12 5 5 2" xfId="29987"/>
    <cellStyle name="Normal 2 12 5 6" xfId="20957"/>
    <cellStyle name="Normal 2 12 6" xfId="1664"/>
    <cellStyle name="Normal 2 12 6 2" xfId="6146"/>
    <cellStyle name="Normal 2 12 6 2 2" xfId="15176"/>
    <cellStyle name="Normal 2 12 6 2 2 2" xfId="35218"/>
    <cellStyle name="Normal 2 12 6 2 3" xfId="26188"/>
    <cellStyle name="Normal 2 12 6 3" xfId="10694"/>
    <cellStyle name="Normal 2 12 6 3 2" xfId="30736"/>
    <cellStyle name="Normal 2 12 6 4" xfId="21706"/>
    <cellStyle name="Normal 2 12 7" xfId="3158"/>
    <cellStyle name="Normal 2 12 7 2" xfId="7640"/>
    <cellStyle name="Normal 2 12 7 2 2" xfId="16670"/>
    <cellStyle name="Normal 2 12 7 2 2 2" xfId="36712"/>
    <cellStyle name="Normal 2 12 7 2 3" xfId="27682"/>
    <cellStyle name="Normal 2 12 7 3" xfId="12188"/>
    <cellStyle name="Normal 2 12 7 3 2" xfId="32230"/>
    <cellStyle name="Normal 2 12 7 4" xfId="23200"/>
    <cellStyle name="Normal 2 12 8" xfId="4652"/>
    <cellStyle name="Normal 2 12 8 2" xfId="13682"/>
    <cellStyle name="Normal 2 12 8 2 2" xfId="33724"/>
    <cellStyle name="Normal 2 12 8 3" xfId="24694"/>
    <cellStyle name="Normal 2 12 9" xfId="9200"/>
    <cellStyle name="Normal 2 12 9 2" xfId="29242"/>
    <cellStyle name="Normal 2 13" xfId="193"/>
    <cellStyle name="Normal 2 13 2" xfId="938"/>
    <cellStyle name="Normal 2 13 2 2" xfId="2432"/>
    <cellStyle name="Normal 2 13 2 2 2" xfId="6914"/>
    <cellStyle name="Normal 2 13 2 2 2 2" xfId="15944"/>
    <cellStyle name="Normal 2 13 2 2 2 2 2" xfId="35986"/>
    <cellStyle name="Normal 2 13 2 2 2 3" xfId="26956"/>
    <cellStyle name="Normal 2 13 2 2 3" xfId="11462"/>
    <cellStyle name="Normal 2 13 2 2 3 2" xfId="31504"/>
    <cellStyle name="Normal 2 13 2 2 4" xfId="22474"/>
    <cellStyle name="Normal 2 13 2 3" xfId="3926"/>
    <cellStyle name="Normal 2 13 2 3 2" xfId="8408"/>
    <cellStyle name="Normal 2 13 2 3 2 2" xfId="17438"/>
    <cellStyle name="Normal 2 13 2 3 2 2 2" xfId="37480"/>
    <cellStyle name="Normal 2 13 2 3 2 3" xfId="28450"/>
    <cellStyle name="Normal 2 13 2 3 3" xfId="12956"/>
    <cellStyle name="Normal 2 13 2 3 3 2" xfId="32998"/>
    <cellStyle name="Normal 2 13 2 3 4" xfId="23968"/>
    <cellStyle name="Normal 2 13 2 4" xfId="5420"/>
    <cellStyle name="Normal 2 13 2 4 2" xfId="14450"/>
    <cellStyle name="Normal 2 13 2 4 2 2" xfId="34492"/>
    <cellStyle name="Normal 2 13 2 4 3" xfId="25462"/>
    <cellStyle name="Normal 2 13 2 5" xfId="9968"/>
    <cellStyle name="Normal 2 13 2 5 2" xfId="30010"/>
    <cellStyle name="Normal 2 13 2 6" xfId="20980"/>
    <cellStyle name="Normal 2 13 3" xfId="1687"/>
    <cellStyle name="Normal 2 13 3 2" xfId="6169"/>
    <cellStyle name="Normal 2 13 3 2 2" xfId="15199"/>
    <cellStyle name="Normal 2 13 3 2 2 2" xfId="35241"/>
    <cellStyle name="Normal 2 13 3 2 3" xfId="26211"/>
    <cellStyle name="Normal 2 13 3 3" xfId="10717"/>
    <cellStyle name="Normal 2 13 3 3 2" xfId="30759"/>
    <cellStyle name="Normal 2 13 3 4" xfId="21729"/>
    <cellStyle name="Normal 2 13 4" xfId="3181"/>
    <cellStyle name="Normal 2 13 4 2" xfId="7663"/>
    <cellStyle name="Normal 2 13 4 2 2" xfId="16693"/>
    <cellStyle name="Normal 2 13 4 2 2 2" xfId="36735"/>
    <cellStyle name="Normal 2 13 4 2 3" xfId="27705"/>
    <cellStyle name="Normal 2 13 4 3" xfId="12211"/>
    <cellStyle name="Normal 2 13 4 3 2" xfId="32253"/>
    <cellStyle name="Normal 2 13 4 4" xfId="23223"/>
    <cellStyle name="Normal 2 13 5" xfId="4675"/>
    <cellStyle name="Normal 2 13 5 2" xfId="13705"/>
    <cellStyle name="Normal 2 13 5 2 2" xfId="33747"/>
    <cellStyle name="Normal 2 13 5 3" xfId="24717"/>
    <cellStyle name="Normal 2 13 6" xfId="9223"/>
    <cellStyle name="Normal 2 13 6 2" xfId="29265"/>
    <cellStyle name="Normal 2 13 7" xfId="20235"/>
    <cellStyle name="Normal 2 14" xfId="379"/>
    <cellStyle name="Normal 2 14 2" xfId="1126"/>
    <cellStyle name="Normal 2 14 2 2" xfId="2620"/>
    <cellStyle name="Normal 2 14 2 2 2" xfId="7102"/>
    <cellStyle name="Normal 2 14 2 2 2 2" xfId="16132"/>
    <cellStyle name="Normal 2 14 2 2 2 2 2" xfId="36174"/>
    <cellStyle name="Normal 2 14 2 2 2 3" xfId="27144"/>
    <cellStyle name="Normal 2 14 2 2 3" xfId="11650"/>
    <cellStyle name="Normal 2 14 2 2 3 2" xfId="31692"/>
    <cellStyle name="Normal 2 14 2 2 4" xfId="22662"/>
    <cellStyle name="Normal 2 14 2 3" xfId="4114"/>
    <cellStyle name="Normal 2 14 2 3 2" xfId="8596"/>
    <cellStyle name="Normal 2 14 2 3 2 2" xfId="17626"/>
    <cellStyle name="Normal 2 14 2 3 2 2 2" xfId="37668"/>
    <cellStyle name="Normal 2 14 2 3 2 3" xfId="28638"/>
    <cellStyle name="Normal 2 14 2 3 3" xfId="13144"/>
    <cellStyle name="Normal 2 14 2 3 3 2" xfId="33186"/>
    <cellStyle name="Normal 2 14 2 3 4" xfId="24156"/>
    <cellStyle name="Normal 2 14 2 4" xfId="5608"/>
    <cellStyle name="Normal 2 14 2 4 2" xfId="14638"/>
    <cellStyle name="Normal 2 14 2 4 2 2" xfId="34680"/>
    <cellStyle name="Normal 2 14 2 4 3" xfId="25650"/>
    <cellStyle name="Normal 2 14 2 5" xfId="10156"/>
    <cellStyle name="Normal 2 14 2 5 2" xfId="30198"/>
    <cellStyle name="Normal 2 14 2 6" xfId="21168"/>
    <cellStyle name="Normal 2 14 3" xfId="1873"/>
    <cellStyle name="Normal 2 14 3 2" xfId="6355"/>
    <cellStyle name="Normal 2 14 3 2 2" xfId="15385"/>
    <cellStyle name="Normal 2 14 3 2 2 2" xfId="35427"/>
    <cellStyle name="Normal 2 14 3 2 3" xfId="26397"/>
    <cellStyle name="Normal 2 14 3 3" xfId="10903"/>
    <cellStyle name="Normal 2 14 3 3 2" xfId="30945"/>
    <cellStyle name="Normal 2 14 3 4" xfId="21915"/>
    <cellStyle name="Normal 2 14 4" xfId="3367"/>
    <cellStyle name="Normal 2 14 4 2" xfId="7849"/>
    <cellStyle name="Normal 2 14 4 2 2" xfId="16879"/>
    <cellStyle name="Normal 2 14 4 2 2 2" xfId="36921"/>
    <cellStyle name="Normal 2 14 4 2 3" xfId="27891"/>
    <cellStyle name="Normal 2 14 4 3" xfId="12397"/>
    <cellStyle name="Normal 2 14 4 3 2" xfId="32439"/>
    <cellStyle name="Normal 2 14 4 4" xfId="23409"/>
    <cellStyle name="Normal 2 14 5" xfId="4861"/>
    <cellStyle name="Normal 2 14 5 2" xfId="13891"/>
    <cellStyle name="Normal 2 14 5 2 2" xfId="33933"/>
    <cellStyle name="Normal 2 14 5 3" xfId="24903"/>
    <cellStyle name="Normal 2 14 6" xfId="9409"/>
    <cellStyle name="Normal 2 14 6 2" xfId="29451"/>
    <cellStyle name="Normal 2 14 7" xfId="20421"/>
    <cellStyle name="Normal 2 15" xfId="565"/>
    <cellStyle name="Normal 2 15 2" xfId="1312"/>
    <cellStyle name="Normal 2 15 2 2" xfId="2806"/>
    <cellStyle name="Normal 2 15 2 2 2" xfId="7288"/>
    <cellStyle name="Normal 2 15 2 2 2 2" xfId="16318"/>
    <cellStyle name="Normal 2 15 2 2 2 2 2" xfId="36360"/>
    <cellStyle name="Normal 2 15 2 2 2 3" xfId="27330"/>
    <cellStyle name="Normal 2 15 2 2 3" xfId="11836"/>
    <cellStyle name="Normal 2 15 2 2 3 2" xfId="31878"/>
    <cellStyle name="Normal 2 15 2 2 4" xfId="22848"/>
    <cellStyle name="Normal 2 15 2 3" xfId="4300"/>
    <cellStyle name="Normal 2 15 2 3 2" xfId="8782"/>
    <cellStyle name="Normal 2 15 2 3 2 2" xfId="17812"/>
    <cellStyle name="Normal 2 15 2 3 2 2 2" xfId="37854"/>
    <cellStyle name="Normal 2 15 2 3 2 3" xfId="28824"/>
    <cellStyle name="Normal 2 15 2 3 3" xfId="13330"/>
    <cellStyle name="Normal 2 15 2 3 3 2" xfId="33372"/>
    <cellStyle name="Normal 2 15 2 3 4" xfId="24342"/>
    <cellStyle name="Normal 2 15 2 4" xfId="5794"/>
    <cellStyle name="Normal 2 15 2 4 2" xfId="14824"/>
    <cellStyle name="Normal 2 15 2 4 2 2" xfId="34866"/>
    <cellStyle name="Normal 2 15 2 4 3" xfId="25836"/>
    <cellStyle name="Normal 2 15 2 5" xfId="10342"/>
    <cellStyle name="Normal 2 15 2 5 2" xfId="30384"/>
    <cellStyle name="Normal 2 15 2 6" xfId="21354"/>
    <cellStyle name="Normal 2 15 3" xfId="2059"/>
    <cellStyle name="Normal 2 15 3 2" xfId="6541"/>
    <cellStyle name="Normal 2 15 3 2 2" xfId="15571"/>
    <cellStyle name="Normal 2 15 3 2 2 2" xfId="35613"/>
    <cellStyle name="Normal 2 15 3 2 3" xfId="26583"/>
    <cellStyle name="Normal 2 15 3 3" xfId="11089"/>
    <cellStyle name="Normal 2 15 3 3 2" xfId="31131"/>
    <cellStyle name="Normal 2 15 3 4" xfId="22101"/>
    <cellStyle name="Normal 2 15 4" xfId="3553"/>
    <cellStyle name="Normal 2 15 4 2" xfId="8035"/>
    <cellStyle name="Normal 2 15 4 2 2" xfId="17065"/>
    <cellStyle name="Normal 2 15 4 2 2 2" xfId="37107"/>
    <cellStyle name="Normal 2 15 4 2 3" xfId="28077"/>
    <cellStyle name="Normal 2 15 4 3" xfId="12583"/>
    <cellStyle name="Normal 2 15 4 3 2" xfId="32625"/>
    <cellStyle name="Normal 2 15 4 4" xfId="23595"/>
    <cellStyle name="Normal 2 15 5" xfId="5047"/>
    <cellStyle name="Normal 2 15 5 2" xfId="14077"/>
    <cellStyle name="Normal 2 15 5 2 2" xfId="34119"/>
    <cellStyle name="Normal 2 15 5 3" xfId="25089"/>
    <cellStyle name="Normal 2 15 6" xfId="9595"/>
    <cellStyle name="Normal 2 15 6 2" xfId="29637"/>
    <cellStyle name="Normal 2 15 7" xfId="20607"/>
    <cellStyle name="Normal 2 16" xfId="752"/>
    <cellStyle name="Normal 2 16 2" xfId="2246"/>
    <cellStyle name="Normal 2 16 2 2" xfId="6728"/>
    <cellStyle name="Normal 2 16 2 2 2" xfId="15758"/>
    <cellStyle name="Normal 2 16 2 2 2 2" xfId="35800"/>
    <cellStyle name="Normal 2 16 2 2 3" xfId="26770"/>
    <cellStyle name="Normal 2 16 2 3" xfId="11276"/>
    <cellStyle name="Normal 2 16 2 3 2" xfId="31318"/>
    <cellStyle name="Normal 2 16 2 4" xfId="22288"/>
    <cellStyle name="Normal 2 16 3" xfId="3740"/>
    <cellStyle name="Normal 2 16 3 2" xfId="8222"/>
    <cellStyle name="Normal 2 16 3 2 2" xfId="17252"/>
    <cellStyle name="Normal 2 16 3 2 2 2" xfId="37294"/>
    <cellStyle name="Normal 2 16 3 2 3" xfId="28264"/>
    <cellStyle name="Normal 2 16 3 3" xfId="12770"/>
    <cellStyle name="Normal 2 16 3 3 2" xfId="32812"/>
    <cellStyle name="Normal 2 16 3 4" xfId="23782"/>
    <cellStyle name="Normal 2 16 4" xfId="5234"/>
    <cellStyle name="Normal 2 16 4 2" xfId="14264"/>
    <cellStyle name="Normal 2 16 4 2 2" xfId="34306"/>
    <cellStyle name="Normal 2 16 4 3" xfId="25276"/>
    <cellStyle name="Normal 2 16 5" xfId="9782"/>
    <cellStyle name="Normal 2 16 5 2" xfId="29824"/>
    <cellStyle name="Normal 2 16 6" xfId="20794"/>
    <cellStyle name="Normal 2 17" xfId="1501"/>
    <cellStyle name="Normal 2 17 2" xfId="5983"/>
    <cellStyle name="Normal 2 17 2 2" xfId="15013"/>
    <cellStyle name="Normal 2 17 2 2 2" xfId="35055"/>
    <cellStyle name="Normal 2 17 2 3" xfId="26025"/>
    <cellStyle name="Normal 2 17 3" xfId="10531"/>
    <cellStyle name="Normal 2 17 3 2" xfId="30573"/>
    <cellStyle name="Normal 2 17 4" xfId="21543"/>
    <cellStyle name="Normal 2 18" xfId="2995"/>
    <cellStyle name="Normal 2 18 2" xfId="7477"/>
    <cellStyle name="Normal 2 18 2 2" xfId="16507"/>
    <cellStyle name="Normal 2 18 2 2 2" xfId="36549"/>
    <cellStyle name="Normal 2 18 2 3" xfId="27519"/>
    <cellStyle name="Normal 2 18 3" xfId="12025"/>
    <cellStyle name="Normal 2 18 3 2" xfId="32067"/>
    <cellStyle name="Normal 2 18 4" xfId="23037"/>
    <cellStyle name="Normal 2 19" xfId="4489"/>
    <cellStyle name="Normal 2 19 2" xfId="13519"/>
    <cellStyle name="Normal 2 19 2 2" xfId="33561"/>
    <cellStyle name="Normal 2 19 3" xfId="24531"/>
    <cellStyle name="Normal 2 2" xfId="7"/>
    <cellStyle name="Normal 2 2 10" xfId="172"/>
    <cellStyle name="Normal 2 2 10 10" xfId="20214"/>
    <cellStyle name="Normal 2 2 10 2" xfId="358"/>
    <cellStyle name="Normal 2 2 10 2 2" xfId="1101"/>
    <cellStyle name="Normal 2 2 10 2 2 2" xfId="2595"/>
    <cellStyle name="Normal 2 2 10 2 2 2 2" xfId="7077"/>
    <cellStyle name="Normal 2 2 10 2 2 2 2 2" xfId="16107"/>
    <cellStyle name="Normal 2 2 10 2 2 2 2 2 2" xfId="36149"/>
    <cellStyle name="Normal 2 2 10 2 2 2 2 3" xfId="27119"/>
    <cellStyle name="Normal 2 2 10 2 2 2 3" xfId="11625"/>
    <cellStyle name="Normal 2 2 10 2 2 2 3 2" xfId="31667"/>
    <cellStyle name="Normal 2 2 10 2 2 2 4" xfId="22637"/>
    <cellStyle name="Normal 2 2 10 2 2 3" xfId="4089"/>
    <cellStyle name="Normal 2 2 10 2 2 3 2" xfId="8571"/>
    <cellStyle name="Normal 2 2 10 2 2 3 2 2" xfId="17601"/>
    <cellStyle name="Normal 2 2 10 2 2 3 2 2 2" xfId="37643"/>
    <cellStyle name="Normal 2 2 10 2 2 3 2 3" xfId="28613"/>
    <cellStyle name="Normal 2 2 10 2 2 3 3" xfId="13119"/>
    <cellStyle name="Normal 2 2 10 2 2 3 3 2" xfId="33161"/>
    <cellStyle name="Normal 2 2 10 2 2 3 4" xfId="24131"/>
    <cellStyle name="Normal 2 2 10 2 2 4" xfId="5583"/>
    <cellStyle name="Normal 2 2 10 2 2 4 2" xfId="14613"/>
    <cellStyle name="Normal 2 2 10 2 2 4 2 2" xfId="34655"/>
    <cellStyle name="Normal 2 2 10 2 2 4 3" xfId="25625"/>
    <cellStyle name="Normal 2 2 10 2 2 5" xfId="10131"/>
    <cellStyle name="Normal 2 2 10 2 2 5 2" xfId="30173"/>
    <cellStyle name="Normal 2 2 10 2 2 6" xfId="21143"/>
    <cellStyle name="Normal 2 2 10 2 3" xfId="1852"/>
    <cellStyle name="Normal 2 2 10 2 3 2" xfId="6334"/>
    <cellStyle name="Normal 2 2 10 2 3 2 2" xfId="15364"/>
    <cellStyle name="Normal 2 2 10 2 3 2 2 2" xfId="35406"/>
    <cellStyle name="Normal 2 2 10 2 3 2 3" xfId="26376"/>
    <cellStyle name="Normal 2 2 10 2 3 3" xfId="10882"/>
    <cellStyle name="Normal 2 2 10 2 3 3 2" xfId="30924"/>
    <cellStyle name="Normal 2 2 10 2 3 4" xfId="21894"/>
    <cellStyle name="Normal 2 2 10 2 4" xfId="3346"/>
    <cellStyle name="Normal 2 2 10 2 4 2" xfId="7828"/>
    <cellStyle name="Normal 2 2 10 2 4 2 2" xfId="16858"/>
    <cellStyle name="Normal 2 2 10 2 4 2 2 2" xfId="36900"/>
    <cellStyle name="Normal 2 2 10 2 4 2 3" xfId="27870"/>
    <cellStyle name="Normal 2 2 10 2 4 3" xfId="12376"/>
    <cellStyle name="Normal 2 2 10 2 4 3 2" xfId="32418"/>
    <cellStyle name="Normal 2 2 10 2 4 4" xfId="23388"/>
    <cellStyle name="Normal 2 2 10 2 5" xfId="4840"/>
    <cellStyle name="Normal 2 2 10 2 5 2" xfId="13870"/>
    <cellStyle name="Normal 2 2 10 2 5 2 2" xfId="33912"/>
    <cellStyle name="Normal 2 2 10 2 5 3" xfId="24882"/>
    <cellStyle name="Normal 2 2 10 2 6" xfId="9388"/>
    <cellStyle name="Normal 2 2 10 2 6 2" xfId="29430"/>
    <cellStyle name="Normal 2 2 10 2 7" xfId="20400"/>
    <cellStyle name="Normal 2 2 10 3" xfId="544"/>
    <cellStyle name="Normal 2 2 10 3 2" xfId="1291"/>
    <cellStyle name="Normal 2 2 10 3 2 2" xfId="2785"/>
    <cellStyle name="Normal 2 2 10 3 2 2 2" xfId="7267"/>
    <cellStyle name="Normal 2 2 10 3 2 2 2 2" xfId="16297"/>
    <cellStyle name="Normal 2 2 10 3 2 2 2 2 2" xfId="36339"/>
    <cellStyle name="Normal 2 2 10 3 2 2 2 3" xfId="27309"/>
    <cellStyle name="Normal 2 2 10 3 2 2 3" xfId="11815"/>
    <cellStyle name="Normal 2 2 10 3 2 2 3 2" xfId="31857"/>
    <cellStyle name="Normal 2 2 10 3 2 2 4" xfId="22827"/>
    <cellStyle name="Normal 2 2 10 3 2 3" xfId="4279"/>
    <cellStyle name="Normal 2 2 10 3 2 3 2" xfId="8761"/>
    <cellStyle name="Normal 2 2 10 3 2 3 2 2" xfId="17791"/>
    <cellStyle name="Normal 2 2 10 3 2 3 2 2 2" xfId="37833"/>
    <cellStyle name="Normal 2 2 10 3 2 3 2 3" xfId="28803"/>
    <cellStyle name="Normal 2 2 10 3 2 3 3" xfId="13309"/>
    <cellStyle name="Normal 2 2 10 3 2 3 3 2" xfId="33351"/>
    <cellStyle name="Normal 2 2 10 3 2 3 4" xfId="24321"/>
    <cellStyle name="Normal 2 2 10 3 2 4" xfId="5773"/>
    <cellStyle name="Normal 2 2 10 3 2 4 2" xfId="14803"/>
    <cellStyle name="Normal 2 2 10 3 2 4 2 2" xfId="34845"/>
    <cellStyle name="Normal 2 2 10 3 2 4 3" xfId="25815"/>
    <cellStyle name="Normal 2 2 10 3 2 5" xfId="10321"/>
    <cellStyle name="Normal 2 2 10 3 2 5 2" xfId="30363"/>
    <cellStyle name="Normal 2 2 10 3 2 6" xfId="21333"/>
    <cellStyle name="Normal 2 2 10 3 3" xfId="2038"/>
    <cellStyle name="Normal 2 2 10 3 3 2" xfId="6520"/>
    <cellStyle name="Normal 2 2 10 3 3 2 2" xfId="15550"/>
    <cellStyle name="Normal 2 2 10 3 3 2 2 2" xfId="35592"/>
    <cellStyle name="Normal 2 2 10 3 3 2 3" xfId="26562"/>
    <cellStyle name="Normal 2 2 10 3 3 3" xfId="11068"/>
    <cellStyle name="Normal 2 2 10 3 3 3 2" xfId="31110"/>
    <cellStyle name="Normal 2 2 10 3 3 4" xfId="22080"/>
    <cellStyle name="Normal 2 2 10 3 4" xfId="3532"/>
    <cellStyle name="Normal 2 2 10 3 4 2" xfId="8014"/>
    <cellStyle name="Normal 2 2 10 3 4 2 2" xfId="17044"/>
    <cellStyle name="Normal 2 2 10 3 4 2 2 2" xfId="37086"/>
    <cellStyle name="Normal 2 2 10 3 4 2 3" xfId="28056"/>
    <cellStyle name="Normal 2 2 10 3 4 3" xfId="12562"/>
    <cellStyle name="Normal 2 2 10 3 4 3 2" xfId="32604"/>
    <cellStyle name="Normal 2 2 10 3 4 4" xfId="23574"/>
    <cellStyle name="Normal 2 2 10 3 5" xfId="5026"/>
    <cellStyle name="Normal 2 2 10 3 5 2" xfId="14056"/>
    <cellStyle name="Normal 2 2 10 3 5 2 2" xfId="34098"/>
    <cellStyle name="Normal 2 2 10 3 5 3" xfId="25068"/>
    <cellStyle name="Normal 2 2 10 3 6" xfId="9574"/>
    <cellStyle name="Normal 2 2 10 3 6 2" xfId="29616"/>
    <cellStyle name="Normal 2 2 10 3 7" xfId="20586"/>
    <cellStyle name="Normal 2 2 10 4" xfId="730"/>
    <cellStyle name="Normal 2 2 10 4 2" xfId="1477"/>
    <cellStyle name="Normal 2 2 10 4 2 2" xfId="2971"/>
    <cellStyle name="Normal 2 2 10 4 2 2 2" xfId="7453"/>
    <cellStyle name="Normal 2 2 10 4 2 2 2 2" xfId="16483"/>
    <cellStyle name="Normal 2 2 10 4 2 2 2 2 2" xfId="36525"/>
    <cellStyle name="Normal 2 2 10 4 2 2 2 3" xfId="27495"/>
    <cellStyle name="Normal 2 2 10 4 2 2 3" xfId="12001"/>
    <cellStyle name="Normal 2 2 10 4 2 2 3 2" xfId="32043"/>
    <cellStyle name="Normal 2 2 10 4 2 2 4" xfId="23013"/>
    <cellStyle name="Normal 2 2 10 4 2 3" xfId="4465"/>
    <cellStyle name="Normal 2 2 10 4 2 3 2" xfId="8947"/>
    <cellStyle name="Normal 2 2 10 4 2 3 2 2" xfId="17977"/>
    <cellStyle name="Normal 2 2 10 4 2 3 2 2 2" xfId="38019"/>
    <cellStyle name="Normal 2 2 10 4 2 3 2 3" xfId="28989"/>
    <cellStyle name="Normal 2 2 10 4 2 3 3" xfId="13495"/>
    <cellStyle name="Normal 2 2 10 4 2 3 3 2" xfId="33537"/>
    <cellStyle name="Normal 2 2 10 4 2 3 4" xfId="24507"/>
    <cellStyle name="Normal 2 2 10 4 2 4" xfId="5959"/>
    <cellStyle name="Normal 2 2 10 4 2 4 2" xfId="14989"/>
    <cellStyle name="Normal 2 2 10 4 2 4 2 2" xfId="35031"/>
    <cellStyle name="Normal 2 2 10 4 2 4 3" xfId="26001"/>
    <cellStyle name="Normal 2 2 10 4 2 5" xfId="10507"/>
    <cellStyle name="Normal 2 2 10 4 2 5 2" xfId="30549"/>
    <cellStyle name="Normal 2 2 10 4 2 6" xfId="21519"/>
    <cellStyle name="Normal 2 2 10 4 3" xfId="2224"/>
    <cellStyle name="Normal 2 2 10 4 3 2" xfId="6706"/>
    <cellStyle name="Normal 2 2 10 4 3 2 2" xfId="15736"/>
    <cellStyle name="Normal 2 2 10 4 3 2 2 2" xfId="35778"/>
    <cellStyle name="Normal 2 2 10 4 3 2 3" xfId="26748"/>
    <cellStyle name="Normal 2 2 10 4 3 3" xfId="11254"/>
    <cellStyle name="Normal 2 2 10 4 3 3 2" xfId="31296"/>
    <cellStyle name="Normal 2 2 10 4 3 4" xfId="22266"/>
    <cellStyle name="Normal 2 2 10 4 4" xfId="3718"/>
    <cellStyle name="Normal 2 2 10 4 4 2" xfId="8200"/>
    <cellStyle name="Normal 2 2 10 4 4 2 2" xfId="17230"/>
    <cellStyle name="Normal 2 2 10 4 4 2 2 2" xfId="37272"/>
    <cellStyle name="Normal 2 2 10 4 4 2 3" xfId="28242"/>
    <cellStyle name="Normal 2 2 10 4 4 3" xfId="12748"/>
    <cellStyle name="Normal 2 2 10 4 4 3 2" xfId="32790"/>
    <cellStyle name="Normal 2 2 10 4 4 4" xfId="23760"/>
    <cellStyle name="Normal 2 2 10 4 5" xfId="5212"/>
    <cellStyle name="Normal 2 2 10 4 5 2" xfId="14242"/>
    <cellStyle name="Normal 2 2 10 4 5 2 2" xfId="34284"/>
    <cellStyle name="Normal 2 2 10 4 5 3" xfId="25254"/>
    <cellStyle name="Normal 2 2 10 4 6" xfId="9760"/>
    <cellStyle name="Normal 2 2 10 4 6 2" xfId="29802"/>
    <cellStyle name="Normal 2 2 10 4 7" xfId="20772"/>
    <cellStyle name="Normal 2 2 10 5" xfId="917"/>
    <cellStyle name="Normal 2 2 10 5 2" xfId="2411"/>
    <cellStyle name="Normal 2 2 10 5 2 2" xfId="6893"/>
    <cellStyle name="Normal 2 2 10 5 2 2 2" xfId="15923"/>
    <cellStyle name="Normal 2 2 10 5 2 2 2 2" xfId="35965"/>
    <cellStyle name="Normal 2 2 10 5 2 2 3" xfId="26935"/>
    <cellStyle name="Normal 2 2 10 5 2 3" xfId="11441"/>
    <cellStyle name="Normal 2 2 10 5 2 3 2" xfId="31483"/>
    <cellStyle name="Normal 2 2 10 5 2 4" xfId="22453"/>
    <cellStyle name="Normal 2 2 10 5 3" xfId="3905"/>
    <cellStyle name="Normal 2 2 10 5 3 2" xfId="8387"/>
    <cellStyle name="Normal 2 2 10 5 3 2 2" xfId="17417"/>
    <cellStyle name="Normal 2 2 10 5 3 2 2 2" xfId="37459"/>
    <cellStyle name="Normal 2 2 10 5 3 2 3" xfId="28429"/>
    <cellStyle name="Normal 2 2 10 5 3 3" xfId="12935"/>
    <cellStyle name="Normal 2 2 10 5 3 3 2" xfId="32977"/>
    <cellStyle name="Normal 2 2 10 5 3 4" xfId="23947"/>
    <cellStyle name="Normal 2 2 10 5 4" xfId="5399"/>
    <cellStyle name="Normal 2 2 10 5 4 2" xfId="14429"/>
    <cellStyle name="Normal 2 2 10 5 4 2 2" xfId="34471"/>
    <cellStyle name="Normal 2 2 10 5 4 3" xfId="25441"/>
    <cellStyle name="Normal 2 2 10 5 5" xfId="9947"/>
    <cellStyle name="Normal 2 2 10 5 5 2" xfId="29989"/>
    <cellStyle name="Normal 2 2 10 5 6" xfId="20959"/>
    <cellStyle name="Normal 2 2 10 6" xfId="1666"/>
    <cellStyle name="Normal 2 2 10 6 2" xfId="6148"/>
    <cellStyle name="Normal 2 2 10 6 2 2" xfId="15178"/>
    <cellStyle name="Normal 2 2 10 6 2 2 2" xfId="35220"/>
    <cellStyle name="Normal 2 2 10 6 2 3" xfId="26190"/>
    <cellStyle name="Normal 2 2 10 6 3" xfId="10696"/>
    <cellStyle name="Normal 2 2 10 6 3 2" xfId="30738"/>
    <cellStyle name="Normal 2 2 10 6 4" xfId="21708"/>
    <cellStyle name="Normal 2 2 10 7" xfId="3160"/>
    <cellStyle name="Normal 2 2 10 7 2" xfId="7642"/>
    <cellStyle name="Normal 2 2 10 7 2 2" xfId="16672"/>
    <cellStyle name="Normal 2 2 10 7 2 2 2" xfId="36714"/>
    <cellStyle name="Normal 2 2 10 7 2 3" xfId="27684"/>
    <cellStyle name="Normal 2 2 10 7 3" xfId="12190"/>
    <cellStyle name="Normal 2 2 10 7 3 2" xfId="32232"/>
    <cellStyle name="Normal 2 2 10 7 4" xfId="23202"/>
    <cellStyle name="Normal 2 2 10 8" xfId="4654"/>
    <cellStyle name="Normal 2 2 10 8 2" xfId="13684"/>
    <cellStyle name="Normal 2 2 10 8 2 2" xfId="33726"/>
    <cellStyle name="Normal 2 2 10 8 3" xfId="24696"/>
    <cellStyle name="Normal 2 2 10 9" xfId="9202"/>
    <cellStyle name="Normal 2 2 10 9 2" xfId="29244"/>
    <cellStyle name="Normal 2 2 11" xfId="195"/>
    <cellStyle name="Normal 2 2 11 2" xfId="940"/>
    <cellStyle name="Normal 2 2 11 2 2" xfId="2434"/>
    <cellStyle name="Normal 2 2 11 2 2 2" xfId="6916"/>
    <cellStyle name="Normal 2 2 11 2 2 2 2" xfId="15946"/>
    <cellStyle name="Normal 2 2 11 2 2 2 2 2" xfId="35988"/>
    <cellStyle name="Normal 2 2 11 2 2 2 3" xfId="26958"/>
    <cellStyle name="Normal 2 2 11 2 2 3" xfId="11464"/>
    <cellStyle name="Normal 2 2 11 2 2 3 2" xfId="31506"/>
    <cellStyle name="Normal 2 2 11 2 2 4" xfId="22476"/>
    <cellStyle name="Normal 2 2 11 2 3" xfId="3928"/>
    <cellStyle name="Normal 2 2 11 2 3 2" xfId="8410"/>
    <cellStyle name="Normal 2 2 11 2 3 2 2" xfId="17440"/>
    <cellStyle name="Normal 2 2 11 2 3 2 2 2" xfId="37482"/>
    <cellStyle name="Normal 2 2 11 2 3 2 3" xfId="28452"/>
    <cellStyle name="Normal 2 2 11 2 3 3" xfId="12958"/>
    <cellStyle name="Normal 2 2 11 2 3 3 2" xfId="33000"/>
    <cellStyle name="Normal 2 2 11 2 3 4" xfId="23970"/>
    <cellStyle name="Normal 2 2 11 2 4" xfId="5422"/>
    <cellStyle name="Normal 2 2 11 2 4 2" xfId="14452"/>
    <cellStyle name="Normal 2 2 11 2 4 2 2" xfId="34494"/>
    <cellStyle name="Normal 2 2 11 2 4 3" xfId="25464"/>
    <cellStyle name="Normal 2 2 11 2 5" xfId="9970"/>
    <cellStyle name="Normal 2 2 11 2 5 2" xfId="30012"/>
    <cellStyle name="Normal 2 2 11 2 6" xfId="20982"/>
    <cellStyle name="Normal 2 2 11 3" xfId="1689"/>
    <cellStyle name="Normal 2 2 11 3 2" xfId="6171"/>
    <cellStyle name="Normal 2 2 11 3 2 2" xfId="15201"/>
    <cellStyle name="Normal 2 2 11 3 2 2 2" xfId="35243"/>
    <cellStyle name="Normal 2 2 11 3 2 3" xfId="26213"/>
    <cellStyle name="Normal 2 2 11 3 3" xfId="10719"/>
    <cellStyle name="Normal 2 2 11 3 3 2" xfId="30761"/>
    <cellStyle name="Normal 2 2 11 3 4" xfId="21731"/>
    <cellStyle name="Normal 2 2 11 4" xfId="3183"/>
    <cellStyle name="Normal 2 2 11 4 2" xfId="7665"/>
    <cellStyle name="Normal 2 2 11 4 2 2" xfId="16695"/>
    <cellStyle name="Normal 2 2 11 4 2 2 2" xfId="36737"/>
    <cellStyle name="Normal 2 2 11 4 2 3" xfId="27707"/>
    <cellStyle name="Normal 2 2 11 4 3" xfId="12213"/>
    <cellStyle name="Normal 2 2 11 4 3 2" xfId="32255"/>
    <cellStyle name="Normal 2 2 11 4 4" xfId="23225"/>
    <cellStyle name="Normal 2 2 11 5" xfId="4677"/>
    <cellStyle name="Normal 2 2 11 5 2" xfId="13707"/>
    <cellStyle name="Normal 2 2 11 5 2 2" xfId="33749"/>
    <cellStyle name="Normal 2 2 11 5 3" xfId="24719"/>
    <cellStyle name="Normal 2 2 11 6" xfId="9225"/>
    <cellStyle name="Normal 2 2 11 6 2" xfId="29267"/>
    <cellStyle name="Normal 2 2 11 7" xfId="20237"/>
    <cellStyle name="Normal 2 2 12" xfId="381"/>
    <cellStyle name="Normal 2 2 12 2" xfId="1128"/>
    <cellStyle name="Normal 2 2 12 2 2" xfId="2622"/>
    <cellStyle name="Normal 2 2 12 2 2 2" xfId="7104"/>
    <cellStyle name="Normal 2 2 12 2 2 2 2" xfId="16134"/>
    <cellStyle name="Normal 2 2 12 2 2 2 2 2" xfId="36176"/>
    <cellStyle name="Normal 2 2 12 2 2 2 3" xfId="27146"/>
    <cellStyle name="Normal 2 2 12 2 2 3" xfId="11652"/>
    <cellStyle name="Normal 2 2 12 2 2 3 2" xfId="31694"/>
    <cellStyle name="Normal 2 2 12 2 2 4" xfId="22664"/>
    <cellStyle name="Normal 2 2 12 2 3" xfId="4116"/>
    <cellStyle name="Normal 2 2 12 2 3 2" xfId="8598"/>
    <cellStyle name="Normal 2 2 12 2 3 2 2" xfId="17628"/>
    <cellStyle name="Normal 2 2 12 2 3 2 2 2" xfId="37670"/>
    <cellStyle name="Normal 2 2 12 2 3 2 3" xfId="28640"/>
    <cellStyle name="Normal 2 2 12 2 3 3" xfId="13146"/>
    <cellStyle name="Normal 2 2 12 2 3 3 2" xfId="33188"/>
    <cellStyle name="Normal 2 2 12 2 3 4" xfId="24158"/>
    <cellStyle name="Normal 2 2 12 2 4" xfId="5610"/>
    <cellStyle name="Normal 2 2 12 2 4 2" xfId="14640"/>
    <cellStyle name="Normal 2 2 12 2 4 2 2" xfId="34682"/>
    <cellStyle name="Normal 2 2 12 2 4 3" xfId="25652"/>
    <cellStyle name="Normal 2 2 12 2 5" xfId="10158"/>
    <cellStyle name="Normal 2 2 12 2 5 2" xfId="30200"/>
    <cellStyle name="Normal 2 2 12 2 6" xfId="21170"/>
    <cellStyle name="Normal 2 2 12 3" xfId="1875"/>
    <cellStyle name="Normal 2 2 12 3 2" xfId="6357"/>
    <cellStyle name="Normal 2 2 12 3 2 2" xfId="15387"/>
    <cellStyle name="Normal 2 2 12 3 2 2 2" xfId="35429"/>
    <cellStyle name="Normal 2 2 12 3 2 3" xfId="26399"/>
    <cellStyle name="Normal 2 2 12 3 3" xfId="10905"/>
    <cellStyle name="Normal 2 2 12 3 3 2" xfId="30947"/>
    <cellStyle name="Normal 2 2 12 3 4" xfId="21917"/>
    <cellStyle name="Normal 2 2 12 4" xfId="3369"/>
    <cellStyle name="Normal 2 2 12 4 2" xfId="7851"/>
    <cellStyle name="Normal 2 2 12 4 2 2" xfId="16881"/>
    <cellStyle name="Normal 2 2 12 4 2 2 2" xfId="36923"/>
    <cellStyle name="Normal 2 2 12 4 2 3" xfId="27893"/>
    <cellStyle name="Normal 2 2 12 4 3" xfId="12399"/>
    <cellStyle name="Normal 2 2 12 4 3 2" xfId="32441"/>
    <cellStyle name="Normal 2 2 12 4 4" xfId="23411"/>
    <cellStyle name="Normal 2 2 12 5" xfId="4863"/>
    <cellStyle name="Normal 2 2 12 5 2" xfId="13893"/>
    <cellStyle name="Normal 2 2 12 5 2 2" xfId="33935"/>
    <cellStyle name="Normal 2 2 12 5 3" xfId="24905"/>
    <cellStyle name="Normal 2 2 12 6" xfId="9411"/>
    <cellStyle name="Normal 2 2 12 6 2" xfId="29453"/>
    <cellStyle name="Normal 2 2 12 7" xfId="20423"/>
    <cellStyle name="Normal 2 2 13" xfId="567"/>
    <cellStyle name="Normal 2 2 13 2" xfId="1314"/>
    <cellStyle name="Normal 2 2 13 2 2" xfId="2808"/>
    <cellStyle name="Normal 2 2 13 2 2 2" xfId="7290"/>
    <cellStyle name="Normal 2 2 13 2 2 2 2" xfId="16320"/>
    <cellStyle name="Normal 2 2 13 2 2 2 2 2" xfId="36362"/>
    <cellStyle name="Normal 2 2 13 2 2 2 3" xfId="27332"/>
    <cellStyle name="Normal 2 2 13 2 2 3" xfId="11838"/>
    <cellStyle name="Normal 2 2 13 2 2 3 2" xfId="31880"/>
    <cellStyle name="Normal 2 2 13 2 2 4" xfId="22850"/>
    <cellStyle name="Normal 2 2 13 2 3" xfId="4302"/>
    <cellStyle name="Normal 2 2 13 2 3 2" xfId="8784"/>
    <cellStyle name="Normal 2 2 13 2 3 2 2" xfId="17814"/>
    <cellStyle name="Normal 2 2 13 2 3 2 2 2" xfId="37856"/>
    <cellStyle name="Normal 2 2 13 2 3 2 3" xfId="28826"/>
    <cellStyle name="Normal 2 2 13 2 3 3" xfId="13332"/>
    <cellStyle name="Normal 2 2 13 2 3 3 2" xfId="33374"/>
    <cellStyle name="Normal 2 2 13 2 3 4" xfId="24344"/>
    <cellStyle name="Normal 2 2 13 2 4" xfId="5796"/>
    <cellStyle name="Normal 2 2 13 2 4 2" xfId="14826"/>
    <cellStyle name="Normal 2 2 13 2 4 2 2" xfId="34868"/>
    <cellStyle name="Normal 2 2 13 2 4 3" xfId="25838"/>
    <cellStyle name="Normal 2 2 13 2 5" xfId="10344"/>
    <cellStyle name="Normal 2 2 13 2 5 2" xfId="30386"/>
    <cellStyle name="Normal 2 2 13 2 6" xfId="21356"/>
    <cellStyle name="Normal 2 2 13 3" xfId="2061"/>
    <cellStyle name="Normal 2 2 13 3 2" xfId="6543"/>
    <cellStyle name="Normal 2 2 13 3 2 2" xfId="15573"/>
    <cellStyle name="Normal 2 2 13 3 2 2 2" xfId="35615"/>
    <cellStyle name="Normal 2 2 13 3 2 3" xfId="26585"/>
    <cellStyle name="Normal 2 2 13 3 3" xfId="11091"/>
    <cellStyle name="Normal 2 2 13 3 3 2" xfId="31133"/>
    <cellStyle name="Normal 2 2 13 3 4" xfId="22103"/>
    <cellStyle name="Normal 2 2 13 4" xfId="3555"/>
    <cellStyle name="Normal 2 2 13 4 2" xfId="8037"/>
    <cellStyle name="Normal 2 2 13 4 2 2" xfId="17067"/>
    <cellStyle name="Normal 2 2 13 4 2 2 2" xfId="37109"/>
    <cellStyle name="Normal 2 2 13 4 2 3" xfId="28079"/>
    <cellStyle name="Normal 2 2 13 4 3" xfId="12585"/>
    <cellStyle name="Normal 2 2 13 4 3 2" xfId="32627"/>
    <cellStyle name="Normal 2 2 13 4 4" xfId="23597"/>
    <cellStyle name="Normal 2 2 13 5" xfId="5049"/>
    <cellStyle name="Normal 2 2 13 5 2" xfId="14079"/>
    <cellStyle name="Normal 2 2 13 5 2 2" xfId="34121"/>
    <cellStyle name="Normal 2 2 13 5 3" xfId="25091"/>
    <cellStyle name="Normal 2 2 13 6" xfId="9597"/>
    <cellStyle name="Normal 2 2 13 6 2" xfId="29639"/>
    <cellStyle name="Normal 2 2 13 7" xfId="20609"/>
    <cellStyle name="Normal 2 2 14" xfId="754"/>
    <cellStyle name="Normal 2 2 14 2" xfId="2248"/>
    <cellStyle name="Normal 2 2 14 2 2" xfId="6730"/>
    <cellStyle name="Normal 2 2 14 2 2 2" xfId="15760"/>
    <cellStyle name="Normal 2 2 14 2 2 2 2" xfId="35802"/>
    <cellStyle name="Normal 2 2 14 2 2 3" xfId="26772"/>
    <cellStyle name="Normal 2 2 14 2 3" xfId="11278"/>
    <cellStyle name="Normal 2 2 14 2 3 2" xfId="31320"/>
    <cellStyle name="Normal 2 2 14 2 4" xfId="22290"/>
    <cellStyle name="Normal 2 2 14 3" xfId="3742"/>
    <cellStyle name="Normal 2 2 14 3 2" xfId="8224"/>
    <cellStyle name="Normal 2 2 14 3 2 2" xfId="17254"/>
    <cellStyle name="Normal 2 2 14 3 2 2 2" xfId="37296"/>
    <cellStyle name="Normal 2 2 14 3 2 3" xfId="28266"/>
    <cellStyle name="Normal 2 2 14 3 3" xfId="12772"/>
    <cellStyle name="Normal 2 2 14 3 3 2" xfId="32814"/>
    <cellStyle name="Normal 2 2 14 3 4" xfId="23784"/>
    <cellStyle name="Normal 2 2 14 4" xfId="5236"/>
    <cellStyle name="Normal 2 2 14 4 2" xfId="14266"/>
    <cellStyle name="Normal 2 2 14 4 2 2" xfId="34308"/>
    <cellStyle name="Normal 2 2 14 4 3" xfId="25278"/>
    <cellStyle name="Normal 2 2 14 5" xfId="9784"/>
    <cellStyle name="Normal 2 2 14 5 2" xfId="29826"/>
    <cellStyle name="Normal 2 2 14 6" xfId="20796"/>
    <cellStyle name="Normal 2 2 15" xfId="1503"/>
    <cellStyle name="Normal 2 2 15 2" xfId="5985"/>
    <cellStyle name="Normal 2 2 15 2 2" xfId="15015"/>
    <cellStyle name="Normal 2 2 15 2 2 2" xfId="35057"/>
    <cellStyle name="Normal 2 2 15 2 3" xfId="26027"/>
    <cellStyle name="Normal 2 2 15 3" xfId="10533"/>
    <cellStyle name="Normal 2 2 15 3 2" xfId="30575"/>
    <cellStyle name="Normal 2 2 15 4" xfId="21545"/>
    <cellStyle name="Normal 2 2 16" xfId="2997"/>
    <cellStyle name="Normal 2 2 16 2" xfId="7479"/>
    <cellStyle name="Normal 2 2 16 2 2" xfId="16509"/>
    <cellStyle name="Normal 2 2 16 2 2 2" xfId="36551"/>
    <cellStyle name="Normal 2 2 16 2 3" xfId="27521"/>
    <cellStyle name="Normal 2 2 16 3" xfId="12027"/>
    <cellStyle name="Normal 2 2 16 3 2" xfId="32069"/>
    <cellStyle name="Normal 2 2 16 4" xfId="23039"/>
    <cellStyle name="Normal 2 2 17" xfId="4491"/>
    <cellStyle name="Normal 2 2 17 2" xfId="13521"/>
    <cellStyle name="Normal 2 2 17 2 2" xfId="33563"/>
    <cellStyle name="Normal 2 2 17 3" xfId="24533"/>
    <cellStyle name="Normal 2 2 18" xfId="9039"/>
    <cellStyle name="Normal 2 2 18 2" xfId="29081"/>
    <cellStyle name="Normal 2 2 19" xfId="20051"/>
    <cellStyle name="Normal 2 2 2" xfId="14"/>
    <cellStyle name="Normal 2 2 2 10" xfId="177"/>
    <cellStyle name="Normal 2 2 2 10 10" xfId="20219"/>
    <cellStyle name="Normal 2 2 2 10 2" xfId="363"/>
    <cellStyle name="Normal 2 2 2 10 2 2" xfId="1106"/>
    <cellStyle name="Normal 2 2 2 10 2 2 2" xfId="2600"/>
    <cellStyle name="Normal 2 2 2 10 2 2 2 2" xfId="7082"/>
    <cellStyle name="Normal 2 2 2 10 2 2 2 2 2" xfId="16112"/>
    <cellStyle name="Normal 2 2 2 10 2 2 2 2 2 2" xfId="36154"/>
    <cellStyle name="Normal 2 2 2 10 2 2 2 2 3" xfId="27124"/>
    <cellStyle name="Normal 2 2 2 10 2 2 2 3" xfId="11630"/>
    <cellStyle name="Normal 2 2 2 10 2 2 2 3 2" xfId="31672"/>
    <cellStyle name="Normal 2 2 2 10 2 2 2 4" xfId="22642"/>
    <cellStyle name="Normal 2 2 2 10 2 2 3" xfId="4094"/>
    <cellStyle name="Normal 2 2 2 10 2 2 3 2" xfId="8576"/>
    <cellStyle name="Normal 2 2 2 10 2 2 3 2 2" xfId="17606"/>
    <cellStyle name="Normal 2 2 2 10 2 2 3 2 2 2" xfId="37648"/>
    <cellStyle name="Normal 2 2 2 10 2 2 3 2 3" xfId="28618"/>
    <cellStyle name="Normal 2 2 2 10 2 2 3 3" xfId="13124"/>
    <cellStyle name="Normal 2 2 2 10 2 2 3 3 2" xfId="33166"/>
    <cellStyle name="Normal 2 2 2 10 2 2 3 4" xfId="24136"/>
    <cellStyle name="Normal 2 2 2 10 2 2 4" xfId="5588"/>
    <cellStyle name="Normal 2 2 2 10 2 2 4 2" xfId="14618"/>
    <cellStyle name="Normal 2 2 2 10 2 2 4 2 2" xfId="34660"/>
    <cellStyle name="Normal 2 2 2 10 2 2 4 3" xfId="25630"/>
    <cellStyle name="Normal 2 2 2 10 2 2 5" xfId="10136"/>
    <cellStyle name="Normal 2 2 2 10 2 2 5 2" xfId="30178"/>
    <cellStyle name="Normal 2 2 2 10 2 2 6" xfId="21148"/>
    <cellStyle name="Normal 2 2 2 10 2 3" xfId="1857"/>
    <cellStyle name="Normal 2 2 2 10 2 3 2" xfId="6339"/>
    <cellStyle name="Normal 2 2 2 10 2 3 2 2" xfId="15369"/>
    <cellStyle name="Normal 2 2 2 10 2 3 2 2 2" xfId="35411"/>
    <cellStyle name="Normal 2 2 2 10 2 3 2 3" xfId="26381"/>
    <cellStyle name="Normal 2 2 2 10 2 3 3" xfId="10887"/>
    <cellStyle name="Normal 2 2 2 10 2 3 3 2" xfId="30929"/>
    <cellStyle name="Normal 2 2 2 10 2 3 4" xfId="21899"/>
    <cellStyle name="Normal 2 2 2 10 2 4" xfId="3351"/>
    <cellStyle name="Normal 2 2 2 10 2 4 2" xfId="7833"/>
    <cellStyle name="Normal 2 2 2 10 2 4 2 2" xfId="16863"/>
    <cellStyle name="Normal 2 2 2 10 2 4 2 2 2" xfId="36905"/>
    <cellStyle name="Normal 2 2 2 10 2 4 2 3" xfId="27875"/>
    <cellStyle name="Normal 2 2 2 10 2 4 3" xfId="12381"/>
    <cellStyle name="Normal 2 2 2 10 2 4 3 2" xfId="32423"/>
    <cellStyle name="Normal 2 2 2 10 2 4 4" xfId="23393"/>
    <cellStyle name="Normal 2 2 2 10 2 5" xfId="4845"/>
    <cellStyle name="Normal 2 2 2 10 2 5 2" xfId="13875"/>
    <cellStyle name="Normal 2 2 2 10 2 5 2 2" xfId="33917"/>
    <cellStyle name="Normal 2 2 2 10 2 5 3" xfId="24887"/>
    <cellStyle name="Normal 2 2 2 10 2 6" xfId="9393"/>
    <cellStyle name="Normal 2 2 2 10 2 6 2" xfId="29435"/>
    <cellStyle name="Normal 2 2 2 10 2 7" xfId="20405"/>
    <cellStyle name="Normal 2 2 2 10 3" xfId="549"/>
    <cellStyle name="Normal 2 2 2 10 3 2" xfId="1296"/>
    <cellStyle name="Normal 2 2 2 10 3 2 2" xfId="2790"/>
    <cellStyle name="Normal 2 2 2 10 3 2 2 2" xfId="7272"/>
    <cellStyle name="Normal 2 2 2 10 3 2 2 2 2" xfId="16302"/>
    <cellStyle name="Normal 2 2 2 10 3 2 2 2 2 2" xfId="36344"/>
    <cellStyle name="Normal 2 2 2 10 3 2 2 2 3" xfId="27314"/>
    <cellStyle name="Normal 2 2 2 10 3 2 2 3" xfId="11820"/>
    <cellStyle name="Normal 2 2 2 10 3 2 2 3 2" xfId="31862"/>
    <cellStyle name="Normal 2 2 2 10 3 2 2 4" xfId="22832"/>
    <cellStyle name="Normal 2 2 2 10 3 2 3" xfId="4284"/>
    <cellStyle name="Normal 2 2 2 10 3 2 3 2" xfId="8766"/>
    <cellStyle name="Normal 2 2 2 10 3 2 3 2 2" xfId="17796"/>
    <cellStyle name="Normal 2 2 2 10 3 2 3 2 2 2" xfId="37838"/>
    <cellStyle name="Normal 2 2 2 10 3 2 3 2 3" xfId="28808"/>
    <cellStyle name="Normal 2 2 2 10 3 2 3 3" xfId="13314"/>
    <cellStyle name="Normal 2 2 2 10 3 2 3 3 2" xfId="33356"/>
    <cellStyle name="Normal 2 2 2 10 3 2 3 4" xfId="24326"/>
    <cellStyle name="Normal 2 2 2 10 3 2 4" xfId="5778"/>
    <cellStyle name="Normal 2 2 2 10 3 2 4 2" xfId="14808"/>
    <cellStyle name="Normal 2 2 2 10 3 2 4 2 2" xfId="34850"/>
    <cellStyle name="Normal 2 2 2 10 3 2 4 3" xfId="25820"/>
    <cellStyle name="Normal 2 2 2 10 3 2 5" xfId="10326"/>
    <cellStyle name="Normal 2 2 2 10 3 2 5 2" xfId="30368"/>
    <cellStyle name="Normal 2 2 2 10 3 2 6" xfId="21338"/>
    <cellStyle name="Normal 2 2 2 10 3 3" xfId="2043"/>
    <cellStyle name="Normal 2 2 2 10 3 3 2" xfId="6525"/>
    <cellStyle name="Normal 2 2 2 10 3 3 2 2" xfId="15555"/>
    <cellStyle name="Normal 2 2 2 10 3 3 2 2 2" xfId="35597"/>
    <cellStyle name="Normal 2 2 2 10 3 3 2 3" xfId="26567"/>
    <cellStyle name="Normal 2 2 2 10 3 3 3" xfId="11073"/>
    <cellStyle name="Normal 2 2 2 10 3 3 3 2" xfId="31115"/>
    <cellStyle name="Normal 2 2 2 10 3 3 4" xfId="22085"/>
    <cellStyle name="Normal 2 2 2 10 3 4" xfId="3537"/>
    <cellStyle name="Normal 2 2 2 10 3 4 2" xfId="8019"/>
    <cellStyle name="Normal 2 2 2 10 3 4 2 2" xfId="17049"/>
    <cellStyle name="Normal 2 2 2 10 3 4 2 2 2" xfId="37091"/>
    <cellStyle name="Normal 2 2 2 10 3 4 2 3" xfId="28061"/>
    <cellStyle name="Normal 2 2 2 10 3 4 3" xfId="12567"/>
    <cellStyle name="Normal 2 2 2 10 3 4 3 2" xfId="32609"/>
    <cellStyle name="Normal 2 2 2 10 3 4 4" xfId="23579"/>
    <cellStyle name="Normal 2 2 2 10 3 5" xfId="5031"/>
    <cellStyle name="Normal 2 2 2 10 3 5 2" xfId="14061"/>
    <cellStyle name="Normal 2 2 2 10 3 5 2 2" xfId="34103"/>
    <cellStyle name="Normal 2 2 2 10 3 5 3" xfId="25073"/>
    <cellStyle name="Normal 2 2 2 10 3 6" xfId="9579"/>
    <cellStyle name="Normal 2 2 2 10 3 6 2" xfId="29621"/>
    <cellStyle name="Normal 2 2 2 10 3 7" xfId="20591"/>
    <cellStyle name="Normal 2 2 2 10 4" xfId="735"/>
    <cellStyle name="Normal 2 2 2 10 4 2" xfId="1482"/>
    <cellStyle name="Normal 2 2 2 10 4 2 2" xfId="2976"/>
    <cellStyle name="Normal 2 2 2 10 4 2 2 2" xfId="7458"/>
    <cellStyle name="Normal 2 2 2 10 4 2 2 2 2" xfId="16488"/>
    <cellStyle name="Normal 2 2 2 10 4 2 2 2 2 2" xfId="36530"/>
    <cellStyle name="Normal 2 2 2 10 4 2 2 2 3" xfId="27500"/>
    <cellStyle name="Normal 2 2 2 10 4 2 2 3" xfId="12006"/>
    <cellStyle name="Normal 2 2 2 10 4 2 2 3 2" xfId="32048"/>
    <cellStyle name="Normal 2 2 2 10 4 2 2 4" xfId="23018"/>
    <cellStyle name="Normal 2 2 2 10 4 2 3" xfId="4470"/>
    <cellStyle name="Normal 2 2 2 10 4 2 3 2" xfId="8952"/>
    <cellStyle name="Normal 2 2 2 10 4 2 3 2 2" xfId="17982"/>
    <cellStyle name="Normal 2 2 2 10 4 2 3 2 2 2" xfId="38024"/>
    <cellStyle name="Normal 2 2 2 10 4 2 3 2 3" xfId="28994"/>
    <cellStyle name="Normal 2 2 2 10 4 2 3 3" xfId="13500"/>
    <cellStyle name="Normal 2 2 2 10 4 2 3 3 2" xfId="33542"/>
    <cellStyle name="Normal 2 2 2 10 4 2 3 4" xfId="24512"/>
    <cellStyle name="Normal 2 2 2 10 4 2 4" xfId="5964"/>
    <cellStyle name="Normal 2 2 2 10 4 2 4 2" xfId="14994"/>
    <cellStyle name="Normal 2 2 2 10 4 2 4 2 2" xfId="35036"/>
    <cellStyle name="Normal 2 2 2 10 4 2 4 3" xfId="26006"/>
    <cellStyle name="Normal 2 2 2 10 4 2 5" xfId="10512"/>
    <cellStyle name="Normal 2 2 2 10 4 2 5 2" xfId="30554"/>
    <cellStyle name="Normal 2 2 2 10 4 2 6" xfId="21524"/>
    <cellStyle name="Normal 2 2 2 10 4 3" xfId="2229"/>
    <cellStyle name="Normal 2 2 2 10 4 3 2" xfId="6711"/>
    <cellStyle name="Normal 2 2 2 10 4 3 2 2" xfId="15741"/>
    <cellStyle name="Normal 2 2 2 10 4 3 2 2 2" xfId="35783"/>
    <cellStyle name="Normal 2 2 2 10 4 3 2 3" xfId="26753"/>
    <cellStyle name="Normal 2 2 2 10 4 3 3" xfId="11259"/>
    <cellStyle name="Normal 2 2 2 10 4 3 3 2" xfId="31301"/>
    <cellStyle name="Normal 2 2 2 10 4 3 4" xfId="22271"/>
    <cellStyle name="Normal 2 2 2 10 4 4" xfId="3723"/>
    <cellStyle name="Normal 2 2 2 10 4 4 2" xfId="8205"/>
    <cellStyle name="Normal 2 2 2 10 4 4 2 2" xfId="17235"/>
    <cellStyle name="Normal 2 2 2 10 4 4 2 2 2" xfId="37277"/>
    <cellStyle name="Normal 2 2 2 10 4 4 2 3" xfId="28247"/>
    <cellStyle name="Normal 2 2 2 10 4 4 3" xfId="12753"/>
    <cellStyle name="Normal 2 2 2 10 4 4 3 2" xfId="32795"/>
    <cellStyle name="Normal 2 2 2 10 4 4 4" xfId="23765"/>
    <cellStyle name="Normal 2 2 2 10 4 5" xfId="5217"/>
    <cellStyle name="Normal 2 2 2 10 4 5 2" xfId="14247"/>
    <cellStyle name="Normal 2 2 2 10 4 5 2 2" xfId="34289"/>
    <cellStyle name="Normal 2 2 2 10 4 5 3" xfId="25259"/>
    <cellStyle name="Normal 2 2 2 10 4 6" xfId="9765"/>
    <cellStyle name="Normal 2 2 2 10 4 6 2" xfId="29807"/>
    <cellStyle name="Normal 2 2 2 10 4 7" xfId="20777"/>
    <cellStyle name="Normal 2 2 2 10 5" xfId="922"/>
    <cellStyle name="Normal 2 2 2 10 5 2" xfId="2416"/>
    <cellStyle name="Normal 2 2 2 10 5 2 2" xfId="6898"/>
    <cellStyle name="Normal 2 2 2 10 5 2 2 2" xfId="15928"/>
    <cellStyle name="Normal 2 2 2 10 5 2 2 2 2" xfId="35970"/>
    <cellStyle name="Normal 2 2 2 10 5 2 2 3" xfId="26940"/>
    <cellStyle name="Normal 2 2 2 10 5 2 3" xfId="11446"/>
    <cellStyle name="Normal 2 2 2 10 5 2 3 2" xfId="31488"/>
    <cellStyle name="Normal 2 2 2 10 5 2 4" xfId="22458"/>
    <cellStyle name="Normal 2 2 2 10 5 3" xfId="3910"/>
    <cellStyle name="Normal 2 2 2 10 5 3 2" xfId="8392"/>
    <cellStyle name="Normal 2 2 2 10 5 3 2 2" xfId="17422"/>
    <cellStyle name="Normal 2 2 2 10 5 3 2 2 2" xfId="37464"/>
    <cellStyle name="Normal 2 2 2 10 5 3 2 3" xfId="28434"/>
    <cellStyle name="Normal 2 2 2 10 5 3 3" xfId="12940"/>
    <cellStyle name="Normal 2 2 2 10 5 3 3 2" xfId="32982"/>
    <cellStyle name="Normal 2 2 2 10 5 3 4" xfId="23952"/>
    <cellStyle name="Normal 2 2 2 10 5 4" xfId="5404"/>
    <cellStyle name="Normal 2 2 2 10 5 4 2" xfId="14434"/>
    <cellStyle name="Normal 2 2 2 10 5 4 2 2" xfId="34476"/>
    <cellStyle name="Normal 2 2 2 10 5 4 3" xfId="25446"/>
    <cellStyle name="Normal 2 2 2 10 5 5" xfId="9952"/>
    <cellStyle name="Normal 2 2 2 10 5 5 2" xfId="29994"/>
    <cellStyle name="Normal 2 2 2 10 5 6" xfId="20964"/>
    <cellStyle name="Normal 2 2 2 10 6" xfId="1671"/>
    <cellStyle name="Normal 2 2 2 10 6 2" xfId="6153"/>
    <cellStyle name="Normal 2 2 2 10 6 2 2" xfId="15183"/>
    <cellStyle name="Normal 2 2 2 10 6 2 2 2" xfId="35225"/>
    <cellStyle name="Normal 2 2 2 10 6 2 3" xfId="26195"/>
    <cellStyle name="Normal 2 2 2 10 6 3" xfId="10701"/>
    <cellStyle name="Normal 2 2 2 10 6 3 2" xfId="30743"/>
    <cellStyle name="Normal 2 2 2 10 6 4" xfId="21713"/>
    <cellStyle name="Normal 2 2 2 10 7" xfId="3165"/>
    <cellStyle name="Normal 2 2 2 10 7 2" xfId="7647"/>
    <cellStyle name="Normal 2 2 2 10 7 2 2" xfId="16677"/>
    <cellStyle name="Normal 2 2 2 10 7 2 2 2" xfId="36719"/>
    <cellStyle name="Normal 2 2 2 10 7 2 3" xfId="27689"/>
    <cellStyle name="Normal 2 2 2 10 7 3" xfId="12195"/>
    <cellStyle name="Normal 2 2 2 10 7 3 2" xfId="32237"/>
    <cellStyle name="Normal 2 2 2 10 7 4" xfId="23207"/>
    <cellStyle name="Normal 2 2 2 10 8" xfId="4659"/>
    <cellStyle name="Normal 2 2 2 10 8 2" xfId="13689"/>
    <cellStyle name="Normal 2 2 2 10 8 2 2" xfId="33731"/>
    <cellStyle name="Normal 2 2 2 10 8 3" xfId="24701"/>
    <cellStyle name="Normal 2 2 2 10 9" xfId="9207"/>
    <cellStyle name="Normal 2 2 2 10 9 2" xfId="29249"/>
    <cellStyle name="Normal 2 2 2 11" xfId="200"/>
    <cellStyle name="Normal 2 2 2 11 2" xfId="945"/>
    <cellStyle name="Normal 2 2 2 11 2 2" xfId="2439"/>
    <cellStyle name="Normal 2 2 2 11 2 2 2" xfId="6921"/>
    <cellStyle name="Normal 2 2 2 11 2 2 2 2" xfId="15951"/>
    <cellStyle name="Normal 2 2 2 11 2 2 2 2 2" xfId="35993"/>
    <cellStyle name="Normal 2 2 2 11 2 2 2 3" xfId="26963"/>
    <cellStyle name="Normal 2 2 2 11 2 2 3" xfId="11469"/>
    <cellStyle name="Normal 2 2 2 11 2 2 3 2" xfId="31511"/>
    <cellStyle name="Normal 2 2 2 11 2 2 4" xfId="22481"/>
    <cellStyle name="Normal 2 2 2 11 2 3" xfId="3933"/>
    <cellStyle name="Normal 2 2 2 11 2 3 2" xfId="8415"/>
    <cellStyle name="Normal 2 2 2 11 2 3 2 2" xfId="17445"/>
    <cellStyle name="Normal 2 2 2 11 2 3 2 2 2" xfId="37487"/>
    <cellStyle name="Normal 2 2 2 11 2 3 2 3" xfId="28457"/>
    <cellStyle name="Normal 2 2 2 11 2 3 3" xfId="12963"/>
    <cellStyle name="Normal 2 2 2 11 2 3 3 2" xfId="33005"/>
    <cellStyle name="Normal 2 2 2 11 2 3 4" xfId="23975"/>
    <cellStyle name="Normal 2 2 2 11 2 4" xfId="5427"/>
    <cellStyle name="Normal 2 2 2 11 2 4 2" xfId="14457"/>
    <cellStyle name="Normal 2 2 2 11 2 4 2 2" xfId="34499"/>
    <cellStyle name="Normal 2 2 2 11 2 4 3" xfId="25469"/>
    <cellStyle name="Normal 2 2 2 11 2 5" xfId="9975"/>
    <cellStyle name="Normal 2 2 2 11 2 5 2" xfId="30017"/>
    <cellStyle name="Normal 2 2 2 11 2 6" xfId="20987"/>
    <cellStyle name="Normal 2 2 2 11 3" xfId="1694"/>
    <cellStyle name="Normal 2 2 2 11 3 2" xfId="6176"/>
    <cellStyle name="Normal 2 2 2 11 3 2 2" xfId="15206"/>
    <cellStyle name="Normal 2 2 2 11 3 2 2 2" xfId="35248"/>
    <cellStyle name="Normal 2 2 2 11 3 2 3" xfId="26218"/>
    <cellStyle name="Normal 2 2 2 11 3 3" xfId="10724"/>
    <cellStyle name="Normal 2 2 2 11 3 3 2" xfId="30766"/>
    <cellStyle name="Normal 2 2 2 11 3 4" xfId="21736"/>
    <cellStyle name="Normal 2 2 2 11 4" xfId="3188"/>
    <cellStyle name="Normal 2 2 2 11 4 2" xfId="7670"/>
    <cellStyle name="Normal 2 2 2 11 4 2 2" xfId="16700"/>
    <cellStyle name="Normal 2 2 2 11 4 2 2 2" xfId="36742"/>
    <cellStyle name="Normal 2 2 2 11 4 2 3" xfId="27712"/>
    <cellStyle name="Normal 2 2 2 11 4 3" xfId="12218"/>
    <cellStyle name="Normal 2 2 2 11 4 3 2" xfId="32260"/>
    <cellStyle name="Normal 2 2 2 11 4 4" xfId="23230"/>
    <cellStyle name="Normal 2 2 2 11 5" xfId="4682"/>
    <cellStyle name="Normal 2 2 2 11 5 2" xfId="13712"/>
    <cellStyle name="Normal 2 2 2 11 5 2 2" xfId="33754"/>
    <cellStyle name="Normal 2 2 2 11 5 3" xfId="24724"/>
    <cellStyle name="Normal 2 2 2 11 6" xfId="9230"/>
    <cellStyle name="Normal 2 2 2 11 6 2" xfId="29272"/>
    <cellStyle name="Normal 2 2 2 11 7" xfId="20242"/>
    <cellStyle name="Normal 2 2 2 12" xfId="386"/>
    <cellStyle name="Normal 2 2 2 12 2" xfId="1133"/>
    <cellStyle name="Normal 2 2 2 12 2 2" xfId="2627"/>
    <cellStyle name="Normal 2 2 2 12 2 2 2" xfId="7109"/>
    <cellStyle name="Normal 2 2 2 12 2 2 2 2" xfId="16139"/>
    <cellStyle name="Normal 2 2 2 12 2 2 2 2 2" xfId="36181"/>
    <cellStyle name="Normal 2 2 2 12 2 2 2 3" xfId="27151"/>
    <cellStyle name="Normal 2 2 2 12 2 2 3" xfId="11657"/>
    <cellStyle name="Normal 2 2 2 12 2 2 3 2" xfId="31699"/>
    <cellStyle name="Normal 2 2 2 12 2 2 4" xfId="22669"/>
    <cellStyle name="Normal 2 2 2 12 2 3" xfId="4121"/>
    <cellStyle name="Normal 2 2 2 12 2 3 2" xfId="8603"/>
    <cellStyle name="Normal 2 2 2 12 2 3 2 2" xfId="17633"/>
    <cellStyle name="Normal 2 2 2 12 2 3 2 2 2" xfId="37675"/>
    <cellStyle name="Normal 2 2 2 12 2 3 2 3" xfId="28645"/>
    <cellStyle name="Normal 2 2 2 12 2 3 3" xfId="13151"/>
    <cellStyle name="Normal 2 2 2 12 2 3 3 2" xfId="33193"/>
    <cellStyle name="Normal 2 2 2 12 2 3 4" xfId="24163"/>
    <cellStyle name="Normal 2 2 2 12 2 4" xfId="5615"/>
    <cellStyle name="Normal 2 2 2 12 2 4 2" xfId="14645"/>
    <cellStyle name="Normal 2 2 2 12 2 4 2 2" xfId="34687"/>
    <cellStyle name="Normal 2 2 2 12 2 4 3" xfId="25657"/>
    <cellStyle name="Normal 2 2 2 12 2 5" xfId="10163"/>
    <cellStyle name="Normal 2 2 2 12 2 5 2" xfId="30205"/>
    <cellStyle name="Normal 2 2 2 12 2 6" xfId="21175"/>
    <cellStyle name="Normal 2 2 2 12 3" xfId="1880"/>
    <cellStyle name="Normal 2 2 2 12 3 2" xfId="6362"/>
    <cellStyle name="Normal 2 2 2 12 3 2 2" xfId="15392"/>
    <cellStyle name="Normal 2 2 2 12 3 2 2 2" xfId="35434"/>
    <cellStyle name="Normal 2 2 2 12 3 2 3" xfId="26404"/>
    <cellStyle name="Normal 2 2 2 12 3 3" xfId="10910"/>
    <cellStyle name="Normal 2 2 2 12 3 3 2" xfId="30952"/>
    <cellStyle name="Normal 2 2 2 12 3 4" xfId="21922"/>
    <cellStyle name="Normal 2 2 2 12 4" xfId="3374"/>
    <cellStyle name="Normal 2 2 2 12 4 2" xfId="7856"/>
    <cellStyle name="Normal 2 2 2 12 4 2 2" xfId="16886"/>
    <cellStyle name="Normal 2 2 2 12 4 2 2 2" xfId="36928"/>
    <cellStyle name="Normal 2 2 2 12 4 2 3" xfId="27898"/>
    <cellStyle name="Normal 2 2 2 12 4 3" xfId="12404"/>
    <cellStyle name="Normal 2 2 2 12 4 3 2" xfId="32446"/>
    <cellStyle name="Normal 2 2 2 12 4 4" xfId="23416"/>
    <cellStyle name="Normal 2 2 2 12 5" xfId="4868"/>
    <cellStyle name="Normal 2 2 2 12 5 2" xfId="13898"/>
    <cellStyle name="Normal 2 2 2 12 5 2 2" xfId="33940"/>
    <cellStyle name="Normal 2 2 2 12 5 3" xfId="24910"/>
    <cellStyle name="Normal 2 2 2 12 6" xfId="9416"/>
    <cellStyle name="Normal 2 2 2 12 6 2" xfId="29458"/>
    <cellStyle name="Normal 2 2 2 12 7" xfId="20428"/>
    <cellStyle name="Normal 2 2 2 13" xfId="572"/>
    <cellStyle name="Normal 2 2 2 13 2" xfId="1319"/>
    <cellStyle name="Normal 2 2 2 13 2 2" xfId="2813"/>
    <cellStyle name="Normal 2 2 2 13 2 2 2" xfId="7295"/>
    <cellStyle name="Normal 2 2 2 13 2 2 2 2" xfId="16325"/>
    <cellStyle name="Normal 2 2 2 13 2 2 2 2 2" xfId="36367"/>
    <cellStyle name="Normal 2 2 2 13 2 2 2 3" xfId="27337"/>
    <cellStyle name="Normal 2 2 2 13 2 2 3" xfId="11843"/>
    <cellStyle name="Normal 2 2 2 13 2 2 3 2" xfId="31885"/>
    <cellStyle name="Normal 2 2 2 13 2 2 4" xfId="22855"/>
    <cellStyle name="Normal 2 2 2 13 2 3" xfId="4307"/>
    <cellStyle name="Normal 2 2 2 13 2 3 2" xfId="8789"/>
    <cellStyle name="Normal 2 2 2 13 2 3 2 2" xfId="17819"/>
    <cellStyle name="Normal 2 2 2 13 2 3 2 2 2" xfId="37861"/>
    <cellStyle name="Normal 2 2 2 13 2 3 2 3" xfId="28831"/>
    <cellStyle name="Normal 2 2 2 13 2 3 3" xfId="13337"/>
    <cellStyle name="Normal 2 2 2 13 2 3 3 2" xfId="33379"/>
    <cellStyle name="Normal 2 2 2 13 2 3 4" xfId="24349"/>
    <cellStyle name="Normal 2 2 2 13 2 4" xfId="5801"/>
    <cellStyle name="Normal 2 2 2 13 2 4 2" xfId="14831"/>
    <cellStyle name="Normal 2 2 2 13 2 4 2 2" xfId="34873"/>
    <cellStyle name="Normal 2 2 2 13 2 4 3" xfId="25843"/>
    <cellStyle name="Normal 2 2 2 13 2 5" xfId="10349"/>
    <cellStyle name="Normal 2 2 2 13 2 5 2" xfId="30391"/>
    <cellStyle name="Normal 2 2 2 13 2 6" xfId="21361"/>
    <cellStyle name="Normal 2 2 2 13 3" xfId="2066"/>
    <cellStyle name="Normal 2 2 2 13 3 2" xfId="6548"/>
    <cellStyle name="Normal 2 2 2 13 3 2 2" xfId="15578"/>
    <cellStyle name="Normal 2 2 2 13 3 2 2 2" xfId="35620"/>
    <cellStyle name="Normal 2 2 2 13 3 2 3" xfId="26590"/>
    <cellStyle name="Normal 2 2 2 13 3 3" xfId="11096"/>
    <cellStyle name="Normal 2 2 2 13 3 3 2" xfId="31138"/>
    <cellStyle name="Normal 2 2 2 13 3 4" xfId="22108"/>
    <cellStyle name="Normal 2 2 2 13 4" xfId="3560"/>
    <cellStyle name="Normal 2 2 2 13 4 2" xfId="8042"/>
    <cellStyle name="Normal 2 2 2 13 4 2 2" xfId="17072"/>
    <cellStyle name="Normal 2 2 2 13 4 2 2 2" xfId="37114"/>
    <cellStyle name="Normal 2 2 2 13 4 2 3" xfId="28084"/>
    <cellStyle name="Normal 2 2 2 13 4 3" xfId="12590"/>
    <cellStyle name="Normal 2 2 2 13 4 3 2" xfId="32632"/>
    <cellStyle name="Normal 2 2 2 13 4 4" xfId="23602"/>
    <cellStyle name="Normal 2 2 2 13 5" xfId="5054"/>
    <cellStyle name="Normal 2 2 2 13 5 2" xfId="14084"/>
    <cellStyle name="Normal 2 2 2 13 5 2 2" xfId="34126"/>
    <cellStyle name="Normal 2 2 2 13 5 3" xfId="25096"/>
    <cellStyle name="Normal 2 2 2 13 6" xfId="9602"/>
    <cellStyle name="Normal 2 2 2 13 6 2" xfId="29644"/>
    <cellStyle name="Normal 2 2 2 13 7" xfId="20614"/>
    <cellStyle name="Normal 2 2 2 14" xfId="759"/>
    <cellStyle name="Normal 2 2 2 14 2" xfId="2253"/>
    <cellStyle name="Normal 2 2 2 14 2 2" xfId="6735"/>
    <cellStyle name="Normal 2 2 2 14 2 2 2" xfId="15765"/>
    <cellStyle name="Normal 2 2 2 14 2 2 2 2" xfId="35807"/>
    <cellStyle name="Normal 2 2 2 14 2 2 3" xfId="26777"/>
    <cellStyle name="Normal 2 2 2 14 2 3" xfId="11283"/>
    <cellStyle name="Normal 2 2 2 14 2 3 2" xfId="31325"/>
    <cellStyle name="Normal 2 2 2 14 2 4" xfId="22295"/>
    <cellStyle name="Normal 2 2 2 14 3" xfId="3747"/>
    <cellStyle name="Normal 2 2 2 14 3 2" xfId="8229"/>
    <cellStyle name="Normal 2 2 2 14 3 2 2" xfId="17259"/>
    <cellStyle name="Normal 2 2 2 14 3 2 2 2" xfId="37301"/>
    <cellStyle name="Normal 2 2 2 14 3 2 3" xfId="28271"/>
    <cellStyle name="Normal 2 2 2 14 3 3" xfId="12777"/>
    <cellStyle name="Normal 2 2 2 14 3 3 2" xfId="32819"/>
    <cellStyle name="Normal 2 2 2 14 3 4" xfId="23789"/>
    <cellStyle name="Normal 2 2 2 14 4" xfId="5241"/>
    <cellStyle name="Normal 2 2 2 14 4 2" xfId="14271"/>
    <cellStyle name="Normal 2 2 2 14 4 2 2" xfId="34313"/>
    <cellStyle name="Normal 2 2 2 14 4 3" xfId="25283"/>
    <cellStyle name="Normal 2 2 2 14 5" xfId="9789"/>
    <cellStyle name="Normal 2 2 2 14 5 2" xfId="29831"/>
    <cellStyle name="Normal 2 2 2 14 6" xfId="20801"/>
    <cellStyle name="Normal 2 2 2 15" xfId="1508"/>
    <cellStyle name="Normal 2 2 2 15 2" xfId="5990"/>
    <cellStyle name="Normal 2 2 2 15 2 2" xfId="15020"/>
    <cellStyle name="Normal 2 2 2 15 2 2 2" xfId="35062"/>
    <cellStyle name="Normal 2 2 2 15 2 3" xfId="26032"/>
    <cellStyle name="Normal 2 2 2 15 3" xfId="10538"/>
    <cellStyle name="Normal 2 2 2 15 3 2" xfId="30580"/>
    <cellStyle name="Normal 2 2 2 15 4" xfId="21550"/>
    <cellStyle name="Normal 2 2 2 16" xfId="3002"/>
    <cellStyle name="Normal 2 2 2 16 2" xfId="7484"/>
    <cellStyle name="Normal 2 2 2 16 2 2" xfId="16514"/>
    <cellStyle name="Normal 2 2 2 16 2 2 2" xfId="36556"/>
    <cellStyle name="Normal 2 2 2 16 2 3" xfId="27526"/>
    <cellStyle name="Normal 2 2 2 16 3" xfId="12032"/>
    <cellStyle name="Normal 2 2 2 16 3 2" xfId="32074"/>
    <cellStyle name="Normal 2 2 2 16 4" xfId="23044"/>
    <cellStyle name="Normal 2 2 2 17" xfId="4496"/>
    <cellStyle name="Normal 2 2 2 17 2" xfId="13526"/>
    <cellStyle name="Normal 2 2 2 17 2 2" xfId="33568"/>
    <cellStyle name="Normal 2 2 2 17 3" xfId="24538"/>
    <cellStyle name="Normal 2 2 2 18" xfId="9044"/>
    <cellStyle name="Normal 2 2 2 18 2" xfId="29086"/>
    <cellStyle name="Normal 2 2 2 19" xfId="20056"/>
    <cellStyle name="Normal 2 2 2 2" xfId="24"/>
    <cellStyle name="Normal 2 2 2 2 10" xfId="210"/>
    <cellStyle name="Normal 2 2 2 2 10 2" xfId="955"/>
    <cellStyle name="Normal 2 2 2 2 10 2 2" xfId="2449"/>
    <cellStyle name="Normal 2 2 2 2 10 2 2 2" xfId="6931"/>
    <cellStyle name="Normal 2 2 2 2 10 2 2 2 2" xfId="15961"/>
    <cellStyle name="Normal 2 2 2 2 10 2 2 2 2 2" xfId="36003"/>
    <cellStyle name="Normal 2 2 2 2 10 2 2 2 3" xfId="26973"/>
    <cellStyle name="Normal 2 2 2 2 10 2 2 3" xfId="11479"/>
    <cellStyle name="Normal 2 2 2 2 10 2 2 3 2" xfId="31521"/>
    <cellStyle name="Normal 2 2 2 2 10 2 2 4" xfId="22491"/>
    <cellStyle name="Normal 2 2 2 2 10 2 3" xfId="3943"/>
    <cellStyle name="Normal 2 2 2 2 10 2 3 2" xfId="8425"/>
    <cellStyle name="Normal 2 2 2 2 10 2 3 2 2" xfId="17455"/>
    <cellStyle name="Normal 2 2 2 2 10 2 3 2 2 2" xfId="37497"/>
    <cellStyle name="Normal 2 2 2 2 10 2 3 2 3" xfId="28467"/>
    <cellStyle name="Normal 2 2 2 2 10 2 3 3" xfId="12973"/>
    <cellStyle name="Normal 2 2 2 2 10 2 3 3 2" xfId="33015"/>
    <cellStyle name="Normal 2 2 2 2 10 2 3 4" xfId="23985"/>
    <cellStyle name="Normal 2 2 2 2 10 2 4" xfId="5437"/>
    <cellStyle name="Normal 2 2 2 2 10 2 4 2" xfId="14467"/>
    <cellStyle name="Normal 2 2 2 2 10 2 4 2 2" xfId="34509"/>
    <cellStyle name="Normal 2 2 2 2 10 2 4 3" xfId="25479"/>
    <cellStyle name="Normal 2 2 2 2 10 2 5" xfId="9985"/>
    <cellStyle name="Normal 2 2 2 2 10 2 5 2" xfId="30027"/>
    <cellStyle name="Normal 2 2 2 2 10 2 6" xfId="20997"/>
    <cellStyle name="Normal 2 2 2 2 10 3" xfId="1704"/>
    <cellStyle name="Normal 2 2 2 2 10 3 2" xfId="6186"/>
    <cellStyle name="Normal 2 2 2 2 10 3 2 2" xfId="15216"/>
    <cellStyle name="Normal 2 2 2 2 10 3 2 2 2" xfId="35258"/>
    <cellStyle name="Normal 2 2 2 2 10 3 2 3" xfId="26228"/>
    <cellStyle name="Normal 2 2 2 2 10 3 3" xfId="10734"/>
    <cellStyle name="Normal 2 2 2 2 10 3 3 2" xfId="30776"/>
    <cellStyle name="Normal 2 2 2 2 10 3 4" xfId="21746"/>
    <cellStyle name="Normal 2 2 2 2 10 4" xfId="3198"/>
    <cellStyle name="Normal 2 2 2 2 10 4 2" xfId="7680"/>
    <cellStyle name="Normal 2 2 2 2 10 4 2 2" xfId="16710"/>
    <cellStyle name="Normal 2 2 2 2 10 4 2 2 2" xfId="36752"/>
    <cellStyle name="Normal 2 2 2 2 10 4 2 3" xfId="27722"/>
    <cellStyle name="Normal 2 2 2 2 10 4 3" xfId="12228"/>
    <cellStyle name="Normal 2 2 2 2 10 4 3 2" xfId="32270"/>
    <cellStyle name="Normal 2 2 2 2 10 4 4" xfId="23240"/>
    <cellStyle name="Normal 2 2 2 2 10 5" xfId="4692"/>
    <cellStyle name="Normal 2 2 2 2 10 5 2" xfId="13722"/>
    <cellStyle name="Normal 2 2 2 2 10 5 2 2" xfId="33764"/>
    <cellStyle name="Normal 2 2 2 2 10 5 3" xfId="24734"/>
    <cellStyle name="Normal 2 2 2 2 10 6" xfId="9240"/>
    <cellStyle name="Normal 2 2 2 2 10 6 2" xfId="29282"/>
    <cellStyle name="Normal 2 2 2 2 10 7" xfId="20252"/>
    <cellStyle name="Normal 2 2 2 2 11" xfId="396"/>
    <cellStyle name="Normal 2 2 2 2 11 2" xfId="1143"/>
    <cellStyle name="Normal 2 2 2 2 11 2 2" xfId="2637"/>
    <cellStyle name="Normal 2 2 2 2 11 2 2 2" xfId="7119"/>
    <cellStyle name="Normal 2 2 2 2 11 2 2 2 2" xfId="16149"/>
    <cellStyle name="Normal 2 2 2 2 11 2 2 2 2 2" xfId="36191"/>
    <cellStyle name="Normal 2 2 2 2 11 2 2 2 3" xfId="27161"/>
    <cellStyle name="Normal 2 2 2 2 11 2 2 3" xfId="11667"/>
    <cellStyle name="Normal 2 2 2 2 11 2 2 3 2" xfId="31709"/>
    <cellStyle name="Normal 2 2 2 2 11 2 2 4" xfId="22679"/>
    <cellStyle name="Normal 2 2 2 2 11 2 3" xfId="4131"/>
    <cellStyle name="Normal 2 2 2 2 11 2 3 2" xfId="8613"/>
    <cellStyle name="Normal 2 2 2 2 11 2 3 2 2" xfId="17643"/>
    <cellStyle name="Normal 2 2 2 2 11 2 3 2 2 2" xfId="37685"/>
    <cellStyle name="Normal 2 2 2 2 11 2 3 2 3" xfId="28655"/>
    <cellStyle name="Normal 2 2 2 2 11 2 3 3" xfId="13161"/>
    <cellStyle name="Normal 2 2 2 2 11 2 3 3 2" xfId="33203"/>
    <cellStyle name="Normal 2 2 2 2 11 2 3 4" xfId="24173"/>
    <cellStyle name="Normal 2 2 2 2 11 2 4" xfId="5625"/>
    <cellStyle name="Normal 2 2 2 2 11 2 4 2" xfId="14655"/>
    <cellStyle name="Normal 2 2 2 2 11 2 4 2 2" xfId="34697"/>
    <cellStyle name="Normal 2 2 2 2 11 2 4 3" xfId="25667"/>
    <cellStyle name="Normal 2 2 2 2 11 2 5" xfId="10173"/>
    <cellStyle name="Normal 2 2 2 2 11 2 5 2" xfId="30215"/>
    <cellStyle name="Normal 2 2 2 2 11 2 6" xfId="21185"/>
    <cellStyle name="Normal 2 2 2 2 11 3" xfId="1890"/>
    <cellStyle name="Normal 2 2 2 2 11 3 2" xfId="6372"/>
    <cellStyle name="Normal 2 2 2 2 11 3 2 2" xfId="15402"/>
    <cellStyle name="Normal 2 2 2 2 11 3 2 2 2" xfId="35444"/>
    <cellStyle name="Normal 2 2 2 2 11 3 2 3" xfId="26414"/>
    <cellStyle name="Normal 2 2 2 2 11 3 3" xfId="10920"/>
    <cellStyle name="Normal 2 2 2 2 11 3 3 2" xfId="30962"/>
    <cellStyle name="Normal 2 2 2 2 11 3 4" xfId="21932"/>
    <cellStyle name="Normal 2 2 2 2 11 4" xfId="3384"/>
    <cellStyle name="Normal 2 2 2 2 11 4 2" xfId="7866"/>
    <cellStyle name="Normal 2 2 2 2 11 4 2 2" xfId="16896"/>
    <cellStyle name="Normal 2 2 2 2 11 4 2 2 2" xfId="36938"/>
    <cellStyle name="Normal 2 2 2 2 11 4 2 3" xfId="27908"/>
    <cellStyle name="Normal 2 2 2 2 11 4 3" xfId="12414"/>
    <cellStyle name="Normal 2 2 2 2 11 4 3 2" xfId="32456"/>
    <cellStyle name="Normal 2 2 2 2 11 4 4" xfId="23426"/>
    <cellStyle name="Normal 2 2 2 2 11 5" xfId="4878"/>
    <cellStyle name="Normal 2 2 2 2 11 5 2" xfId="13908"/>
    <cellStyle name="Normal 2 2 2 2 11 5 2 2" xfId="33950"/>
    <cellStyle name="Normal 2 2 2 2 11 5 3" xfId="24920"/>
    <cellStyle name="Normal 2 2 2 2 11 6" xfId="9426"/>
    <cellStyle name="Normal 2 2 2 2 11 6 2" xfId="29468"/>
    <cellStyle name="Normal 2 2 2 2 11 7" xfId="20438"/>
    <cellStyle name="Normal 2 2 2 2 12" xfId="582"/>
    <cellStyle name="Normal 2 2 2 2 12 2" xfId="1329"/>
    <cellStyle name="Normal 2 2 2 2 12 2 2" xfId="2823"/>
    <cellStyle name="Normal 2 2 2 2 12 2 2 2" xfId="7305"/>
    <cellStyle name="Normal 2 2 2 2 12 2 2 2 2" xfId="16335"/>
    <cellStyle name="Normal 2 2 2 2 12 2 2 2 2 2" xfId="36377"/>
    <cellStyle name="Normal 2 2 2 2 12 2 2 2 3" xfId="27347"/>
    <cellStyle name="Normal 2 2 2 2 12 2 2 3" xfId="11853"/>
    <cellStyle name="Normal 2 2 2 2 12 2 2 3 2" xfId="31895"/>
    <cellStyle name="Normal 2 2 2 2 12 2 2 4" xfId="22865"/>
    <cellStyle name="Normal 2 2 2 2 12 2 3" xfId="4317"/>
    <cellStyle name="Normal 2 2 2 2 12 2 3 2" xfId="8799"/>
    <cellStyle name="Normal 2 2 2 2 12 2 3 2 2" xfId="17829"/>
    <cellStyle name="Normal 2 2 2 2 12 2 3 2 2 2" xfId="37871"/>
    <cellStyle name="Normal 2 2 2 2 12 2 3 2 3" xfId="28841"/>
    <cellStyle name="Normal 2 2 2 2 12 2 3 3" xfId="13347"/>
    <cellStyle name="Normal 2 2 2 2 12 2 3 3 2" xfId="33389"/>
    <cellStyle name="Normal 2 2 2 2 12 2 3 4" xfId="24359"/>
    <cellStyle name="Normal 2 2 2 2 12 2 4" xfId="5811"/>
    <cellStyle name="Normal 2 2 2 2 12 2 4 2" xfId="14841"/>
    <cellStyle name="Normal 2 2 2 2 12 2 4 2 2" xfId="34883"/>
    <cellStyle name="Normal 2 2 2 2 12 2 4 3" xfId="25853"/>
    <cellStyle name="Normal 2 2 2 2 12 2 5" xfId="10359"/>
    <cellStyle name="Normal 2 2 2 2 12 2 5 2" xfId="30401"/>
    <cellStyle name="Normal 2 2 2 2 12 2 6" xfId="21371"/>
    <cellStyle name="Normal 2 2 2 2 12 3" xfId="2076"/>
    <cellStyle name="Normal 2 2 2 2 12 3 2" xfId="6558"/>
    <cellStyle name="Normal 2 2 2 2 12 3 2 2" xfId="15588"/>
    <cellStyle name="Normal 2 2 2 2 12 3 2 2 2" xfId="35630"/>
    <cellStyle name="Normal 2 2 2 2 12 3 2 3" xfId="26600"/>
    <cellStyle name="Normal 2 2 2 2 12 3 3" xfId="11106"/>
    <cellStyle name="Normal 2 2 2 2 12 3 3 2" xfId="31148"/>
    <cellStyle name="Normal 2 2 2 2 12 3 4" xfId="22118"/>
    <cellStyle name="Normal 2 2 2 2 12 4" xfId="3570"/>
    <cellStyle name="Normal 2 2 2 2 12 4 2" xfId="8052"/>
    <cellStyle name="Normal 2 2 2 2 12 4 2 2" xfId="17082"/>
    <cellStyle name="Normal 2 2 2 2 12 4 2 2 2" xfId="37124"/>
    <cellStyle name="Normal 2 2 2 2 12 4 2 3" xfId="28094"/>
    <cellStyle name="Normal 2 2 2 2 12 4 3" xfId="12600"/>
    <cellStyle name="Normal 2 2 2 2 12 4 3 2" xfId="32642"/>
    <cellStyle name="Normal 2 2 2 2 12 4 4" xfId="23612"/>
    <cellStyle name="Normal 2 2 2 2 12 5" xfId="5064"/>
    <cellStyle name="Normal 2 2 2 2 12 5 2" xfId="14094"/>
    <cellStyle name="Normal 2 2 2 2 12 5 2 2" xfId="34136"/>
    <cellStyle name="Normal 2 2 2 2 12 5 3" xfId="25106"/>
    <cellStyle name="Normal 2 2 2 2 12 6" xfId="9612"/>
    <cellStyle name="Normal 2 2 2 2 12 6 2" xfId="29654"/>
    <cellStyle name="Normal 2 2 2 2 12 7" xfId="20624"/>
    <cellStyle name="Normal 2 2 2 2 13" xfId="769"/>
    <cellStyle name="Normal 2 2 2 2 13 2" xfId="2263"/>
    <cellStyle name="Normal 2 2 2 2 13 2 2" xfId="6745"/>
    <cellStyle name="Normal 2 2 2 2 13 2 2 2" xfId="15775"/>
    <cellStyle name="Normal 2 2 2 2 13 2 2 2 2" xfId="35817"/>
    <cellStyle name="Normal 2 2 2 2 13 2 2 3" xfId="26787"/>
    <cellStyle name="Normal 2 2 2 2 13 2 3" xfId="11293"/>
    <cellStyle name="Normal 2 2 2 2 13 2 3 2" xfId="31335"/>
    <cellStyle name="Normal 2 2 2 2 13 2 4" xfId="22305"/>
    <cellStyle name="Normal 2 2 2 2 13 3" xfId="3757"/>
    <cellStyle name="Normal 2 2 2 2 13 3 2" xfId="8239"/>
    <cellStyle name="Normal 2 2 2 2 13 3 2 2" xfId="17269"/>
    <cellStyle name="Normal 2 2 2 2 13 3 2 2 2" xfId="37311"/>
    <cellStyle name="Normal 2 2 2 2 13 3 2 3" xfId="28281"/>
    <cellStyle name="Normal 2 2 2 2 13 3 3" xfId="12787"/>
    <cellStyle name="Normal 2 2 2 2 13 3 3 2" xfId="32829"/>
    <cellStyle name="Normal 2 2 2 2 13 3 4" xfId="23799"/>
    <cellStyle name="Normal 2 2 2 2 13 4" xfId="5251"/>
    <cellStyle name="Normal 2 2 2 2 13 4 2" xfId="14281"/>
    <cellStyle name="Normal 2 2 2 2 13 4 2 2" xfId="34323"/>
    <cellStyle name="Normal 2 2 2 2 13 4 3" xfId="25293"/>
    <cellStyle name="Normal 2 2 2 2 13 5" xfId="9799"/>
    <cellStyle name="Normal 2 2 2 2 13 5 2" xfId="29841"/>
    <cellStyle name="Normal 2 2 2 2 13 6" xfId="20811"/>
    <cellStyle name="Normal 2 2 2 2 14" xfId="1518"/>
    <cellStyle name="Normal 2 2 2 2 14 2" xfId="6000"/>
    <cellStyle name="Normal 2 2 2 2 14 2 2" xfId="15030"/>
    <cellStyle name="Normal 2 2 2 2 14 2 2 2" xfId="35072"/>
    <cellStyle name="Normal 2 2 2 2 14 2 3" xfId="26042"/>
    <cellStyle name="Normal 2 2 2 2 14 3" xfId="10548"/>
    <cellStyle name="Normal 2 2 2 2 14 3 2" xfId="30590"/>
    <cellStyle name="Normal 2 2 2 2 14 4" xfId="21560"/>
    <cellStyle name="Normal 2 2 2 2 15" xfId="3012"/>
    <cellStyle name="Normal 2 2 2 2 15 2" xfId="7494"/>
    <cellStyle name="Normal 2 2 2 2 15 2 2" xfId="16524"/>
    <cellStyle name="Normal 2 2 2 2 15 2 2 2" xfId="36566"/>
    <cellStyle name="Normal 2 2 2 2 15 2 3" xfId="27536"/>
    <cellStyle name="Normal 2 2 2 2 15 3" xfId="12042"/>
    <cellStyle name="Normal 2 2 2 2 15 3 2" xfId="32084"/>
    <cellStyle name="Normal 2 2 2 2 15 4" xfId="23054"/>
    <cellStyle name="Normal 2 2 2 2 16" xfId="4506"/>
    <cellStyle name="Normal 2 2 2 2 16 2" xfId="13536"/>
    <cellStyle name="Normal 2 2 2 2 16 2 2" xfId="33578"/>
    <cellStyle name="Normal 2 2 2 2 16 3" xfId="24548"/>
    <cellStyle name="Normal 2 2 2 2 17" xfId="9054"/>
    <cellStyle name="Normal 2 2 2 2 17 2" xfId="29096"/>
    <cellStyle name="Normal 2 2 2 2 18" xfId="20066"/>
    <cellStyle name="Normal 2 2 2 2 2" xfId="27"/>
    <cellStyle name="Normal 2 2 2 2 2 10" xfId="399"/>
    <cellStyle name="Normal 2 2 2 2 2 10 2" xfId="1146"/>
    <cellStyle name="Normal 2 2 2 2 2 10 2 2" xfId="2640"/>
    <cellStyle name="Normal 2 2 2 2 2 10 2 2 2" xfId="7122"/>
    <cellStyle name="Normal 2 2 2 2 2 10 2 2 2 2" xfId="16152"/>
    <cellStyle name="Normal 2 2 2 2 2 10 2 2 2 2 2" xfId="36194"/>
    <cellStyle name="Normal 2 2 2 2 2 10 2 2 2 3" xfId="27164"/>
    <cellStyle name="Normal 2 2 2 2 2 10 2 2 3" xfId="11670"/>
    <cellStyle name="Normal 2 2 2 2 2 10 2 2 3 2" xfId="31712"/>
    <cellStyle name="Normal 2 2 2 2 2 10 2 2 4" xfId="22682"/>
    <cellStyle name="Normal 2 2 2 2 2 10 2 3" xfId="4134"/>
    <cellStyle name="Normal 2 2 2 2 2 10 2 3 2" xfId="8616"/>
    <cellStyle name="Normal 2 2 2 2 2 10 2 3 2 2" xfId="17646"/>
    <cellStyle name="Normal 2 2 2 2 2 10 2 3 2 2 2" xfId="37688"/>
    <cellStyle name="Normal 2 2 2 2 2 10 2 3 2 3" xfId="28658"/>
    <cellStyle name="Normal 2 2 2 2 2 10 2 3 3" xfId="13164"/>
    <cellStyle name="Normal 2 2 2 2 2 10 2 3 3 2" xfId="33206"/>
    <cellStyle name="Normal 2 2 2 2 2 10 2 3 4" xfId="24176"/>
    <cellStyle name="Normal 2 2 2 2 2 10 2 4" xfId="5628"/>
    <cellStyle name="Normal 2 2 2 2 2 10 2 4 2" xfId="14658"/>
    <cellStyle name="Normal 2 2 2 2 2 10 2 4 2 2" xfId="34700"/>
    <cellStyle name="Normal 2 2 2 2 2 10 2 4 3" xfId="25670"/>
    <cellStyle name="Normal 2 2 2 2 2 10 2 5" xfId="10176"/>
    <cellStyle name="Normal 2 2 2 2 2 10 2 5 2" xfId="30218"/>
    <cellStyle name="Normal 2 2 2 2 2 10 2 6" xfId="21188"/>
    <cellStyle name="Normal 2 2 2 2 2 10 3" xfId="1893"/>
    <cellStyle name="Normal 2 2 2 2 2 10 3 2" xfId="6375"/>
    <cellStyle name="Normal 2 2 2 2 2 10 3 2 2" xfId="15405"/>
    <cellStyle name="Normal 2 2 2 2 2 10 3 2 2 2" xfId="35447"/>
    <cellStyle name="Normal 2 2 2 2 2 10 3 2 3" xfId="26417"/>
    <cellStyle name="Normal 2 2 2 2 2 10 3 3" xfId="10923"/>
    <cellStyle name="Normal 2 2 2 2 2 10 3 3 2" xfId="30965"/>
    <cellStyle name="Normal 2 2 2 2 2 10 3 4" xfId="21935"/>
    <cellStyle name="Normal 2 2 2 2 2 10 4" xfId="3387"/>
    <cellStyle name="Normal 2 2 2 2 2 10 4 2" xfId="7869"/>
    <cellStyle name="Normal 2 2 2 2 2 10 4 2 2" xfId="16899"/>
    <cellStyle name="Normal 2 2 2 2 2 10 4 2 2 2" xfId="36941"/>
    <cellStyle name="Normal 2 2 2 2 2 10 4 2 3" xfId="27911"/>
    <cellStyle name="Normal 2 2 2 2 2 10 4 3" xfId="12417"/>
    <cellStyle name="Normal 2 2 2 2 2 10 4 3 2" xfId="32459"/>
    <cellStyle name="Normal 2 2 2 2 2 10 4 4" xfId="23429"/>
    <cellStyle name="Normal 2 2 2 2 2 10 5" xfId="4881"/>
    <cellStyle name="Normal 2 2 2 2 2 10 5 2" xfId="13911"/>
    <cellStyle name="Normal 2 2 2 2 2 10 5 2 2" xfId="33953"/>
    <cellStyle name="Normal 2 2 2 2 2 10 5 3" xfId="24923"/>
    <cellStyle name="Normal 2 2 2 2 2 10 6" xfId="9429"/>
    <cellStyle name="Normal 2 2 2 2 2 10 6 2" xfId="29471"/>
    <cellStyle name="Normal 2 2 2 2 2 10 7" xfId="20441"/>
    <cellStyle name="Normal 2 2 2 2 2 11" xfId="585"/>
    <cellStyle name="Normal 2 2 2 2 2 11 2" xfId="1332"/>
    <cellStyle name="Normal 2 2 2 2 2 11 2 2" xfId="2826"/>
    <cellStyle name="Normal 2 2 2 2 2 11 2 2 2" xfId="7308"/>
    <cellStyle name="Normal 2 2 2 2 2 11 2 2 2 2" xfId="16338"/>
    <cellStyle name="Normal 2 2 2 2 2 11 2 2 2 2 2" xfId="36380"/>
    <cellStyle name="Normal 2 2 2 2 2 11 2 2 2 3" xfId="27350"/>
    <cellStyle name="Normal 2 2 2 2 2 11 2 2 3" xfId="11856"/>
    <cellStyle name="Normal 2 2 2 2 2 11 2 2 3 2" xfId="31898"/>
    <cellStyle name="Normal 2 2 2 2 2 11 2 2 4" xfId="22868"/>
    <cellStyle name="Normal 2 2 2 2 2 11 2 3" xfId="4320"/>
    <cellStyle name="Normal 2 2 2 2 2 11 2 3 2" xfId="8802"/>
    <cellStyle name="Normal 2 2 2 2 2 11 2 3 2 2" xfId="17832"/>
    <cellStyle name="Normal 2 2 2 2 2 11 2 3 2 2 2" xfId="37874"/>
    <cellStyle name="Normal 2 2 2 2 2 11 2 3 2 3" xfId="28844"/>
    <cellStyle name="Normal 2 2 2 2 2 11 2 3 3" xfId="13350"/>
    <cellStyle name="Normal 2 2 2 2 2 11 2 3 3 2" xfId="33392"/>
    <cellStyle name="Normal 2 2 2 2 2 11 2 3 4" xfId="24362"/>
    <cellStyle name="Normal 2 2 2 2 2 11 2 4" xfId="5814"/>
    <cellStyle name="Normal 2 2 2 2 2 11 2 4 2" xfId="14844"/>
    <cellStyle name="Normal 2 2 2 2 2 11 2 4 2 2" xfId="34886"/>
    <cellStyle name="Normal 2 2 2 2 2 11 2 4 3" xfId="25856"/>
    <cellStyle name="Normal 2 2 2 2 2 11 2 5" xfId="10362"/>
    <cellStyle name="Normal 2 2 2 2 2 11 2 5 2" xfId="30404"/>
    <cellStyle name="Normal 2 2 2 2 2 11 2 6" xfId="21374"/>
    <cellStyle name="Normal 2 2 2 2 2 11 3" xfId="2079"/>
    <cellStyle name="Normal 2 2 2 2 2 11 3 2" xfId="6561"/>
    <cellStyle name="Normal 2 2 2 2 2 11 3 2 2" xfId="15591"/>
    <cellStyle name="Normal 2 2 2 2 2 11 3 2 2 2" xfId="35633"/>
    <cellStyle name="Normal 2 2 2 2 2 11 3 2 3" xfId="26603"/>
    <cellStyle name="Normal 2 2 2 2 2 11 3 3" xfId="11109"/>
    <cellStyle name="Normal 2 2 2 2 2 11 3 3 2" xfId="31151"/>
    <cellStyle name="Normal 2 2 2 2 2 11 3 4" xfId="22121"/>
    <cellStyle name="Normal 2 2 2 2 2 11 4" xfId="3573"/>
    <cellStyle name="Normal 2 2 2 2 2 11 4 2" xfId="8055"/>
    <cellStyle name="Normal 2 2 2 2 2 11 4 2 2" xfId="17085"/>
    <cellStyle name="Normal 2 2 2 2 2 11 4 2 2 2" xfId="37127"/>
    <cellStyle name="Normal 2 2 2 2 2 11 4 2 3" xfId="28097"/>
    <cellStyle name="Normal 2 2 2 2 2 11 4 3" xfId="12603"/>
    <cellStyle name="Normal 2 2 2 2 2 11 4 3 2" xfId="32645"/>
    <cellStyle name="Normal 2 2 2 2 2 11 4 4" xfId="23615"/>
    <cellStyle name="Normal 2 2 2 2 2 11 5" xfId="5067"/>
    <cellStyle name="Normal 2 2 2 2 2 11 5 2" xfId="14097"/>
    <cellStyle name="Normal 2 2 2 2 2 11 5 2 2" xfId="34139"/>
    <cellStyle name="Normal 2 2 2 2 2 11 5 3" xfId="25109"/>
    <cellStyle name="Normal 2 2 2 2 2 11 6" xfId="9615"/>
    <cellStyle name="Normal 2 2 2 2 2 11 6 2" xfId="29657"/>
    <cellStyle name="Normal 2 2 2 2 2 11 7" xfId="20627"/>
    <cellStyle name="Normal 2 2 2 2 2 12" xfId="772"/>
    <cellStyle name="Normal 2 2 2 2 2 12 2" xfId="2266"/>
    <cellStyle name="Normal 2 2 2 2 2 12 2 2" xfId="6748"/>
    <cellStyle name="Normal 2 2 2 2 2 12 2 2 2" xfId="15778"/>
    <cellStyle name="Normal 2 2 2 2 2 12 2 2 2 2" xfId="35820"/>
    <cellStyle name="Normal 2 2 2 2 2 12 2 2 3" xfId="26790"/>
    <cellStyle name="Normal 2 2 2 2 2 12 2 3" xfId="11296"/>
    <cellStyle name="Normal 2 2 2 2 2 12 2 3 2" xfId="31338"/>
    <cellStyle name="Normal 2 2 2 2 2 12 2 4" xfId="22308"/>
    <cellStyle name="Normal 2 2 2 2 2 12 3" xfId="3760"/>
    <cellStyle name="Normal 2 2 2 2 2 12 3 2" xfId="8242"/>
    <cellStyle name="Normal 2 2 2 2 2 12 3 2 2" xfId="17272"/>
    <cellStyle name="Normal 2 2 2 2 2 12 3 2 2 2" xfId="37314"/>
    <cellStyle name="Normal 2 2 2 2 2 12 3 2 3" xfId="28284"/>
    <cellStyle name="Normal 2 2 2 2 2 12 3 3" xfId="12790"/>
    <cellStyle name="Normal 2 2 2 2 2 12 3 3 2" xfId="32832"/>
    <cellStyle name="Normal 2 2 2 2 2 12 3 4" xfId="23802"/>
    <cellStyle name="Normal 2 2 2 2 2 12 4" xfId="5254"/>
    <cellStyle name="Normal 2 2 2 2 2 12 4 2" xfId="14284"/>
    <cellStyle name="Normal 2 2 2 2 2 12 4 2 2" xfId="34326"/>
    <cellStyle name="Normal 2 2 2 2 2 12 4 3" xfId="25296"/>
    <cellStyle name="Normal 2 2 2 2 2 12 5" xfId="9802"/>
    <cellStyle name="Normal 2 2 2 2 2 12 5 2" xfId="29844"/>
    <cellStyle name="Normal 2 2 2 2 2 12 6" xfId="20814"/>
    <cellStyle name="Normal 2 2 2 2 2 13" xfId="1521"/>
    <cellStyle name="Normal 2 2 2 2 2 13 2" xfId="6003"/>
    <cellStyle name="Normal 2 2 2 2 2 13 2 2" xfId="15033"/>
    <cellStyle name="Normal 2 2 2 2 2 13 2 2 2" xfId="35075"/>
    <cellStyle name="Normal 2 2 2 2 2 13 2 3" xfId="26045"/>
    <cellStyle name="Normal 2 2 2 2 2 13 3" xfId="10551"/>
    <cellStyle name="Normal 2 2 2 2 2 13 3 2" xfId="30593"/>
    <cellStyle name="Normal 2 2 2 2 2 13 4" xfId="21563"/>
    <cellStyle name="Normal 2 2 2 2 2 14" xfId="3015"/>
    <cellStyle name="Normal 2 2 2 2 2 14 2" xfId="7497"/>
    <cellStyle name="Normal 2 2 2 2 2 14 2 2" xfId="16527"/>
    <cellStyle name="Normal 2 2 2 2 2 14 2 2 2" xfId="36569"/>
    <cellStyle name="Normal 2 2 2 2 2 14 2 3" xfId="27539"/>
    <cellStyle name="Normal 2 2 2 2 2 14 3" xfId="12045"/>
    <cellStyle name="Normal 2 2 2 2 2 14 3 2" xfId="32087"/>
    <cellStyle name="Normal 2 2 2 2 2 14 4" xfId="23057"/>
    <cellStyle name="Normal 2 2 2 2 2 15" xfId="4509"/>
    <cellStyle name="Normal 2 2 2 2 2 15 2" xfId="13539"/>
    <cellStyle name="Normal 2 2 2 2 2 15 2 2" xfId="33581"/>
    <cellStyle name="Normal 2 2 2 2 2 15 3" xfId="24551"/>
    <cellStyle name="Normal 2 2 2 2 2 16" xfId="9057"/>
    <cellStyle name="Normal 2 2 2 2 2 16 2" xfId="29099"/>
    <cellStyle name="Normal 2 2 2 2 2 17" xfId="20069"/>
    <cellStyle name="Normal 2 2 2 2 2 2" xfId="50"/>
    <cellStyle name="Normal 2 2 2 2 2 2 10" xfId="20092"/>
    <cellStyle name="Normal 2 2 2 2 2 2 2" xfId="236"/>
    <cellStyle name="Normal 2 2 2 2 2 2 2 2" xfId="981"/>
    <cellStyle name="Normal 2 2 2 2 2 2 2 2 2" xfId="2475"/>
    <cellStyle name="Normal 2 2 2 2 2 2 2 2 2 2" xfId="6957"/>
    <cellStyle name="Normal 2 2 2 2 2 2 2 2 2 2 2" xfId="15987"/>
    <cellStyle name="Normal 2 2 2 2 2 2 2 2 2 2 2 2" xfId="36029"/>
    <cellStyle name="Normal 2 2 2 2 2 2 2 2 2 2 3" xfId="26999"/>
    <cellStyle name="Normal 2 2 2 2 2 2 2 2 2 3" xfId="11505"/>
    <cellStyle name="Normal 2 2 2 2 2 2 2 2 2 3 2" xfId="31547"/>
    <cellStyle name="Normal 2 2 2 2 2 2 2 2 2 4" xfId="22517"/>
    <cellStyle name="Normal 2 2 2 2 2 2 2 2 3" xfId="3969"/>
    <cellStyle name="Normal 2 2 2 2 2 2 2 2 3 2" xfId="8451"/>
    <cellStyle name="Normal 2 2 2 2 2 2 2 2 3 2 2" xfId="17481"/>
    <cellStyle name="Normal 2 2 2 2 2 2 2 2 3 2 2 2" xfId="37523"/>
    <cellStyle name="Normal 2 2 2 2 2 2 2 2 3 2 3" xfId="28493"/>
    <cellStyle name="Normal 2 2 2 2 2 2 2 2 3 3" xfId="12999"/>
    <cellStyle name="Normal 2 2 2 2 2 2 2 2 3 3 2" xfId="33041"/>
    <cellStyle name="Normal 2 2 2 2 2 2 2 2 3 4" xfId="24011"/>
    <cellStyle name="Normal 2 2 2 2 2 2 2 2 4" xfId="5463"/>
    <cellStyle name="Normal 2 2 2 2 2 2 2 2 4 2" xfId="14493"/>
    <cellStyle name="Normal 2 2 2 2 2 2 2 2 4 2 2" xfId="34535"/>
    <cellStyle name="Normal 2 2 2 2 2 2 2 2 4 3" xfId="25505"/>
    <cellStyle name="Normal 2 2 2 2 2 2 2 2 5" xfId="10011"/>
    <cellStyle name="Normal 2 2 2 2 2 2 2 2 5 2" xfId="30053"/>
    <cellStyle name="Normal 2 2 2 2 2 2 2 2 6" xfId="21023"/>
    <cellStyle name="Normal 2 2 2 2 2 2 2 3" xfId="1730"/>
    <cellStyle name="Normal 2 2 2 2 2 2 2 3 2" xfId="6212"/>
    <cellStyle name="Normal 2 2 2 2 2 2 2 3 2 2" xfId="15242"/>
    <cellStyle name="Normal 2 2 2 2 2 2 2 3 2 2 2" xfId="35284"/>
    <cellStyle name="Normal 2 2 2 2 2 2 2 3 2 3" xfId="26254"/>
    <cellStyle name="Normal 2 2 2 2 2 2 2 3 3" xfId="10760"/>
    <cellStyle name="Normal 2 2 2 2 2 2 2 3 3 2" xfId="30802"/>
    <cellStyle name="Normal 2 2 2 2 2 2 2 3 4" xfId="21772"/>
    <cellStyle name="Normal 2 2 2 2 2 2 2 4" xfId="3224"/>
    <cellStyle name="Normal 2 2 2 2 2 2 2 4 2" xfId="7706"/>
    <cellStyle name="Normal 2 2 2 2 2 2 2 4 2 2" xfId="16736"/>
    <cellStyle name="Normal 2 2 2 2 2 2 2 4 2 2 2" xfId="36778"/>
    <cellStyle name="Normal 2 2 2 2 2 2 2 4 2 3" xfId="27748"/>
    <cellStyle name="Normal 2 2 2 2 2 2 2 4 3" xfId="12254"/>
    <cellStyle name="Normal 2 2 2 2 2 2 2 4 3 2" xfId="32296"/>
    <cellStyle name="Normal 2 2 2 2 2 2 2 4 4" xfId="23266"/>
    <cellStyle name="Normal 2 2 2 2 2 2 2 5" xfId="4718"/>
    <cellStyle name="Normal 2 2 2 2 2 2 2 5 2" xfId="13748"/>
    <cellStyle name="Normal 2 2 2 2 2 2 2 5 2 2" xfId="33790"/>
    <cellStyle name="Normal 2 2 2 2 2 2 2 5 3" xfId="24760"/>
    <cellStyle name="Normal 2 2 2 2 2 2 2 6" xfId="9266"/>
    <cellStyle name="Normal 2 2 2 2 2 2 2 6 2" xfId="29308"/>
    <cellStyle name="Normal 2 2 2 2 2 2 2 7" xfId="20278"/>
    <cellStyle name="Normal 2 2 2 2 2 2 3" xfId="422"/>
    <cellStyle name="Normal 2 2 2 2 2 2 3 2" xfId="1169"/>
    <cellStyle name="Normal 2 2 2 2 2 2 3 2 2" xfId="2663"/>
    <cellStyle name="Normal 2 2 2 2 2 2 3 2 2 2" xfId="7145"/>
    <cellStyle name="Normal 2 2 2 2 2 2 3 2 2 2 2" xfId="16175"/>
    <cellStyle name="Normal 2 2 2 2 2 2 3 2 2 2 2 2" xfId="36217"/>
    <cellStyle name="Normal 2 2 2 2 2 2 3 2 2 2 3" xfId="27187"/>
    <cellStyle name="Normal 2 2 2 2 2 2 3 2 2 3" xfId="11693"/>
    <cellStyle name="Normal 2 2 2 2 2 2 3 2 2 3 2" xfId="31735"/>
    <cellStyle name="Normal 2 2 2 2 2 2 3 2 2 4" xfId="22705"/>
    <cellStyle name="Normal 2 2 2 2 2 2 3 2 3" xfId="4157"/>
    <cellStyle name="Normal 2 2 2 2 2 2 3 2 3 2" xfId="8639"/>
    <cellStyle name="Normal 2 2 2 2 2 2 3 2 3 2 2" xfId="17669"/>
    <cellStyle name="Normal 2 2 2 2 2 2 3 2 3 2 2 2" xfId="37711"/>
    <cellStyle name="Normal 2 2 2 2 2 2 3 2 3 2 3" xfId="28681"/>
    <cellStyle name="Normal 2 2 2 2 2 2 3 2 3 3" xfId="13187"/>
    <cellStyle name="Normal 2 2 2 2 2 2 3 2 3 3 2" xfId="33229"/>
    <cellStyle name="Normal 2 2 2 2 2 2 3 2 3 4" xfId="24199"/>
    <cellStyle name="Normal 2 2 2 2 2 2 3 2 4" xfId="5651"/>
    <cellStyle name="Normal 2 2 2 2 2 2 3 2 4 2" xfId="14681"/>
    <cellStyle name="Normal 2 2 2 2 2 2 3 2 4 2 2" xfId="34723"/>
    <cellStyle name="Normal 2 2 2 2 2 2 3 2 4 3" xfId="25693"/>
    <cellStyle name="Normal 2 2 2 2 2 2 3 2 5" xfId="10199"/>
    <cellStyle name="Normal 2 2 2 2 2 2 3 2 5 2" xfId="30241"/>
    <cellStyle name="Normal 2 2 2 2 2 2 3 2 6" xfId="21211"/>
    <cellStyle name="Normal 2 2 2 2 2 2 3 3" xfId="1916"/>
    <cellStyle name="Normal 2 2 2 2 2 2 3 3 2" xfId="6398"/>
    <cellStyle name="Normal 2 2 2 2 2 2 3 3 2 2" xfId="15428"/>
    <cellStyle name="Normal 2 2 2 2 2 2 3 3 2 2 2" xfId="35470"/>
    <cellStyle name="Normal 2 2 2 2 2 2 3 3 2 3" xfId="26440"/>
    <cellStyle name="Normal 2 2 2 2 2 2 3 3 3" xfId="10946"/>
    <cellStyle name="Normal 2 2 2 2 2 2 3 3 3 2" xfId="30988"/>
    <cellStyle name="Normal 2 2 2 2 2 2 3 3 4" xfId="21958"/>
    <cellStyle name="Normal 2 2 2 2 2 2 3 4" xfId="3410"/>
    <cellStyle name="Normal 2 2 2 2 2 2 3 4 2" xfId="7892"/>
    <cellStyle name="Normal 2 2 2 2 2 2 3 4 2 2" xfId="16922"/>
    <cellStyle name="Normal 2 2 2 2 2 2 3 4 2 2 2" xfId="36964"/>
    <cellStyle name="Normal 2 2 2 2 2 2 3 4 2 3" xfId="27934"/>
    <cellStyle name="Normal 2 2 2 2 2 2 3 4 3" xfId="12440"/>
    <cellStyle name="Normal 2 2 2 2 2 2 3 4 3 2" xfId="32482"/>
    <cellStyle name="Normal 2 2 2 2 2 2 3 4 4" xfId="23452"/>
    <cellStyle name="Normal 2 2 2 2 2 2 3 5" xfId="4904"/>
    <cellStyle name="Normal 2 2 2 2 2 2 3 5 2" xfId="13934"/>
    <cellStyle name="Normal 2 2 2 2 2 2 3 5 2 2" xfId="33976"/>
    <cellStyle name="Normal 2 2 2 2 2 2 3 5 3" xfId="24946"/>
    <cellStyle name="Normal 2 2 2 2 2 2 3 6" xfId="9452"/>
    <cellStyle name="Normal 2 2 2 2 2 2 3 6 2" xfId="29494"/>
    <cellStyle name="Normal 2 2 2 2 2 2 3 7" xfId="20464"/>
    <cellStyle name="Normal 2 2 2 2 2 2 4" xfId="608"/>
    <cellStyle name="Normal 2 2 2 2 2 2 4 2" xfId="1355"/>
    <cellStyle name="Normal 2 2 2 2 2 2 4 2 2" xfId="2849"/>
    <cellStyle name="Normal 2 2 2 2 2 2 4 2 2 2" xfId="7331"/>
    <cellStyle name="Normal 2 2 2 2 2 2 4 2 2 2 2" xfId="16361"/>
    <cellStyle name="Normal 2 2 2 2 2 2 4 2 2 2 2 2" xfId="36403"/>
    <cellStyle name="Normal 2 2 2 2 2 2 4 2 2 2 3" xfId="27373"/>
    <cellStyle name="Normal 2 2 2 2 2 2 4 2 2 3" xfId="11879"/>
    <cellStyle name="Normal 2 2 2 2 2 2 4 2 2 3 2" xfId="31921"/>
    <cellStyle name="Normal 2 2 2 2 2 2 4 2 2 4" xfId="22891"/>
    <cellStyle name="Normal 2 2 2 2 2 2 4 2 3" xfId="4343"/>
    <cellStyle name="Normal 2 2 2 2 2 2 4 2 3 2" xfId="8825"/>
    <cellStyle name="Normal 2 2 2 2 2 2 4 2 3 2 2" xfId="17855"/>
    <cellStyle name="Normal 2 2 2 2 2 2 4 2 3 2 2 2" xfId="37897"/>
    <cellStyle name="Normal 2 2 2 2 2 2 4 2 3 2 3" xfId="28867"/>
    <cellStyle name="Normal 2 2 2 2 2 2 4 2 3 3" xfId="13373"/>
    <cellStyle name="Normal 2 2 2 2 2 2 4 2 3 3 2" xfId="33415"/>
    <cellStyle name="Normal 2 2 2 2 2 2 4 2 3 4" xfId="24385"/>
    <cellStyle name="Normal 2 2 2 2 2 2 4 2 4" xfId="5837"/>
    <cellStyle name="Normal 2 2 2 2 2 2 4 2 4 2" xfId="14867"/>
    <cellStyle name="Normal 2 2 2 2 2 2 4 2 4 2 2" xfId="34909"/>
    <cellStyle name="Normal 2 2 2 2 2 2 4 2 4 3" xfId="25879"/>
    <cellStyle name="Normal 2 2 2 2 2 2 4 2 5" xfId="10385"/>
    <cellStyle name="Normal 2 2 2 2 2 2 4 2 5 2" xfId="30427"/>
    <cellStyle name="Normal 2 2 2 2 2 2 4 2 6" xfId="21397"/>
    <cellStyle name="Normal 2 2 2 2 2 2 4 3" xfId="2102"/>
    <cellStyle name="Normal 2 2 2 2 2 2 4 3 2" xfId="6584"/>
    <cellStyle name="Normal 2 2 2 2 2 2 4 3 2 2" xfId="15614"/>
    <cellStyle name="Normal 2 2 2 2 2 2 4 3 2 2 2" xfId="35656"/>
    <cellStyle name="Normal 2 2 2 2 2 2 4 3 2 3" xfId="26626"/>
    <cellStyle name="Normal 2 2 2 2 2 2 4 3 3" xfId="11132"/>
    <cellStyle name="Normal 2 2 2 2 2 2 4 3 3 2" xfId="31174"/>
    <cellStyle name="Normal 2 2 2 2 2 2 4 3 4" xfId="22144"/>
    <cellStyle name="Normal 2 2 2 2 2 2 4 4" xfId="3596"/>
    <cellStyle name="Normal 2 2 2 2 2 2 4 4 2" xfId="8078"/>
    <cellStyle name="Normal 2 2 2 2 2 2 4 4 2 2" xfId="17108"/>
    <cellStyle name="Normal 2 2 2 2 2 2 4 4 2 2 2" xfId="37150"/>
    <cellStyle name="Normal 2 2 2 2 2 2 4 4 2 3" xfId="28120"/>
    <cellStyle name="Normal 2 2 2 2 2 2 4 4 3" xfId="12626"/>
    <cellStyle name="Normal 2 2 2 2 2 2 4 4 3 2" xfId="32668"/>
    <cellStyle name="Normal 2 2 2 2 2 2 4 4 4" xfId="23638"/>
    <cellStyle name="Normal 2 2 2 2 2 2 4 5" xfId="5090"/>
    <cellStyle name="Normal 2 2 2 2 2 2 4 5 2" xfId="14120"/>
    <cellStyle name="Normal 2 2 2 2 2 2 4 5 2 2" xfId="34162"/>
    <cellStyle name="Normal 2 2 2 2 2 2 4 5 3" xfId="25132"/>
    <cellStyle name="Normal 2 2 2 2 2 2 4 6" xfId="9638"/>
    <cellStyle name="Normal 2 2 2 2 2 2 4 6 2" xfId="29680"/>
    <cellStyle name="Normal 2 2 2 2 2 2 4 7" xfId="20650"/>
    <cellStyle name="Normal 2 2 2 2 2 2 5" xfId="795"/>
    <cellStyle name="Normal 2 2 2 2 2 2 5 2" xfId="2289"/>
    <cellStyle name="Normal 2 2 2 2 2 2 5 2 2" xfId="6771"/>
    <cellStyle name="Normal 2 2 2 2 2 2 5 2 2 2" xfId="15801"/>
    <cellStyle name="Normal 2 2 2 2 2 2 5 2 2 2 2" xfId="35843"/>
    <cellStyle name="Normal 2 2 2 2 2 2 5 2 2 3" xfId="26813"/>
    <cellStyle name="Normal 2 2 2 2 2 2 5 2 3" xfId="11319"/>
    <cellStyle name="Normal 2 2 2 2 2 2 5 2 3 2" xfId="31361"/>
    <cellStyle name="Normal 2 2 2 2 2 2 5 2 4" xfId="22331"/>
    <cellStyle name="Normal 2 2 2 2 2 2 5 3" xfId="3783"/>
    <cellStyle name="Normal 2 2 2 2 2 2 5 3 2" xfId="8265"/>
    <cellStyle name="Normal 2 2 2 2 2 2 5 3 2 2" xfId="17295"/>
    <cellStyle name="Normal 2 2 2 2 2 2 5 3 2 2 2" xfId="37337"/>
    <cellStyle name="Normal 2 2 2 2 2 2 5 3 2 3" xfId="28307"/>
    <cellStyle name="Normal 2 2 2 2 2 2 5 3 3" xfId="12813"/>
    <cellStyle name="Normal 2 2 2 2 2 2 5 3 3 2" xfId="32855"/>
    <cellStyle name="Normal 2 2 2 2 2 2 5 3 4" xfId="23825"/>
    <cellStyle name="Normal 2 2 2 2 2 2 5 4" xfId="5277"/>
    <cellStyle name="Normal 2 2 2 2 2 2 5 4 2" xfId="14307"/>
    <cellStyle name="Normal 2 2 2 2 2 2 5 4 2 2" xfId="34349"/>
    <cellStyle name="Normal 2 2 2 2 2 2 5 4 3" xfId="25319"/>
    <cellStyle name="Normal 2 2 2 2 2 2 5 5" xfId="9825"/>
    <cellStyle name="Normal 2 2 2 2 2 2 5 5 2" xfId="29867"/>
    <cellStyle name="Normal 2 2 2 2 2 2 5 6" xfId="20837"/>
    <cellStyle name="Normal 2 2 2 2 2 2 6" xfId="1544"/>
    <cellStyle name="Normal 2 2 2 2 2 2 6 2" xfId="6026"/>
    <cellStyle name="Normal 2 2 2 2 2 2 6 2 2" xfId="15056"/>
    <cellStyle name="Normal 2 2 2 2 2 2 6 2 2 2" xfId="35098"/>
    <cellStyle name="Normal 2 2 2 2 2 2 6 2 3" xfId="26068"/>
    <cellStyle name="Normal 2 2 2 2 2 2 6 3" xfId="10574"/>
    <cellStyle name="Normal 2 2 2 2 2 2 6 3 2" xfId="30616"/>
    <cellStyle name="Normal 2 2 2 2 2 2 6 4" xfId="21586"/>
    <cellStyle name="Normal 2 2 2 2 2 2 7" xfId="3038"/>
    <cellStyle name="Normal 2 2 2 2 2 2 7 2" xfId="7520"/>
    <cellStyle name="Normal 2 2 2 2 2 2 7 2 2" xfId="16550"/>
    <cellStyle name="Normal 2 2 2 2 2 2 7 2 2 2" xfId="36592"/>
    <cellStyle name="Normal 2 2 2 2 2 2 7 2 3" xfId="27562"/>
    <cellStyle name="Normal 2 2 2 2 2 2 7 3" xfId="12068"/>
    <cellStyle name="Normal 2 2 2 2 2 2 7 3 2" xfId="32110"/>
    <cellStyle name="Normal 2 2 2 2 2 2 7 4" xfId="23080"/>
    <cellStyle name="Normal 2 2 2 2 2 2 8" xfId="4532"/>
    <cellStyle name="Normal 2 2 2 2 2 2 8 2" xfId="13562"/>
    <cellStyle name="Normal 2 2 2 2 2 2 8 2 2" xfId="33604"/>
    <cellStyle name="Normal 2 2 2 2 2 2 8 3" xfId="24574"/>
    <cellStyle name="Normal 2 2 2 2 2 2 9" xfId="9080"/>
    <cellStyle name="Normal 2 2 2 2 2 2 9 2" xfId="29122"/>
    <cellStyle name="Normal 2 2 2 2 2 3" xfId="73"/>
    <cellStyle name="Normal 2 2 2 2 2 3 10" xfId="20115"/>
    <cellStyle name="Normal 2 2 2 2 2 3 2" xfId="259"/>
    <cellStyle name="Normal 2 2 2 2 2 3 2 2" xfId="1004"/>
    <cellStyle name="Normal 2 2 2 2 2 3 2 2 2" xfId="2498"/>
    <cellStyle name="Normal 2 2 2 2 2 3 2 2 2 2" xfId="6980"/>
    <cellStyle name="Normal 2 2 2 2 2 3 2 2 2 2 2" xfId="16010"/>
    <cellStyle name="Normal 2 2 2 2 2 3 2 2 2 2 2 2" xfId="36052"/>
    <cellStyle name="Normal 2 2 2 2 2 3 2 2 2 2 3" xfId="27022"/>
    <cellStyle name="Normal 2 2 2 2 2 3 2 2 2 3" xfId="11528"/>
    <cellStyle name="Normal 2 2 2 2 2 3 2 2 2 3 2" xfId="31570"/>
    <cellStyle name="Normal 2 2 2 2 2 3 2 2 2 4" xfId="22540"/>
    <cellStyle name="Normal 2 2 2 2 2 3 2 2 3" xfId="3992"/>
    <cellStyle name="Normal 2 2 2 2 2 3 2 2 3 2" xfId="8474"/>
    <cellStyle name="Normal 2 2 2 2 2 3 2 2 3 2 2" xfId="17504"/>
    <cellStyle name="Normal 2 2 2 2 2 3 2 2 3 2 2 2" xfId="37546"/>
    <cellStyle name="Normal 2 2 2 2 2 3 2 2 3 2 3" xfId="28516"/>
    <cellStyle name="Normal 2 2 2 2 2 3 2 2 3 3" xfId="13022"/>
    <cellStyle name="Normal 2 2 2 2 2 3 2 2 3 3 2" xfId="33064"/>
    <cellStyle name="Normal 2 2 2 2 2 3 2 2 3 4" xfId="24034"/>
    <cellStyle name="Normal 2 2 2 2 2 3 2 2 4" xfId="5486"/>
    <cellStyle name="Normal 2 2 2 2 2 3 2 2 4 2" xfId="14516"/>
    <cellStyle name="Normal 2 2 2 2 2 3 2 2 4 2 2" xfId="34558"/>
    <cellStyle name="Normal 2 2 2 2 2 3 2 2 4 3" xfId="25528"/>
    <cellStyle name="Normal 2 2 2 2 2 3 2 2 5" xfId="10034"/>
    <cellStyle name="Normal 2 2 2 2 2 3 2 2 5 2" xfId="30076"/>
    <cellStyle name="Normal 2 2 2 2 2 3 2 2 6" xfId="21046"/>
    <cellStyle name="Normal 2 2 2 2 2 3 2 3" xfId="1753"/>
    <cellStyle name="Normal 2 2 2 2 2 3 2 3 2" xfId="6235"/>
    <cellStyle name="Normal 2 2 2 2 2 3 2 3 2 2" xfId="15265"/>
    <cellStyle name="Normal 2 2 2 2 2 3 2 3 2 2 2" xfId="35307"/>
    <cellStyle name="Normal 2 2 2 2 2 3 2 3 2 3" xfId="26277"/>
    <cellStyle name="Normal 2 2 2 2 2 3 2 3 3" xfId="10783"/>
    <cellStyle name="Normal 2 2 2 2 2 3 2 3 3 2" xfId="30825"/>
    <cellStyle name="Normal 2 2 2 2 2 3 2 3 4" xfId="21795"/>
    <cellStyle name="Normal 2 2 2 2 2 3 2 4" xfId="3247"/>
    <cellStyle name="Normal 2 2 2 2 2 3 2 4 2" xfId="7729"/>
    <cellStyle name="Normal 2 2 2 2 2 3 2 4 2 2" xfId="16759"/>
    <cellStyle name="Normal 2 2 2 2 2 3 2 4 2 2 2" xfId="36801"/>
    <cellStyle name="Normal 2 2 2 2 2 3 2 4 2 3" xfId="27771"/>
    <cellStyle name="Normal 2 2 2 2 2 3 2 4 3" xfId="12277"/>
    <cellStyle name="Normal 2 2 2 2 2 3 2 4 3 2" xfId="32319"/>
    <cellStyle name="Normal 2 2 2 2 2 3 2 4 4" xfId="23289"/>
    <cellStyle name="Normal 2 2 2 2 2 3 2 5" xfId="4741"/>
    <cellStyle name="Normal 2 2 2 2 2 3 2 5 2" xfId="13771"/>
    <cellStyle name="Normal 2 2 2 2 2 3 2 5 2 2" xfId="33813"/>
    <cellStyle name="Normal 2 2 2 2 2 3 2 5 3" xfId="24783"/>
    <cellStyle name="Normal 2 2 2 2 2 3 2 6" xfId="9289"/>
    <cellStyle name="Normal 2 2 2 2 2 3 2 6 2" xfId="29331"/>
    <cellStyle name="Normal 2 2 2 2 2 3 2 7" xfId="20301"/>
    <cellStyle name="Normal 2 2 2 2 2 3 3" xfId="445"/>
    <cellStyle name="Normal 2 2 2 2 2 3 3 2" xfId="1192"/>
    <cellStyle name="Normal 2 2 2 2 2 3 3 2 2" xfId="2686"/>
    <cellStyle name="Normal 2 2 2 2 2 3 3 2 2 2" xfId="7168"/>
    <cellStyle name="Normal 2 2 2 2 2 3 3 2 2 2 2" xfId="16198"/>
    <cellStyle name="Normal 2 2 2 2 2 3 3 2 2 2 2 2" xfId="36240"/>
    <cellStyle name="Normal 2 2 2 2 2 3 3 2 2 2 3" xfId="27210"/>
    <cellStyle name="Normal 2 2 2 2 2 3 3 2 2 3" xfId="11716"/>
    <cellStyle name="Normal 2 2 2 2 2 3 3 2 2 3 2" xfId="31758"/>
    <cellStyle name="Normal 2 2 2 2 2 3 3 2 2 4" xfId="22728"/>
    <cellStyle name="Normal 2 2 2 2 2 3 3 2 3" xfId="4180"/>
    <cellStyle name="Normal 2 2 2 2 2 3 3 2 3 2" xfId="8662"/>
    <cellStyle name="Normal 2 2 2 2 2 3 3 2 3 2 2" xfId="17692"/>
    <cellStyle name="Normal 2 2 2 2 2 3 3 2 3 2 2 2" xfId="37734"/>
    <cellStyle name="Normal 2 2 2 2 2 3 3 2 3 2 3" xfId="28704"/>
    <cellStyle name="Normal 2 2 2 2 2 3 3 2 3 3" xfId="13210"/>
    <cellStyle name="Normal 2 2 2 2 2 3 3 2 3 3 2" xfId="33252"/>
    <cellStyle name="Normal 2 2 2 2 2 3 3 2 3 4" xfId="24222"/>
    <cellStyle name="Normal 2 2 2 2 2 3 3 2 4" xfId="5674"/>
    <cellStyle name="Normal 2 2 2 2 2 3 3 2 4 2" xfId="14704"/>
    <cellStyle name="Normal 2 2 2 2 2 3 3 2 4 2 2" xfId="34746"/>
    <cellStyle name="Normal 2 2 2 2 2 3 3 2 4 3" xfId="25716"/>
    <cellStyle name="Normal 2 2 2 2 2 3 3 2 5" xfId="10222"/>
    <cellStyle name="Normal 2 2 2 2 2 3 3 2 5 2" xfId="30264"/>
    <cellStyle name="Normal 2 2 2 2 2 3 3 2 6" xfId="21234"/>
    <cellStyle name="Normal 2 2 2 2 2 3 3 3" xfId="1939"/>
    <cellStyle name="Normal 2 2 2 2 2 3 3 3 2" xfId="6421"/>
    <cellStyle name="Normal 2 2 2 2 2 3 3 3 2 2" xfId="15451"/>
    <cellStyle name="Normal 2 2 2 2 2 3 3 3 2 2 2" xfId="35493"/>
    <cellStyle name="Normal 2 2 2 2 2 3 3 3 2 3" xfId="26463"/>
    <cellStyle name="Normal 2 2 2 2 2 3 3 3 3" xfId="10969"/>
    <cellStyle name="Normal 2 2 2 2 2 3 3 3 3 2" xfId="31011"/>
    <cellStyle name="Normal 2 2 2 2 2 3 3 3 4" xfId="21981"/>
    <cellStyle name="Normal 2 2 2 2 2 3 3 4" xfId="3433"/>
    <cellStyle name="Normal 2 2 2 2 2 3 3 4 2" xfId="7915"/>
    <cellStyle name="Normal 2 2 2 2 2 3 3 4 2 2" xfId="16945"/>
    <cellStyle name="Normal 2 2 2 2 2 3 3 4 2 2 2" xfId="36987"/>
    <cellStyle name="Normal 2 2 2 2 2 3 3 4 2 3" xfId="27957"/>
    <cellStyle name="Normal 2 2 2 2 2 3 3 4 3" xfId="12463"/>
    <cellStyle name="Normal 2 2 2 2 2 3 3 4 3 2" xfId="32505"/>
    <cellStyle name="Normal 2 2 2 2 2 3 3 4 4" xfId="23475"/>
    <cellStyle name="Normal 2 2 2 2 2 3 3 5" xfId="4927"/>
    <cellStyle name="Normal 2 2 2 2 2 3 3 5 2" xfId="13957"/>
    <cellStyle name="Normal 2 2 2 2 2 3 3 5 2 2" xfId="33999"/>
    <cellStyle name="Normal 2 2 2 2 2 3 3 5 3" xfId="24969"/>
    <cellStyle name="Normal 2 2 2 2 2 3 3 6" xfId="9475"/>
    <cellStyle name="Normal 2 2 2 2 2 3 3 6 2" xfId="29517"/>
    <cellStyle name="Normal 2 2 2 2 2 3 3 7" xfId="20487"/>
    <cellStyle name="Normal 2 2 2 2 2 3 4" xfId="631"/>
    <cellStyle name="Normal 2 2 2 2 2 3 4 2" xfId="1378"/>
    <cellStyle name="Normal 2 2 2 2 2 3 4 2 2" xfId="2872"/>
    <cellStyle name="Normal 2 2 2 2 2 3 4 2 2 2" xfId="7354"/>
    <cellStyle name="Normal 2 2 2 2 2 3 4 2 2 2 2" xfId="16384"/>
    <cellStyle name="Normal 2 2 2 2 2 3 4 2 2 2 2 2" xfId="36426"/>
    <cellStyle name="Normal 2 2 2 2 2 3 4 2 2 2 3" xfId="27396"/>
    <cellStyle name="Normal 2 2 2 2 2 3 4 2 2 3" xfId="11902"/>
    <cellStyle name="Normal 2 2 2 2 2 3 4 2 2 3 2" xfId="31944"/>
    <cellStyle name="Normal 2 2 2 2 2 3 4 2 2 4" xfId="22914"/>
    <cellStyle name="Normal 2 2 2 2 2 3 4 2 3" xfId="4366"/>
    <cellStyle name="Normal 2 2 2 2 2 3 4 2 3 2" xfId="8848"/>
    <cellStyle name="Normal 2 2 2 2 2 3 4 2 3 2 2" xfId="17878"/>
    <cellStyle name="Normal 2 2 2 2 2 3 4 2 3 2 2 2" xfId="37920"/>
    <cellStyle name="Normal 2 2 2 2 2 3 4 2 3 2 3" xfId="28890"/>
    <cellStyle name="Normal 2 2 2 2 2 3 4 2 3 3" xfId="13396"/>
    <cellStyle name="Normal 2 2 2 2 2 3 4 2 3 3 2" xfId="33438"/>
    <cellStyle name="Normal 2 2 2 2 2 3 4 2 3 4" xfId="24408"/>
    <cellStyle name="Normal 2 2 2 2 2 3 4 2 4" xfId="5860"/>
    <cellStyle name="Normal 2 2 2 2 2 3 4 2 4 2" xfId="14890"/>
    <cellStyle name="Normal 2 2 2 2 2 3 4 2 4 2 2" xfId="34932"/>
    <cellStyle name="Normal 2 2 2 2 2 3 4 2 4 3" xfId="25902"/>
    <cellStyle name="Normal 2 2 2 2 2 3 4 2 5" xfId="10408"/>
    <cellStyle name="Normal 2 2 2 2 2 3 4 2 5 2" xfId="30450"/>
    <cellStyle name="Normal 2 2 2 2 2 3 4 2 6" xfId="21420"/>
    <cellStyle name="Normal 2 2 2 2 2 3 4 3" xfId="2125"/>
    <cellStyle name="Normal 2 2 2 2 2 3 4 3 2" xfId="6607"/>
    <cellStyle name="Normal 2 2 2 2 2 3 4 3 2 2" xfId="15637"/>
    <cellStyle name="Normal 2 2 2 2 2 3 4 3 2 2 2" xfId="35679"/>
    <cellStyle name="Normal 2 2 2 2 2 3 4 3 2 3" xfId="26649"/>
    <cellStyle name="Normal 2 2 2 2 2 3 4 3 3" xfId="11155"/>
    <cellStyle name="Normal 2 2 2 2 2 3 4 3 3 2" xfId="31197"/>
    <cellStyle name="Normal 2 2 2 2 2 3 4 3 4" xfId="22167"/>
    <cellStyle name="Normal 2 2 2 2 2 3 4 4" xfId="3619"/>
    <cellStyle name="Normal 2 2 2 2 2 3 4 4 2" xfId="8101"/>
    <cellStyle name="Normal 2 2 2 2 2 3 4 4 2 2" xfId="17131"/>
    <cellStyle name="Normal 2 2 2 2 2 3 4 4 2 2 2" xfId="37173"/>
    <cellStyle name="Normal 2 2 2 2 2 3 4 4 2 3" xfId="28143"/>
    <cellStyle name="Normal 2 2 2 2 2 3 4 4 3" xfId="12649"/>
    <cellStyle name="Normal 2 2 2 2 2 3 4 4 3 2" xfId="32691"/>
    <cellStyle name="Normal 2 2 2 2 2 3 4 4 4" xfId="23661"/>
    <cellStyle name="Normal 2 2 2 2 2 3 4 5" xfId="5113"/>
    <cellStyle name="Normal 2 2 2 2 2 3 4 5 2" xfId="14143"/>
    <cellStyle name="Normal 2 2 2 2 2 3 4 5 2 2" xfId="34185"/>
    <cellStyle name="Normal 2 2 2 2 2 3 4 5 3" xfId="25155"/>
    <cellStyle name="Normal 2 2 2 2 2 3 4 6" xfId="9661"/>
    <cellStyle name="Normal 2 2 2 2 2 3 4 6 2" xfId="29703"/>
    <cellStyle name="Normal 2 2 2 2 2 3 4 7" xfId="20673"/>
    <cellStyle name="Normal 2 2 2 2 2 3 5" xfId="818"/>
    <cellStyle name="Normal 2 2 2 2 2 3 5 2" xfId="2312"/>
    <cellStyle name="Normal 2 2 2 2 2 3 5 2 2" xfId="6794"/>
    <cellStyle name="Normal 2 2 2 2 2 3 5 2 2 2" xfId="15824"/>
    <cellStyle name="Normal 2 2 2 2 2 3 5 2 2 2 2" xfId="35866"/>
    <cellStyle name="Normal 2 2 2 2 2 3 5 2 2 3" xfId="26836"/>
    <cellStyle name="Normal 2 2 2 2 2 3 5 2 3" xfId="11342"/>
    <cellStyle name="Normal 2 2 2 2 2 3 5 2 3 2" xfId="31384"/>
    <cellStyle name="Normal 2 2 2 2 2 3 5 2 4" xfId="22354"/>
    <cellStyle name="Normal 2 2 2 2 2 3 5 3" xfId="3806"/>
    <cellStyle name="Normal 2 2 2 2 2 3 5 3 2" xfId="8288"/>
    <cellStyle name="Normal 2 2 2 2 2 3 5 3 2 2" xfId="17318"/>
    <cellStyle name="Normal 2 2 2 2 2 3 5 3 2 2 2" xfId="37360"/>
    <cellStyle name="Normal 2 2 2 2 2 3 5 3 2 3" xfId="28330"/>
    <cellStyle name="Normal 2 2 2 2 2 3 5 3 3" xfId="12836"/>
    <cellStyle name="Normal 2 2 2 2 2 3 5 3 3 2" xfId="32878"/>
    <cellStyle name="Normal 2 2 2 2 2 3 5 3 4" xfId="23848"/>
    <cellStyle name="Normal 2 2 2 2 2 3 5 4" xfId="5300"/>
    <cellStyle name="Normal 2 2 2 2 2 3 5 4 2" xfId="14330"/>
    <cellStyle name="Normal 2 2 2 2 2 3 5 4 2 2" xfId="34372"/>
    <cellStyle name="Normal 2 2 2 2 2 3 5 4 3" xfId="25342"/>
    <cellStyle name="Normal 2 2 2 2 2 3 5 5" xfId="9848"/>
    <cellStyle name="Normal 2 2 2 2 2 3 5 5 2" xfId="29890"/>
    <cellStyle name="Normal 2 2 2 2 2 3 5 6" xfId="20860"/>
    <cellStyle name="Normal 2 2 2 2 2 3 6" xfId="1567"/>
    <cellStyle name="Normal 2 2 2 2 2 3 6 2" xfId="6049"/>
    <cellStyle name="Normal 2 2 2 2 2 3 6 2 2" xfId="15079"/>
    <cellStyle name="Normal 2 2 2 2 2 3 6 2 2 2" xfId="35121"/>
    <cellStyle name="Normal 2 2 2 2 2 3 6 2 3" xfId="26091"/>
    <cellStyle name="Normal 2 2 2 2 2 3 6 3" xfId="10597"/>
    <cellStyle name="Normal 2 2 2 2 2 3 6 3 2" xfId="30639"/>
    <cellStyle name="Normal 2 2 2 2 2 3 6 4" xfId="21609"/>
    <cellStyle name="Normal 2 2 2 2 2 3 7" xfId="3061"/>
    <cellStyle name="Normal 2 2 2 2 2 3 7 2" xfId="7543"/>
    <cellStyle name="Normal 2 2 2 2 2 3 7 2 2" xfId="16573"/>
    <cellStyle name="Normal 2 2 2 2 2 3 7 2 2 2" xfId="36615"/>
    <cellStyle name="Normal 2 2 2 2 2 3 7 2 3" xfId="27585"/>
    <cellStyle name="Normal 2 2 2 2 2 3 7 3" xfId="12091"/>
    <cellStyle name="Normal 2 2 2 2 2 3 7 3 2" xfId="32133"/>
    <cellStyle name="Normal 2 2 2 2 2 3 7 4" xfId="23103"/>
    <cellStyle name="Normal 2 2 2 2 2 3 8" xfId="4555"/>
    <cellStyle name="Normal 2 2 2 2 2 3 8 2" xfId="13585"/>
    <cellStyle name="Normal 2 2 2 2 2 3 8 2 2" xfId="33627"/>
    <cellStyle name="Normal 2 2 2 2 2 3 8 3" xfId="24597"/>
    <cellStyle name="Normal 2 2 2 2 2 3 9" xfId="9103"/>
    <cellStyle name="Normal 2 2 2 2 2 3 9 2" xfId="29145"/>
    <cellStyle name="Normal 2 2 2 2 2 4" xfId="97"/>
    <cellStyle name="Normal 2 2 2 2 2 4 10" xfId="20139"/>
    <cellStyle name="Normal 2 2 2 2 2 4 2" xfId="283"/>
    <cellStyle name="Normal 2 2 2 2 2 4 2 2" xfId="1027"/>
    <cellStyle name="Normal 2 2 2 2 2 4 2 2 2" xfId="2521"/>
    <cellStyle name="Normal 2 2 2 2 2 4 2 2 2 2" xfId="7003"/>
    <cellStyle name="Normal 2 2 2 2 2 4 2 2 2 2 2" xfId="16033"/>
    <cellStyle name="Normal 2 2 2 2 2 4 2 2 2 2 2 2" xfId="36075"/>
    <cellStyle name="Normal 2 2 2 2 2 4 2 2 2 2 3" xfId="27045"/>
    <cellStyle name="Normal 2 2 2 2 2 4 2 2 2 3" xfId="11551"/>
    <cellStyle name="Normal 2 2 2 2 2 4 2 2 2 3 2" xfId="31593"/>
    <cellStyle name="Normal 2 2 2 2 2 4 2 2 2 4" xfId="22563"/>
    <cellStyle name="Normal 2 2 2 2 2 4 2 2 3" xfId="4015"/>
    <cellStyle name="Normal 2 2 2 2 2 4 2 2 3 2" xfId="8497"/>
    <cellStyle name="Normal 2 2 2 2 2 4 2 2 3 2 2" xfId="17527"/>
    <cellStyle name="Normal 2 2 2 2 2 4 2 2 3 2 2 2" xfId="37569"/>
    <cellStyle name="Normal 2 2 2 2 2 4 2 2 3 2 3" xfId="28539"/>
    <cellStyle name="Normal 2 2 2 2 2 4 2 2 3 3" xfId="13045"/>
    <cellStyle name="Normal 2 2 2 2 2 4 2 2 3 3 2" xfId="33087"/>
    <cellStyle name="Normal 2 2 2 2 2 4 2 2 3 4" xfId="24057"/>
    <cellStyle name="Normal 2 2 2 2 2 4 2 2 4" xfId="5509"/>
    <cellStyle name="Normal 2 2 2 2 2 4 2 2 4 2" xfId="14539"/>
    <cellStyle name="Normal 2 2 2 2 2 4 2 2 4 2 2" xfId="34581"/>
    <cellStyle name="Normal 2 2 2 2 2 4 2 2 4 3" xfId="25551"/>
    <cellStyle name="Normal 2 2 2 2 2 4 2 2 5" xfId="10057"/>
    <cellStyle name="Normal 2 2 2 2 2 4 2 2 5 2" xfId="30099"/>
    <cellStyle name="Normal 2 2 2 2 2 4 2 2 6" xfId="21069"/>
    <cellStyle name="Normal 2 2 2 2 2 4 2 3" xfId="1777"/>
    <cellStyle name="Normal 2 2 2 2 2 4 2 3 2" xfId="6259"/>
    <cellStyle name="Normal 2 2 2 2 2 4 2 3 2 2" xfId="15289"/>
    <cellStyle name="Normal 2 2 2 2 2 4 2 3 2 2 2" xfId="35331"/>
    <cellStyle name="Normal 2 2 2 2 2 4 2 3 2 3" xfId="26301"/>
    <cellStyle name="Normal 2 2 2 2 2 4 2 3 3" xfId="10807"/>
    <cellStyle name="Normal 2 2 2 2 2 4 2 3 3 2" xfId="30849"/>
    <cellStyle name="Normal 2 2 2 2 2 4 2 3 4" xfId="21819"/>
    <cellStyle name="Normal 2 2 2 2 2 4 2 4" xfId="3271"/>
    <cellStyle name="Normal 2 2 2 2 2 4 2 4 2" xfId="7753"/>
    <cellStyle name="Normal 2 2 2 2 2 4 2 4 2 2" xfId="16783"/>
    <cellStyle name="Normal 2 2 2 2 2 4 2 4 2 2 2" xfId="36825"/>
    <cellStyle name="Normal 2 2 2 2 2 4 2 4 2 3" xfId="27795"/>
    <cellStyle name="Normal 2 2 2 2 2 4 2 4 3" xfId="12301"/>
    <cellStyle name="Normal 2 2 2 2 2 4 2 4 3 2" xfId="32343"/>
    <cellStyle name="Normal 2 2 2 2 2 4 2 4 4" xfId="23313"/>
    <cellStyle name="Normal 2 2 2 2 2 4 2 5" xfId="4765"/>
    <cellStyle name="Normal 2 2 2 2 2 4 2 5 2" xfId="13795"/>
    <cellStyle name="Normal 2 2 2 2 2 4 2 5 2 2" xfId="33837"/>
    <cellStyle name="Normal 2 2 2 2 2 4 2 5 3" xfId="24807"/>
    <cellStyle name="Normal 2 2 2 2 2 4 2 6" xfId="9313"/>
    <cellStyle name="Normal 2 2 2 2 2 4 2 6 2" xfId="29355"/>
    <cellStyle name="Normal 2 2 2 2 2 4 2 7" xfId="20325"/>
    <cellStyle name="Normal 2 2 2 2 2 4 3" xfId="469"/>
    <cellStyle name="Normal 2 2 2 2 2 4 3 2" xfId="1216"/>
    <cellStyle name="Normal 2 2 2 2 2 4 3 2 2" xfId="2710"/>
    <cellStyle name="Normal 2 2 2 2 2 4 3 2 2 2" xfId="7192"/>
    <cellStyle name="Normal 2 2 2 2 2 4 3 2 2 2 2" xfId="16222"/>
    <cellStyle name="Normal 2 2 2 2 2 4 3 2 2 2 2 2" xfId="36264"/>
    <cellStyle name="Normal 2 2 2 2 2 4 3 2 2 2 3" xfId="27234"/>
    <cellStyle name="Normal 2 2 2 2 2 4 3 2 2 3" xfId="11740"/>
    <cellStyle name="Normal 2 2 2 2 2 4 3 2 2 3 2" xfId="31782"/>
    <cellStyle name="Normal 2 2 2 2 2 4 3 2 2 4" xfId="22752"/>
    <cellStyle name="Normal 2 2 2 2 2 4 3 2 3" xfId="4204"/>
    <cellStyle name="Normal 2 2 2 2 2 4 3 2 3 2" xfId="8686"/>
    <cellStyle name="Normal 2 2 2 2 2 4 3 2 3 2 2" xfId="17716"/>
    <cellStyle name="Normal 2 2 2 2 2 4 3 2 3 2 2 2" xfId="37758"/>
    <cellStyle name="Normal 2 2 2 2 2 4 3 2 3 2 3" xfId="28728"/>
    <cellStyle name="Normal 2 2 2 2 2 4 3 2 3 3" xfId="13234"/>
    <cellStyle name="Normal 2 2 2 2 2 4 3 2 3 3 2" xfId="33276"/>
    <cellStyle name="Normal 2 2 2 2 2 4 3 2 3 4" xfId="24246"/>
    <cellStyle name="Normal 2 2 2 2 2 4 3 2 4" xfId="5698"/>
    <cellStyle name="Normal 2 2 2 2 2 4 3 2 4 2" xfId="14728"/>
    <cellStyle name="Normal 2 2 2 2 2 4 3 2 4 2 2" xfId="34770"/>
    <cellStyle name="Normal 2 2 2 2 2 4 3 2 4 3" xfId="25740"/>
    <cellStyle name="Normal 2 2 2 2 2 4 3 2 5" xfId="10246"/>
    <cellStyle name="Normal 2 2 2 2 2 4 3 2 5 2" xfId="30288"/>
    <cellStyle name="Normal 2 2 2 2 2 4 3 2 6" xfId="21258"/>
    <cellStyle name="Normal 2 2 2 2 2 4 3 3" xfId="1963"/>
    <cellStyle name="Normal 2 2 2 2 2 4 3 3 2" xfId="6445"/>
    <cellStyle name="Normal 2 2 2 2 2 4 3 3 2 2" xfId="15475"/>
    <cellStyle name="Normal 2 2 2 2 2 4 3 3 2 2 2" xfId="35517"/>
    <cellStyle name="Normal 2 2 2 2 2 4 3 3 2 3" xfId="26487"/>
    <cellStyle name="Normal 2 2 2 2 2 4 3 3 3" xfId="10993"/>
    <cellStyle name="Normal 2 2 2 2 2 4 3 3 3 2" xfId="31035"/>
    <cellStyle name="Normal 2 2 2 2 2 4 3 3 4" xfId="22005"/>
    <cellStyle name="Normal 2 2 2 2 2 4 3 4" xfId="3457"/>
    <cellStyle name="Normal 2 2 2 2 2 4 3 4 2" xfId="7939"/>
    <cellStyle name="Normal 2 2 2 2 2 4 3 4 2 2" xfId="16969"/>
    <cellStyle name="Normal 2 2 2 2 2 4 3 4 2 2 2" xfId="37011"/>
    <cellStyle name="Normal 2 2 2 2 2 4 3 4 2 3" xfId="27981"/>
    <cellStyle name="Normal 2 2 2 2 2 4 3 4 3" xfId="12487"/>
    <cellStyle name="Normal 2 2 2 2 2 4 3 4 3 2" xfId="32529"/>
    <cellStyle name="Normal 2 2 2 2 2 4 3 4 4" xfId="23499"/>
    <cellStyle name="Normal 2 2 2 2 2 4 3 5" xfId="4951"/>
    <cellStyle name="Normal 2 2 2 2 2 4 3 5 2" xfId="13981"/>
    <cellStyle name="Normal 2 2 2 2 2 4 3 5 2 2" xfId="34023"/>
    <cellStyle name="Normal 2 2 2 2 2 4 3 5 3" xfId="24993"/>
    <cellStyle name="Normal 2 2 2 2 2 4 3 6" xfId="9499"/>
    <cellStyle name="Normal 2 2 2 2 2 4 3 6 2" xfId="29541"/>
    <cellStyle name="Normal 2 2 2 2 2 4 3 7" xfId="20511"/>
    <cellStyle name="Normal 2 2 2 2 2 4 4" xfId="655"/>
    <cellStyle name="Normal 2 2 2 2 2 4 4 2" xfId="1402"/>
    <cellStyle name="Normal 2 2 2 2 2 4 4 2 2" xfId="2896"/>
    <cellStyle name="Normal 2 2 2 2 2 4 4 2 2 2" xfId="7378"/>
    <cellStyle name="Normal 2 2 2 2 2 4 4 2 2 2 2" xfId="16408"/>
    <cellStyle name="Normal 2 2 2 2 2 4 4 2 2 2 2 2" xfId="36450"/>
    <cellStyle name="Normal 2 2 2 2 2 4 4 2 2 2 3" xfId="27420"/>
    <cellStyle name="Normal 2 2 2 2 2 4 4 2 2 3" xfId="11926"/>
    <cellStyle name="Normal 2 2 2 2 2 4 4 2 2 3 2" xfId="31968"/>
    <cellStyle name="Normal 2 2 2 2 2 4 4 2 2 4" xfId="22938"/>
    <cellStyle name="Normal 2 2 2 2 2 4 4 2 3" xfId="4390"/>
    <cellStyle name="Normal 2 2 2 2 2 4 4 2 3 2" xfId="8872"/>
    <cellStyle name="Normal 2 2 2 2 2 4 4 2 3 2 2" xfId="17902"/>
    <cellStyle name="Normal 2 2 2 2 2 4 4 2 3 2 2 2" xfId="37944"/>
    <cellStyle name="Normal 2 2 2 2 2 4 4 2 3 2 3" xfId="28914"/>
    <cellStyle name="Normal 2 2 2 2 2 4 4 2 3 3" xfId="13420"/>
    <cellStyle name="Normal 2 2 2 2 2 4 4 2 3 3 2" xfId="33462"/>
    <cellStyle name="Normal 2 2 2 2 2 4 4 2 3 4" xfId="24432"/>
    <cellStyle name="Normal 2 2 2 2 2 4 4 2 4" xfId="5884"/>
    <cellStyle name="Normal 2 2 2 2 2 4 4 2 4 2" xfId="14914"/>
    <cellStyle name="Normal 2 2 2 2 2 4 4 2 4 2 2" xfId="34956"/>
    <cellStyle name="Normal 2 2 2 2 2 4 4 2 4 3" xfId="25926"/>
    <cellStyle name="Normal 2 2 2 2 2 4 4 2 5" xfId="10432"/>
    <cellStyle name="Normal 2 2 2 2 2 4 4 2 5 2" xfId="30474"/>
    <cellStyle name="Normal 2 2 2 2 2 4 4 2 6" xfId="21444"/>
    <cellStyle name="Normal 2 2 2 2 2 4 4 3" xfId="2149"/>
    <cellStyle name="Normal 2 2 2 2 2 4 4 3 2" xfId="6631"/>
    <cellStyle name="Normal 2 2 2 2 2 4 4 3 2 2" xfId="15661"/>
    <cellStyle name="Normal 2 2 2 2 2 4 4 3 2 2 2" xfId="35703"/>
    <cellStyle name="Normal 2 2 2 2 2 4 4 3 2 3" xfId="26673"/>
    <cellStyle name="Normal 2 2 2 2 2 4 4 3 3" xfId="11179"/>
    <cellStyle name="Normal 2 2 2 2 2 4 4 3 3 2" xfId="31221"/>
    <cellStyle name="Normal 2 2 2 2 2 4 4 3 4" xfId="22191"/>
    <cellStyle name="Normal 2 2 2 2 2 4 4 4" xfId="3643"/>
    <cellStyle name="Normal 2 2 2 2 2 4 4 4 2" xfId="8125"/>
    <cellStyle name="Normal 2 2 2 2 2 4 4 4 2 2" xfId="17155"/>
    <cellStyle name="Normal 2 2 2 2 2 4 4 4 2 2 2" xfId="37197"/>
    <cellStyle name="Normal 2 2 2 2 2 4 4 4 2 3" xfId="28167"/>
    <cellStyle name="Normal 2 2 2 2 2 4 4 4 3" xfId="12673"/>
    <cellStyle name="Normal 2 2 2 2 2 4 4 4 3 2" xfId="32715"/>
    <cellStyle name="Normal 2 2 2 2 2 4 4 4 4" xfId="23685"/>
    <cellStyle name="Normal 2 2 2 2 2 4 4 5" xfId="5137"/>
    <cellStyle name="Normal 2 2 2 2 2 4 4 5 2" xfId="14167"/>
    <cellStyle name="Normal 2 2 2 2 2 4 4 5 2 2" xfId="34209"/>
    <cellStyle name="Normal 2 2 2 2 2 4 4 5 3" xfId="25179"/>
    <cellStyle name="Normal 2 2 2 2 2 4 4 6" xfId="9685"/>
    <cellStyle name="Normal 2 2 2 2 2 4 4 6 2" xfId="29727"/>
    <cellStyle name="Normal 2 2 2 2 2 4 4 7" xfId="20697"/>
    <cellStyle name="Normal 2 2 2 2 2 4 5" xfId="842"/>
    <cellStyle name="Normal 2 2 2 2 2 4 5 2" xfId="2336"/>
    <cellStyle name="Normal 2 2 2 2 2 4 5 2 2" xfId="6818"/>
    <cellStyle name="Normal 2 2 2 2 2 4 5 2 2 2" xfId="15848"/>
    <cellStyle name="Normal 2 2 2 2 2 4 5 2 2 2 2" xfId="35890"/>
    <cellStyle name="Normal 2 2 2 2 2 4 5 2 2 3" xfId="26860"/>
    <cellStyle name="Normal 2 2 2 2 2 4 5 2 3" xfId="11366"/>
    <cellStyle name="Normal 2 2 2 2 2 4 5 2 3 2" xfId="31408"/>
    <cellStyle name="Normal 2 2 2 2 2 4 5 2 4" xfId="22378"/>
    <cellStyle name="Normal 2 2 2 2 2 4 5 3" xfId="3830"/>
    <cellStyle name="Normal 2 2 2 2 2 4 5 3 2" xfId="8312"/>
    <cellStyle name="Normal 2 2 2 2 2 4 5 3 2 2" xfId="17342"/>
    <cellStyle name="Normal 2 2 2 2 2 4 5 3 2 2 2" xfId="37384"/>
    <cellStyle name="Normal 2 2 2 2 2 4 5 3 2 3" xfId="28354"/>
    <cellStyle name="Normal 2 2 2 2 2 4 5 3 3" xfId="12860"/>
    <cellStyle name="Normal 2 2 2 2 2 4 5 3 3 2" xfId="32902"/>
    <cellStyle name="Normal 2 2 2 2 2 4 5 3 4" xfId="23872"/>
    <cellStyle name="Normal 2 2 2 2 2 4 5 4" xfId="5324"/>
    <cellStyle name="Normal 2 2 2 2 2 4 5 4 2" xfId="14354"/>
    <cellStyle name="Normal 2 2 2 2 2 4 5 4 2 2" xfId="34396"/>
    <cellStyle name="Normal 2 2 2 2 2 4 5 4 3" xfId="25366"/>
    <cellStyle name="Normal 2 2 2 2 2 4 5 5" xfId="9872"/>
    <cellStyle name="Normal 2 2 2 2 2 4 5 5 2" xfId="29914"/>
    <cellStyle name="Normal 2 2 2 2 2 4 5 6" xfId="20884"/>
    <cellStyle name="Normal 2 2 2 2 2 4 6" xfId="1591"/>
    <cellStyle name="Normal 2 2 2 2 2 4 6 2" xfId="6073"/>
    <cellStyle name="Normal 2 2 2 2 2 4 6 2 2" xfId="15103"/>
    <cellStyle name="Normal 2 2 2 2 2 4 6 2 2 2" xfId="35145"/>
    <cellStyle name="Normal 2 2 2 2 2 4 6 2 3" xfId="26115"/>
    <cellStyle name="Normal 2 2 2 2 2 4 6 3" xfId="10621"/>
    <cellStyle name="Normal 2 2 2 2 2 4 6 3 2" xfId="30663"/>
    <cellStyle name="Normal 2 2 2 2 2 4 6 4" xfId="21633"/>
    <cellStyle name="Normal 2 2 2 2 2 4 7" xfId="3085"/>
    <cellStyle name="Normal 2 2 2 2 2 4 7 2" xfId="7567"/>
    <cellStyle name="Normal 2 2 2 2 2 4 7 2 2" xfId="16597"/>
    <cellStyle name="Normal 2 2 2 2 2 4 7 2 2 2" xfId="36639"/>
    <cellStyle name="Normal 2 2 2 2 2 4 7 2 3" xfId="27609"/>
    <cellStyle name="Normal 2 2 2 2 2 4 7 3" xfId="12115"/>
    <cellStyle name="Normal 2 2 2 2 2 4 7 3 2" xfId="32157"/>
    <cellStyle name="Normal 2 2 2 2 2 4 7 4" xfId="23127"/>
    <cellStyle name="Normal 2 2 2 2 2 4 8" xfId="4579"/>
    <cellStyle name="Normal 2 2 2 2 2 4 8 2" xfId="13609"/>
    <cellStyle name="Normal 2 2 2 2 2 4 8 2 2" xfId="33651"/>
    <cellStyle name="Normal 2 2 2 2 2 4 8 3" xfId="24621"/>
    <cellStyle name="Normal 2 2 2 2 2 4 9" xfId="9127"/>
    <cellStyle name="Normal 2 2 2 2 2 4 9 2" xfId="29169"/>
    <cellStyle name="Normal 2 2 2 2 2 5" xfId="103"/>
    <cellStyle name="Normal 2 2 2 2 2 5 10" xfId="20145"/>
    <cellStyle name="Normal 2 2 2 2 2 5 2" xfId="289"/>
    <cellStyle name="Normal 2 2 2 2 2 5 2 2" xfId="1032"/>
    <cellStyle name="Normal 2 2 2 2 2 5 2 2 2" xfId="2526"/>
    <cellStyle name="Normal 2 2 2 2 2 5 2 2 2 2" xfId="7008"/>
    <cellStyle name="Normal 2 2 2 2 2 5 2 2 2 2 2" xfId="16038"/>
    <cellStyle name="Normal 2 2 2 2 2 5 2 2 2 2 2 2" xfId="36080"/>
    <cellStyle name="Normal 2 2 2 2 2 5 2 2 2 2 3" xfId="27050"/>
    <cellStyle name="Normal 2 2 2 2 2 5 2 2 2 3" xfId="11556"/>
    <cellStyle name="Normal 2 2 2 2 2 5 2 2 2 3 2" xfId="31598"/>
    <cellStyle name="Normal 2 2 2 2 2 5 2 2 2 4" xfId="22568"/>
    <cellStyle name="Normal 2 2 2 2 2 5 2 2 3" xfId="4020"/>
    <cellStyle name="Normal 2 2 2 2 2 5 2 2 3 2" xfId="8502"/>
    <cellStyle name="Normal 2 2 2 2 2 5 2 2 3 2 2" xfId="17532"/>
    <cellStyle name="Normal 2 2 2 2 2 5 2 2 3 2 2 2" xfId="37574"/>
    <cellStyle name="Normal 2 2 2 2 2 5 2 2 3 2 3" xfId="28544"/>
    <cellStyle name="Normal 2 2 2 2 2 5 2 2 3 3" xfId="13050"/>
    <cellStyle name="Normal 2 2 2 2 2 5 2 2 3 3 2" xfId="33092"/>
    <cellStyle name="Normal 2 2 2 2 2 5 2 2 3 4" xfId="24062"/>
    <cellStyle name="Normal 2 2 2 2 2 5 2 2 4" xfId="5514"/>
    <cellStyle name="Normal 2 2 2 2 2 5 2 2 4 2" xfId="14544"/>
    <cellStyle name="Normal 2 2 2 2 2 5 2 2 4 2 2" xfId="34586"/>
    <cellStyle name="Normal 2 2 2 2 2 5 2 2 4 3" xfId="25556"/>
    <cellStyle name="Normal 2 2 2 2 2 5 2 2 5" xfId="10062"/>
    <cellStyle name="Normal 2 2 2 2 2 5 2 2 5 2" xfId="30104"/>
    <cellStyle name="Normal 2 2 2 2 2 5 2 2 6" xfId="21074"/>
    <cellStyle name="Normal 2 2 2 2 2 5 2 3" xfId="1783"/>
    <cellStyle name="Normal 2 2 2 2 2 5 2 3 2" xfId="6265"/>
    <cellStyle name="Normal 2 2 2 2 2 5 2 3 2 2" xfId="15295"/>
    <cellStyle name="Normal 2 2 2 2 2 5 2 3 2 2 2" xfId="35337"/>
    <cellStyle name="Normal 2 2 2 2 2 5 2 3 2 3" xfId="26307"/>
    <cellStyle name="Normal 2 2 2 2 2 5 2 3 3" xfId="10813"/>
    <cellStyle name="Normal 2 2 2 2 2 5 2 3 3 2" xfId="30855"/>
    <cellStyle name="Normal 2 2 2 2 2 5 2 3 4" xfId="21825"/>
    <cellStyle name="Normal 2 2 2 2 2 5 2 4" xfId="3277"/>
    <cellStyle name="Normal 2 2 2 2 2 5 2 4 2" xfId="7759"/>
    <cellStyle name="Normal 2 2 2 2 2 5 2 4 2 2" xfId="16789"/>
    <cellStyle name="Normal 2 2 2 2 2 5 2 4 2 2 2" xfId="36831"/>
    <cellStyle name="Normal 2 2 2 2 2 5 2 4 2 3" xfId="27801"/>
    <cellStyle name="Normal 2 2 2 2 2 5 2 4 3" xfId="12307"/>
    <cellStyle name="Normal 2 2 2 2 2 5 2 4 3 2" xfId="32349"/>
    <cellStyle name="Normal 2 2 2 2 2 5 2 4 4" xfId="23319"/>
    <cellStyle name="Normal 2 2 2 2 2 5 2 5" xfId="4771"/>
    <cellStyle name="Normal 2 2 2 2 2 5 2 5 2" xfId="13801"/>
    <cellStyle name="Normal 2 2 2 2 2 5 2 5 2 2" xfId="33843"/>
    <cellStyle name="Normal 2 2 2 2 2 5 2 5 3" xfId="24813"/>
    <cellStyle name="Normal 2 2 2 2 2 5 2 6" xfId="9319"/>
    <cellStyle name="Normal 2 2 2 2 2 5 2 6 2" xfId="29361"/>
    <cellStyle name="Normal 2 2 2 2 2 5 2 7" xfId="20331"/>
    <cellStyle name="Normal 2 2 2 2 2 5 3" xfId="475"/>
    <cellStyle name="Normal 2 2 2 2 2 5 3 2" xfId="1222"/>
    <cellStyle name="Normal 2 2 2 2 2 5 3 2 2" xfId="2716"/>
    <cellStyle name="Normal 2 2 2 2 2 5 3 2 2 2" xfId="7198"/>
    <cellStyle name="Normal 2 2 2 2 2 5 3 2 2 2 2" xfId="16228"/>
    <cellStyle name="Normal 2 2 2 2 2 5 3 2 2 2 2 2" xfId="36270"/>
    <cellStyle name="Normal 2 2 2 2 2 5 3 2 2 2 3" xfId="27240"/>
    <cellStyle name="Normal 2 2 2 2 2 5 3 2 2 3" xfId="11746"/>
    <cellStyle name="Normal 2 2 2 2 2 5 3 2 2 3 2" xfId="31788"/>
    <cellStyle name="Normal 2 2 2 2 2 5 3 2 2 4" xfId="22758"/>
    <cellStyle name="Normal 2 2 2 2 2 5 3 2 3" xfId="4210"/>
    <cellStyle name="Normal 2 2 2 2 2 5 3 2 3 2" xfId="8692"/>
    <cellStyle name="Normal 2 2 2 2 2 5 3 2 3 2 2" xfId="17722"/>
    <cellStyle name="Normal 2 2 2 2 2 5 3 2 3 2 2 2" xfId="37764"/>
    <cellStyle name="Normal 2 2 2 2 2 5 3 2 3 2 3" xfId="28734"/>
    <cellStyle name="Normal 2 2 2 2 2 5 3 2 3 3" xfId="13240"/>
    <cellStyle name="Normal 2 2 2 2 2 5 3 2 3 3 2" xfId="33282"/>
    <cellStyle name="Normal 2 2 2 2 2 5 3 2 3 4" xfId="24252"/>
    <cellStyle name="Normal 2 2 2 2 2 5 3 2 4" xfId="5704"/>
    <cellStyle name="Normal 2 2 2 2 2 5 3 2 4 2" xfId="14734"/>
    <cellStyle name="Normal 2 2 2 2 2 5 3 2 4 2 2" xfId="34776"/>
    <cellStyle name="Normal 2 2 2 2 2 5 3 2 4 3" xfId="25746"/>
    <cellStyle name="Normal 2 2 2 2 2 5 3 2 5" xfId="10252"/>
    <cellStyle name="Normal 2 2 2 2 2 5 3 2 5 2" xfId="30294"/>
    <cellStyle name="Normal 2 2 2 2 2 5 3 2 6" xfId="21264"/>
    <cellStyle name="Normal 2 2 2 2 2 5 3 3" xfId="1969"/>
    <cellStyle name="Normal 2 2 2 2 2 5 3 3 2" xfId="6451"/>
    <cellStyle name="Normal 2 2 2 2 2 5 3 3 2 2" xfId="15481"/>
    <cellStyle name="Normal 2 2 2 2 2 5 3 3 2 2 2" xfId="35523"/>
    <cellStyle name="Normal 2 2 2 2 2 5 3 3 2 3" xfId="26493"/>
    <cellStyle name="Normal 2 2 2 2 2 5 3 3 3" xfId="10999"/>
    <cellStyle name="Normal 2 2 2 2 2 5 3 3 3 2" xfId="31041"/>
    <cellStyle name="Normal 2 2 2 2 2 5 3 3 4" xfId="22011"/>
    <cellStyle name="Normal 2 2 2 2 2 5 3 4" xfId="3463"/>
    <cellStyle name="Normal 2 2 2 2 2 5 3 4 2" xfId="7945"/>
    <cellStyle name="Normal 2 2 2 2 2 5 3 4 2 2" xfId="16975"/>
    <cellStyle name="Normal 2 2 2 2 2 5 3 4 2 2 2" xfId="37017"/>
    <cellStyle name="Normal 2 2 2 2 2 5 3 4 2 3" xfId="27987"/>
    <cellStyle name="Normal 2 2 2 2 2 5 3 4 3" xfId="12493"/>
    <cellStyle name="Normal 2 2 2 2 2 5 3 4 3 2" xfId="32535"/>
    <cellStyle name="Normal 2 2 2 2 2 5 3 4 4" xfId="23505"/>
    <cellStyle name="Normal 2 2 2 2 2 5 3 5" xfId="4957"/>
    <cellStyle name="Normal 2 2 2 2 2 5 3 5 2" xfId="13987"/>
    <cellStyle name="Normal 2 2 2 2 2 5 3 5 2 2" xfId="34029"/>
    <cellStyle name="Normal 2 2 2 2 2 5 3 5 3" xfId="24999"/>
    <cellStyle name="Normal 2 2 2 2 2 5 3 6" xfId="9505"/>
    <cellStyle name="Normal 2 2 2 2 2 5 3 6 2" xfId="29547"/>
    <cellStyle name="Normal 2 2 2 2 2 5 3 7" xfId="20517"/>
    <cellStyle name="Normal 2 2 2 2 2 5 4" xfId="661"/>
    <cellStyle name="Normal 2 2 2 2 2 5 4 2" xfId="1408"/>
    <cellStyle name="Normal 2 2 2 2 2 5 4 2 2" xfId="2902"/>
    <cellStyle name="Normal 2 2 2 2 2 5 4 2 2 2" xfId="7384"/>
    <cellStyle name="Normal 2 2 2 2 2 5 4 2 2 2 2" xfId="16414"/>
    <cellStyle name="Normal 2 2 2 2 2 5 4 2 2 2 2 2" xfId="36456"/>
    <cellStyle name="Normal 2 2 2 2 2 5 4 2 2 2 3" xfId="27426"/>
    <cellStyle name="Normal 2 2 2 2 2 5 4 2 2 3" xfId="11932"/>
    <cellStyle name="Normal 2 2 2 2 2 5 4 2 2 3 2" xfId="31974"/>
    <cellStyle name="Normal 2 2 2 2 2 5 4 2 2 4" xfId="22944"/>
    <cellStyle name="Normal 2 2 2 2 2 5 4 2 3" xfId="4396"/>
    <cellStyle name="Normal 2 2 2 2 2 5 4 2 3 2" xfId="8878"/>
    <cellStyle name="Normal 2 2 2 2 2 5 4 2 3 2 2" xfId="17908"/>
    <cellStyle name="Normal 2 2 2 2 2 5 4 2 3 2 2 2" xfId="37950"/>
    <cellStyle name="Normal 2 2 2 2 2 5 4 2 3 2 3" xfId="28920"/>
    <cellStyle name="Normal 2 2 2 2 2 5 4 2 3 3" xfId="13426"/>
    <cellStyle name="Normal 2 2 2 2 2 5 4 2 3 3 2" xfId="33468"/>
    <cellStyle name="Normal 2 2 2 2 2 5 4 2 3 4" xfId="24438"/>
    <cellStyle name="Normal 2 2 2 2 2 5 4 2 4" xfId="5890"/>
    <cellStyle name="Normal 2 2 2 2 2 5 4 2 4 2" xfId="14920"/>
    <cellStyle name="Normal 2 2 2 2 2 5 4 2 4 2 2" xfId="34962"/>
    <cellStyle name="Normal 2 2 2 2 2 5 4 2 4 3" xfId="25932"/>
    <cellStyle name="Normal 2 2 2 2 2 5 4 2 5" xfId="10438"/>
    <cellStyle name="Normal 2 2 2 2 2 5 4 2 5 2" xfId="30480"/>
    <cellStyle name="Normal 2 2 2 2 2 5 4 2 6" xfId="21450"/>
    <cellStyle name="Normal 2 2 2 2 2 5 4 3" xfId="2155"/>
    <cellStyle name="Normal 2 2 2 2 2 5 4 3 2" xfId="6637"/>
    <cellStyle name="Normal 2 2 2 2 2 5 4 3 2 2" xfId="15667"/>
    <cellStyle name="Normal 2 2 2 2 2 5 4 3 2 2 2" xfId="35709"/>
    <cellStyle name="Normal 2 2 2 2 2 5 4 3 2 3" xfId="26679"/>
    <cellStyle name="Normal 2 2 2 2 2 5 4 3 3" xfId="11185"/>
    <cellStyle name="Normal 2 2 2 2 2 5 4 3 3 2" xfId="31227"/>
    <cellStyle name="Normal 2 2 2 2 2 5 4 3 4" xfId="22197"/>
    <cellStyle name="Normal 2 2 2 2 2 5 4 4" xfId="3649"/>
    <cellStyle name="Normal 2 2 2 2 2 5 4 4 2" xfId="8131"/>
    <cellStyle name="Normal 2 2 2 2 2 5 4 4 2 2" xfId="17161"/>
    <cellStyle name="Normal 2 2 2 2 2 5 4 4 2 2 2" xfId="37203"/>
    <cellStyle name="Normal 2 2 2 2 2 5 4 4 2 3" xfId="28173"/>
    <cellStyle name="Normal 2 2 2 2 2 5 4 4 3" xfId="12679"/>
    <cellStyle name="Normal 2 2 2 2 2 5 4 4 3 2" xfId="32721"/>
    <cellStyle name="Normal 2 2 2 2 2 5 4 4 4" xfId="23691"/>
    <cellStyle name="Normal 2 2 2 2 2 5 4 5" xfId="5143"/>
    <cellStyle name="Normal 2 2 2 2 2 5 4 5 2" xfId="14173"/>
    <cellStyle name="Normal 2 2 2 2 2 5 4 5 2 2" xfId="34215"/>
    <cellStyle name="Normal 2 2 2 2 2 5 4 5 3" xfId="25185"/>
    <cellStyle name="Normal 2 2 2 2 2 5 4 6" xfId="9691"/>
    <cellStyle name="Normal 2 2 2 2 2 5 4 6 2" xfId="29733"/>
    <cellStyle name="Normal 2 2 2 2 2 5 4 7" xfId="20703"/>
    <cellStyle name="Normal 2 2 2 2 2 5 5" xfId="848"/>
    <cellStyle name="Normal 2 2 2 2 2 5 5 2" xfId="2342"/>
    <cellStyle name="Normal 2 2 2 2 2 5 5 2 2" xfId="6824"/>
    <cellStyle name="Normal 2 2 2 2 2 5 5 2 2 2" xfId="15854"/>
    <cellStyle name="Normal 2 2 2 2 2 5 5 2 2 2 2" xfId="35896"/>
    <cellStyle name="Normal 2 2 2 2 2 5 5 2 2 3" xfId="26866"/>
    <cellStyle name="Normal 2 2 2 2 2 5 5 2 3" xfId="11372"/>
    <cellStyle name="Normal 2 2 2 2 2 5 5 2 3 2" xfId="31414"/>
    <cellStyle name="Normal 2 2 2 2 2 5 5 2 4" xfId="22384"/>
    <cellStyle name="Normal 2 2 2 2 2 5 5 3" xfId="3836"/>
    <cellStyle name="Normal 2 2 2 2 2 5 5 3 2" xfId="8318"/>
    <cellStyle name="Normal 2 2 2 2 2 5 5 3 2 2" xfId="17348"/>
    <cellStyle name="Normal 2 2 2 2 2 5 5 3 2 2 2" xfId="37390"/>
    <cellStyle name="Normal 2 2 2 2 2 5 5 3 2 3" xfId="28360"/>
    <cellStyle name="Normal 2 2 2 2 2 5 5 3 3" xfId="12866"/>
    <cellStyle name="Normal 2 2 2 2 2 5 5 3 3 2" xfId="32908"/>
    <cellStyle name="Normal 2 2 2 2 2 5 5 3 4" xfId="23878"/>
    <cellStyle name="Normal 2 2 2 2 2 5 5 4" xfId="5330"/>
    <cellStyle name="Normal 2 2 2 2 2 5 5 4 2" xfId="14360"/>
    <cellStyle name="Normal 2 2 2 2 2 5 5 4 2 2" xfId="34402"/>
    <cellStyle name="Normal 2 2 2 2 2 5 5 4 3" xfId="25372"/>
    <cellStyle name="Normal 2 2 2 2 2 5 5 5" xfId="9878"/>
    <cellStyle name="Normal 2 2 2 2 2 5 5 5 2" xfId="29920"/>
    <cellStyle name="Normal 2 2 2 2 2 5 5 6" xfId="20890"/>
    <cellStyle name="Normal 2 2 2 2 2 5 6" xfId="1597"/>
    <cellStyle name="Normal 2 2 2 2 2 5 6 2" xfId="6079"/>
    <cellStyle name="Normal 2 2 2 2 2 5 6 2 2" xfId="15109"/>
    <cellStyle name="Normal 2 2 2 2 2 5 6 2 2 2" xfId="35151"/>
    <cellStyle name="Normal 2 2 2 2 2 5 6 2 3" xfId="26121"/>
    <cellStyle name="Normal 2 2 2 2 2 5 6 3" xfId="10627"/>
    <cellStyle name="Normal 2 2 2 2 2 5 6 3 2" xfId="30669"/>
    <cellStyle name="Normal 2 2 2 2 2 5 6 4" xfId="21639"/>
    <cellStyle name="Normal 2 2 2 2 2 5 7" xfId="3091"/>
    <cellStyle name="Normal 2 2 2 2 2 5 7 2" xfId="7573"/>
    <cellStyle name="Normal 2 2 2 2 2 5 7 2 2" xfId="16603"/>
    <cellStyle name="Normal 2 2 2 2 2 5 7 2 2 2" xfId="36645"/>
    <cellStyle name="Normal 2 2 2 2 2 5 7 2 3" xfId="27615"/>
    <cellStyle name="Normal 2 2 2 2 2 5 7 3" xfId="12121"/>
    <cellStyle name="Normal 2 2 2 2 2 5 7 3 2" xfId="32163"/>
    <cellStyle name="Normal 2 2 2 2 2 5 7 4" xfId="23133"/>
    <cellStyle name="Normal 2 2 2 2 2 5 8" xfId="4585"/>
    <cellStyle name="Normal 2 2 2 2 2 5 8 2" xfId="13615"/>
    <cellStyle name="Normal 2 2 2 2 2 5 8 2 2" xfId="33657"/>
    <cellStyle name="Normal 2 2 2 2 2 5 8 3" xfId="24627"/>
    <cellStyle name="Normal 2 2 2 2 2 5 9" xfId="9133"/>
    <cellStyle name="Normal 2 2 2 2 2 5 9 2" xfId="29175"/>
    <cellStyle name="Normal 2 2 2 2 2 6" xfId="144"/>
    <cellStyle name="Normal 2 2 2 2 2 6 10" xfId="20186"/>
    <cellStyle name="Normal 2 2 2 2 2 6 2" xfId="330"/>
    <cellStyle name="Normal 2 2 2 2 2 6 2 2" xfId="1073"/>
    <cellStyle name="Normal 2 2 2 2 2 6 2 2 2" xfId="2567"/>
    <cellStyle name="Normal 2 2 2 2 2 6 2 2 2 2" xfId="7049"/>
    <cellStyle name="Normal 2 2 2 2 2 6 2 2 2 2 2" xfId="16079"/>
    <cellStyle name="Normal 2 2 2 2 2 6 2 2 2 2 2 2" xfId="36121"/>
    <cellStyle name="Normal 2 2 2 2 2 6 2 2 2 2 3" xfId="27091"/>
    <cellStyle name="Normal 2 2 2 2 2 6 2 2 2 3" xfId="11597"/>
    <cellStyle name="Normal 2 2 2 2 2 6 2 2 2 3 2" xfId="31639"/>
    <cellStyle name="Normal 2 2 2 2 2 6 2 2 2 4" xfId="22609"/>
    <cellStyle name="Normal 2 2 2 2 2 6 2 2 3" xfId="4061"/>
    <cellStyle name="Normal 2 2 2 2 2 6 2 2 3 2" xfId="8543"/>
    <cellStyle name="Normal 2 2 2 2 2 6 2 2 3 2 2" xfId="17573"/>
    <cellStyle name="Normal 2 2 2 2 2 6 2 2 3 2 2 2" xfId="37615"/>
    <cellStyle name="Normal 2 2 2 2 2 6 2 2 3 2 3" xfId="28585"/>
    <cellStyle name="Normal 2 2 2 2 2 6 2 2 3 3" xfId="13091"/>
    <cellStyle name="Normal 2 2 2 2 2 6 2 2 3 3 2" xfId="33133"/>
    <cellStyle name="Normal 2 2 2 2 2 6 2 2 3 4" xfId="24103"/>
    <cellStyle name="Normal 2 2 2 2 2 6 2 2 4" xfId="5555"/>
    <cellStyle name="Normal 2 2 2 2 2 6 2 2 4 2" xfId="14585"/>
    <cellStyle name="Normal 2 2 2 2 2 6 2 2 4 2 2" xfId="34627"/>
    <cellStyle name="Normal 2 2 2 2 2 6 2 2 4 3" xfId="25597"/>
    <cellStyle name="Normal 2 2 2 2 2 6 2 2 5" xfId="10103"/>
    <cellStyle name="Normal 2 2 2 2 2 6 2 2 5 2" xfId="30145"/>
    <cellStyle name="Normal 2 2 2 2 2 6 2 2 6" xfId="21115"/>
    <cellStyle name="Normal 2 2 2 2 2 6 2 3" xfId="1824"/>
    <cellStyle name="Normal 2 2 2 2 2 6 2 3 2" xfId="6306"/>
    <cellStyle name="Normal 2 2 2 2 2 6 2 3 2 2" xfId="15336"/>
    <cellStyle name="Normal 2 2 2 2 2 6 2 3 2 2 2" xfId="35378"/>
    <cellStyle name="Normal 2 2 2 2 2 6 2 3 2 3" xfId="26348"/>
    <cellStyle name="Normal 2 2 2 2 2 6 2 3 3" xfId="10854"/>
    <cellStyle name="Normal 2 2 2 2 2 6 2 3 3 2" xfId="30896"/>
    <cellStyle name="Normal 2 2 2 2 2 6 2 3 4" xfId="21866"/>
    <cellStyle name="Normal 2 2 2 2 2 6 2 4" xfId="3318"/>
    <cellStyle name="Normal 2 2 2 2 2 6 2 4 2" xfId="7800"/>
    <cellStyle name="Normal 2 2 2 2 2 6 2 4 2 2" xfId="16830"/>
    <cellStyle name="Normal 2 2 2 2 2 6 2 4 2 2 2" xfId="36872"/>
    <cellStyle name="Normal 2 2 2 2 2 6 2 4 2 3" xfId="27842"/>
    <cellStyle name="Normal 2 2 2 2 2 6 2 4 3" xfId="12348"/>
    <cellStyle name="Normal 2 2 2 2 2 6 2 4 3 2" xfId="32390"/>
    <cellStyle name="Normal 2 2 2 2 2 6 2 4 4" xfId="23360"/>
    <cellStyle name="Normal 2 2 2 2 2 6 2 5" xfId="4812"/>
    <cellStyle name="Normal 2 2 2 2 2 6 2 5 2" xfId="13842"/>
    <cellStyle name="Normal 2 2 2 2 2 6 2 5 2 2" xfId="33884"/>
    <cellStyle name="Normal 2 2 2 2 2 6 2 5 3" xfId="24854"/>
    <cellStyle name="Normal 2 2 2 2 2 6 2 6" xfId="9360"/>
    <cellStyle name="Normal 2 2 2 2 2 6 2 6 2" xfId="29402"/>
    <cellStyle name="Normal 2 2 2 2 2 6 2 7" xfId="20372"/>
    <cellStyle name="Normal 2 2 2 2 2 6 3" xfId="516"/>
    <cellStyle name="Normal 2 2 2 2 2 6 3 2" xfId="1263"/>
    <cellStyle name="Normal 2 2 2 2 2 6 3 2 2" xfId="2757"/>
    <cellStyle name="Normal 2 2 2 2 2 6 3 2 2 2" xfId="7239"/>
    <cellStyle name="Normal 2 2 2 2 2 6 3 2 2 2 2" xfId="16269"/>
    <cellStyle name="Normal 2 2 2 2 2 6 3 2 2 2 2 2" xfId="36311"/>
    <cellStyle name="Normal 2 2 2 2 2 6 3 2 2 2 3" xfId="27281"/>
    <cellStyle name="Normal 2 2 2 2 2 6 3 2 2 3" xfId="11787"/>
    <cellStyle name="Normal 2 2 2 2 2 6 3 2 2 3 2" xfId="31829"/>
    <cellStyle name="Normal 2 2 2 2 2 6 3 2 2 4" xfId="22799"/>
    <cellStyle name="Normal 2 2 2 2 2 6 3 2 3" xfId="4251"/>
    <cellStyle name="Normal 2 2 2 2 2 6 3 2 3 2" xfId="8733"/>
    <cellStyle name="Normal 2 2 2 2 2 6 3 2 3 2 2" xfId="17763"/>
    <cellStyle name="Normal 2 2 2 2 2 6 3 2 3 2 2 2" xfId="37805"/>
    <cellStyle name="Normal 2 2 2 2 2 6 3 2 3 2 3" xfId="28775"/>
    <cellStyle name="Normal 2 2 2 2 2 6 3 2 3 3" xfId="13281"/>
    <cellStyle name="Normal 2 2 2 2 2 6 3 2 3 3 2" xfId="33323"/>
    <cellStyle name="Normal 2 2 2 2 2 6 3 2 3 4" xfId="24293"/>
    <cellStyle name="Normal 2 2 2 2 2 6 3 2 4" xfId="5745"/>
    <cellStyle name="Normal 2 2 2 2 2 6 3 2 4 2" xfId="14775"/>
    <cellStyle name="Normal 2 2 2 2 2 6 3 2 4 2 2" xfId="34817"/>
    <cellStyle name="Normal 2 2 2 2 2 6 3 2 4 3" xfId="25787"/>
    <cellStyle name="Normal 2 2 2 2 2 6 3 2 5" xfId="10293"/>
    <cellStyle name="Normal 2 2 2 2 2 6 3 2 5 2" xfId="30335"/>
    <cellStyle name="Normal 2 2 2 2 2 6 3 2 6" xfId="21305"/>
    <cellStyle name="Normal 2 2 2 2 2 6 3 3" xfId="2010"/>
    <cellStyle name="Normal 2 2 2 2 2 6 3 3 2" xfId="6492"/>
    <cellStyle name="Normal 2 2 2 2 2 6 3 3 2 2" xfId="15522"/>
    <cellStyle name="Normal 2 2 2 2 2 6 3 3 2 2 2" xfId="35564"/>
    <cellStyle name="Normal 2 2 2 2 2 6 3 3 2 3" xfId="26534"/>
    <cellStyle name="Normal 2 2 2 2 2 6 3 3 3" xfId="11040"/>
    <cellStyle name="Normal 2 2 2 2 2 6 3 3 3 2" xfId="31082"/>
    <cellStyle name="Normal 2 2 2 2 2 6 3 3 4" xfId="22052"/>
    <cellStyle name="Normal 2 2 2 2 2 6 3 4" xfId="3504"/>
    <cellStyle name="Normal 2 2 2 2 2 6 3 4 2" xfId="7986"/>
    <cellStyle name="Normal 2 2 2 2 2 6 3 4 2 2" xfId="17016"/>
    <cellStyle name="Normal 2 2 2 2 2 6 3 4 2 2 2" xfId="37058"/>
    <cellStyle name="Normal 2 2 2 2 2 6 3 4 2 3" xfId="28028"/>
    <cellStyle name="Normal 2 2 2 2 2 6 3 4 3" xfId="12534"/>
    <cellStyle name="Normal 2 2 2 2 2 6 3 4 3 2" xfId="32576"/>
    <cellStyle name="Normal 2 2 2 2 2 6 3 4 4" xfId="23546"/>
    <cellStyle name="Normal 2 2 2 2 2 6 3 5" xfId="4998"/>
    <cellStyle name="Normal 2 2 2 2 2 6 3 5 2" xfId="14028"/>
    <cellStyle name="Normal 2 2 2 2 2 6 3 5 2 2" xfId="34070"/>
    <cellStyle name="Normal 2 2 2 2 2 6 3 5 3" xfId="25040"/>
    <cellStyle name="Normal 2 2 2 2 2 6 3 6" xfId="9546"/>
    <cellStyle name="Normal 2 2 2 2 2 6 3 6 2" xfId="29588"/>
    <cellStyle name="Normal 2 2 2 2 2 6 3 7" xfId="20558"/>
    <cellStyle name="Normal 2 2 2 2 2 6 4" xfId="702"/>
    <cellStyle name="Normal 2 2 2 2 2 6 4 2" xfId="1449"/>
    <cellStyle name="Normal 2 2 2 2 2 6 4 2 2" xfId="2943"/>
    <cellStyle name="Normal 2 2 2 2 2 6 4 2 2 2" xfId="7425"/>
    <cellStyle name="Normal 2 2 2 2 2 6 4 2 2 2 2" xfId="16455"/>
    <cellStyle name="Normal 2 2 2 2 2 6 4 2 2 2 2 2" xfId="36497"/>
    <cellStyle name="Normal 2 2 2 2 2 6 4 2 2 2 3" xfId="27467"/>
    <cellStyle name="Normal 2 2 2 2 2 6 4 2 2 3" xfId="11973"/>
    <cellStyle name="Normal 2 2 2 2 2 6 4 2 2 3 2" xfId="32015"/>
    <cellStyle name="Normal 2 2 2 2 2 6 4 2 2 4" xfId="22985"/>
    <cellStyle name="Normal 2 2 2 2 2 6 4 2 3" xfId="4437"/>
    <cellStyle name="Normal 2 2 2 2 2 6 4 2 3 2" xfId="8919"/>
    <cellStyle name="Normal 2 2 2 2 2 6 4 2 3 2 2" xfId="17949"/>
    <cellStyle name="Normal 2 2 2 2 2 6 4 2 3 2 2 2" xfId="37991"/>
    <cellStyle name="Normal 2 2 2 2 2 6 4 2 3 2 3" xfId="28961"/>
    <cellStyle name="Normal 2 2 2 2 2 6 4 2 3 3" xfId="13467"/>
    <cellStyle name="Normal 2 2 2 2 2 6 4 2 3 3 2" xfId="33509"/>
    <cellStyle name="Normal 2 2 2 2 2 6 4 2 3 4" xfId="24479"/>
    <cellStyle name="Normal 2 2 2 2 2 6 4 2 4" xfId="5931"/>
    <cellStyle name="Normal 2 2 2 2 2 6 4 2 4 2" xfId="14961"/>
    <cellStyle name="Normal 2 2 2 2 2 6 4 2 4 2 2" xfId="35003"/>
    <cellStyle name="Normal 2 2 2 2 2 6 4 2 4 3" xfId="25973"/>
    <cellStyle name="Normal 2 2 2 2 2 6 4 2 5" xfId="10479"/>
    <cellStyle name="Normal 2 2 2 2 2 6 4 2 5 2" xfId="30521"/>
    <cellStyle name="Normal 2 2 2 2 2 6 4 2 6" xfId="21491"/>
    <cellStyle name="Normal 2 2 2 2 2 6 4 3" xfId="2196"/>
    <cellStyle name="Normal 2 2 2 2 2 6 4 3 2" xfId="6678"/>
    <cellStyle name="Normal 2 2 2 2 2 6 4 3 2 2" xfId="15708"/>
    <cellStyle name="Normal 2 2 2 2 2 6 4 3 2 2 2" xfId="35750"/>
    <cellStyle name="Normal 2 2 2 2 2 6 4 3 2 3" xfId="26720"/>
    <cellStyle name="Normal 2 2 2 2 2 6 4 3 3" xfId="11226"/>
    <cellStyle name="Normal 2 2 2 2 2 6 4 3 3 2" xfId="31268"/>
    <cellStyle name="Normal 2 2 2 2 2 6 4 3 4" xfId="22238"/>
    <cellStyle name="Normal 2 2 2 2 2 6 4 4" xfId="3690"/>
    <cellStyle name="Normal 2 2 2 2 2 6 4 4 2" xfId="8172"/>
    <cellStyle name="Normal 2 2 2 2 2 6 4 4 2 2" xfId="17202"/>
    <cellStyle name="Normal 2 2 2 2 2 6 4 4 2 2 2" xfId="37244"/>
    <cellStyle name="Normal 2 2 2 2 2 6 4 4 2 3" xfId="28214"/>
    <cellStyle name="Normal 2 2 2 2 2 6 4 4 3" xfId="12720"/>
    <cellStyle name="Normal 2 2 2 2 2 6 4 4 3 2" xfId="32762"/>
    <cellStyle name="Normal 2 2 2 2 2 6 4 4 4" xfId="23732"/>
    <cellStyle name="Normal 2 2 2 2 2 6 4 5" xfId="5184"/>
    <cellStyle name="Normal 2 2 2 2 2 6 4 5 2" xfId="14214"/>
    <cellStyle name="Normal 2 2 2 2 2 6 4 5 2 2" xfId="34256"/>
    <cellStyle name="Normal 2 2 2 2 2 6 4 5 3" xfId="25226"/>
    <cellStyle name="Normal 2 2 2 2 2 6 4 6" xfId="9732"/>
    <cellStyle name="Normal 2 2 2 2 2 6 4 6 2" xfId="29774"/>
    <cellStyle name="Normal 2 2 2 2 2 6 4 7" xfId="20744"/>
    <cellStyle name="Normal 2 2 2 2 2 6 5" xfId="889"/>
    <cellStyle name="Normal 2 2 2 2 2 6 5 2" xfId="2383"/>
    <cellStyle name="Normal 2 2 2 2 2 6 5 2 2" xfId="6865"/>
    <cellStyle name="Normal 2 2 2 2 2 6 5 2 2 2" xfId="15895"/>
    <cellStyle name="Normal 2 2 2 2 2 6 5 2 2 2 2" xfId="35937"/>
    <cellStyle name="Normal 2 2 2 2 2 6 5 2 2 3" xfId="26907"/>
    <cellStyle name="Normal 2 2 2 2 2 6 5 2 3" xfId="11413"/>
    <cellStyle name="Normal 2 2 2 2 2 6 5 2 3 2" xfId="31455"/>
    <cellStyle name="Normal 2 2 2 2 2 6 5 2 4" xfId="22425"/>
    <cellStyle name="Normal 2 2 2 2 2 6 5 3" xfId="3877"/>
    <cellStyle name="Normal 2 2 2 2 2 6 5 3 2" xfId="8359"/>
    <cellStyle name="Normal 2 2 2 2 2 6 5 3 2 2" xfId="17389"/>
    <cellStyle name="Normal 2 2 2 2 2 6 5 3 2 2 2" xfId="37431"/>
    <cellStyle name="Normal 2 2 2 2 2 6 5 3 2 3" xfId="28401"/>
    <cellStyle name="Normal 2 2 2 2 2 6 5 3 3" xfId="12907"/>
    <cellStyle name="Normal 2 2 2 2 2 6 5 3 3 2" xfId="32949"/>
    <cellStyle name="Normal 2 2 2 2 2 6 5 3 4" xfId="23919"/>
    <cellStyle name="Normal 2 2 2 2 2 6 5 4" xfId="5371"/>
    <cellStyle name="Normal 2 2 2 2 2 6 5 4 2" xfId="14401"/>
    <cellStyle name="Normal 2 2 2 2 2 6 5 4 2 2" xfId="34443"/>
    <cellStyle name="Normal 2 2 2 2 2 6 5 4 3" xfId="25413"/>
    <cellStyle name="Normal 2 2 2 2 2 6 5 5" xfId="9919"/>
    <cellStyle name="Normal 2 2 2 2 2 6 5 5 2" xfId="29961"/>
    <cellStyle name="Normal 2 2 2 2 2 6 5 6" xfId="20931"/>
    <cellStyle name="Normal 2 2 2 2 2 6 6" xfId="1638"/>
    <cellStyle name="Normal 2 2 2 2 2 6 6 2" xfId="6120"/>
    <cellStyle name="Normal 2 2 2 2 2 6 6 2 2" xfId="15150"/>
    <cellStyle name="Normal 2 2 2 2 2 6 6 2 2 2" xfId="35192"/>
    <cellStyle name="Normal 2 2 2 2 2 6 6 2 3" xfId="26162"/>
    <cellStyle name="Normal 2 2 2 2 2 6 6 3" xfId="10668"/>
    <cellStyle name="Normal 2 2 2 2 2 6 6 3 2" xfId="30710"/>
    <cellStyle name="Normal 2 2 2 2 2 6 6 4" xfId="21680"/>
    <cellStyle name="Normal 2 2 2 2 2 6 7" xfId="3132"/>
    <cellStyle name="Normal 2 2 2 2 2 6 7 2" xfId="7614"/>
    <cellStyle name="Normal 2 2 2 2 2 6 7 2 2" xfId="16644"/>
    <cellStyle name="Normal 2 2 2 2 2 6 7 2 2 2" xfId="36686"/>
    <cellStyle name="Normal 2 2 2 2 2 6 7 2 3" xfId="27656"/>
    <cellStyle name="Normal 2 2 2 2 2 6 7 3" xfId="12162"/>
    <cellStyle name="Normal 2 2 2 2 2 6 7 3 2" xfId="32204"/>
    <cellStyle name="Normal 2 2 2 2 2 6 7 4" xfId="23174"/>
    <cellStyle name="Normal 2 2 2 2 2 6 8" xfId="4626"/>
    <cellStyle name="Normal 2 2 2 2 2 6 8 2" xfId="13656"/>
    <cellStyle name="Normal 2 2 2 2 2 6 8 2 2" xfId="33698"/>
    <cellStyle name="Normal 2 2 2 2 2 6 8 3" xfId="24668"/>
    <cellStyle name="Normal 2 2 2 2 2 6 9" xfId="9174"/>
    <cellStyle name="Normal 2 2 2 2 2 6 9 2" xfId="29216"/>
    <cellStyle name="Normal 2 2 2 2 2 7" xfId="167"/>
    <cellStyle name="Normal 2 2 2 2 2 7 10" xfId="20209"/>
    <cellStyle name="Normal 2 2 2 2 2 7 2" xfId="353"/>
    <cellStyle name="Normal 2 2 2 2 2 7 2 2" xfId="1096"/>
    <cellStyle name="Normal 2 2 2 2 2 7 2 2 2" xfId="2590"/>
    <cellStyle name="Normal 2 2 2 2 2 7 2 2 2 2" xfId="7072"/>
    <cellStyle name="Normal 2 2 2 2 2 7 2 2 2 2 2" xfId="16102"/>
    <cellStyle name="Normal 2 2 2 2 2 7 2 2 2 2 2 2" xfId="36144"/>
    <cellStyle name="Normal 2 2 2 2 2 7 2 2 2 2 3" xfId="27114"/>
    <cellStyle name="Normal 2 2 2 2 2 7 2 2 2 3" xfId="11620"/>
    <cellStyle name="Normal 2 2 2 2 2 7 2 2 2 3 2" xfId="31662"/>
    <cellStyle name="Normal 2 2 2 2 2 7 2 2 2 4" xfId="22632"/>
    <cellStyle name="Normal 2 2 2 2 2 7 2 2 3" xfId="4084"/>
    <cellStyle name="Normal 2 2 2 2 2 7 2 2 3 2" xfId="8566"/>
    <cellStyle name="Normal 2 2 2 2 2 7 2 2 3 2 2" xfId="17596"/>
    <cellStyle name="Normal 2 2 2 2 2 7 2 2 3 2 2 2" xfId="37638"/>
    <cellStyle name="Normal 2 2 2 2 2 7 2 2 3 2 3" xfId="28608"/>
    <cellStyle name="Normal 2 2 2 2 2 7 2 2 3 3" xfId="13114"/>
    <cellStyle name="Normal 2 2 2 2 2 7 2 2 3 3 2" xfId="33156"/>
    <cellStyle name="Normal 2 2 2 2 2 7 2 2 3 4" xfId="24126"/>
    <cellStyle name="Normal 2 2 2 2 2 7 2 2 4" xfId="5578"/>
    <cellStyle name="Normal 2 2 2 2 2 7 2 2 4 2" xfId="14608"/>
    <cellStyle name="Normal 2 2 2 2 2 7 2 2 4 2 2" xfId="34650"/>
    <cellStyle name="Normal 2 2 2 2 2 7 2 2 4 3" xfId="25620"/>
    <cellStyle name="Normal 2 2 2 2 2 7 2 2 5" xfId="10126"/>
    <cellStyle name="Normal 2 2 2 2 2 7 2 2 5 2" xfId="30168"/>
    <cellStyle name="Normal 2 2 2 2 2 7 2 2 6" xfId="21138"/>
    <cellStyle name="Normal 2 2 2 2 2 7 2 3" xfId="1847"/>
    <cellStyle name="Normal 2 2 2 2 2 7 2 3 2" xfId="6329"/>
    <cellStyle name="Normal 2 2 2 2 2 7 2 3 2 2" xfId="15359"/>
    <cellStyle name="Normal 2 2 2 2 2 7 2 3 2 2 2" xfId="35401"/>
    <cellStyle name="Normal 2 2 2 2 2 7 2 3 2 3" xfId="26371"/>
    <cellStyle name="Normal 2 2 2 2 2 7 2 3 3" xfId="10877"/>
    <cellStyle name="Normal 2 2 2 2 2 7 2 3 3 2" xfId="30919"/>
    <cellStyle name="Normal 2 2 2 2 2 7 2 3 4" xfId="21889"/>
    <cellStyle name="Normal 2 2 2 2 2 7 2 4" xfId="3341"/>
    <cellStyle name="Normal 2 2 2 2 2 7 2 4 2" xfId="7823"/>
    <cellStyle name="Normal 2 2 2 2 2 7 2 4 2 2" xfId="16853"/>
    <cellStyle name="Normal 2 2 2 2 2 7 2 4 2 2 2" xfId="36895"/>
    <cellStyle name="Normal 2 2 2 2 2 7 2 4 2 3" xfId="27865"/>
    <cellStyle name="Normal 2 2 2 2 2 7 2 4 3" xfId="12371"/>
    <cellStyle name="Normal 2 2 2 2 2 7 2 4 3 2" xfId="32413"/>
    <cellStyle name="Normal 2 2 2 2 2 7 2 4 4" xfId="23383"/>
    <cellStyle name="Normal 2 2 2 2 2 7 2 5" xfId="4835"/>
    <cellStyle name="Normal 2 2 2 2 2 7 2 5 2" xfId="13865"/>
    <cellStyle name="Normal 2 2 2 2 2 7 2 5 2 2" xfId="33907"/>
    <cellStyle name="Normal 2 2 2 2 2 7 2 5 3" xfId="24877"/>
    <cellStyle name="Normal 2 2 2 2 2 7 2 6" xfId="9383"/>
    <cellStyle name="Normal 2 2 2 2 2 7 2 6 2" xfId="29425"/>
    <cellStyle name="Normal 2 2 2 2 2 7 2 7" xfId="20395"/>
    <cellStyle name="Normal 2 2 2 2 2 7 3" xfId="539"/>
    <cellStyle name="Normal 2 2 2 2 2 7 3 2" xfId="1286"/>
    <cellStyle name="Normal 2 2 2 2 2 7 3 2 2" xfId="2780"/>
    <cellStyle name="Normal 2 2 2 2 2 7 3 2 2 2" xfId="7262"/>
    <cellStyle name="Normal 2 2 2 2 2 7 3 2 2 2 2" xfId="16292"/>
    <cellStyle name="Normal 2 2 2 2 2 7 3 2 2 2 2 2" xfId="36334"/>
    <cellStyle name="Normal 2 2 2 2 2 7 3 2 2 2 3" xfId="27304"/>
    <cellStyle name="Normal 2 2 2 2 2 7 3 2 2 3" xfId="11810"/>
    <cellStyle name="Normal 2 2 2 2 2 7 3 2 2 3 2" xfId="31852"/>
    <cellStyle name="Normal 2 2 2 2 2 7 3 2 2 4" xfId="22822"/>
    <cellStyle name="Normal 2 2 2 2 2 7 3 2 3" xfId="4274"/>
    <cellStyle name="Normal 2 2 2 2 2 7 3 2 3 2" xfId="8756"/>
    <cellStyle name="Normal 2 2 2 2 2 7 3 2 3 2 2" xfId="17786"/>
    <cellStyle name="Normal 2 2 2 2 2 7 3 2 3 2 2 2" xfId="37828"/>
    <cellStyle name="Normal 2 2 2 2 2 7 3 2 3 2 3" xfId="28798"/>
    <cellStyle name="Normal 2 2 2 2 2 7 3 2 3 3" xfId="13304"/>
    <cellStyle name="Normal 2 2 2 2 2 7 3 2 3 3 2" xfId="33346"/>
    <cellStyle name="Normal 2 2 2 2 2 7 3 2 3 4" xfId="24316"/>
    <cellStyle name="Normal 2 2 2 2 2 7 3 2 4" xfId="5768"/>
    <cellStyle name="Normal 2 2 2 2 2 7 3 2 4 2" xfId="14798"/>
    <cellStyle name="Normal 2 2 2 2 2 7 3 2 4 2 2" xfId="34840"/>
    <cellStyle name="Normal 2 2 2 2 2 7 3 2 4 3" xfId="25810"/>
    <cellStyle name="Normal 2 2 2 2 2 7 3 2 5" xfId="10316"/>
    <cellStyle name="Normal 2 2 2 2 2 7 3 2 5 2" xfId="30358"/>
    <cellStyle name="Normal 2 2 2 2 2 7 3 2 6" xfId="21328"/>
    <cellStyle name="Normal 2 2 2 2 2 7 3 3" xfId="2033"/>
    <cellStyle name="Normal 2 2 2 2 2 7 3 3 2" xfId="6515"/>
    <cellStyle name="Normal 2 2 2 2 2 7 3 3 2 2" xfId="15545"/>
    <cellStyle name="Normal 2 2 2 2 2 7 3 3 2 2 2" xfId="35587"/>
    <cellStyle name="Normal 2 2 2 2 2 7 3 3 2 3" xfId="26557"/>
    <cellStyle name="Normal 2 2 2 2 2 7 3 3 3" xfId="11063"/>
    <cellStyle name="Normal 2 2 2 2 2 7 3 3 3 2" xfId="31105"/>
    <cellStyle name="Normal 2 2 2 2 2 7 3 3 4" xfId="22075"/>
    <cellStyle name="Normal 2 2 2 2 2 7 3 4" xfId="3527"/>
    <cellStyle name="Normal 2 2 2 2 2 7 3 4 2" xfId="8009"/>
    <cellStyle name="Normal 2 2 2 2 2 7 3 4 2 2" xfId="17039"/>
    <cellStyle name="Normal 2 2 2 2 2 7 3 4 2 2 2" xfId="37081"/>
    <cellStyle name="Normal 2 2 2 2 2 7 3 4 2 3" xfId="28051"/>
    <cellStyle name="Normal 2 2 2 2 2 7 3 4 3" xfId="12557"/>
    <cellStyle name="Normal 2 2 2 2 2 7 3 4 3 2" xfId="32599"/>
    <cellStyle name="Normal 2 2 2 2 2 7 3 4 4" xfId="23569"/>
    <cellStyle name="Normal 2 2 2 2 2 7 3 5" xfId="5021"/>
    <cellStyle name="Normal 2 2 2 2 2 7 3 5 2" xfId="14051"/>
    <cellStyle name="Normal 2 2 2 2 2 7 3 5 2 2" xfId="34093"/>
    <cellStyle name="Normal 2 2 2 2 2 7 3 5 3" xfId="25063"/>
    <cellStyle name="Normal 2 2 2 2 2 7 3 6" xfId="9569"/>
    <cellStyle name="Normal 2 2 2 2 2 7 3 6 2" xfId="29611"/>
    <cellStyle name="Normal 2 2 2 2 2 7 3 7" xfId="20581"/>
    <cellStyle name="Normal 2 2 2 2 2 7 4" xfId="725"/>
    <cellStyle name="Normal 2 2 2 2 2 7 4 2" xfId="1472"/>
    <cellStyle name="Normal 2 2 2 2 2 7 4 2 2" xfId="2966"/>
    <cellStyle name="Normal 2 2 2 2 2 7 4 2 2 2" xfId="7448"/>
    <cellStyle name="Normal 2 2 2 2 2 7 4 2 2 2 2" xfId="16478"/>
    <cellStyle name="Normal 2 2 2 2 2 7 4 2 2 2 2 2" xfId="36520"/>
    <cellStyle name="Normal 2 2 2 2 2 7 4 2 2 2 3" xfId="27490"/>
    <cellStyle name="Normal 2 2 2 2 2 7 4 2 2 3" xfId="11996"/>
    <cellStyle name="Normal 2 2 2 2 2 7 4 2 2 3 2" xfId="32038"/>
    <cellStyle name="Normal 2 2 2 2 2 7 4 2 2 4" xfId="23008"/>
    <cellStyle name="Normal 2 2 2 2 2 7 4 2 3" xfId="4460"/>
    <cellStyle name="Normal 2 2 2 2 2 7 4 2 3 2" xfId="8942"/>
    <cellStyle name="Normal 2 2 2 2 2 7 4 2 3 2 2" xfId="17972"/>
    <cellStyle name="Normal 2 2 2 2 2 7 4 2 3 2 2 2" xfId="38014"/>
    <cellStyle name="Normal 2 2 2 2 2 7 4 2 3 2 3" xfId="28984"/>
    <cellStyle name="Normal 2 2 2 2 2 7 4 2 3 3" xfId="13490"/>
    <cellStyle name="Normal 2 2 2 2 2 7 4 2 3 3 2" xfId="33532"/>
    <cellStyle name="Normal 2 2 2 2 2 7 4 2 3 4" xfId="24502"/>
    <cellStyle name="Normal 2 2 2 2 2 7 4 2 4" xfId="5954"/>
    <cellStyle name="Normal 2 2 2 2 2 7 4 2 4 2" xfId="14984"/>
    <cellStyle name="Normal 2 2 2 2 2 7 4 2 4 2 2" xfId="35026"/>
    <cellStyle name="Normal 2 2 2 2 2 7 4 2 4 3" xfId="25996"/>
    <cellStyle name="Normal 2 2 2 2 2 7 4 2 5" xfId="10502"/>
    <cellStyle name="Normal 2 2 2 2 2 7 4 2 5 2" xfId="30544"/>
    <cellStyle name="Normal 2 2 2 2 2 7 4 2 6" xfId="21514"/>
    <cellStyle name="Normal 2 2 2 2 2 7 4 3" xfId="2219"/>
    <cellStyle name="Normal 2 2 2 2 2 7 4 3 2" xfId="6701"/>
    <cellStyle name="Normal 2 2 2 2 2 7 4 3 2 2" xfId="15731"/>
    <cellStyle name="Normal 2 2 2 2 2 7 4 3 2 2 2" xfId="35773"/>
    <cellStyle name="Normal 2 2 2 2 2 7 4 3 2 3" xfId="26743"/>
    <cellStyle name="Normal 2 2 2 2 2 7 4 3 3" xfId="11249"/>
    <cellStyle name="Normal 2 2 2 2 2 7 4 3 3 2" xfId="31291"/>
    <cellStyle name="Normal 2 2 2 2 2 7 4 3 4" xfId="22261"/>
    <cellStyle name="Normal 2 2 2 2 2 7 4 4" xfId="3713"/>
    <cellStyle name="Normal 2 2 2 2 2 7 4 4 2" xfId="8195"/>
    <cellStyle name="Normal 2 2 2 2 2 7 4 4 2 2" xfId="17225"/>
    <cellStyle name="Normal 2 2 2 2 2 7 4 4 2 2 2" xfId="37267"/>
    <cellStyle name="Normal 2 2 2 2 2 7 4 4 2 3" xfId="28237"/>
    <cellStyle name="Normal 2 2 2 2 2 7 4 4 3" xfId="12743"/>
    <cellStyle name="Normal 2 2 2 2 2 7 4 4 3 2" xfId="32785"/>
    <cellStyle name="Normal 2 2 2 2 2 7 4 4 4" xfId="23755"/>
    <cellStyle name="Normal 2 2 2 2 2 7 4 5" xfId="5207"/>
    <cellStyle name="Normal 2 2 2 2 2 7 4 5 2" xfId="14237"/>
    <cellStyle name="Normal 2 2 2 2 2 7 4 5 2 2" xfId="34279"/>
    <cellStyle name="Normal 2 2 2 2 2 7 4 5 3" xfId="25249"/>
    <cellStyle name="Normal 2 2 2 2 2 7 4 6" xfId="9755"/>
    <cellStyle name="Normal 2 2 2 2 2 7 4 6 2" xfId="29797"/>
    <cellStyle name="Normal 2 2 2 2 2 7 4 7" xfId="20767"/>
    <cellStyle name="Normal 2 2 2 2 2 7 5" xfId="912"/>
    <cellStyle name="Normal 2 2 2 2 2 7 5 2" xfId="2406"/>
    <cellStyle name="Normal 2 2 2 2 2 7 5 2 2" xfId="6888"/>
    <cellStyle name="Normal 2 2 2 2 2 7 5 2 2 2" xfId="15918"/>
    <cellStyle name="Normal 2 2 2 2 2 7 5 2 2 2 2" xfId="35960"/>
    <cellStyle name="Normal 2 2 2 2 2 7 5 2 2 3" xfId="26930"/>
    <cellStyle name="Normal 2 2 2 2 2 7 5 2 3" xfId="11436"/>
    <cellStyle name="Normal 2 2 2 2 2 7 5 2 3 2" xfId="31478"/>
    <cellStyle name="Normal 2 2 2 2 2 7 5 2 4" xfId="22448"/>
    <cellStyle name="Normal 2 2 2 2 2 7 5 3" xfId="3900"/>
    <cellStyle name="Normal 2 2 2 2 2 7 5 3 2" xfId="8382"/>
    <cellStyle name="Normal 2 2 2 2 2 7 5 3 2 2" xfId="17412"/>
    <cellStyle name="Normal 2 2 2 2 2 7 5 3 2 2 2" xfId="37454"/>
    <cellStyle name="Normal 2 2 2 2 2 7 5 3 2 3" xfId="28424"/>
    <cellStyle name="Normal 2 2 2 2 2 7 5 3 3" xfId="12930"/>
    <cellStyle name="Normal 2 2 2 2 2 7 5 3 3 2" xfId="32972"/>
    <cellStyle name="Normal 2 2 2 2 2 7 5 3 4" xfId="23942"/>
    <cellStyle name="Normal 2 2 2 2 2 7 5 4" xfId="5394"/>
    <cellStyle name="Normal 2 2 2 2 2 7 5 4 2" xfId="14424"/>
    <cellStyle name="Normal 2 2 2 2 2 7 5 4 2 2" xfId="34466"/>
    <cellStyle name="Normal 2 2 2 2 2 7 5 4 3" xfId="25436"/>
    <cellStyle name="Normal 2 2 2 2 2 7 5 5" xfId="9942"/>
    <cellStyle name="Normal 2 2 2 2 2 7 5 5 2" xfId="29984"/>
    <cellStyle name="Normal 2 2 2 2 2 7 5 6" xfId="20954"/>
    <cellStyle name="Normal 2 2 2 2 2 7 6" xfId="1661"/>
    <cellStyle name="Normal 2 2 2 2 2 7 6 2" xfId="6143"/>
    <cellStyle name="Normal 2 2 2 2 2 7 6 2 2" xfId="15173"/>
    <cellStyle name="Normal 2 2 2 2 2 7 6 2 2 2" xfId="35215"/>
    <cellStyle name="Normal 2 2 2 2 2 7 6 2 3" xfId="26185"/>
    <cellStyle name="Normal 2 2 2 2 2 7 6 3" xfId="10691"/>
    <cellStyle name="Normal 2 2 2 2 2 7 6 3 2" xfId="30733"/>
    <cellStyle name="Normal 2 2 2 2 2 7 6 4" xfId="21703"/>
    <cellStyle name="Normal 2 2 2 2 2 7 7" xfId="3155"/>
    <cellStyle name="Normal 2 2 2 2 2 7 7 2" xfId="7637"/>
    <cellStyle name="Normal 2 2 2 2 2 7 7 2 2" xfId="16667"/>
    <cellStyle name="Normal 2 2 2 2 2 7 7 2 2 2" xfId="36709"/>
    <cellStyle name="Normal 2 2 2 2 2 7 7 2 3" xfId="27679"/>
    <cellStyle name="Normal 2 2 2 2 2 7 7 3" xfId="12185"/>
    <cellStyle name="Normal 2 2 2 2 2 7 7 3 2" xfId="32227"/>
    <cellStyle name="Normal 2 2 2 2 2 7 7 4" xfId="23197"/>
    <cellStyle name="Normal 2 2 2 2 2 7 8" xfId="4649"/>
    <cellStyle name="Normal 2 2 2 2 2 7 8 2" xfId="13679"/>
    <cellStyle name="Normal 2 2 2 2 2 7 8 2 2" xfId="33721"/>
    <cellStyle name="Normal 2 2 2 2 2 7 8 3" xfId="24691"/>
    <cellStyle name="Normal 2 2 2 2 2 7 9" xfId="9197"/>
    <cellStyle name="Normal 2 2 2 2 2 7 9 2" xfId="29239"/>
    <cellStyle name="Normal 2 2 2 2 2 8" xfId="190"/>
    <cellStyle name="Normal 2 2 2 2 2 8 10" xfId="20232"/>
    <cellStyle name="Normal 2 2 2 2 2 8 2" xfId="376"/>
    <cellStyle name="Normal 2 2 2 2 2 8 2 2" xfId="1119"/>
    <cellStyle name="Normal 2 2 2 2 2 8 2 2 2" xfId="2613"/>
    <cellStyle name="Normal 2 2 2 2 2 8 2 2 2 2" xfId="7095"/>
    <cellStyle name="Normal 2 2 2 2 2 8 2 2 2 2 2" xfId="16125"/>
    <cellStyle name="Normal 2 2 2 2 2 8 2 2 2 2 2 2" xfId="36167"/>
    <cellStyle name="Normal 2 2 2 2 2 8 2 2 2 2 3" xfId="27137"/>
    <cellStyle name="Normal 2 2 2 2 2 8 2 2 2 3" xfId="11643"/>
    <cellStyle name="Normal 2 2 2 2 2 8 2 2 2 3 2" xfId="31685"/>
    <cellStyle name="Normal 2 2 2 2 2 8 2 2 2 4" xfId="22655"/>
    <cellStyle name="Normal 2 2 2 2 2 8 2 2 3" xfId="4107"/>
    <cellStyle name="Normal 2 2 2 2 2 8 2 2 3 2" xfId="8589"/>
    <cellStyle name="Normal 2 2 2 2 2 8 2 2 3 2 2" xfId="17619"/>
    <cellStyle name="Normal 2 2 2 2 2 8 2 2 3 2 2 2" xfId="37661"/>
    <cellStyle name="Normal 2 2 2 2 2 8 2 2 3 2 3" xfId="28631"/>
    <cellStyle name="Normal 2 2 2 2 2 8 2 2 3 3" xfId="13137"/>
    <cellStyle name="Normal 2 2 2 2 2 8 2 2 3 3 2" xfId="33179"/>
    <cellStyle name="Normal 2 2 2 2 2 8 2 2 3 4" xfId="24149"/>
    <cellStyle name="Normal 2 2 2 2 2 8 2 2 4" xfId="5601"/>
    <cellStyle name="Normal 2 2 2 2 2 8 2 2 4 2" xfId="14631"/>
    <cellStyle name="Normal 2 2 2 2 2 8 2 2 4 2 2" xfId="34673"/>
    <cellStyle name="Normal 2 2 2 2 2 8 2 2 4 3" xfId="25643"/>
    <cellStyle name="Normal 2 2 2 2 2 8 2 2 5" xfId="10149"/>
    <cellStyle name="Normal 2 2 2 2 2 8 2 2 5 2" xfId="30191"/>
    <cellStyle name="Normal 2 2 2 2 2 8 2 2 6" xfId="21161"/>
    <cellStyle name="Normal 2 2 2 2 2 8 2 3" xfId="1870"/>
    <cellStyle name="Normal 2 2 2 2 2 8 2 3 2" xfId="6352"/>
    <cellStyle name="Normal 2 2 2 2 2 8 2 3 2 2" xfId="15382"/>
    <cellStyle name="Normal 2 2 2 2 2 8 2 3 2 2 2" xfId="35424"/>
    <cellStyle name="Normal 2 2 2 2 2 8 2 3 2 3" xfId="26394"/>
    <cellStyle name="Normal 2 2 2 2 2 8 2 3 3" xfId="10900"/>
    <cellStyle name="Normal 2 2 2 2 2 8 2 3 3 2" xfId="30942"/>
    <cellStyle name="Normal 2 2 2 2 2 8 2 3 4" xfId="21912"/>
    <cellStyle name="Normal 2 2 2 2 2 8 2 4" xfId="3364"/>
    <cellStyle name="Normal 2 2 2 2 2 8 2 4 2" xfId="7846"/>
    <cellStyle name="Normal 2 2 2 2 2 8 2 4 2 2" xfId="16876"/>
    <cellStyle name="Normal 2 2 2 2 2 8 2 4 2 2 2" xfId="36918"/>
    <cellStyle name="Normal 2 2 2 2 2 8 2 4 2 3" xfId="27888"/>
    <cellStyle name="Normal 2 2 2 2 2 8 2 4 3" xfId="12394"/>
    <cellStyle name="Normal 2 2 2 2 2 8 2 4 3 2" xfId="32436"/>
    <cellStyle name="Normal 2 2 2 2 2 8 2 4 4" xfId="23406"/>
    <cellStyle name="Normal 2 2 2 2 2 8 2 5" xfId="4858"/>
    <cellStyle name="Normal 2 2 2 2 2 8 2 5 2" xfId="13888"/>
    <cellStyle name="Normal 2 2 2 2 2 8 2 5 2 2" xfId="33930"/>
    <cellStyle name="Normal 2 2 2 2 2 8 2 5 3" xfId="24900"/>
    <cellStyle name="Normal 2 2 2 2 2 8 2 6" xfId="9406"/>
    <cellStyle name="Normal 2 2 2 2 2 8 2 6 2" xfId="29448"/>
    <cellStyle name="Normal 2 2 2 2 2 8 2 7" xfId="20418"/>
    <cellStyle name="Normal 2 2 2 2 2 8 3" xfId="562"/>
    <cellStyle name="Normal 2 2 2 2 2 8 3 2" xfId="1309"/>
    <cellStyle name="Normal 2 2 2 2 2 8 3 2 2" xfId="2803"/>
    <cellStyle name="Normal 2 2 2 2 2 8 3 2 2 2" xfId="7285"/>
    <cellStyle name="Normal 2 2 2 2 2 8 3 2 2 2 2" xfId="16315"/>
    <cellStyle name="Normal 2 2 2 2 2 8 3 2 2 2 2 2" xfId="36357"/>
    <cellStyle name="Normal 2 2 2 2 2 8 3 2 2 2 3" xfId="27327"/>
    <cellStyle name="Normal 2 2 2 2 2 8 3 2 2 3" xfId="11833"/>
    <cellStyle name="Normal 2 2 2 2 2 8 3 2 2 3 2" xfId="31875"/>
    <cellStyle name="Normal 2 2 2 2 2 8 3 2 2 4" xfId="22845"/>
    <cellStyle name="Normal 2 2 2 2 2 8 3 2 3" xfId="4297"/>
    <cellStyle name="Normal 2 2 2 2 2 8 3 2 3 2" xfId="8779"/>
    <cellStyle name="Normal 2 2 2 2 2 8 3 2 3 2 2" xfId="17809"/>
    <cellStyle name="Normal 2 2 2 2 2 8 3 2 3 2 2 2" xfId="37851"/>
    <cellStyle name="Normal 2 2 2 2 2 8 3 2 3 2 3" xfId="28821"/>
    <cellStyle name="Normal 2 2 2 2 2 8 3 2 3 3" xfId="13327"/>
    <cellStyle name="Normal 2 2 2 2 2 8 3 2 3 3 2" xfId="33369"/>
    <cellStyle name="Normal 2 2 2 2 2 8 3 2 3 4" xfId="24339"/>
    <cellStyle name="Normal 2 2 2 2 2 8 3 2 4" xfId="5791"/>
    <cellStyle name="Normal 2 2 2 2 2 8 3 2 4 2" xfId="14821"/>
    <cellStyle name="Normal 2 2 2 2 2 8 3 2 4 2 2" xfId="34863"/>
    <cellStyle name="Normal 2 2 2 2 2 8 3 2 4 3" xfId="25833"/>
    <cellStyle name="Normal 2 2 2 2 2 8 3 2 5" xfId="10339"/>
    <cellStyle name="Normal 2 2 2 2 2 8 3 2 5 2" xfId="30381"/>
    <cellStyle name="Normal 2 2 2 2 2 8 3 2 6" xfId="21351"/>
    <cellStyle name="Normal 2 2 2 2 2 8 3 3" xfId="2056"/>
    <cellStyle name="Normal 2 2 2 2 2 8 3 3 2" xfId="6538"/>
    <cellStyle name="Normal 2 2 2 2 2 8 3 3 2 2" xfId="15568"/>
    <cellStyle name="Normal 2 2 2 2 2 8 3 3 2 2 2" xfId="35610"/>
    <cellStyle name="Normal 2 2 2 2 2 8 3 3 2 3" xfId="26580"/>
    <cellStyle name="Normal 2 2 2 2 2 8 3 3 3" xfId="11086"/>
    <cellStyle name="Normal 2 2 2 2 2 8 3 3 3 2" xfId="31128"/>
    <cellStyle name="Normal 2 2 2 2 2 8 3 3 4" xfId="22098"/>
    <cellStyle name="Normal 2 2 2 2 2 8 3 4" xfId="3550"/>
    <cellStyle name="Normal 2 2 2 2 2 8 3 4 2" xfId="8032"/>
    <cellStyle name="Normal 2 2 2 2 2 8 3 4 2 2" xfId="17062"/>
    <cellStyle name="Normal 2 2 2 2 2 8 3 4 2 2 2" xfId="37104"/>
    <cellStyle name="Normal 2 2 2 2 2 8 3 4 2 3" xfId="28074"/>
    <cellStyle name="Normal 2 2 2 2 2 8 3 4 3" xfId="12580"/>
    <cellStyle name="Normal 2 2 2 2 2 8 3 4 3 2" xfId="32622"/>
    <cellStyle name="Normal 2 2 2 2 2 8 3 4 4" xfId="23592"/>
    <cellStyle name="Normal 2 2 2 2 2 8 3 5" xfId="5044"/>
    <cellStyle name="Normal 2 2 2 2 2 8 3 5 2" xfId="14074"/>
    <cellStyle name="Normal 2 2 2 2 2 8 3 5 2 2" xfId="34116"/>
    <cellStyle name="Normal 2 2 2 2 2 8 3 5 3" xfId="25086"/>
    <cellStyle name="Normal 2 2 2 2 2 8 3 6" xfId="9592"/>
    <cellStyle name="Normal 2 2 2 2 2 8 3 6 2" xfId="29634"/>
    <cellStyle name="Normal 2 2 2 2 2 8 3 7" xfId="20604"/>
    <cellStyle name="Normal 2 2 2 2 2 8 4" xfId="748"/>
    <cellStyle name="Normal 2 2 2 2 2 8 4 2" xfId="1495"/>
    <cellStyle name="Normal 2 2 2 2 2 8 4 2 2" xfId="2989"/>
    <cellStyle name="Normal 2 2 2 2 2 8 4 2 2 2" xfId="7471"/>
    <cellStyle name="Normal 2 2 2 2 2 8 4 2 2 2 2" xfId="16501"/>
    <cellStyle name="Normal 2 2 2 2 2 8 4 2 2 2 2 2" xfId="36543"/>
    <cellStyle name="Normal 2 2 2 2 2 8 4 2 2 2 3" xfId="27513"/>
    <cellStyle name="Normal 2 2 2 2 2 8 4 2 2 3" xfId="12019"/>
    <cellStyle name="Normal 2 2 2 2 2 8 4 2 2 3 2" xfId="32061"/>
    <cellStyle name="Normal 2 2 2 2 2 8 4 2 2 4" xfId="23031"/>
    <cellStyle name="Normal 2 2 2 2 2 8 4 2 3" xfId="4483"/>
    <cellStyle name="Normal 2 2 2 2 2 8 4 2 3 2" xfId="8965"/>
    <cellStyle name="Normal 2 2 2 2 2 8 4 2 3 2 2" xfId="17995"/>
    <cellStyle name="Normal 2 2 2 2 2 8 4 2 3 2 2 2" xfId="38037"/>
    <cellStyle name="Normal 2 2 2 2 2 8 4 2 3 2 3" xfId="29007"/>
    <cellStyle name="Normal 2 2 2 2 2 8 4 2 3 3" xfId="13513"/>
    <cellStyle name="Normal 2 2 2 2 2 8 4 2 3 3 2" xfId="33555"/>
    <cellStyle name="Normal 2 2 2 2 2 8 4 2 3 4" xfId="24525"/>
    <cellStyle name="Normal 2 2 2 2 2 8 4 2 4" xfId="5977"/>
    <cellStyle name="Normal 2 2 2 2 2 8 4 2 4 2" xfId="15007"/>
    <cellStyle name="Normal 2 2 2 2 2 8 4 2 4 2 2" xfId="35049"/>
    <cellStyle name="Normal 2 2 2 2 2 8 4 2 4 3" xfId="26019"/>
    <cellStyle name="Normal 2 2 2 2 2 8 4 2 5" xfId="10525"/>
    <cellStyle name="Normal 2 2 2 2 2 8 4 2 5 2" xfId="30567"/>
    <cellStyle name="Normal 2 2 2 2 2 8 4 2 6" xfId="21537"/>
    <cellStyle name="Normal 2 2 2 2 2 8 4 3" xfId="2242"/>
    <cellStyle name="Normal 2 2 2 2 2 8 4 3 2" xfId="6724"/>
    <cellStyle name="Normal 2 2 2 2 2 8 4 3 2 2" xfId="15754"/>
    <cellStyle name="Normal 2 2 2 2 2 8 4 3 2 2 2" xfId="35796"/>
    <cellStyle name="Normal 2 2 2 2 2 8 4 3 2 3" xfId="26766"/>
    <cellStyle name="Normal 2 2 2 2 2 8 4 3 3" xfId="11272"/>
    <cellStyle name="Normal 2 2 2 2 2 8 4 3 3 2" xfId="31314"/>
    <cellStyle name="Normal 2 2 2 2 2 8 4 3 4" xfId="22284"/>
    <cellStyle name="Normal 2 2 2 2 2 8 4 4" xfId="3736"/>
    <cellStyle name="Normal 2 2 2 2 2 8 4 4 2" xfId="8218"/>
    <cellStyle name="Normal 2 2 2 2 2 8 4 4 2 2" xfId="17248"/>
    <cellStyle name="Normal 2 2 2 2 2 8 4 4 2 2 2" xfId="37290"/>
    <cellStyle name="Normal 2 2 2 2 2 8 4 4 2 3" xfId="28260"/>
    <cellStyle name="Normal 2 2 2 2 2 8 4 4 3" xfId="12766"/>
    <cellStyle name="Normal 2 2 2 2 2 8 4 4 3 2" xfId="32808"/>
    <cellStyle name="Normal 2 2 2 2 2 8 4 4 4" xfId="23778"/>
    <cellStyle name="Normal 2 2 2 2 2 8 4 5" xfId="5230"/>
    <cellStyle name="Normal 2 2 2 2 2 8 4 5 2" xfId="14260"/>
    <cellStyle name="Normal 2 2 2 2 2 8 4 5 2 2" xfId="34302"/>
    <cellStyle name="Normal 2 2 2 2 2 8 4 5 3" xfId="25272"/>
    <cellStyle name="Normal 2 2 2 2 2 8 4 6" xfId="9778"/>
    <cellStyle name="Normal 2 2 2 2 2 8 4 6 2" xfId="29820"/>
    <cellStyle name="Normal 2 2 2 2 2 8 4 7" xfId="20790"/>
    <cellStyle name="Normal 2 2 2 2 2 8 5" xfId="935"/>
    <cellStyle name="Normal 2 2 2 2 2 8 5 2" xfId="2429"/>
    <cellStyle name="Normal 2 2 2 2 2 8 5 2 2" xfId="6911"/>
    <cellStyle name="Normal 2 2 2 2 2 8 5 2 2 2" xfId="15941"/>
    <cellStyle name="Normal 2 2 2 2 2 8 5 2 2 2 2" xfId="35983"/>
    <cellStyle name="Normal 2 2 2 2 2 8 5 2 2 3" xfId="26953"/>
    <cellStyle name="Normal 2 2 2 2 2 8 5 2 3" xfId="11459"/>
    <cellStyle name="Normal 2 2 2 2 2 8 5 2 3 2" xfId="31501"/>
    <cellStyle name="Normal 2 2 2 2 2 8 5 2 4" xfId="22471"/>
    <cellStyle name="Normal 2 2 2 2 2 8 5 3" xfId="3923"/>
    <cellStyle name="Normal 2 2 2 2 2 8 5 3 2" xfId="8405"/>
    <cellStyle name="Normal 2 2 2 2 2 8 5 3 2 2" xfId="17435"/>
    <cellStyle name="Normal 2 2 2 2 2 8 5 3 2 2 2" xfId="37477"/>
    <cellStyle name="Normal 2 2 2 2 2 8 5 3 2 3" xfId="28447"/>
    <cellStyle name="Normal 2 2 2 2 2 8 5 3 3" xfId="12953"/>
    <cellStyle name="Normal 2 2 2 2 2 8 5 3 3 2" xfId="32995"/>
    <cellStyle name="Normal 2 2 2 2 2 8 5 3 4" xfId="23965"/>
    <cellStyle name="Normal 2 2 2 2 2 8 5 4" xfId="5417"/>
    <cellStyle name="Normal 2 2 2 2 2 8 5 4 2" xfId="14447"/>
    <cellStyle name="Normal 2 2 2 2 2 8 5 4 2 2" xfId="34489"/>
    <cellStyle name="Normal 2 2 2 2 2 8 5 4 3" xfId="25459"/>
    <cellStyle name="Normal 2 2 2 2 2 8 5 5" xfId="9965"/>
    <cellStyle name="Normal 2 2 2 2 2 8 5 5 2" xfId="30007"/>
    <cellStyle name="Normal 2 2 2 2 2 8 5 6" xfId="20977"/>
    <cellStyle name="Normal 2 2 2 2 2 8 6" xfId="1684"/>
    <cellStyle name="Normal 2 2 2 2 2 8 6 2" xfId="6166"/>
    <cellStyle name="Normal 2 2 2 2 2 8 6 2 2" xfId="15196"/>
    <cellStyle name="Normal 2 2 2 2 2 8 6 2 2 2" xfId="35238"/>
    <cellStyle name="Normal 2 2 2 2 2 8 6 2 3" xfId="26208"/>
    <cellStyle name="Normal 2 2 2 2 2 8 6 3" xfId="10714"/>
    <cellStyle name="Normal 2 2 2 2 2 8 6 3 2" xfId="30756"/>
    <cellStyle name="Normal 2 2 2 2 2 8 6 4" xfId="21726"/>
    <cellStyle name="Normal 2 2 2 2 2 8 7" xfId="3178"/>
    <cellStyle name="Normal 2 2 2 2 2 8 7 2" xfId="7660"/>
    <cellStyle name="Normal 2 2 2 2 2 8 7 2 2" xfId="16690"/>
    <cellStyle name="Normal 2 2 2 2 2 8 7 2 2 2" xfId="36732"/>
    <cellStyle name="Normal 2 2 2 2 2 8 7 2 3" xfId="27702"/>
    <cellStyle name="Normal 2 2 2 2 2 8 7 3" xfId="12208"/>
    <cellStyle name="Normal 2 2 2 2 2 8 7 3 2" xfId="32250"/>
    <cellStyle name="Normal 2 2 2 2 2 8 7 4" xfId="23220"/>
    <cellStyle name="Normal 2 2 2 2 2 8 8" xfId="4672"/>
    <cellStyle name="Normal 2 2 2 2 2 8 8 2" xfId="13702"/>
    <cellStyle name="Normal 2 2 2 2 2 8 8 2 2" xfId="33744"/>
    <cellStyle name="Normal 2 2 2 2 2 8 8 3" xfId="24714"/>
    <cellStyle name="Normal 2 2 2 2 2 8 9" xfId="9220"/>
    <cellStyle name="Normal 2 2 2 2 2 8 9 2" xfId="29262"/>
    <cellStyle name="Normal 2 2 2 2 2 9" xfId="213"/>
    <cellStyle name="Normal 2 2 2 2 2 9 2" xfId="958"/>
    <cellStyle name="Normal 2 2 2 2 2 9 2 2" xfId="2452"/>
    <cellStyle name="Normal 2 2 2 2 2 9 2 2 2" xfId="6934"/>
    <cellStyle name="Normal 2 2 2 2 2 9 2 2 2 2" xfId="15964"/>
    <cellStyle name="Normal 2 2 2 2 2 9 2 2 2 2 2" xfId="36006"/>
    <cellStyle name="Normal 2 2 2 2 2 9 2 2 2 3" xfId="26976"/>
    <cellStyle name="Normal 2 2 2 2 2 9 2 2 3" xfId="11482"/>
    <cellStyle name="Normal 2 2 2 2 2 9 2 2 3 2" xfId="31524"/>
    <cellStyle name="Normal 2 2 2 2 2 9 2 2 4" xfId="22494"/>
    <cellStyle name="Normal 2 2 2 2 2 9 2 3" xfId="3946"/>
    <cellStyle name="Normal 2 2 2 2 2 9 2 3 2" xfId="8428"/>
    <cellStyle name="Normal 2 2 2 2 2 9 2 3 2 2" xfId="17458"/>
    <cellStyle name="Normal 2 2 2 2 2 9 2 3 2 2 2" xfId="37500"/>
    <cellStyle name="Normal 2 2 2 2 2 9 2 3 2 3" xfId="28470"/>
    <cellStyle name="Normal 2 2 2 2 2 9 2 3 3" xfId="12976"/>
    <cellStyle name="Normal 2 2 2 2 2 9 2 3 3 2" xfId="33018"/>
    <cellStyle name="Normal 2 2 2 2 2 9 2 3 4" xfId="23988"/>
    <cellStyle name="Normal 2 2 2 2 2 9 2 4" xfId="5440"/>
    <cellStyle name="Normal 2 2 2 2 2 9 2 4 2" xfId="14470"/>
    <cellStyle name="Normal 2 2 2 2 2 9 2 4 2 2" xfId="34512"/>
    <cellStyle name="Normal 2 2 2 2 2 9 2 4 3" xfId="25482"/>
    <cellStyle name="Normal 2 2 2 2 2 9 2 5" xfId="9988"/>
    <cellStyle name="Normal 2 2 2 2 2 9 2 5 2" xfId="30030"/>
    <cellStyle name="Normal 2 2 2 2 2 9 2 6" xfId="21000"/>
    <cellStyle name="Normal 2 2 2 2 2 9 3" xfId="1707"/>
    <cellStyle name="Normal 2 2 2 2 2 9 3 2" xfId="6189"/>
    <cellStyle name="Normal 2 2 2 2 2 9 3 2 2" xfId="15219"/>
    <cellStyle name="Normal 2 2 2 2 2 9 3 2 2 2" xfId="35261"/>
    <cellStyle name="Normal 2 2 2 2 2 9 3 2 3" xfId="26231"/>
    <cellStyle name="Normal 2 2 2 2 2 9 3 3" xfId="10737"/>
    <cellStyle name="Normal 2 2 2 2 2 9 3 3 2" xfId="30779"/>
    <cellStyle name="Normal 2 2 2 2 2 9 3 4" xfId="21749"/>
    <cellStyle name="Normal 2 2 2 2 2 9 4" xfId="3201"/>
    <cellStyle name="Normal 2 2 2 2 2 9 4 2" xfId="7683"/>
    <cellStyle name="Normal 2 2 2 2 2 9 4 2 2" xfId="16713"/>
    <cellStyle name="Normal 2 2 2 2 2 9 4 2 2 2" xfId="36755"/>
    <cellStyle name="Normal 2 2 2 2 2 9 4 2 3" xfId="27725"/>
    <cellStyle name="Normal 2 2 2 2 2 9 4 3" xfId="12231"/>
    <cellStyle name="Normal 2 2 2 2 2 9 4 3 2" xfId="32273"/>
    <cellStyle name="Normal 2 2 2 2 2 9 4 4" xfId="23243"/>
    <cellStyle name="Normal 2 2 2 2 2 9 5" xfId="4695"/>
    <cellStyle name="Normal 2 2 2 2 2 9 5 2" xfId="13725"/>
    <cellStyle name="Normal 2 2 2 2 2 9 5 2 2" xfId="33767"/>
    <cellStyle name="Normal 2 2 2 2 2 9 5 3" xfId="24737"/>
    <cellStyle name="Normal 2 2 2 2 2 9 6" xfId="9243"/>
    <cellStyle name="Normal 2 2 2 2 2 9 6 2" xfId="29285"/>
    <cellStyle name="Normal 2 2 2 2 2 9 7" xfId="20255"/>
    <cellStyle name="Normal 2 2 2 2 3" xfId="47"/>
    <cellStyle name="Normal 2 2 2 2 3 10" xfId="20089"/>
    <cellStyle name="Normal 2 2 2 2 3 2" xfId="233"/>
    <cellStyle name="Normal 2 2 2 2 3 2 2" xfId="978"/>
    <cellStyle name="Normal 2 2 2 2 3 2 2 2" xfId="2472"/>
    <cellStyle name="Normal 2 2 2 2 3 2 2 2 2" xfId="6954"/>
    <cellStyle name="Normal 2 2 2 2 3 2 2 2 2 2" xfId="15984"/>
    <cellStyle name="Normal 2 2 2 2 3 2 2 2 2 2 2" xfId="36026"/>
    <cellStyle name="Normal 2 2 2 2 3 2 2 2 2 3" xfId="26996"/>
    <cellStyle name="Normal 2 2 2 2 3 2 2 2 3" xfId="11502"/>
    <cellStyle name="Normal 2 2 2 2 3 2 2 2 3 2" xfId="31544"/>
    <cellStyle name="Normal 2 2 2 2 3 2 2 2 4" xfId="22514"/>
    <cellStyle name="Normal 2 2 2 2 3 2 2 3" xfId="3966"/>
    <cellStyle name="Normal 2 2 2 2 3 2 2 3 2" xfId="8448"/>
    <cellStyle name="Normal 2 2 2 2 3 2 2 3 2 2" xfId="17478"/>
    <cellStyle name="Normal 2 2 2 2 3 2 2 3 2 2 2" xfId="37520"/>
    <cellStyle name="Normal 2 2 2 2 3 2 2 3 2 3" xfId="28490"/>
    <cellStyle name="Normal 2 2 2 2 3 2 2 3 3" xfId="12996"/>
    <cellStyle name="Normal 2 2 2 2 3 2 2 3 3 2" xfId="33038"/>
    <cellStyle name="Normal 2 2 2 2 3 2 2 3 4" xfId="24008"/>
    <cellStyle name="Normal 2 2 2 2 3 2 2 4" xfId="5460"/>
    <cellStyle name="Normal 2 2 2 2 3 2 2 4 2" xfId="14490"/>
    <cellStyle name="Normal 2 2 2 2 3 2 2 4 2 2" xfId="34532"/>
    <cellStyle name="Normal 2 2 2 2 3 2 2 4 3" xfId="25502"/>
    <cellStyle name="Normal 2 2 2 2 3 2 2 5" xfId="10008"/>
    <cellStyle name="Normal 2 2 2 2 3 2 2 5 2" xfId="30050"/>
    <cellStyle name="Normal 2 2 2 2 3 2 2 6" xfId="21020"/>
    <cellStyle name="Normal 2 2 2 2 3 2 3" xfId="1727"/>
    <cellStyle name="Normal 2 2 2 2 3 2 3 2" xfId="6209"/>
    <cellStyle name="Normal 2 2 2 2 3 2 3 2 2" xfId="15239"/>
    <cellStyle name="Normal 2 2 2 2 3 2 3 2 2 2" xfId="35281"/>
    <cellStyle name="Normal 2 2 2 2 3 2 3 2 3" xfId="26251"/>
    <cellStyle name="Normal 2 2 2 2 3 2 3 3" xfId="10757"/>
    <cellStyle name="Normal 2 2 2 2 3 2 3 3 2" xfId="30799"/>
    <cellStyle name="Normal 2 2 2 2 3 2 3 4" xfId="21769"/>
    <cellStyle name="Normal 2 2 2 2 3 2 4" xfId="3221"/>
    <cellStyle name="Normal 2 2 2 2 3 2 4 2" xfId="7703"/>
    <cellStyle name="Normal 2 2 2 2 3 2 4 2 2" xfId="16733"/>
    <cellStyle name="Normal 2 2 2 2 3 2 4 2 2 2" xfId="36775"/>
    <cellStyle name="Normal 2 2 2 2 3 2 4 2 3" xfId="27745"/>
    <cellStyle name="Normal 2 2 2 2 3 2 4 3" xfId="12251"/>
    <cellStyle name="Normal 2 2 2 2 3 2 4 3 2" xfId="32293"/>
    <cellStyle name="Normal 2 2 2 2 3 2 4 4" xfId="23263"/>
    <cellStyle name="Normal 2 2 2 2 3 2 5" xfId="4715"/>
    <cellStyle name="Normal 2 2 2 2 3 2 5 2" xfId="13745"/>
    <cellStyle name="Normal 2 2 2 2 3 2 5 2 2" xfId="33787"/>
    <cellStyle name="Normal 2 2 2 2 3 2 5 3" xfId="24757"/>
    <cellStyle name="Normal 2 2 2 2 3 2 6" xfId="9263"/>
    <cellStyle name="Normal 2 2 2 2 3 2 6 2" xfId="29305"/>
    <cellStyle name="Normal 2 2 2 2 3 2 7" xfId="20275"/>
    <cellStyle name="Normal 2 2 2 2 3 3" xfId="419"/>
    <cellStyle name="Normal 2 2 2 2 3 3 2" xfId="1166"/>
    <cellStyle name="Normal 2 2 2 2 3 3 2 2" xfId="2660"/>
    <cellStyle name="Normal 2 2 2 2 3 3 2 2 2" xfId="7142"/>
    <cellStyle name="Normal 2 2 2 2 3 3 2 2 2 2" xfId="16172"/>
    <cellStyle name="Normal 2 2 2 2 3 3 2 2 2 2 2" xfId="36214"/>
    <cellStyle name="Normal 2 2 2 2 3 3 2 2 2 3" xfId="27184"/>
    <cellStyle name="Normal 2 2 2 2 3 3 2 2 3" xfId="11690"/>
    <cellStyle name="Normal 2 2 2 2 3 3 2 2 3 2" xfId="31732"/>
    <cellStyle name="Normal 2 2 2 2 3 3 2 2 4" xfId="22702"/>
    <cellStyle name="Normal 2 2 2 2 3 3 2 3" xfId="4154"/>
    <cellStyle name="Normal 2 2 2 2 3 3 2 3 2" xfId="8636"/>
    <cellStyle name="Normal 2 2 2 2 3 3 2 3 2 2" xfId="17666"/>
    <cellStyle name="Normal 2 2 2 2 3 3 2 3 2 2 2" xfId="37708"/>
    <cellStyle name="Normal 2 2 2 2 3 3 2 3 2 3" xfId="28678"/>
    <cellStyle name="Normal 2 2 2 2 3 3 2 3 3" xfId="13184"/>
    <cellStyle name="Normal 2 2 2 2 3 3 2 3 3 2" xfId="33226"/>
    <cellStyle name="Normal 2 2 2 2 3 3 2 3 4" xfId="24196"/>
    <cellStyle name="Normal 2 2 2 2 3 3 2 4" xfId="5648"/>
    <cellStyle name="Normal 2 2 2 2 3 3 2 4 2" xfId="14678"/>
    <cellStyle name="Normal 2 2 2 2 3 3 2 4 2 2" xfId="34720"/>
    <cellStyle name="Normal 2 2 2 2 3 3 2 4 3" xfId="25690"/>
    <cellStyle name="Normal 2 2 2 2 3 3 2 5" xfId="10196"/>
    <cellStyle name="Normal 2 2 2 2 3 3 2 5 2" xfId="30238"/>
    <cellStyle name="Normal 2 2 2 2 3 3 2 6" xfId="21208"/>
    <cellStyle name="Normal 2 2 2 2 3 3 3" xfId="1913"/>
    <cellStyle name="Normal 2 2 2 2 3 3 3 2" xfId="6395"/>
    <cellStyle name="Normal 2 2 2 2 3 3 3 2 2" xfId="15425"/>
    <cellStyle name="Normal 2 2 2 2 3 3 3 2 2 2" xfId="35467"/>
    <cellStyle name="Normal 2 2 2 2 3 3 3 2 3" xfId="26437"/>
    <cellStyle name="Normal 2 2 2 2 3 3 3 3" xfId="10943"/>
    <cellStyle name="Normal 2 2 2 2 3 3 3 3 2" xfId="30985"/>
    <cellStyle name="Normal 2 2 2 2 3 3 3 4" xfId="21955"/>
    <cellStyle name="Normal 2 2 2 2 3 3 4" xfId="3407"/>
    <cellStyle name="Normal 2 2 2 2 3 3 4 2" xfId="7889"/>
    <cellStyle name="Normal 2 2 2 2 3 3 4 2 2" xfId="16919"/>
    <cellStyle name="Normal 2 2 2 2 3 3 4 2 2 2" xfId="36961"/>
    <cellStyle name="Normal 2 2 2 2 3 3 4 2 3" xfId="27931"/>
    <cellStyle name="Normal 2 2 2 2 3 3 4 3" xfId="12437"/>
    <cellStyle name="Normal 2 2 2 2 3 3 4 3 2" xfId="32479"/>
    <cellStyle name="Normal 2 2 2 2 3 3 4 4" xfId="23449"/>
    <cellStyle name="Normal 2 2 2 2 3 3 5" xfId="4901"/>
    <cellStyle name="Normal 2 2 2 2 3 3 5 2" xfId="13931"/>
    <cellStyle name="Normal 2 2 2 2 3 3 5 2 2" xfId="33973"/>
    <cellStyle name="Normal 2 2 2 2 3 3 5 3" xfId="24943"/>
    <cellStyle name="Normal 2 2 2 2 3 3 6" xfId="9449"/>
    <cellStyle name="Normal 2 2 2 2 3 3 6 2" xfId="29491"/>
    <cellStyle name="Normal 2 2 2 2 3 3 7" xfId="20461"/>
    <cellStyle name="Normal 2 2 2 2 3 4" xfId="605"/>
    <cellStyle name="Normal 2 2 2 2 3 4 2" xfId="1352"/>
    <cellStyle name="Normal 2 2 2 2 3 4 2 2" xfId="2846"/>
    <cellStyle name="Normal 2 2 2 2 3 4 2 2 2" xfId="7328"/>
    <cellStyle name="Normal 2 2 2 2 3 4 2 2 2 2" xfId="16358"/>
    <cellStyle name="Normal 2 2 2 2 3 4 2 2 2 2 2" xfId="36400"/>
    <cellStyle name="Normal 2 2 2 2 3 4 2 2 2 3" xfId="27370"/>
    <cellStyle name="Normal 2 2 2 2 3 4 2 2 3" xfId="11876"/>
    <cellStyle name="Normal 2 2 2 2 3 4 2 2 3 2" xfId="31918"/>
    <cellStyle name="Normal 2 2 2 2 3 4 2 2 4" xfId="22888"/>
    <cellStyle name="Normal 2 2 2 2 3 4 2 3" xfId="4340"/>
    <cellStyle name="Normal 2 2 2 2 3 4 2 3 2" xfId="8822"/>
    <cellStyle name="Normal 2 2 2 2 3 4 2 3 2 2" xfId="17852"/>
    <cellStyle name="Normal 2 2 2 2 3 4 2 3 2 2 2" xfId="37894"/>
    <cellStyle name="Normal 2 2 2 2 3 4 2 3 2 3" xfId="28864"/>
    <cellStyle name="Normal 2 2 2 2 3 4 2 3 3" xfId="13370"/>
    <cellStyle name="Normal 2 2 2 2 3 4 2 3 3 2" xfId="33412"/>
    <cellStyle name="Normal 2 2 2 2 3 4 2 3 4" xfId="24382"/>
    <cellStyle name="Normal 2 2 2 2 3 4 2 4" xfId="5834"/>
    <cellStyle name="Normal 2 2 2 2 3 4 2 4 2" xfId="14864"/>
    <cellStyle name="Normal 2 2 2 2 3 4 2 4 2 2" xfId="34906"/>
    <cellStyle name="Normal 2 2 2 2 3 4 2 4 3" xfId="25876"/>
    <cellStyle name="Normal 2 2 2 2 3 4 2 5" xfId="10382"/>
    <cellStyle name="Normal 2 2 2 2 3 4 2 5 2" xfId="30424"/>
    <cellStyle name="Normal 2 2 2 2 3 4 2 6" xfId="21394"/>
    <cellStyle name="Normal 2 2 2 2 3 4 3" xfId="2099"/>
    <cellStyle name="Normal 2 2 2 2 3 4 3 2" xfId="6581"/>
    <cellStyle name="Normal 2 2 2 2 3 4 3 2 2" xfId="15611"/>
    <cellStyle name="Normal 2 2 2 2 3 4 3 2 2 2" xfId="35653"/>
    <cellStyle name="Normal 2 2 2 2 3 4 3 2 3" xfId="26623"/>
    <cellStyle name="Normal 2 2 2 2 3 4 3 3" xfId="11129"/>
    <cellStyle name="Normal 2 2 2 2 3 4 3 3 2" xfId="31171"/>
    <cellStyle name="Normal 2 2 2 2 3 4 3 4" xfId="22141"/>
    <cellStyle name="Normal 2 2 2 2 3 4 4" xfId="3593"/>
    <cellStyle name="Normal 2 2 2 2 3 4 4 2" xfId="8075"/>
    <cellStyle name="Normal 2 2 2 2 3 4 4 2 2" xfId="17105"/>
    <cellStyle name="Normal 2 2 2 2 3 4 4 2 2 2" xfId="37147"/>
    <cellStyle name="Normal 2 2 2 2 3 4 4 2 3" xfId="28117"/>
    <cellStyle name="Normal 2 2 2 2 3 4 4 3" xfId="12623"/>
    <cellStyle name="Normal 2 2 2 2 3 4 4 3 2" xfId="32665"/>
    <cellStyle name="Normal 2 2 2 2 3 4 4 4" xfId="23635"/>
    <cellStyle name="Normal 2 2 2 2 3 4 5" xfId="5087"/>
    <cellStyle name="Normal 2 2 2 2 3 4 5 2" xfId="14117"/>
    <cellStyle name="Normal 2 2 2 2 3 4 5 2 2" xfId="34159"/>
    <cellStyle name="Normal 2 2 2 2 3 4 5 3" xfId="25129"/>
    <cellStyle name="Normal 2 2 2 2 3 4 6" xfId="9635"/>
    <cellStyle name="Normal 2 2 2 2 3 4 6 2" xfId="29677"/>
    <cellStyle name="Normal 2 2 2 2 3 4 7" xfId="20647"/>
    <cellStyle name="Normal 2 2 2 2 3 5" xfId="792"/>
    <cellStyle name="Normal 2 2 2 2 3 5 2" xfId="2286"/>
    <cellStyle name="Normal 2 2 2 2 3 5 2 2" xfId="6768"/>
    <cellStyle name="Normal 2 2 2 2 3 5 2 2 2" xfId="15798"/>
    <cellStyle name="Normal 2 2 2 2 3 5 2 2 2 2" xfId="35840"/>
    <cellStyle name="Normal 2 2 2 2 3 5 2 2 3" xfId="26810"/>
    <cellStyle name="Normal 2 2 2 2 3 5 2 3" xfId="11316"/>
    <cellStyle name="Normal 2 2 2 2 3 5 2 3 2" xfId="31358"/>
    <cellStyle name="Normal 2 2 2 2 3 5 2 4" xfId="22328"/>
    <cellStyle name="Normal 2 2 2 2 3 5 3" xfId="3780"/>
    <cellStyle name="Normal 2 2 2 2 3 5 3 2" xfId="8262"/>
    <cellStyle name="Normal 2 2 2 2 3 5 3 2 2" xfId="17292"/>
    <cellStyle name="Normal 2 2 2 2 3 5 3 2 2 2" xfId="37334"/>
    <cellStyle name="Normal 2 2 2 2 3 5 3 2 3" xfId="28304"/>
    <cellStyle name="Normal 2 2 2 2 3 5 3 3" xfId="12810"/>
    <cellStyle name="Normal 2 2 2 2 3 5 3 3 2" xfId="32852"/>
    <cellStyle name="Normal 2 2 2 2 3 5 3 4" xfId="23822"/>
    <cellStyle name="Normal 2 2 2 2 3 5 4" xfId="5274"/>
    <cellStyle name="Normal 2 2 2 2 3 5 4 2" xfId="14304"/>
    <cellStyle name="Normal 2 2 2 2 3 5 4 2 2" xfId="34346"/>
    <cellStyle name="Normal 2 2 2 2 3 5 4 3" xfId="25316"/>
    <cellStyle name="Normal 2 2 2 2 3 5 5" xfId="9822"/>
    <cellStyle name="Normal 2 2 2 2 3 5 5 2" xfId="29864"/>
    <cellStyle name="Normal 2 2 2 2 3 5 6" xfId="20834"/>
    <cellStyle name="Normal 2 2 2 2 3 6" xfId="1541"/>
    <cellStyle name="Normal 2 2 2 2 3 6 2" xfId="6023"/>
    <cellStyle name="Normal 2 2 2 2 3 6 2 2" xfId="15053"/>
    <cellStyle name="Normal 2 2 2 2 3 6 2 2 2" xfId="35095"/>
    <cellStyle name="Normal 2 2 2 2 3 6 2 3" xfId="26065"/>
    <cellStyle name="Normal 2 2 2 2 3 6 3" xfId="10571"/>
    <cellStyle name="Normal 2 2 2 2 3 6 3 2" xfId="30613"/>
    <cellStyle name="Normal 2 2 2 2 3 6 4" xfId="21583"/>
    <cellStyle name="Normal 2 2 2 2 3 7" xfId="3035"/>
    <cellStyle name="Normal 2 2 2 2 3 7 2" xfId="7517"/>
    <cellStyle name="Normal 2 2 2 2 3 7 2 2" xfId="16547"/>
    <cellStyle name="Normal 2 2 2 2 3 7 2 2 2" xfId="36589"/>
    <cellStyle name="Normal 2 2 2 2 3 7 2 3" xfId="27559"/>
    <cellStyle name="Normal 2 2 2 2 3 7 3" xfId="12065"/>
    <cellStyle name="Normal 2 2 2 2 3 7 3 2" xfId="32107"/>
    <cellStyle name="Normal 2 2 2 2 3 7 4" xfId="23077"/>
    <cellStyle name="Normal 2 2 2 2 3 8" xfId="4529"/>
    <cellStyle name="Normal 2 2 2 2 3 8 2" xfId="13559"/>
    <cellStyle name="Normal 2 2 2 2 3 8 2 2" xfId="33601"/>
    <cellStyle name="Normal 2 2 2 2 3 8 3" xfId="24571"/>
    <cellStyle name="Normal 2 2 2 2 3 9" xfId="9077"/>
    <cellStyle name="Normal 2 2 2 2 3 9 2" xfId="29119"/>
    <cellStyle name="Normal 2 2 2 2 4" xfId="70"/>
    <cellStyle name="Normal 2 2 2 2 4 10" xfId="20112"/>
    <cellStyle name="Normal 2 2 2 2 4 2" xfId="256"/>
    <cellStyle name="Normal 2 2 2 2 4 2 2" xfId="1001"/>
    <cellStyle name="Normal 2 2 2 2 4 2 2 2" xfId="2495"/>
    <cellStyle name="Normal 2 2 2 2 4 2 2 2 2" xfId="6977"/>
    <cellStyle name="Normal 2 2 2 2 4 2 2 2 2 2" xfId="16007"/>
    <cellStyle name="Normal 2 2 2 2 4 2 2 2 2 2 2" xfId="36049"/>
    <cellStyle name="Normal 2 2 2 2 4 2 2 2 2 3" xfId="27019"/>
    <cellStyle name="Normal 2 2 2 2 4 2 2 2 3" xfId="11525"/>
    <cellStyle name="Normal 2 2 2 2 4 2 2 2 3 2" xfId="31567"/>
    <cellStyle name="Normal 2 2 2 2 4 2 2 2 4" xfId="22537"/>
    <cellStyle name="Normal 2 2 2 2 4 2 2 3" xfId="3989"/>
    <cellStyle name="Normal 2 2 2 2 4 2 2 3 2" xfId="8471"/>
    <cellStyle name="Normal 2 2 2 2 4 2 2 3 2 2" xfId="17501"/>
    <cellStyle name="Normal 2 2 2 2 4 2 2 3 2 2 2" xfId="37543"/>
    <cellStyle name="Normal 2 2 2 2 4 2 2 3 2 3" xfId="28513"/>
    <cellStyle name="Normal 2 2 2 2 4 2 2 3 3" xfId="13019"/>
    <cellStyle name="Normal 2 2 2 2 4 2 2 3 3 2" xfId="33061"/>
    <cellStyle name="Normal 2 2 2 2 4 2 2 3 4" xfId="24031"/>
    <cellStyle name="Normal 2 2 2 2 4 2 2 4" xfId="5483"/>
    <cellStyle name="Normal 2 2 2 2 4 2 2 4 2" xfId="14513"/>
    <cellStyle name="Normal 2 2 2 2 4 2 2 4 2 2" xfId="34555"/>
    <cellStyle name="Normal 2 2 2 2 4 2 2 4 3" xfId="25525"/>
    <cellStyle name="Normal 2 2 2 2 4 2 2 5" xfId="10031"/>
    <cellStyle name="Normal 2 2 2 2 4 2 2 5 2" xfId="30073"/>
    <cellStyle name="Normal 2 2 2 2 4 2 2 6" xfId="21043"/>
    <cellStyle name="Normal 2 2 2 2 4 2 3" xfId="1750"/>
    <cellStyle name="Normal 2 2 2 2 4 2 3 2" xfId="6232"/>
    <cellStyle name="Normal 2 2 2 2 4 2 3 2 2" xfId="15262"/>
    <cellStyle name="Normal 2 2 2 2 4 2 3 2 2 2" xfId="35304"/>
    <cellStyle name="Normal 2 2 2 2 4 2 3 2 3" xfId="26274"/>
    <cellStyle name="Normal 2 2 2 2 4 2 3 3" xfId="10780"/>
    <cellStyle name="Normal 2 2 2 2 4 2 3 3 2" xfId="30822"/>
    <cellStyle name="Normal 2 2 2 2 4 2 3 4" xfId="21792"/>
    <cellStyle name="Normal 2 2 2 2 4 2 4" xfId="3244"/>
    <cellStyle name="Normal 2 2 2 2 4 2 4 2" xfId="7726"/>
    <cellStyle name="Normal 2 2 2 2 4 2 4 2 2" xfId="16756"/>
    <cellStyle name="Normal 2 2 2 2 4 2 4 2 2 2" xfId="36798"/>
    <cellStyle name="Normal 2 2 2 2 4 2 4 2 3" xfId="27768"/>
    <cellStyle name="Normal 2 2 2 2 4 2 4 3" xfId="12274"/>
    <cellStyle name="Normal 2 2 2 2 4 2 4 3 2" xfId="32316"/>
    <cellStyle name="Normal 2 2 2 2 4 2 4 4" xfId="23286"/>
    <cellStyle name="Normal 2 2 2 2 4 2 5" xfId="4738"/>
    <cellStyle name="Normal 2 2 2 2 4 2 5 2" xfId="13768"/>
    <cellStyle name="Normal 2 2 2 2 4 2 5 2 2" xfId="33810"/>
    <cellStyle name="Normal 2 2 2 2 4 2 5 3" xfId="24780"/>
    <cellStyle name="Normal 2 2 2 2 4 2 6" xfId="9286"/>
    <cellStyle name="Normal 2 2 2 2 4 2 6 2" xfId="29328"/>
    <cellStyle name="Normal 2 2 2 2 4 2 7" xfId="20298"/>
    <cellStyle name="Normal 2 2 2 2 4 3" xfId="442"/>
    <cellStyle name="Normal 2 2 2 2 4 3 2" xfId="1189"/>
    <cellStyle name="Normal 2 2 2 2 4 3 2 2" xfId="2683"/>
    <cellStyle name="Normal 2 2 2 2 4 3 2 2 2" xfId="7165"/>
    <cellStyle name="Normal 2 2 2 2 4 3 2 2 2 2" xfId="16195"/>
    <cellStyle name="Normal 2 2 2 2 4 3 2 2 2 2 2" xfId="36237"/>
    <cellStyle name="Normal 2 2 2 2 4 3 2 2 2 3" xfId="27207"/>
    <cellStyle name="Normal 2 2 2 2 4 3 2 2 3" xfId="11713"/>
    <cellStyle name="Normal 2 2 2 2 4 3 2 2 3 2" xfId="31755"/>
    <cellStyle name="Normal 2 2 2 2 4 3 2 2 4" xfId="22725"/>
    <cellStyle name="Normal 2 2 2 2 4 3 2 3" xfId="4177"/>
    <cellStyle name="Normal 2 2 2 2 4 3 2 3 2" xfId="8659"/>
    <cellStyle name="Normal 2 2 2 2 4 3 2 3 2 2" xfId="17689"/>
    <cellStyle name="Normal 2 2 2 2 4 3 2 3 2 2 2" xfId="37731"/>
    <cellStyle name="Normal 2 2 2 2 4 3 2 3 2 3" xfId="28701"/>
    <cellStyle name="Normal 2 2 2 2 4 3 2 3 3" xfId="13207"/>
    <cellStyle name="Normal 2 2 2 2 4 3 2 3 3 2" xfId="33249"/>
    <cellStyle name="Normal 2 2 2 2 4 3 2 3 4" xfId="24219"/>
    <cellStyle name="Normal 2 2 2 2 4 3 2 4" xfId="5671"/>
    <cellStyle name="Normal 2 2 2 2 4 3 2 4 2" xfId="14701"/>
    <cellStyle name="Normal 2 2 2 2 4 3 2 4 2 2" xfId="34743"/>
    <cellStyle name="Normal 2 2 2 2 4 3 2 4 3" xfId="25713"/>
    <cellStyle name="Normal 2 2 2 2 4 3 2 5" xfId="10219"/>
    <cellStyle name="Normal 2 2 2 2 4 3 2 5 2" xfId="30261"/>
    <cellStyle name="Normal 2 2 2 2 4 3 2 6" xfId="21231"/>
    <cellStyle name="Normal 2 2 2 2 4 3 3" xfId="1936"/>
    <cellStyle name="Normal 2 2 2 2 4 3 3 2" xfId="6418"/>
    <cellStyle name="Normal 2 2 2 2 4 3 3 2 2" xfId="15448"/>
    <cellStyle name="Normal 2 2 2 2 4 3 3 2 2 2" xfId="35490"/>
    <cellStyle name="Normal 2 2 2 2 4 3 3 2 3" xfId="26460"/>
    <cellStyle name="Normal 2 2 2 2 4 3 3 3" xfId="10966"/>
    <cellStyle name="Normal 2 2 2 2 4 3 3 3 2" xfId="31008"/>
    <cellStyle name="Normal 2 2 2 2 4 3 3 4" xfId="21978"/>
    <cellStyle name="Normal 2 2 2 2 4 3 4" xfId="3430"/>
    <cellStyle name="Normal 2 2 2 2 4 3 4 2" xfId="7912"/>
    <cellStyle name="Normal 2 2 2 2 4 3 4 2 2" xfId="16942"/>
    <cellStyle name="Normal 2 2 2 2 4 3 4 2 2 2" xfId="36984"/>
    <cellStyle name="Normal 2 2 2 2 4 3 4 2 3" xfId="27954"/>
    <cellStyle name="Normal 2 2 2 2 4 3 4 3" xfId="12460"/>
    <cellStyle name="Normal 2 2 2 2 4 3 4 3 2" xfId="32502"/>
    <cellStyle name="Normal 2 2 2 2 4 3 4 4" xfId="23472"/>
    <cellStyle name="Normal 2 2 2 2 4 3 5" xfId="4924"/>
    <cellStyle name="Normal 2 2 2 2 4 3 5 2" xfId="13954"/>
    <cellStyle name="Normal 2 2 2 2 4 3 5 2 2" xfId="33996"/>
    <cellStyle name="Normal 2 2 2 2 4 3 5 3" xfId="24966"/>
    <cellStyle name="Normal 2 2 2 2 4 3 6" xfId="9472"/>
    <cellStyle name="Normal 2 2 2 2 4 3 6 2" xfId="29514"/>
    <cellStyle name="Normal 2 2 2 2 4 3 7" xfId="20484"/>
    <cellStyle name="Normal 2 2 2 2 4 4" xfId="628"/>
    <cellStyle name="Normal 2 2 2 2 4 4 2" xfId="1375"/>
    <cellStyle name="Normal 2 2 2 2 4 4 2 2" xfId="2869"/>
    <cellStyle name="Normal 2 2 2 2 4 4 2 2 2" xfId="7351"/>
    <cellStyle name="Normal 2 2 2 2 4 4 2 2 2 2" xfId="16381"/>
    <cellStyle name="Normal 2 2 2 2 4 4 2 2 2 2 2" xfId="36423"/>
    <cellStyle name="Normal 2 2 2 2 4 4 2 2 2 3" xfId="27393"/>
    <cellStyle name="Normal 2 2 2 2 4 4 2 2 3" xfId="11899"/>
    <cellStyle name="Normal 2 2 2 2 4 4 2 2 3 2" xfId="31941"/>
    <cellStyle name="Normal 2 2 2 2 4 4 2 2 4" xfId="22911"/>
    <cellStyle name="Normal 2 2 2 2 4 4 2 3" xfId="4363"/>
    <cellStyle name="Normal 2 2 2 2 4 4 2 3 2" xfId="8845"/>
    <cellStyle name="Normal 2 2 2 2 4 4 2 3 2 2" xfId="17875"/>
    <cellStyle name="Normal 2 2 2 2 4 4 2 3 2 2 2" xfId="37917"/>
    <cellStyle name="Normal 2 2 2 2 4 4 2 3 2 3" xfId="28887"/>
    <cellStyle name="Normal 2 2 2 2 4 4 2 3 3" xfId="13393"/>
    <cellStyle name="Normal 2 2 2 2 4 4 2 3 3 2" xfId="33435"/>
    <cellStyle name="Normal 2 2 2 2 4 4 2 3 4" xfId="24405"/>
    <cellStyle name="Normal 2 2 2 2 4 4 2 4" xfId="5857"/>
    <cellStyle name="Normal 2 2 2 2 4 4 2 4 2" xfId="14887"/>
    <cellStyle name="Normal 2 2 2 2 4 4 2 4 2 2" xfId="34929"/>
    <cellStyle name="Normal 2 2 2 2 4 4 2 4 3" xfId="25899"/>
    <cellStyle name="Normal 2 2 2 2 4 4 2 5" xfId="10405"/>
    <cellStyle name="Normal 2 2 2 2 4 4 2 5 2" xfId="30447"/>
    <cellStyle name="Normal 2 2 2 2 4 4 2 6" xfId="21417"/>
    <cellStyle name="Normal 2 2 2 2 4 4 3" xfId="2122"/>
    <cellStyle name="Normal 2 2 2 2 4 4 3 2" xfId="6604"/>
    <cellStyle name="Normal 2 2 2 2 4 4 3 2 2" xfId="15634"/>
    <cellStyle name="Normal 2 2 2 2 4 4 3 2 2 2" xfId="35676"/>
    <cellStyle name="Normal 2 2 2 2 4 4 3 2 3" xfId="26646"/>
    <cellStyle name="Normal 2 2 2 2 4 4 3 3" xfId="11152"/>
    <cellStyle name="Normal 2 2 2 2 4 4 3 3 2" xfId="31194"/>
    <cellStyle name="Normal 2 2 2 2 4 4 3 4" xfId="22164"/>
    <cellStyle name="Normal 2 2 2 2 4 4 4" xfId="3616"/>
    <cellStyle name="Normal 2 2 2 2 4 4 4 2" xfId="8098"/>
    <cellStyle name="Normal 2 2 2 2 4 4 4 2 2" xfId="17128"/>
    <cellStyle name="Normal 2 2 2 2 4 4 4 2 2 2" xfId="37170"/>
    <cellStyle name="Normal 2 2 2 2 4 4 4 2 3" xfId="28140"/>
    <cellStyle name="Normal 2 2 2 2 4 4 4 3" xfId="12646"/>
    <cellStyle name="Normal 2 2 2 2 4 4 4 3 2" xfId="32688"/>
    <cellStyle name="Normal 2 2 2 2 4 4 4 4" xfId="23658"/>
    <cellStyle name="Normal 2 2 2 2 4 4 5" xfId="5110"/>
    <cellStyle name="Normal 2 2 2 2 4 4 5 2" xfId="14140"/>
    <cellStyle name="Normal 2 2 2 2 4 4 5 2 2" xfId="34182"/>
    <cellStyle name="Normal 2 2 2 2 4 4 5 3" xfId="25152"/>
    <cellStyle name="Normal 2 2 2 2 4 4 6" xfId="9658"/>
    <cellStyle name="Normal 2 2 2 2 4 4 6 2" xfId="29700"/>
    <cellStyle name="Normal 2 2 2 2 4 4 7" xfId="20670"/>
    <cellStyle name="Normal 2 2 2 2 4 5" xfId="815"/>
    <cellStyle name="Normal 2 2 2 2 4 5 2" xfId="2309"/>
    <cellStyle name="Normal 2 2 2 2 4 5 2 2" xfId="6791"/>
    <cellStyle name="Normal 2 2 2 2 4 5 2 2 2" xfId="15821"/>
    <cellStyle name="Normal 2 2 2 2 4 5 2 2 2 2" xfId="35863"/>
    <cellStyle name="Normal 2 2 2 2 4 5 2 2 3" xfId="26833"/>
    <cellStyle name="Normal 2 2 2 2 4 5 2 3" xfId="11339"/>
    <cellStyle name="Normal 2 2 2 2 4 5 2 3 2" xfId="31381"/>
    <cellStyle name="Normal 2 2 2 2 4 5 2 4" xfId="22351"/>
    <cellStyle name="Normal 2 2 2 2 4 5 3" xfId="3803"/>
    <cellStyle name="Normal 2 2 2 2 4 5 3 2" xfId="8285"/>
    <cellStyle name="Normal 2 2 2 2 4 5 3 2 2" xfId="17315"/>
    <cellStyle name="Normal 2 2 2 2 4 5 3 2 2 2" xfId="37357"/>
    <cellStyle name="Normal 2 2 2 2 4 5 3 2 3" xfId="28327"/>
    <cellStyle name="Normal 2 2 2 2 4 5 3 3" xfId="12833"/>
    <cellStyle name="Normal 2 2 2 2 4 5 3 3 2" xfId="32875"/>
    <cellStyle name="Normal 2 2 2 2 4 5 3 4" xfId="23845"/>
    <cellStyle name="Normal 2 2 2 2 4 5 4" xfId="5297"/>
    <cellStyle name="Normal 2 2 2 2 4 5 4 2" xfId="14327"/>
    <cellStyle name="Normal 2 2 2 2 4 5 4 2 2" xfId="34369"/>
    <cellStyle name="Normal 2 2 2 2 4 5 4 3" xfId="25339"/>
    <cellStyle name="Normal 2 2 2 2 4 5 5" xfId="9845"/>
    <cellStyle name="Normal 2 2 2 2 4 5 5 2" xfId="29887"/>
    <cellStyle name="Normal 2 2 2 2 4 5 6" xfId="20857"/>
    <cellStyle name="Normal 2 2 2 2 4 6" xfId="1564"/>
    <cellStyle name="Normal 2 2 2 2 4 6 2" xfId="6046"/>
    <cellStyle name="Normal 2 2 2 2 4 6 2 2" xfId="15076"/>
    <cellStyle name="Normal 2 2 2 2 4 6 2 2 2" xfId="35118"/>
    <cellStyle name="Normal 2 2 2 2 4 6 2 3" xfId="26088"/>
    <cellStyle name="Normal 2 2 2 2 4 6 3" xfId="10594"/>
    <cellStyle name="Normal 2 2 2 2 4 6 3 2" xfId="30636"/>
    <cellStyle name="Normal 2 2 2 2 4 6 4" xfId="21606"/>
    <cellStyle name="Normal 2 2 2 2 4 7" xfId="3058"/>
    <cellStyle name="Normal 2 2 2 2 4 7 2" xfId="7540"/>
    <cellStyle name="Normal 2 2 2 2 4 7 2 2" xfId="16570"/>
    <cellStyle name="Normal 2 2 2 2 4 7 2 2 2" xfId="36612"/>
    <cellStyle name="Normal 2 2 2 2 4 7 2 3" xfId="27582"/>
    <cellStyle name="Normal 2 2 2 2 4 7 3" xfId="12088"/>
    <cellStyle name="Normal 2 2 2 2 4 7 3 2" xfId="32130"/>
    <cellStyle name="Normal 2 2 2 2 4 7 4" xfId="23100"/>
    <cellStyle name="Normal 2 2 2 2 4 8" xfId="4552"/>
    <cellStyle name="Normal 2 2 2 2 4 8 2" xfId="13582"/>
    <cellStyle name="Normal 2 2 2 2 4 8 2 2" xfId="33624"/>
    <cellStyle name="Normal 2 2 2 2 4 8 3" xfId="24594"/>
    <cellStyle name="Normal 2 2 2 2 4 9" xfId="9100"/>
    <cellStyle name="Normal 2 2 2 2 4 9 2" xfId="29142"/>
    <cellStyle name="Normal 2 2 2 2 5" xfId="94"/>
    <cellStyle name="Normal 2 2 2 2 5 10" xfId="20136"/>
    <cellStyle name="Normal 2 2 2 2 5 2" xfId="280"/>
    <cellStyle name="Normal 2 2 2 2 5 2 2" xfId="1024"/>
    <cellStyle name="Normal 2 2 2 2 5 2 2 2" xfId="2518"/>
    <cellStyle name="Normal 2 2 2 2 5 2 2 2 2" xfId="7000"/>
    <cellStyle name="Normal 2 2 2 2 5 2 2 2 2 2" xfId="16030"/>
    <cellStyle name="Normal 2 2 2 2 5 2 2 2 2 2 2" xfId="36072"/>
    <cellStyle name="Normal 2 2 2 2 5 2 2 2 2 3" xfId="27042"/>
    <cellStyle name="Normal 2 2 2 2 5 2 2 2 3" xfId="11548"/>
    <cellStyle name="Normal 2 2 2 2 5 2 2 2 3 2" xfId="31590"/>
    <cellStyle name="Normal 2 2 2 2 5 2 2 2 4" xfId="22560"/>
    <cellStyle name="Normal 2 2 2 2 5 2 2 3" xfId="4012"/>
    <cellStyle name="Normal 2 2 2 2 5 2 2 3 2" xfId="8494"/>
    <cellStyle name="Normal 2 2 2 2 5 2 2 3 2 2" xfId="17524"/>
    <cellStyle name="Normal 2 2 2 2 5 2 2 3 2 2 2" xfId="37566"/>
    <cellStyle name="Normal 2 2 2 2 5 2 2 3 2 3" xfId="28536"/>
    <cellStyle name="Normal 2 2 2 2 5 2 2 3 3" xfId="13042"/>
    <cellStyle name="Normal 2 2 2 2 5 2 2 3 3 2" xfId="33084"/>
    <cellStyle name="Normal 2 2 2 2 5 2 2 3 4" xfId="24054"/>
    <cellStyle name="Normal 2 2 2 2 5 2 2 4" xfId="5506"/>
    <cellStyle name="Normal 2 2 2 2 5 2 2 4 2" xfId="14536"/>
    <cellStyle name="Normal 2 2 2 2 5 2 2 4 2 2" xfId="34578"/>
    <cellStyle name="Normal 2 2 2 2 5 2 2 4 3" xfId="25548"/>
    <cellStyle name="Normal 2 2 2 2 5 2 2 5" xfId="10054"/>
    <cellStyle name="Normal 2 2 2 2 5 2 2 5 2" xfId="30096"/>
    <cellStyle name="Normal 2 2 2 2 5 2 2 6" xfId="21066"/>
    <cellStyle name="Normal 2 2 2 2 5 2 3" xfId="1774"/>
    <cellStyle name="Normal 2 2 2 2 5 2 3 2" xfId="6256"/>
    <cellStyle name="Normal 2 2 2 2 5 2 3 2 2" xfId="15286"/>
    <cellStyle name="Normal 2 2 2 2 5 2 3 2 2 2" xfId="35328"/>
    <cellStyle name="Normal 2 2 2 2 5 2 3 2 3" xfId="26298"/>
    <cellStyle name="Normal 2 2 2 2 5 2 3 3" xfId="10804"/>
    <cellStyle name="Normal 2 2 2 2 5 2 3 3 2" xfId="30846"/>
    <cellStyle name="Normal 2 2 2 2 5 2 3 4" xfId="21816"/>
    <cellStyle name="Normal 2 2 2 2 5 2 4" xfId="3268"/>
    <cellStyle name="Normal 2 2 2 2 5 2 4 2" xfId="7750"/>
    <cellStyle name="Normal 2 2 2 2 5 2 4 2 2" xfId="16780"/>
    <cellStyle name="Normal 2 2 2 2 5 2 4 2 2 2" xfId="36822"/>
    <cellStyle name="Normal 2 2 2 2 5 2 4 2 3" xfId="27792"/>
    <cellStyle name="Normal 2 2 2 2 5 2 4 3" xfId="12298"/>
    <cellStyle name="Normal 2 2 2 2 5 2 4 3 2" xfId="32340"/>
    <cellStyle name="Normal 2 2 2 2 5 2 4 4" xfId="23310"/>
    <cellStyle name="Normal 2 2 2 2 5 2 5" xfId="4762"/>
    <cellStyle name="Normal 2 2 2 2 5 2 5 2" xfId="13792"/>
    <cellStyle name="Normal 2 2 2 2 5 2 5 2 2" xfId="33834"/>
    <cellStyle name="Normal 2 2 2 2 5 2 5 3" xfId="24804"/>
    <cellStyle name="Normal 2 2 2 2 5 2 6" xfId="9310"/>
    <cellStyle name="Normal 2 2 2 2 5 2 6 2" xfId="29352"/>
    <cellStyle name="Normal 2 2 2 2 5 2 7" xfId="20322"/>
    <cellStyle name="Normal 2 2 2 2 5 3" xfId="466"/>
    <cellStyle name="Normal 2 2 2 2 5 3 2" xfId="1213"/>
    <cellStyle name="Normal 2 2 2 2 5 3 2 2" xfId="2707"/>
    <cellStyle name="Normal 2 2 2 2 5 3 2 2 2" xfId="7189"/>
    <cellStyle name="Normal 2 2 2 2 5 3 2 2 2 2" xfId="16219"/>
    <cellStyle name="Normal 2 2 2 2 5 3 2 2 2 2 2" xfId="36261"/>
    <cellStyle name="Normal 2 2 2 2 5 3 2 2 2 3" xfId="27231"/>
    <cellStyle name="Normal 2 2 2 2 5 3 2 2 3" xfId="11737"/>
    <cellStyle name="Normal 2 2 2 2 5 3 2 2 3 2" xfId="31779"/>
    <cellStyle name="Normal 2 2 2 2 5 3 2 2 4" xfId="22749"/>
    <cellStyle name="Normal 2 2 2 2 5 3 2 3" xfId="4201"/>
    <cellStyle name="Normal 2 2 2 2 5 3 2 3 2" xfId="8683"/>
    <cellStyle name="Normal 2 2 2 2 5 3 2 3 2 2" xfId="17713"/>
    <cellStyle name="Normal 2 2 2 2 5 3 2 3 2 2 2" xfId="37755"/>
    <cellStyle name="Normal 2 2 2 2 5 3 2 3 2 3" xfId="28725"/>
    <cellStyle name="Normal 2 2 2 2 5 3 2 3 3" xfId="13231"/>
    <cellStyle name="Normal 2 2 2 2 5 3 2 3 3 2" xfId="33273"/>
    <cellStyle name="Normal 2 2 2 2 5 3 2 3 4" xfId="24243"/>
    <cellStyle name="Normal 2 2 2 2 5 3 2 4" xfId="5695"/>
    <cellStyle name="Normal 2 2 2 2 5 3 2 4 2" xfId="14725"/>
    <cellStyle name="Normal 2 2 2 2 5 3 2 4 2 2" xfId="34767"/>
    <cellStyle name="Normal 2 2 2 2 5 3 2 4 3" xfId="25737"/>
    <cellStyle name="Normal 2 2 2 2 5 3 2 5" xfId="10243"/>
    <cellStyle name="Normal 2 2 2 2 5 3 2 5 2" xfId="30285"/>
    <cellStyle name="Normal 2 2 2 2 5 3 2 6" xfId="21255"/>
    <cellStyle name="Normal 2 2 2 2 5 3 3" xfId="1960"/>
    <cellStyle name="Normal 2 2 2 2 5 3 3 2" xfId="6442"/>
    <cellStyle name="Normal 2 2 2 2 5 3 3 2 2" xfId="15472"/>
    <cellStyle name="Normal 2 2 2 2 5 3 3 2 2 2" xfId="35514"/>
    <cellStyle name="Normal 2 2 2 2 5 3 3 2 3" xfId="26484"/>
    <cellStyle name="Normal 2 2 2 2 5 3 3 3" xfId="10990"/>
    <cellStyle name="Normal 2 2 2 2 5 3 3 3 2" xfId="31032"/>
    <cellStyle name="Normal 2 2 2 2 5 3 3 4" xfId="22002"/>
    <cellStyle name="Normal 2 2 2 2 5 3 4" xfId="3454"/>
    <cellStyle name="Normal 2 2 2 2 5 3 4 2" xfId="7936"/>
    <cellStyle name="Normal 2 2 2 2 5 3 4 2 2" xfId="16966"/>
    <cellStyle name="Normal 2 2 2 2 5 3 4 2 2 2" xfId="37008"/>
    <cellStyle name="Normal 2 2 2 2 5 3 4 2 3" xfId="27978"/>
    <cellStyle name="Normal 2 2 2 2 5 3 4 3" xfId="12484"/>
    <cellStyle name="Normal 2 2 2 2 5 3 4 3 2" xfId="32526"/>
    <cellStyle name="Normal 2 2 2 2 5 3 4 4" xfId="23496"/>
    <cellStyle name="Normal 2 2 2 2 5 3 5" xfId="4948"/>
    <cellStyle name="Normal 2 2 2 2 5 3 5 2" xfId="13978"/>
    <cellStyle name="Normal 2 2 2 2 5 3 5 2 2" xfId="34020"/>
    <cellStyle name="Normal 2 2 2 2 5 3 5 3" xfId="24990"/>
    <cellStyle name="Normal 2 2 2 2 5 3 6" xfId="9496"/>
    <cellStyle name="Normal 2 2 2 2 5 3 6 2" xfId="29538"/>
    <cellStyle name="Normal 2 2 2 2 5 3 7" xfId="20508"/>
    <cellStyle name="Normal 2 2 2 2 5 4" xfId="652"/>
    <cellStyle name="Normal 2 2 2 2 5 4 2" xfId="1399"/>
    <cellStyle name="Normal 2 2 2 2 5 4 2 2" xfId="2893"/>
    <cellStyle name="Normal 2 2 2 2 5 4 2 2 2" xfId="7375"/>
    <cellStyle name="Normal 2 2 2 2 5 4 2 2 2 2" xfId="16405"/>
    <cellStyle name="Normal 2 2 2 2 5 4 2 2 2 2 2" xfId="36447"/>
    <cellStyle name="Normal 2 2 2 2 5 4 2 2 2 3" xfId="27417"/>
    <cellStyle name="Normal 2 2 2 2 5 4 2 2 3" xfId="11923"/>
    <cellStyle name="Normal 2 2 2 2 5 4 2 2 3 2" xfId="31965"/>
    <cellStyle name="Normal 2 2 2 2 5 4 2 2 4" xfId="22935"/>
    <cellStyle name="Normal 2 2 2 2 5 4 2 3" xfId="4387"/>
    <cellStyle name="Normal 2 2 2 2 5 4 2 3 2" xfId="8869"/>
    <cellStyle name="Normal 2 2 2 2 5 4 2 3 2 2" xfId="17899"/>
    <cellStyle name="Normal 2 2 2 2 5 4 2 3 2 2 2" xfId="37941"/>
    <cellStyle name="Normal 2 2 2 2 5 4 2 3 2 3" xfId="28911"/>
    <cellStyle name="Normal 2 2 2 2 5 4 2 3 3" xfId="13417"/>
    <cellStyle name="Normal 2 2 2 2 5 4 2 3 3 2" xfId="33459"/>
    <cellStyle name="Normal 2 2 2 2 5 4 2 3 4" xfId="24429"/>
    <cellStyle name="Normal 2 2 2 2 5 4 2 4" xfId="5881"/>
    <cellStyle name="Normal 2 2 2 2 5 4 2 4 2" xfId="14911"/>
    <cellStyle name="Normal 2 2 2 2 5 4 2 4 2 2" xfId="34953"/>
    <cellStyle name="Normal 2 2 2 2 5 4 2 4 3" xfId="25923"/>
    <cellStyle name="Normal 2 2 2 2 5 4 2 5" xfId="10429"/>
    <cellStyle name="Normal 2 2 2 2 5 4 2 5 2" xfId="30471"/>
    <cellStyle name="Normal 2 2 2 2 5 4 2 6" xfId="21441"/>
    <cellStyle name="Normal 2 2 2 2 5 4 3" xfId="2146"/>
    <cellStyle name="Normal 2 2 2 2 5 4 3 2" xfId="6628"/>
    <cellStyle name="Normal 2 2 2 2 5 4 3 2 2" xfId="15658"/>
    <cellStyle name="Normal 2 2 2 2 5 4 3 2 2 2" xfId="35700"/>
    <cellStyle name="Normal 2 2 2 2 5 4 3 2 3" xfId="26670"/>
    <cellStyle name="Normal 2 2 2 2 5 4 3 3" xfId="11176"/>
    <cellStyle name="Normal 2 2 2 2 5 4 3 3 2" xfId="31218"/>
    <cellStyle name="Normal 2 2 2 2 5 4 3 4" xfId="22188"/>
    <cellStyle name="Normal 2 2 2 2 5 4 4" xfId="3640"/>
    <cellStyle name="Normal 2 2 2 2 5 4 4 2" xfId="8122"/>
    <cellStyle name="Normal 2 2 2 2 5 4 4 2 2" xfId="17152"/>
    <cellStyle name="Normal 2 2 2 2 5 4 4 2 2 2" xfId="37194"/>
    <cellStyle name="Normal 2 2 2 2 5 4 4 2 3" xfId="28164"/>
    <cellStyle name="Normal 2 2 2 2 5 4 4 3" xfId="12670"/>
    <cellStyle name="Normal 2 2 2 2 5 4 4 3 2" xfId="32712"/>
    <cellStyle name="Normal 2 2 2 2 5 4 4 4" xfId="23682"/>
    <cellStyle name="Normal 2 2 2 2 5 4 5" xfId="5134"/>
    <cellStyle name="Normal 2 2 2 2 5 4 5 2" xfId="14164"/>
    <cellStyle name="Normal 2 2 2 2 5 4 5 2 2" xfId="34206"/>
    <cellStyle name="Normal 2 2 2 2 5 4 5 3" xfId="25176"/>
    <cellStyle name="Normal 2 2 2 2 5 4 6" xfId="9682"/>
    <cellStyle name="Normal 2 2 2 2 5 4 6 2" xfId="29724"/>
    <cellStyle name="Normal 2 2 2 2 5 4 7" xfId="20694"/>
    <cellStyle name="Normal 2 2 2 2 5 5" xfId="839"/>
    <cellStyle name="Normal 2 2 2 2 5 5 2" xfId="2333"/>
    <cellStyle name="Normal 2 2 2 2 5 5 2 2" xfId="6815"/>
    <cellStyle name="Normal 2 2 2 2 5 5 2 2 2" xfId="15845"/>
    <cellStyle name="Normal 2 2 2 2 5 5 2 2 2 2" xfId="35887"/>
    <cellStyle name="Normal 2 2 2 2 5 5 2 2 3" xfId="26857"/>
    <cellStyle name="Normal 2 2 2 2 5 5 2 3" xfId="11363"/>
    <cellStyle name="Normal 2 2 2 2 5 5 2 3 2" xfId="31405"/>
    <cellStyle name="Normal 2 2 2 2 5 5 2 4" xfId="22375"/>
    <cellStyle name="Normal 2 2 2 2 5 5 3" xfId="3827"/>
    <cellStyle name="Normal 2 2 2 2 5 5 3 2" xfId="8309"/>
    <cellStyle name="Normal 2 2 2 2 5 5 3 2 2" xfId="17339"/>
    <cellStyle name="Normal 2 2 2 2 5 5 3 2 2 2" xfId="37381"/>
    <cellStyle name="Normal 2 2 2 2 5 5 3 2 3" xfId="28351"/>
    <cellStyle name="Normal 2 2 2 2 5 5 3 3" xfId="12857"/>
    <cellStyle name="Normal 2 2 2 2 5 5 3 3 2" xfId="32899"/>
    <cellStyle name="Normal 2 2 2 2 5 5 3 4" xfId="23869"/>
    <cellStyle name="Normal 2 2 2 2 5 5 4" xfId="5321"/>
    <cellStyle name="Normal 2 2 2 2 5 5 4 2" xfId="14351"/>
    <cellStyle name="Normal 2 2 2 2 5 5 4 2 2" xfId="34393"/>
    <cellStyle name="Normal 2 2 2 2 5 5 4 3" xfId="25363"/>
    <cellStyle name="Normal 2 2 2 2 5 5 5" xfId="9869"/>
    <cellStyle name="Normal 2 2 2 2 5 5 5 2" xfId="29911"/>
    <cellStyle name="Normal 2 2 2 2 5 5 6" xfId="20881"/>
    <cellStyle name="Normal 2 2 2 2 5 6" xfId="1588"/>
    <cellStyle name="Normal 2 2 2 2 5 6 2" xfId="6070"/>
    <cellStyle name="Normal 2 2 2 2 5 6 2 2" xfId="15100"/>
    <cellStyle name="Normal 2 2 2 2 5 6 2 2 2" xfId="35142"/>
    <cellStyle name="Normal 2 2 2 2 5 6 2 3" xfId="26112"/>
    <cellStyle name="Normal 2 2 2 2 5 6 3" xfId="10618"/>
    <cellStyle name="Normal 2 2 2 2 5 6 3 2" xfId="30660"/>
    <cellStyle name="Normal 2 2 2 2 5 6 4" xfId="21630"/>
    <cellStyle name="Normal 2 2 2 2 5 7" xfId="3082"/>
    <cellStyle name="Normal 2 2 2 2 5 7 2" xfId="7564"/>
    <cellStyle name="Normal 2 2 2 2 5 7 2 2" xfId="16594"/>
    <cellStyle name="Normal 2 2 2 2 5 7 2 2 2" xfId="36636"/>
    <cellStyle name="Normal 2 2 2 2 5 7 2 3" xfId="27606"/>
    <cellStyle name="Normal 2 2 2 2 5 7 3" xfId="12112"/>
    <cellStyle name="Normal 2 2 2 2 5 7 3 2" xfId="32154"/>
    <cellStyle name="Normal 2 2 2 2 5 7 4" xfId="23124"/>
    <cellStyle name="Normal 2 2 2 2 5 8" xfId="4576"/>
    <cellStyle name="Normal 2 2 2 2 5 8 2" xfId="13606"/>
    <cellStyle name="Normal 2 2 2 2 5 8 2 2" xfId="33648"/>
    <cellStyle name="Normal 2 2 2 2 5 8 3" xfId="24618"/>
    <cellStyle name="Normal 2 2 2 2 5 9" xfId="9124"/>
    <cellStyle name="Normal 2 2 2 2 5 9 2" xfId="29166"/>
    <cellStyle name="Normal 2 2 2 2 6" xfId="102"/>
    <cellStyle name="Normal 2 2 2 2 6 10" xfId="20144"/>
    <cellStyle name="Normal 2 2 2 2 6 2" xfId="288"/>
    <cellStyle name="Normal 2 2 2 2 6 2 2" xfId="1031"/>
    <cellStyle name="Normal 2 2 2 2 6 2 2 2" xfId="2525"/>
    <cellStyle name="Normal 2 2 2 2 6 2 2 2 2" xfId="7007"/>
    <cellStyle name="Normal 2 2 2 2 6 2 2 2 2 2" xfId="16037"/>
    <cellStyle name="Normal 2 2 2 2 6 2 2 2 2 2 2" xfId="36079"/>
    <cellStyle name="Normal 2 2 2 2 6 2 2 2 2 3" xfId="27049"/>
    <cellStyle name="Normal 2 2 2 2 6 2 2 2 3" xfId="11555"/>
    <cellStyle name="Normal 2 2 2 2 6 2 2 2 3 2" xfId="31597"/>
    <cellStyle name="Normal 2 2 2 2 6 2 2 2 4" xfId="22567"/>
    <cellStyle name="Normal 2 2 2 2 6 2 2 3" xfId="4019"/>
    <cellStyle name="Normal 2 2 2 2 6 2 2 3 2" xfId="8501"/>
    <cellStyle name="Normal 2 2 2 2 6 2 2 3 2 2" xfId="17531"/>
    <cellStyle name="Normal 2 2 2 2 6 2 2 3 2 2 2" xfId="37573"/>
    <cellStyle name="Normal 2 2 2 2 6 2 2 3 2 3" xfId="28543"/>
    <cellStyle name="Normal 2 2 2 2 6 2 2 3 3" xfId="13049"/>
    <cellStyle name="Normal 2 2 2 2 6 2 2 3 3 2" xfId="33091"/>
    <cellStyle name="Normal 2 2 2 2 6 2 2 3 4" xfId="24061"/>
    <cellStyle name="Normal 2 2 2 2 6 2 2 4" xfId="5513"/>
    <cellStyle name="Normal 2 2 2 2 6 2 2 4 2" xfId="14543"/>
    <cellStyle name="Normal 2 2 2 2 6 2 2 4 2 2" xfId="34585"/>
    <cellStyle name="Normal 2 2 2 2 6 2 2 4 3" xfId="25555"/>
    <cellStyle name="Normal 2 2 2 2 6 2 2 5" xfId="10061"/>
    <cellStyle name="Normal 2 2 2 2 6 2 2 5 2" xfId="30103"/>
    <cellStyle name="Normal 2 2 2 2 6 2 2 6" xfId="21073"/>
    <cellStyle name="Normal 2 2 2 2 6 2 3" xfId="1782"/>
    <cellStyle name="Normal 2 2 2 2 6 2 3 2" xfId="6264"/>
    <cellStyle name="Normal 2 2 2 2 6 2 3 2 2" xfId="15294"/>
    <cellStyle name="Normal 2 2 2 2 6 2 3 2 2 2" xfId="35336"/>
    <cellStyle name="Normal 2 2 2 2 6 2 3 2 3" xfId="26306"/>
    <cellStyle name="Normal 2 2 2 2 6 2 3 3" xfId="10812"/>
    <cellStyle name="Normal 2 2 2 2 6 2 3 3 2" xfId="30854"/>
    <cellStyle name="Normal 2 2 2 2 6 2 3 4" xfId="21824"/>
    <cellStyle name="Normal 2 2 2 2 6 2 4" xfId="3276"/>
    <cellStyle name="Normal 2 2 2 2 6 2 4 2" xfId="7758"/>
    <cellStyle name="Normal 2 2 2 2 6 2 4 2 2" xfId="16788"/>
    <cellStyle name="Normal 2 2 2 2 6 2 4 2 2 2" xfId="36830"/>
    <cellStyle name="Normal 2 2 2 2 6 2 4 2 3" xfId="27800"/>
    <cellStyle name="Normal 2 2 2 2 6 2 4 3" xfId="12306"/>
    <cellStyle name="Normal 2 2 2 2 6 2 4 3 2" xfId="32348"/>
    <cellStyle name="Normal 2 2 2 2 6 2 4 4" xfId="23318"/>
    <cellStyle name="Normal 2 2 2 2 6 2 5" xfId="4770"/>
    <cellStyle name="Normal 2 2 2 2 6 2 5 2" xfId="13800"/>
    <cellStyle name="Normal 2 2 2 2 6 2 5 2 2" xfId="33842"/>
    <cellStyle name="Normal 2 2 2 2 6 2 5 3" xfId="24812"/>
    <cellStyle name="Normal 2 2 2 2 6 2 6" xfId="9318"/>
    <cellStyle name="Normal 2 2 2 2 6 2 6 2" xfId="29360"/>
    <cellStyle name="Normal 2 2 2 2 6 2 7" xfId="20330"/>
    <cellStyle name="Normal 2 2 2 2 6 3" xfId="474"/>
    <cellStyle name="Normal 2 2 2 2 6 3 2" xfId="1221"/>
    <cellStyle name="Normal 2 2 2 2 6 3 2 2" xfId="2715"/>
    <cellStyle name="Normal 2 2 2 2 6 3 2 2 2" xfId="7197"/>
    <cellStyle name="Normal 2 2 2 2 6 3 2 2 2 2" xfId="16227"/>
    <cellStyle name="Normal 2 2 2 2 6 3 2 2 2 2 2" xfId="36269"/>
    <cellStyle name="Normal 2 2 2 2 6 3 2 2 2 3" xfId="27239"/>
    <cellStyle name="Normal 2 2 2 2 6 3 2 2 3" xfId="11745"/>
    <cellStyle name="Normal 2 2 2 2 6 3 2 2 3 2" xfId="31787"/>
    <cellStyle name="Normal 2 2 2 2 6 3 2 2 4" xfId="22757"/>
    <cellStyle name="Normal 2 2 2 2 6 3 2 3" xfId="4209"/>
    <cellStyle name="Normal 2 2 2 2 6 3 2 3 2" xfId="8691"/>
    <cellStyle name="Normal 2 2 2 2 6 3 2 3 2 2" xfId="17721"/>
    <cellStyle name="Normal 2 2 2 2 6 3 2 3 2 2 2" xfId="37763"/>
    <cellStyle name="Normal 2 2 2 2 6 3 2 3 2 3" xfId="28733"/>
    <cellStyle name="Normal 2 2 2 2 6 3 2 3 3" xfId="13239"/>
    <cellStyle name="Normal 2 2 2 2 6 3 2 3 3 2" xfId="33281"/>
    <cellStyle name="Normal 2 2 2 2 6 3 2 3 4" xfId="24251"/>
    <cellStyle name="Normal 2 2 2 2 6 3 2 4" xfId="5703"/>
    <cellStyle name="Normal 2 2 2 2 6 3 2 4 2" xfId="14733"/>
    <cellStyle name="Normal 2 2 2 2 6 3 2 4 2 2" xfId="34775"/>
    <cellStyle name="Normal 2 2 2 2 6 3 2 4 3" xfId="25745"/>
    <cellStyle name="Normal 2 2 2 2 6 3 2 5" xfId="10251"/>
    <cellStyle name="Normal 2 2 2 2 6 3 2 5 2" xfId="30293"/>
    <cellStyle name="Normal 2 2 2 2 6 3 2 6" xfId="21263"/>
    <cellStyle name="Normal 2 2 2 2 6 3 3" xfId="1968"/>
    <cellStyle name="Normal 2 2 2 2 6 3 3 2" xfId="6450"/>
    <cellStyle name="Normal 2 2 2 2 6 3 3 2 2" xfId="15480"/>
    <cellStyle name="Normal 2 2 2 2 6 3 3 2 2 2" xfId="35522"/>
    <cellStyle name="Normal 2 2 2 2 6 3 3 2 3" xfId="26492"/>
    <cellStyle name="Normal 2 2 2 2 6 3 3 3" xfId="10998"/>
    <cellStyle name="Normal 2 2 2 2 6 3 3 3 2" xfId="31040"/>
    <cellStyle name="Normal 2 2 2 2 6 3 3 4" xfId="22010"/>
    <cellStyle name="Normal 2 2 2 2 6 3 4" xfId="3462"/>
    <cellStyle name="Normal 2 2 2 2 6 3 4 2" xfId="7944"/>
    <cellStyle name="Normal 2 2 2 2 6 3 4 2 2" xfId="16974"/>
    <cellStyle name="Normal 2 2 2 2 6 3 4 2 2 2" xfId="37016"/>
    <cellStyle name="Normal 2 2 2 2 6 3 4 2 3" xfId="27986"/>
    <cellStyle name="Normal 2 2 2 2 6 3 4 3" xfId="12492"/>
    <cellStyle name="Normal 2 2 2 2 6 3 4 3 2" xfId="32534"/>
    <cellStyle name="Normal 2 2 2 2 6 3 4 4" xfId="23504"/>
    <cellStyle name="Normal 2 2 2 2 6 3 5" xfId="4956"/>
    <cellStyle name="Normal 2 2 2 2 6 3 5 2" xfId="13986"/>
    <cellStyle name="Normal 2 2 2 2 6 3 5 2 2" xfId="34028"/>
    <cellStyle name="Normal 2 2 2 2 6 3 5 3" xfId="24998"/>
    <cellStyle name="Normal 2 2 2 2 6 3 6" xfId="9504"/>
    <cellStyle name="Normal 2 2 2 2 6 3 6 2" xfId="29546"/>
    <cellStyle name="Normal 2 2 2 2 6 3 7" xfId="20516"/>
    <cellStyle name="Normal 2 2 2 2 6 4" xfId="660"/>
    <cellStyle name="Normal 2 2 2 2 6 4 2" xfId="1407"/>
    <cellStyle name="Normal 2 2 2 2 6 4 2 2" xfId="2901"/>
    <cellStyle name="Normal 2 2 2 2 6 4 2 2 2" xfId="7383"/>
    <cellStyle name="Normal 2 2 2 2 6 4 2 2 2 2" xfId="16413"/>
    <cellStyle name="Normal 2 2 2 2 6 4 2 2 2 2 2" xfId="36455"/>
    <cellStyle name="Normal 2 2 2 2 6 4 2 2 2 3" xfId="27425"/>
    <cellStyle name="Normal 2 2 2 2 6 4 2 2 3" xfId="11931"/>
    <cellStyle name="Normal 2 2 2 2 6 4 2 2 3 2" xfId="31973"/>
    <cellStyle name="Normal 2 2 2 2 6 4 2 2 4" xfId="22943"/>
    <cellStyle name="Normal 2 2 2 2 6 4 2 3" xfId="4395"/>
    <cellStyle name="Normal 2 2 2 2 6 4 2 3 2" xfId="8877"/>
    <cellStyle name="Normal 2 2 2 2 6 4 2 3 2 2" xfId="17907"/>
    <cellStyle name="Normal 2 2 2 2 6 4 2 3 2 2 2" xfId="37949"/>
    <cellStyle name="Normal 2 2 2 2 6 4 2 3 2 3" xfId="28919"/>
    <cellStyle name="Normal 2 2 2 2 6 4 2 3 3" xfId="13425"/>
    <cellStyle name="Normal 2 2 2 2 6 4 2 3 3 2" xfId="33467"/>
    <cellStyle name="Normal 2 2 2 2 6 4 2 3 4" xfId="24437"/>
    <cellStyle name="Normal 2 2 2 2 6 4 2 4" xfId="5889"/>
    <cellStyle name="Normal 2 2 2 2 6 4 2 4 2" xfId="14919"/>
    <cellStyle name="Normal 2 2 2 2 6 4 2 4 2 2" xfId="34961"/>
    <cellStyle name="Normal 2 2 2 2 6 4 2 4 3" xfId="25931"/>
    <cellStyle name="Normal 2 2 2 2 6 4 2 5" xfId="10437"/>
    <cellStyle name="Normal 2 2 2 2 6 4 2 5 2" xfId="30479"/>
    <cellStyle name="Normal 2 2 2 2 6 4 2 6" xfId="21449"/>
    <cellStyle name="Normal 2 2 2 2 6 4 3" xfId="2154"/>
    <cellStyle name="Normal 2 2 2 2 6 4 3 2" xfId="6636"/>
    <cellStyle name="Normal 2 2 2 2 6 4 3 2 2" xfId="15666"/>
    <cellStyle name="Normal 2 2 2 2 6 4 3 2 2 2" xfId="35708"/>
    <cellStyle name="Normal 2 2 2 2 6 4 3 2 3" xfId="26678"/>
    <cellStyle name="Normal 2 2 2 2 6 4 3 3" xfId="11184"/>
    <cellStyle name="Normal 2 2 2 2 6 4 3 3 2" xfId="31226"/>
    <cellStyle name="Normal 2 2 2 2 6 4 3 4" xfId="22196"/>
    <cellStyle name="Normal 2 2 2 2 6 4 4" xfId="3648"/>
    <cellStyle name="Normal 2 2 2 2 6 4 4 2" xfId="8130"/>
    <cellStyle name="Normal 2 2 2 2 6 4 4 2 2" xfId="17160"/>
    <cellStyle name="Normal 2 2 2 2 6 4 4 2 2 2" xfId="37202"/>
    <cellStyle name="Normal 2 2 2 2 6 4 4 2 3" xfId="28172"/>
    <cellStyle name="Normal 2 2 2 2 6 4 4 3" xfId="12678"/>
    <cellStyle name="Normal 2 2 2 2 6 4 4 3 2" xfId="32720"/>
    <cellStyle name="Normal 2 2 2 2 6 4 4 4" xfId="23690"/>
    <cellStyle name="Normal 2 2 2 2 6 4 5" xfId="5142"/>
    <cellStyle name="Normal 2 2 2 2 6 4 5 2" xfId="14172"/>
    <cellStyle name="Normal 2 2 2 2 6 4 5 2 2" xfId="34214"/>
    <cellStyle name="Normal 2 2 2 2 6 4 5 3" xfId="25184"/>
    <cellStyle name="Normal 2 2 2 2 6 4 6" xfId="9690"/>
    <cellStyle name="Normal 2 2 2 2 6 4 6 2" xfId="29732"/>
    <cellStyle name="Normal 2 2 2 2 6 4 7" xfId="20702"/>
    <cellStyle name="Normal 2 2 2 2 6 5" xfId="847"/>
    <cellStyle name="Normal 2 2 2 2 6 5 2" xfId="2341"/>
    <cellStyle name="Normal 2 2 2 2 6 5 2 2" xfId="6823"/>
    <cellStyle name="Normal 2 2 2 2 6 5 2 2 2" xfId="15853"/>
    <cellStyle name="Normal 2 2 2 2 6 5 2 2 2 2" xfId="35895"/>
    <cellStyle name="Normal 2 2 2 2 6 5 2 2 3" xfId="26865"/>
    <cellStyle name="Normal 2 2 2 2 6 5 2 3" xfId="11371"/>
    <cellStyle name="Normal 2 2 2 2 6 5 2 3 2" xfId="31413"/>
    <cellStyle name="Normal 2 2 2 2 6 5 2 4" xfId="22383"/>
    <cellStyle name="Normal 2 2 2 2 6 5 3" xfId="3835"/>
    <cellStyle name="Normal 2 2 2 2 6 5 3 2" xfId="8317"/>
    <cellStyle name="Normal 2 2 2 2 6 5 3 2 2" xfId="17347"/>
    <cellStyle name="Normal 2 2 2 2 6 5 3 2 2 2" xfId="37389"/>
    <cellStyle name="Normal 2 2 2 2 6 5 3 2 3" xfId="28359"/>
    <cellStyle name="Normal 2 2 2 2 6 5 3 3" xfId="12865"/>
    <cellStyle name="Normal 2 2 2 2 6 5 3 3 2" xfId="32907"/>
    <cellStyle name="Normal 2 2 2 2 6 5 3 4" xfId="23877"/>
    <cellStyle name="Normal 2 2 2 2 6 5 4" xfId="5329"/>
    <cellStyle name="Normal 2 2 2 2 6 5 4 2" xfId="14359"/>
    <cellStyle name="Normal 2 2 2 2 6 5 4 2 2" xfId="34401"/>
    <cellStyle name="Normal 2 2 2 2 6 5 4 3" xfId="25371"/>
    <cellStyle name="Normal 2 2 2 2 6 5 5" xfId="9877"/>
    <cellStyle name="Normal 2 2 2 2 6 5 5 2" xfId="29919"/>
    <cellStyle name="Normal 2 2 2 2 6 5 6" xfId="20889"/>
    <cellStyle name="Normal 2 2 2 2 6 6" xfId="1596"/>
    <cellStyle name="Normal 2 2 2 2 6 6 2" xfId="6078"/>
    <cellStyle name="Normal 2 2 2 2 6 6 2 2" xfId="15108"/>
    <cellStyle name="Normal 2 2 2 2 6 6 2 2 2" xfId="35150"/>
    <cellStyle name="Normal 2 2 2 2 6 6 2 3" xfId="26120"/>
    <cellStyle name="Normal 2 2 2 2 6 6 3" xfId="10626"/>
    <cellStyle name="Normal 2 2 2 2 6 6 3 2" xfId="30668"/>
    <cellStyle name="Normal 2 2 2 2 6 6 4" xfId="21638"/>
    <cellStyle name="Normal 2 2 2 2 6 7" xfId="3090"/>
    <cellStyle name="Normal 2 2 2 2 6 7 2" xfId="7572"/>
    <cellStyle name="Normal 2 2 2 2 6 7 2 2" xfId="16602"/>
    <cellStyle name="Normal 2 2 2 2 6 7 2 2 2" xfId="36644"/>
    <cellStyle name="Normal 2 2 2 2 6 7 2 3" xfId="27614"/>
    <cellStyle name="Normal 2 2 2 2 6 7 3" xfId="12120"/>
    <cellStyle name="Normal 2 2 2 2 6 7 3 2" xfId="32162"/>
    <cellStyle name="Normal 2 2 2 2 6 7 4" xfId="23132"/>
    <cellStyle name="Normal 2 2 2 2 6 8" xfId="4584"/>
    <cellStyle name="Normal 2 2 2 2 6 8 2" xfId="13614"/>
    <cellStyle name="Normal 2 2 2 2 6 8 2 2" xfId="33656"/>
    <cellStyle name="Normal 2 2 2 2 6 8 3" xfId="24626"/>
    <cellStyle name="Normal 2 2 2 2 6 9" xfId="9132"/>
    <cellStyle name="Normal 2 2 2 2 6 9 2" xfId="29174"/>
    <cellStyle name="Normal 2 2 2 2 7" xfId="141"/>
    <cellStyle name="Normal 2 2 2 2 7 10" xfId="20183"/>
    <cellStyle name="Normal 2 2 2 2 7 2" xfId="327"/>
    <cellStyle name="Normal 2 2 2 2 7 2 2" xfId="1070"/>
    <cellStyle name="Normal 2 2 2 2 7 2 2 2" xfId="2564"/>
    <cellStyle name="Normal 2 2 2 2 7 2 2 2 2" xfId="7046"/>
    <cellStyle name="Normal 2 2 2 2 7 2 2 2 2 2" xfId="16076"/>
    <cellStyle name="Normal 2 2 2 2 7 2 2 2 2 2 2" xfId="36118"/>
    <cellStyle name="Normal 2 2 2 2 7 2 2 2 2 3" xfId="27088"/>
    <cellStyle name="Normal 2 2 2 2 7 2 2 2 3" xfId="11594"/>
    <cellStyle name="Normal 2 2 2 2 7 2 2 2 3 2" xfId="31636"/>
    <cellStyle name="Normal 2 2 2 2 7 2 2 2 4" xfId="22606"/>
    <cellStyle name="Normal 2 2 2 2 7 2 2 3" xfId="4058"/>
    <cellStyle name="Normal 2 2 2 2 7 2 2 3 2" xfId="8540"/>
    <cellStyle name="Normal 2 2 2 2 7 2 2 3 2 2" xfId="17570"/>
    <cellStyle name="Normal 2 2 2 2 7 2 2 3 2 2 2" xfId="37612"/>
    <cellStyle name="Normal 2 2 2 2 7 2 2 3 2 3" xfId="28582"/>
    <cellStyle name="Normal 2 2 2 2 7 2 2 3 3" xfId="13088"/>
    <cellStyle name="Normal 2 2 2 2 7 2 2 3 3 2" xfId="33130"/>
    <cellStyle name="Normal 2 2 2 2 7 2 2 3 4" xfId="24100"/>
    <cellStyle name="Normal 2 2 2 2 7 2 2 4" xfId="5552"/>
    <cellStyle name="Normal 2 2 2 2 7 2 2 4 2" xfId="14582"/>
    <cellStyle name="Normal 2 2 2 2 7 2 2 4 2 2" xfId="34624"/>
    <cellStyle name="Normal 2 2 2 2 7 2 2 4 3" xfId="25594"/>
    <cellStyle name="Normal 2 2 2 2 7 2 2 5" xfId="10100"/>
    <cellStyle name="Normal 2 2 2 2 7 2 2 5 2" xfId="30142"/>
    <cellStyle name="Normal 2 2 2 2 7 2 2 6" xfId="21112"/>
    <cellStyle name="Normal 2 2 2 2 7 2 3" xfId="1821"/>
    <cellStyle name="Normal 2 2 2 2 7 2 3 2" xfId="6303"/>
    <cellStyle name="Normal 2 2 2 2 7 2 3 2 2" xfId="15333"/>
    <cellStyle name="Normal 2 2 2 2 7 2 3 2 2 2" xfId="35375"/>
    <cellStyle name="Normal 2 2 2 2 7 2 3 2 3" xfId="26345"/>
    <cellStyle name="Normal 2 2 2 2 7 2 3 3" xfId="10851"/>
    <cellStyle name="Normal 2 2 2 2 7 2 3 3 2" xfId="30893"/>
    <cellStyle name="Normal 2 2 2 2 7 2 3 4" xfId="21863"/>
    <cellStyle name="Normal 2 2 2 2 7 2 4" xfId="3315"/>
    <cellStyle name="Normal 2 2 2 2 7 2 4 2" xfId="7797"/>
    <cellStyle name="Normal 2 2 2 2 7 2 4 2 2" xfId="16827"/>
    <cellStyle name="Normal 2 2 2 2 7 2 4 2 2 2" xfId="36869"/>
    <cellStyle name="Normal 2 2 2 2 7 2 4 2 3" xfId="27839"/>
    <cellStyle name="Normal 2 2 2 2 7 2 4 3" xfId="12345"/>
    <cellStyle name="Normal 2 2 2 2 7 2 4 3 2" xfId="32387"/>
    <cellStyle name="Normal 2 2 2 2 7 2 4 4" xfId="23357"/>
    <cellStyle name="Normal 2 2 2 2 7 2 5" xfId="4809"/>
    <cellStyle name="Normal 2 2 2 2 7 2 5 2" xfId="13839"/>
    <cellStyle name="Normal 2 2 2 2 7 2 5 2 2" xfId="33881"/>
    <cellStyle name="Normal 2 2 2 2 7 2 5 3" xfId="24851"/>
    <cellStyle name="Normal 2 2 2 2 7 2 6" xfId="9357"/>
    <cellStyle name="Normal 2 2 2 2 7 2 6 2" xfId="29399"/>
    <cellStyle name="Normal 2 2 2 2 7 2 7" xfId="20369"/>
    <cellStyle name="Normal 2 2 2 2 7 3" xfId="513"/>
    <cellStyle name="Normal 2 2 2 2 7 3 2" xfId="1260"/>
    <cellStyle name="Normal 2 2 2 2 7 3 2 2" xfId="2754"/>
    <cellStyle name="Normal 2 2 2 2 7 3 2 2 2" xfId="7236"/>
    <cellStyle name="Normal 2 2 2 2 7 3 2 2 2 2" xfId="16266"/>
    <cellStyle name="Normal 2 2 2 2 7 3 2 2 2 2 2" xfId="36308"/>
    <cellStyle name="Normal 2 2 2 2 7 3 2 2 2 3" xfId="27278"/>
    <cellStyle name="Normal 2 2 2 2 7 3 2 2 3" xfId="11784"/>
    <cellStyle name="Normal 2 2 2 2 7 3 2 2 3 2" xfId="31826"/>
    <cellStyle name="Normal 2 2 2 2 7 3 2 2 4" xfId="22796"/>
    <cellStyle name="Normal 2 2 2 2 7 3 2 3" xfId="4248"/>
    <cellStyle name="Normal 2 2 2 2 7 3 2 3 2" xfId="8730"/>
    <cellStyle name="Normal 2 2 2 2 7 3 2 3 2 2" xfId="17760"/>
    <cellStyle name="Normal 2 2 2 2 7 3 2 3 2 2 2" xfId="37802"/>
    <cellStyle name="Normal 2 2 2 2 7 3 2 3 2 3" xfId="28772"/>
    <cellStyle name="Normal 2 2 2 2 7 3 2 3 3" xfId="13278"/>
    <cellStyle name="Normal 2 2 2 2 7 3 2 3 3 2" xfId="33320"/>
    <cellStyle name="Normal 2 2 2 2 7 3 2 3 4" xfId="24290"/>
    <cellStyle name="Normal 2 2 2 2 7 3 2 4" xfId="5742"/>
    <cellStyle name="Normal 2 2 2 2 7 3 2 4 2" xfId="14772"/>
    <cellStyle name="Normal 2 2 2 2 7 3 2 4 2 2" xfId="34814"/>
    <cellStyle name="Normal 2 2 2 2 7 3 2 4 3" xfId="25784"/>
    <cellStyle name="Normal 2 2 2 2 7 3 2 5" xfId="10290"/>
    <cellStyle name="Normal 2 2 2 2 7 3 2 5 2" xfId="30332"/>
    <cellStyle name="Normal 2 2 2 2 7 3 2 6" xfId="21302"/>
    <cellStyle name="Normal 2 2 2 2 7 3 3" xfId="2007"/>
    <cellStyle name="Normal 2 2 2 2 7 3 3 2" xfId="6489"/>
    <cellStyle name="Normal 2 2 2 2 7 3 3 2 2" xfId="15519"/>
    <cellStyle name="Normal 2 2 2 2 7 3 3 2 2 2" xfId="35561"/>
    <cellStyle name="Normal 2 2 2 2 7 3 3 2 3" xfId="26531"/>
    <cellStyle name="Normal 2 2 2 2 7 3 3 3" xfId="11037"/>
    <cellStyle name="Normal 2 2 2 2 7 3 3 3 2" xfId="31079"/>
    <cellStyle name="Normal 2 2 2 2 7 3 3 4" xfId="22049"/>
    <cellStyle name="Normal 2 2 2 2 7 3 4" xfId="3501"/>
    <cellStyle name="Normal 2 2 2 2 7 3 4 2" xfId="7983"/>
    <cellStyle name="Normal 2 2 2 2 7 3 4 2 2" xfId="17013"/>
    <cellStyle name="Normal 2 2 2 2 7 3 4 2 2 2" xfId="37055"/>
    <cellStyle name="Normal 2 2 2 2 7 3 4 2 3" xfId="28025"/>
    <cellStyle name="Normal 2 2 2 2 7 3 4 3" xfId="12531"/>
    <cellStyle name="Normal 2 2 2 2 7 3 4 3 2" xfId="32573"/>
    <cellStyle name="Normal 2 2 2 2 7 3 4 4" xfId="23543"/>
    <cellStyle name="Normal 2 2 2 2 7 3 5" xfId="4995"/>
    <cellStyle name="Normal 2 2 2 2 7 3 5 2" xfId="14025"/>
    <cellStyle name="Normal 2 2 2 2 7 3 5 2 2" xfId="34067"/>
    <cellStyle name="Normal 2 2 2 2 7 3 5 3" xfId="25037"/>
    <cellStyle name="Normal 2 2 2 2 7 3 6" xfId="9543"/>
    <cellStyle name="Normal 2 2 2 2 7 3 6 2" xfId="29585"/>
    <cellStyle name="Normal 2 2 2 2 7 3 7" xfId="20555"/>
    <cellStyle name="Normal 2 2 2 2 7 4" xfId="699"/>
    <cellStyle name="Normal 2 2 2 2 7 4 2" xfId="1446"/>
    <cellStyle name="Normal 2 2 2 2 7 4 2 2" xfId="2940"/>
    <cellStyle name="Normal 2 2 2 2 7 4 2 2 2" xfId="7422"/>
    <cellStyle name="Normal 2 2 2 2 7 4 2 2 2 2" xfId="16452"/>
    <cellStyle name="Normal 2 2 2 2 7 4 2 2 2 2 2" xfId="36494"/>
    <cellStyle name="Normal 2 2 2 2 7 4 2 2 2 3" xfId="27464"/>
    <cellStyle name="Normal 2 2 2 2 7 4 2 2 3" xfId="11970"/>
    <cellStyle name="Normal 2 2 2 2 7 4 2 2 3 2" xfId="32012"/>
    <cellStyle name="Normal 2 2 2 2 7 4 2 2 4" xfId="22982"/>
    <cellStyle name="Normal 2 2 2 2 7 4 2 3" xfId="4434"/>
    <cellStyle name="Normal 2 2 2 2 7 4 2 3 2" xfId="8916"/>
    <cellStyle name="Normal 2 2 2 2 7 4 2 3 2 2" xfId="17946"/>
    <cellStyle name="Normal 2 2 2 2 7 4 2 3 2 2 2" xfId="37988"/>
    <cellStyle name="Normal 2 2 2 2 7 4 2 3 2 3" xfId="28958"/>
    <cellStyle name="Normal 2 2 2 2 7 4 2 3 3" xfId="13464"/>
    <cellStyle name="Normal 2 2 2 2 7 4 2 3 3 2" xfId="33506"/>
    <cellStyle name="Normal 2 2 2 2 7 4 2 3 4" xfId="24476"/>
    <cellStyle name="Normal 2 2 2 2 7 4 2 4" xfId="5928"/>
    <cellStyle name="Normal 2 2 2 2 7 4 2 4 2" xfId="14958"/>
    <cellStyle name="Normal 2 2 2 2 7 4 2 4 2 2" xfId="35000"/>
    <cellStyle name="Normal 2 2 2 2 7 4 2 4 3" xfId="25970"/>
    <cellStyle name="Normal 2 2 2 2 7 4 2 5" xfId="10476"/>
    <cellStyle name="Normal 2 2 2 2 7 4 2 5 2" xfId="30518"/>
    <cellStyle name="Normal 2 2 2 2 7 4 2 6" xfId="21488"/>
    <cellStyle name="Normal 2 2 2 2 7 4 3" xfId="2193"/>
    <cellStyle name="Normal 2 2 2 2 7 4 3 2" xfId="6675"/>
    <cellStyle name="Normal 2 2 2 2 7 4 3 2 2" xfId="15705"/>
    <cellStyle name="Normal 2 2 2 2 7 4 3 2 2 2" xfId="35747"/>
    <cellStyle name="Normal 2 2 2 2 7 4 3 2 3" xfId="26717"/>
    <cellStyle name="Normal 2 2 2 2 7 4 3 3" xfId="11223"/>
    <cellStyle name="Normal 2 2 2 2 7 4 3 3 2" xfId="31265"/>
    <cellStyle name="Normal 2 2 2 2 7 4 3 4" xfId="22235"/>
    <cellStyle name="Normal 2 2 2 2 7 4 4" xfId="3687"/>
    <cellStyle name="Normal 2 2 2 2 7 4 4 2" xfId="8169"/>
    <cellStyle name="Normal 2 2 2 2 7 4 4 2 2" xfId="17199"/>
    <cellStyle name="Normal 2 2 2 2 7 4 4 2 2 2" xfId="37241"/>
    <cellStyle name="Normal 2 2 2 2 7 4 4 2 3" xfId="28211"/>
    <cellStyle name="Normal 2 2 2 2 7 4 4 3" xfId="12717"/>
    <cellStyle name="Normal 2 2 2 2 7 4 4 3 2" xfId="32759"/>
    <cellStyle name="Normal 2 2 2 2 7 4 4 4" xfId="23729"/>
    <cellStyle name="Normal 2 2 2 2 7 4 5" xfId="5181"/>
    <cellStyle name="Normal 2 2 2 2 7 4 5 2" xfId="14211"/>
    <cellStyle name="Normal 2 2 2 2 7 4 5 2 2" xfId="34253"/>
    <cellStyle name="Normal 2 2 2 2 7 4 5 3" xfId="25223"/>
    <cellStyle name="Normal 2 2 2 2 7 4 6" xfId="9729"/>
    <cellStyle name="Normal 2 2 2 2 7 4 6 2" xfId="29771"/>
    <cellStyle name="Normal 2 2 2 2 7 4 7" xfId="20741"/>
    <cellStyle name="Normal 2 2 2 2 7 5" xfId="886"/>
    <cellStyle name="Normal 2 2 2 2 7 5 2" xfId="2380"/>
    <cellStyle name="Normal 2 2 2 2 7 5 2 2" xfId="6862"/>
    <cellStyle name="Normal 2 2 2 2 7 5 2 2 2" xfId="15892"/>
    <cellStyle name="Normal 2 2 2 2 7 5 2 2 2 2" xfId="35934"/>
    <cellStyle name="Normal 2 2 2 2 7 5 2 2 3" xfId="26904"/>
    <cellStyle name="Normal 2 2 2 2 7 5 2 3" xfId="11410"/>
    <cellStyle name="Normal 2 2 2 2 7 5 2 3 2" xfId="31452"/>
    <cellStyle name="Normal 2 2 2 2 7 5 2 4" xfId="22422"/>
    <cellStyle name="Normal 2 2 2 2 7 5 3" xfId="3874"/>
    <cellStyle name="Normal 2 2 2 2 7 5 3 2" xfId="8356"/>
    <cellStyle name="Normal 2 2 2 2 7 5 3 2 2" xfId="17386"/>
    <cellStyle name="Normal 2 2 2 2 7 5 3 2 2 2" xfId="37428"/>
    <cellStyle name="Normal 2 2 2 2 7 5 3 2 3" xfId="28398"/>
    <cellStyle name="Normal 2 2 2 2 7 5 3 3" xfId="12904"/>
    <cellStyle name="Normal 2 2 2 2 7 5 3 3 2" xfId="32946"/>
    <cellStyle name="Normal 2 2 2 2 7 5 3 4" xfId="23916"/>
    <cellStyle name="Normal 2 2 2 2 7 5 4" xfId="5368"/>
    <cellStyle name="Normal 2 2 2 2 7 5 4 2" xfId="14398"/>
    <cellStyle name="Normal 2 2 2 2 7 5 4 2 2" xfId="34440"/>
    <cellStyle name="Normal 2 2 2 2 7 5 4 3" xfId="25410"/>
    <cellStyle name="Normal 2 2 2 2 7 5 5" xfId="9916"/>
    <cellStyle name="Normal 2 2 2 2 7 5 5 2" xfId="29958"/>
    <cellStyle name="Normal 2 2 2 2 7 5 6" xfId="20928"/>
    <cellStyle name="Normal 2 2 2 2 7 6" xfId="1635"/>
    <cellStyle name="Normal 2 2 2 2 7 6 2" xfId="6117"/>
    <cellStyle name="Normal 2 2 2 2 7 6 2 2" xfId="15147"/>
    <cellStyle name="Normal 2 2 2 2 7 6 2 2 2" xfId="35189"/>
    <cellStyle name="Normal 2 2 2 2 7 6 2 3" xfId="26159"/>
    <cellStyle name="Normal 2 2 2 2 7 6 3" xfId="10665"/>
    <cellStyle name="Normal 2 2 2 2 7 6 3 2" xfId="30707"/>
    <cellStyle name="Normal 2 2 2 2 7 6 4" xfId="21677"/>
    <cellStyle name="Normal 2 2 2 2 7 7" xfId="3129"/>
    <cellStyle name="Normal 2 2 2 2 7 7 2" xfId="7611"/>
    <cellStyle name="Normal 2 2 2 2 7 7 2 2" xfId="16641"/>
    <cellStyle name="Normal 2 2 2 2 7 7 2 2 2" xfId="36683"/>
    <cellStyle name="Normal 2 2 2 2 7 7 2 3" xfId="27653"/>
    <cellStyle name="Normal 2 2 2 2 7 7 3" xfId="12159"/>
    <cellStyle name="Normal 2 2 2 2 7 7 3 2" xfId="32201"/>
    <cellStyle name="Normal 2 2 2 2 7 7 4" xfId="23171"/>
    <cellStyle name="Normal 2 2 2 2 7 8" xfId="4623"/>
    <cellStyle name="Normal 2 2 2 2 7 8 2" xfId="13653"/>
    <cellStyle name="Normal 2 2 2 2 7 8 2 2" xfId="33695"/>
    <cellStyle name="Normal 2 2 2 2 7 8 3" xfId="24665"/>
    <cellStyle name="Normal 2 2 2 2 7 9" xfId="9171"/>
    <cellStyle name="Normal 2 2 2 2 7 9 2" xfId="29213"/>
    <cellStyle name="Normal 2 2 2 2 8" xfId="164"/>
    <cellStyle name="Normal 2 2 2 2 8 10" xfId="20206"/>
    <cellStyle name="Normal 2 2 2 2 8 2" xfId="350"/>
    <cellStyle name="Normal 2 2 2 2 8 2 2" xfId="1093"/>
    <cellStyle name="Normal 2 2 2 2 8 2 2 2" xfId="2587"/>
    <cellStyle name="Normal 2 2 2 2 8 2 2 2 2" xfId="7069"/>
    <cellStyle name="Normal 2 2 2 2 8 2 2 2 2 2" xfId="16099"/>
    <cellStyle name="Normal 2 2 2 2 8 2 2 2 2 2 2" xfId="36141"/>
    <cellStyle name="Normal 2 2 2 2 8 2 2 2 2 3" xfId="27111"/>
    <cellStyle name="Normal 2 2 2 2 8 2 2 2 3" xfId="11617"/>
    <cellStyle name="Normal 2 2 2 2 8 2 2 2 3 2" xfId="31659"/>
    <cellStyle name="Normal 2 2 2 2 8 2 2 2 4" xfId="22629"/>
    <cellStyle name="Normal 2 2 2 2 8 2 2 3" xfId="4081"/>
    <cellStyle name="Normal 2 2 2 2 8 2 2 3 2" xfId="8563"/>
    <cellStyle name="Normal 2 2 2 2 8 2 2 3 2 2" xfId="17593"/>
    <cellStyle name="Normal 2 2 2 2 8 2 2 3 2 2 2" xfId="37635"/>
    <cellStyle name="Normal 2 2 2 2 8 2 2 3 2 3" xfId="28605"/>
    <cellStyle name="Normal 2 2 2 2 8 2 2 3 3" xfId="13111"/>
    <cellStyle name="Normal 2 2 2 2 8 2 2 3 3 2" xfId="33153"/>
    <cellStyle name="Normal 2 2 2 2 8 2 2 3 4" xfId="24123"/>
    <cellStyle name="Normal 2 2 2 2 8 2 2 4" xfId="5575"/>
    <cellStyle name="Normal 2 2 2 2 8 2 2 4 2" xfId="14605"/>
    <cellStyle name="Normal 2 2 2 2 8 2 2 4 2 2" xfId="34647"/>
    <cellStyle name="Normal 2 2 2 2 8 2 2 4 3" xfId="25617"/>
    <cellStyle name="Normal 2 2 2 2 8 2 2 5" xfId="10123"/>
    <cellStyle name="Normal 2 2 2 2 8 2 2 5 2" xfId="30165"/>
    <cellStyle name="Normal 2 2 2 2 8 2 2 6" xfId="21135"/>
    <cellStyle name="Normal 2 2 2 2 8 2 3" xfId="1844"/>
    <cellStyle name="Normal 2 2 2 2 8 2 3 2" xfId="6326"/>
    <cellStyle name="Normal 2 2 2 2 8 2 3 2 2" xfId="15356"/>
    <cellStyle name="Normal 2 2 2 2 8 2 3 2 2 2" xfId="35398"/>
    <cellStyle name="Normal 2 2 2 2 8 2 3 2 3" xfId="26368"/>
    <cellStyle name="Normal 2 2 2 2 8 2 3 3" xfId="10874"/>
    <cellStyle name="Normal 2 2 2 2 8 2 3 3 2" xfId="30916"/>
    <cellStyle name="Normal 2 2 2 2 8 2 3 4" xfId="21886"/>
    <cellStyle name="Normal 2 2 2 2 8 2 4" xfId="3338"/>
    <cellStyle name="Normal 2 2 2 2 8 2 4 2" xfId="7820"/>
    <cellStyle name="Normal 2 2 2 2 8 2 4 2 2" xfId="16850"/>
    <cellStyle name="Normal 2 2 2 2 8 2 4 2 2 2" xfId="36892"/>
    <cellStyle name="Normal 2 2 2 2 8 2 4 2 3" xfId="27862"/>
    <cellStyle name="Normal 2 2 2 2 8 2 4 3" xfId="12368"/>
    <cellStyle name="Normal 2 2 2 2 8 2 4 3 2" xfId="32410"/>
    <cellStyle name="Normal 2 2 2 2 8 2 4 4" xfId="23380"/>
    <cellStyle name="Normal 2 2 2 2 8 2 5" xfId="4832"/>
    <cellStyle name="Normal 2 2 2 2 8 2 5 2" xfId="13862"/>
    <cellStyle name="Normal 2 2 2 2 8 2 5 2 2" xfId="33904"/>
    <cellStyle name="Normal 2 2 2 2 8 2 5 3" xfId="24874"/>
    <cellStyle name="Normal 2 2 2 2 8 2 6" xfId="9380"/>
    <cellStyle name="Normal 2 2 2 2 8 2 6 2" xfId="29422"/>
    <cellStyle name="Normal 2 2 2 2 8 2 7" xfId="20392"/>
    <cellStyle name="Normal 2 2 2 2 8 3" xfId="536"/>
    <cellStyle name="Normal 2 2 2 2 8 3 2" xfId="1283"/>
    <cellStyle name="Normal 2 2 2 2 8 3 2 2" xfId="2777"/>
    <cellStyle name="Normal 2 2 2 2 8 3 2 2 2" xfId="7259"/>
    <cellStyle name="Normal 2 2 2 2 8 3 2 2 2 2" xfId="16289"/>
    <cellStyle name="Normal 2 2 2 2 8 3 2 2 2 2 2" xfId="36331"/>
    <cellStyle name="Normal 2 2 2 2 8 3 2 2 2 3" xfId="27301"/>
    <cellStyle name="Normal 2 2 2 2 8 3 2 2 3" xfId="11807"/>
    <cellStyle name="Normal 2 2 2 2 8 3 2 2 3 2" xfId="31849"/>
    <cellStyle name="Normal 2 2 2 2 8 3 2 2 4" xfId="22819"/>
    <cellStyle name="Normal 2 2 2 2 8 3 2 3" xfId="4271"/>
    <cellStyle name="Normal 2 2 2 2 8 3 2 3 2" xfId="8753"/>
    <cellStyle name="Normal 2 2 2 2 8 3 2 3 2 2" xfId="17783"/>
    <cellStyle name="Normal 2 2 2 2 8 3 2 3 2 2 2" xfId="37825"/>
    <cellStyle name="Normal 2 2 2 2 8 3 2 3 2 3" xfId="28795"/>
    <cellStyle name="Normal 2 2 2 2 8 3 2 3 3" xfId="13301"/>
    <cellStyle name="Normal 2 2 2 2 8 3 2 3 3 2" xfId="33343"/>
    <cellStyle name="Normal 2 2 2 2 8 3 2 3 4" xfId="24313"/>
    <cellStyle name="Normal 2 2 2 2 8 3 2 4" xfId="5765"/>
    <cellStyle name="Normal 2 2 2 2 8 3 2 4 2" xfId="14795"/>
    <cellStyle name="Normal 2 2 2 2 8 3 2 4 2 2" xfId="34837"/>
    <cellStyle name="Normal 2 2 2 2 8 3 2 4 3" xfId="25807"/>
    <cellStyle name="Normal 2 2 2 2 8 3 2 5" xfId="10313"/>
    <cellStyle name="Normal 2 2 2 2 8 3 2 5 2" xfId="30355"/>
    <cellStyle name="Normal 2 2 2 2 8 3 2 6" xfId="21325"/>
    <cellStyle name="Normal 2 2 2 2 8 3 3" xfId="2030"/>
    <cellStyle name="Normal 2 2 2 2 8 3 3 2" xfId="6512"/>
    <cellStyle name="Normal 2 2 2 2 8 3 3 2 2" xfId="15542"/>
    <cellStyle name="Normal 2 2 2 2 8 3 3 2 2 2" xfId="35584"/>
    <cellStyle name="Normal 2 2 2 2 8 3 3 2 3" xfId="26554"/>
    <cellStyle name="Normal 2 2 2 2 8 3 3 3" xfId="11060"/>
    <cellStyle name="Normal 2 2 2 2 8 3 3 3 2" xfId="31102"/>
    <cellStyle name="Normal 2 2 2 2 8 3 3 4" xfId="22072"/>
    <cellStyle name="Normal 2 2 2 2 8 3 4" xfId="3524"/>
    <cellStyle name="Normal 2 2 2 2 8 3 4 2" xfId="8006"/>
    <cellStyle name="Normal 2 2 2 2 8 3 4 2 2" xfId="17036"/>
    <cellStyle name="Normal 2 2 2 2 8 3 4 2 2 2" xfId="37078"/>
    <cellStyle name="Normal 2 2 2 2 8 3 4 2 3" xfId="28048"/>
    <cellStyle name="Normal 2 2 2 2 8 3 4 3" xfId="12554"/>
    <cellStyle name="Normal 2 2 2 2 8 3 4 3 2" xfId="32596"/>
    <cellStyle name="Normal 2 2 2 2 8 3 4 4" xfId="23566"/>
    <cellStyle name="Normal 2 2 2 2 8 3 5" xfId="5018"/>
    <cellStyle name="Normal 2 2 2 2 8 3 5 2" xfId="14048"/>
    <cellStyle name="Normal 2 2 2 2 8 3 5 2 2" xfId="34090"/>
    <cellStyle name="Normal 2 2 2 2 8 3 5 3" xfId="25060"/>
    <cellStyle name="Normal 2 2 2 2 8 3 6" xfId="9566"/>
    <cellStyle name="Normal 2 2 2 2 8 3 6 2" xfId="29608"/>
    <cellStyle name="Normal 2 2 2 2 8 3 7" xfId="20578"/>
    <cellStyle name="Normal 2 2 2 2 8 4" xfId="722"/>
    <cellStyle name="Normal 2 2 2 2 8 4 2" xfId="1469"/>
    <cellStyle name="Normal 2 2 2 2 8 4 2 2" xfId="2963"/>
    <cellStyle name="Normal 2 2 2 2 8 4 2 2 2" xfId="7445"/>
    <cellStyle name="Normal 2 2 2 2 8 4 2 2 2 2" xfId="16475"/>
    <cellStyle name="Normal 2 2 2 2 8 4 2 2 2 2 2" xfId="36517"/>
    <cellStyle name="Normal 2 2 2 2 8 4 2 2 2 3" xfId="27487"/>
    <cellStyle name="Normal 2 2 2 2 8 4 2 2 3" xfId="11993"/>
    <cellStyle name="Normal 2 2 2 2 8 4 2 2 3 2" xfId="32035"/>
    <cellStyle name="Normal 2 2 2 2 8 4 2 2 4" xfId="23005"/>
    <cellStyle name="Normal 2 2 2 2 8 4 2 3" xfId="4457"/>
    <cellStyle name="Normal 2 2 2 2 8 4 2 3 2" xfId="8939"/>
    <cellStyle name="Normal 2 2 2 2 8 4 2 3 2 2" xfId="17969"/>
    <cellStyle name="Normal 2 2 2 2 8 4 2 3 2 2 2" xfId="38011"/>
    <cellStyle name="Normal 2 2 2 2 8 4 2 3 2 3" xfId="28981"/>
    <cellStyle name="Normal 2 2 2 2 8 4 2 3 3" xfId="13487"/>
    <cellStyle name="Normal 2 2 2 2 8 4 2 3 3 2" xfId="33529"/>
    <cellStyle name="Normal 2 2 2 2 8 4 2 3 4" xfId="24499"/>
    <cellStyle name="Normal 2 2 2 2 8 4 2 4" xfId="5951"/>
    <cellStyle name="Normal 2 2 2 2 8 4 2 4 2" xfId="14981"/>
    <cellStyle name="Normal 2 2 2 2 8 4 2 4 2 2" xfId="35023"/>
    <cellStyle name="Normal 2 2 2 2 8 4 2 4 3" xfId="25993"/>
    <cellStyle name="Normal 2 2 2 2 8 4 2 5" xfId="10499"/>
    <cellStyle name="Normal 2 2 2 2 8 4 2 5 2" xfId="30541"/>
    <cellStyle name="Normal 2 2 2 2 8 4 2 6" xfId="21511"/>
    <cellStyle name="Normal 2 2 2 2 8 4 3" xfId="2216"/>
    <cellStyle name="Normal 2 2 2 2 8 4 3 2" xfId="6698"/>
    <cellStyle name="Normal 2 2 2 2 8 4 3 2 2" xfId="15728"/>
    <cellStyle name="Normal 2 2 2 2 8 4 3 2 2 2" xfId="35770"/>
    <cellStyle name="Normal 2 2 2 2 8 4 3 2 3" xfId="26740"/>
    <cellStyle name="Normal 2 2 2 2 8 4 3 3" xfId="11246"/>
    <cellStyle name="Normal 2 2 2 2 8 4 3 3 2" xfId="31288"/>
    <cellStyle name="Normal 2 2 2 2 8 4 3 4" xfId="22258"/>
    <cellStyle name="Normal 2 2 2 2 8 4 4" xfId="3710"/>
    <cellStyle name="Normal 2 2 2 2 8 4 4 2" xfId="8192"/>
    <cellStyle name="Normal 2 2 2 2 8 4 4 2 2" xfId="17222"/>
    <cellStyle name="Normal 2 2 2 2 8 4 4 2 2 2" xfId="37264"/>
    <cellStyle name="Normal 2 2 2 2 8 4 4 2 3" xfId="28234"/>
    <cellStyle name="Normal 2 2 2 2 8 4 4 3" xfId="12740"/>
    <cellStyle name="Normal 2 2 2 2 8 4 4 3 2" xfId="32782"/>
    <cellStyle name="Normal 2 2 2 2 8 4 4 4" xfId="23752"/>
    <cellStyle name="Normal 2 2 2 2 8 4 5" xfId="5204"/>
    <cellStyle name="Normal 2 2 2 2 8 4 5 2" xfId="14234"/>
    <cellStyle name="Normal 2 2 2 2 8 4 5 2 2" xfId="34276"/>
    <cellStyle name="Normal 2 2 2 2 8 4 5 3" xfId="25246"/>
    <cellStyle name="Normal 2 2 2 2 8 4 6" xfId="9752"/>
    <cellStyle name="Normal 2 2 2 2 8 4 6 2" xfId="29794"/>
    <cellStyle name="Normal 2 2 2 2 8 4 7" xfId="20764"/>
    <cellStyle name="Normal 2 2 2 2 8 5" xfId="909"/>
    <cellStyle name="Normal 2 2 2 2 8 5 2" xfId="2403"/>
    <cellStyle name="Normal 2 2 2 2 8 5 2 2" xfId="6885"/>
    <cellStyle name="Normal 2 2 2 2 8 5 2 2 2" xfId="15915"/>
    <cellStyle name="Normal 2 2 2 2 8 5 2 2 2 2" xfId="35957"/>
    <cellStyle name="Normal 2 2 2 2 8 5 2 2 3" xfId="26927"/>
    <cellStyle name="Normal 2 2 2 2 8 5 2 3" xfId="11433"/>
    <cellStyle name="Normal 2 2 2 2 8 5 2 3 2" xfId="31475"/>
    <cellStyle name="Normal 2 2 2 2 8 5 2 4" xfId="22445"/>
    <cellStyle name="Normal 2 2 2 2 8 5 3" xfId="3897"/>
    <cellStyle name="Normal 2 2 2 2 8 5 3 2" xfId="8379"/>
    <cellStyle name="Normal 2 2 2 2 8 5 3 2 2" xfId="17409"/>
    <cellStyle name="Normal 2 2 2 2 8 5 3 2 2 2" xfId="37451"/>
    <cellStyle name="Normal 2 2 2 2 8 5 3 2 3" xfId="28421"/>
    <cellStyle name="Normal 2 2 2 2 8 5 3 3" xfId="12927"/>
    <cellStyle name="Normal 2 2 2 2 8 5 3 3 2" xfId="32969"/>
    <cellStyle name="Normal 2 2 2 2 8 5 3 4" xfId="23939"/>
    <cellStyle name="Normal 2 2 2 2 8 5 4" xfId="5391"/>
    <cellStyle name="Normal 2 2 2 2 8 5 4 2" xfId="14421"/>
    <cellStyle name="Normal 2 2 2 2 8 5 4 2 2" xfId="34463"/>
    <cellStyle name="Normal 2 2 2 2 8 5 4 3" xfId="25433"/>
    <cellStyle name="Normal 2 2 2 2 8 5 5" xfId="9939"/>
    <cellStyle name="Normal 2 2 2 2 8 5 5 2" xfId="29981"/>
    <cellStyle name="Normal 2 2 2 2 8 5 6" xfId="20951"/>
    <cellStyle name="Normal 2 2 2 2 8 6" xfId="1658"/>
    <cellStyle name="Normal 2 2 2 2 8 6 2" xfId="6140"/>
    <cellStyle name="Normal 2 2 2 2 8 6 2 2" xfId="15170"/>
    <cellStyle name="Normal 2 2 2 2 8 6 2 2 2" xfId="35212"/>
    <cellStyle name="Normal 2 2 2 2 8 6 2 3" xfId="26182"/>
    <cellStyle name="Normal 2 2 2 2 8 6 3" xfId="10688"/>
    <cellStyle name="Normal 2 2 2 2 8 6 3 2" xfId="30730"/>
    <cellStyle name="Normal 2 2 2 2 8 6 4" xfId="21700"/>
    <cellStyle name="Normal 2 2 2 2 8 7" xfId="3152"/>
    <cellStyle name="Normal 2 2 2 2 8 7 2" xfId="7634"/>
    <cellStyle name="Normal 2 2 2 2 8 7 2 2" xfId="16664"/>
    <cellStyle name="Normal 2 2 2 2 8 7 2 2 2" xfId="36706"/>
    <cellStyle name="Normal 2 2 2 2 8 7 2 3" xfId="27676"/>
    <cellStyle name="Normal 2 2 2 2 8 7 3" xfId="12182"/>
    <cellStyle name="Normal 2 2 2 2 8 7 3 2" xfId="32224"/>
    <cellStyle name="Normal 2 2 2 2 8 7 4" xfId="23194"/>
    <cellStyle name="Normal 2 2 2 2 8 8" xfId="4646"/>
    <cellStyle name="Normal 2 2 2 2 8 8 2" xfId="13676"/>
    <cellStyle name="Normal 2 2 2 2 8 8 2 2" xfId="33718"/>
    <cellStyle name="Normal 2 2 2 2 8 8 3" xfId="24688"/>
    <cellStyle name="Normal 2 2 2 2 8 9" xfId="9194"/>
    <cellStyle name="Normal 2 2 2 2 8 9 2" xfId="29236"/>
    <cellStyle name="Normal 2 2 2 2 9" xfId="187"/>
    <cellStyle name="Normal 2 2 2 2 9 10" xfId="20229"/>
    <cellStyle name="Normal 2 2 2 2 9 2" xfId="373"/>
    <cellStyle name="Normal 2 2 2 2 9 2 2" xfId="1116"/>
    <cellStyle name="Normal 2 2 2 2 9 2 2 2" xfId="2610"/>
    <cellStyle name="Normal 2 2 2 2 9 2 2 2 2" xfId="7092"/>
    <cellStyle name="Normal 2 2 2 2 9 2 2 2 2 2" xfId="16122"/>
    <cellStyle name="Normal 2 2 2 2 9 2 2 2 2 2 2" xfId="36164"/>
    <cellStyle name="Normal 2 2 2 2 9 2 2 2 2 3" xfId="27134"/>
    <cellStyle name="Normal 2 2 2 2 9 2 2 2 3" xfId="11640"/>
    <cellStyle name="Normal 2 2 2 2 9 2 2 2 3 2" xfId="31682"/>
    <cellStyle name="Normal 2 2 2 2 9 2 2 2 4" xfId="22652"/>
    <cellStyle name="Normal 2 2 2 2 9 2 2 3" xfId="4104"/>
    <cellStyle name="Normal 2 2 2 2 9 2 2 3 2" xfId="8586"/>
    <cellStyle name="Normal 2 2 2 2 9 2 2 3 2 2" xfId="17616"/>
    <cellStyle name="Normal 2 2 2 2 9 2 2 3 2 2 2" xfId="37658"/>
    <cellStyle name="Normal 2 2 2 2 9 2 2 3 2 3" xfId="28628"/>
    <cellStyle name="Normal 2 2 2 2 9 2 2 3 3" xfId="13134"/>
    <cellStyle name="Normal 2 2 2 2 9 2 2 3 3 2" xfId="33176"/>
    <cellStyle name="Normal 2 2 2 2 9 2 2 3 4" xfId="24146"/>
    <cellStyle name="Normal 2 2 2 2 9 2 2 4" xfId="5598"/>
    <cellStyle name="Normal 2 2 2 2 9 2 2 4 2" xfId="14628"/>
    <cellStyle name="Normal 2 2 2 2 9 2 2 4 2 2" xfId="34670"/>
    <cellStyle name="Normal 2 2 2 2 9 2 2 4 3" xfId="25640"/>
    <cellStyle name="Normal 2 2 2 2 9 2 2 5" xfId="10146"/>
    <cellStyle name="Normal 2 2 2 2 9 2 2 5 2" xfId="30188"/>
    <cellStyle name="Normal 2 2 2 2 9 2 2 6" xfId="21158"/>
    <cellStyle name="Normal 2 2 2 2 9 2 3" xfId="1867"/>
    <cellStyle name="Normal 2 2 2 2 9 2 3 2" xfId="6349"/>
    <cellStyle name="Normal 2 2 2 2 9 2 3 2 2" xfId="15379"/>
    <cellStyle name="Normal 2 2 2 2 9 2 3 2 2 2" xfId="35421"/>
    <cellStyle name="Normal 2 2 2 2 9 2 3 2 3" xfId="26391"/>
    <cellStyle name="Normal 2 2 2 2 9 2 3 3" xfId="10897"/>
    <cellStyle name="Normal 2 2 2 2 9 2 3 3 2" xfId="30939"/>
    <cellStyle name="Normal 2 2 2 2 9 2 3 4" xfId="21909"/>
    <cellStyle name="Normal 2 2 2 2 9 2 4" xfId="3361"/>
    <cellStyle name="Normal 2 2 2 2 9 2 4 2" xfId="7843"/>
    <cellStyle name="Normal 2 2 2 2 9 2 4 2 2" xfId="16873"/>
    <cellStyle name="Normal 2 2 2 2 9 2 4 2 2 2" xfId="36915"/>
    <cellStyle name="Normal 2 2 2 2 9 2 4 2 3" xfId="27885"/>
    <cellStyle name="Normal 2 2 2 2 9 2 4 3" xfId="12391"/>
    <cellStyle name="Normal 2 2 2 2 9 2 4 3 2" xfId="32433"/>
    <cellStyle name="Normal 2 2 2 2 9 2 4 4" xfId="23403"/>
    <cellStyle name="Normal 2 2 2 2 9 2 5" xfId="4855"/>
    <cellStyle name="Normal 2 2 2 2 9 2 5 2" xfId="13885"/>
    <cellStyle name="Normal 2 2 2 2 9 2 5 2 2" xfId="33927"/>
    <cellStyle name="Normal 2 2 2 2 9 2 5 3" xfId="24897"/>
    <cellStyle name="Normal 2 2 2 2 9 2 6" xfId="9403"/>
    <cellStyle name="Normal 2 2 2 2 9 2 6 2" xfId="29445"/>
    <cellStyle name="Normal 2 2 2 2 9 2 7" xfId="20415"/>
    <cellStyle name="Normal 2 2 2 2 9 3" xfId="559"/>
    <cellStyle name="Normal 2 2 2 2 9 3 2" xfId="1306"/>
    <cellStyle name="Normal 2 2 2 2 9 3 2 2" xfId="2800"/>
    <cellStyle name="Normal 2 2 2 2 9 3 2 2 2" xfId="7282"/>
    <cellStyle name="Normal 2 2 2 2 9 3 2 2 2 2" xfId="16312"/>
    <cellStyle name="Normal 2 2 2 2 9 3 2 2 2 2 2" xfId="36354"/>
    <cellStyle name="Normal 2 2 2 2 9 3 2 2 2 3" xfId="27324"/>
    <cellStyle name="Normal 2 2 2 2 9 3 2 2 3" xfId="11830"/>
    <cellStyle name="Normal 2 2 2 2 9 3 2 2 3 2" xfId="31872"/>
    <cellStyle name="Normal 2 2 2 2 9 3 2 2 4" xfId="22842"/>
    <cellStyle name="Normal 2 2 2 2 9 3 2 3" xfId="4294"/>
    <cellStyle name="Normal 2 2 2 2 9 3 2 3 2" xfId="8776"/>
    <cellStyle name="Normal 2 2 2 2 9 3 2 3 2 2" xfId="17806"/>
    <cellStyle name="Normal 2 2 2 2 9 3 2 3 2 2 2" xfId="37848"/>
    <cellStyle name="Normal 2 2 2 2 9 3 2 3 2 3" xfId="28818"/>
    <cellStyle name="Normal 2 2 2 2 9 3 2 3 3" xfId="13324"/>
    <cellStyle name="Normal 2 2 2 2 9 3 2 3 3 2" xfId="33366"/>
    <cellStyle name="Normal 2 2 2 2 9 3 2 3 4" xfId="24336"/>
    <cellStyle name="Normal 2 2 2 2 9 3 2 4" xfId="5788"/>
    <cellStyle name="Normal 2 2 2 2 9 3 2 4 2" xfId="14818"/>
    <cellStyle name="Normal 2 2 2 2 9 3 2 4 2 2" xfId="34860"/>
    <cellStyle name="Normal 2 2 2 2 9 3 2 4 3" xfId="25830"/>
    <cellStyle name="Normal 2 2 2 2 9 3 2 5" xfId="10336"/>
    <cellStyle name="Normal 2 2 2 2 9 3 2 5 2" xfId="30378"/>
    <cellStyle name="Normal 2 2 2 2 9 3 2 6" xfId="21348"/>
    <cellStyle name="Normal 2 2 2 2 9 3 3" xfId="2053"/>
    <cellStyle name="Normal 2 2 2 2 9 3 3 2" xfId="6535"/>
    <cellStyle name="Normal 2 2 2 2 9 3 3 2 2" xfId="15565"/>
    <cellStyle name="Normal 2 2 2 2 9 3 3 2 2 2" xfId="35607"/>
    <cellStyle name="Normal 2 2 2 2 9 3 3 2 3" xfId="26577"/>
    <cellStyle name="Normal 2 2 2 2 9 3 3 3" xfId="11083"/>
    <cellStyle name="Normal 2 2 2 2 9 3 3 3 2" xfId="31125"/>
    <cellStyle name="Normal 2 2 2 2 9 3 3 4" xfId="22095"/>
    <cellStyle name="Normal 2 2 2 2 9 3 4" xfId="3547"/>
    <cellStyle name="Normal 2 2 2 2 9 3 4 2" xfId="8029"/>
    <cellStyle name="Normal 2 2 2 2 9 3 4 2 2" xfId="17059"/>
    <cellStyle name="Normal 2 2 2 2 9 3 4 2 2 2" xfId="37101"/>
    <cellStyle name="Normal 2 2 2 2 9 3 4 2 3" xfId="28071"/>
    <cellStyle name="Normal 2 2 2 2 9 3 4 3" xfId="12577"/>
    <cellStyle name="Normal 2 2 2 2 9 3 4 3 2" xfId="32619"/>
    <cellStyle name="Normal 2 2 2 2 9 3 4 4" xfId="23589"/>
    <cellStyle name="Normal 2 2 2 2 9 3 5" xfId="5041"/>
    <cellStyle name="Normal 2 2 2 2 9 3 5 2" xfId="14071"/>
    <cellStyle name="Normal 2 2 2 2 9 3 5 2 2" xfId="34113"/>
    <cellStyle name="Normal 2 2 2 2 9 3 5 3" xfId="25083"/>
    <cellStyle name="Normal 2 2 2 2 9 3 6" xfId="9589"/>
    <cellStyle name="Normal 2 2 2 2 9 3 6 2" xfId="29631"/>
    <cellStyle name="Normal 2 2 2 2 9 3 7" xfId="20601"/>
    <cellStyle name="Normal 2 2 2 2 9 4" xfId="745"/>
    <cellStyle name="Normal 2 2 2 2 9 4 2" xfId="1492"/>
    <cellStyle name="Normal 2 2 2 2 9 4 2 2" xfId="2986"/>
    <cellStyle name="Normal 2 2 2 2 9 4 2 2 2" xfId="7468"/>
    <cellStyle name="Normal 2 2 2 2 9 4 2 2 2 2" xfId="16498"/>
    <cellStyle name="Normal 2 2 2 2 9 4 2 2 2 2 2" xfId="36540"/>
    <cellStyle name="Normal 2 2 2 2 9 4 2 2 2 3" xfId="27510"/>
    <cellStyle name="Normal 2 2 2 2 9 4 2 2 3" xfId="12016"/>
    <cellStyle name="Normal 2 2 2 2 9 4 2 2 3 2" xfId="32058"/>
    <cellStyle name="Normal 2 2 2 2 9 4 2 2 4" xfId="23028"/>
    <cellStyle name="Normal 2 2 2 2 9 4 2 3" xfId="4480"/>
    <cellStyle name="Normal 2 2 2 2 9 4 2 3 2" xfId="8962"/>
    <cellStyle name="Normal 2 2 2 2 9 4 2 3 2 2" xfId="17992"/>
    <cellStyle name="Normal 2 2 2 2 9 4 2 3 2 2 2" xfId="38034"/>
    <cellStyle name="Normal 2 2 2 2 9 4 2 3 2 3" xfId="29004"/>
    <cellStyle name="Normal 2 2 2 2 9 4 2 3 3" xfId="13510"/>
    <cellStyle name="Normal 2 2 2 2 9 4 2 3 3 2" xfId="33552"/>
    <cellStyle name="Normal 2 2 2 2 9 4 2 3 4" xfId="24522"/>
    <cellStyle name="Normal 2 2 2 2 9 4 2 4" xfId="5974"/>
    <cellStyle name="Normal 2 2 2 2 9 4 2 4 2" xfId="15004"/>
    <cellStyle name="Normal 2 2 2 2 9 4 2 4 2 2" xfId="35046"/>
    <cellStyle name="Normal 2 2 2 2 9 4 2 4 3" xfId="26016"/>
    <cellStyle name="Normal 2 2 2 2 9 4 2 5" xfId="10522"/>
    <cellStyle name="Normal 2 2 2 2 9 4 2 5 2" xfId="30564"/>
    <cellStyle name="Normal 2 2 2 2 9 4 2 6" xfId="21534"/>
    <cellStyle name="Normal 2 2 2 2 9 4 3" xfId="2239"/>
    <cellStyle name="Normal 2 2 2 2 9 4 3 2" xfId="6721"/>
    <cellStyle name="Normal 2 2 2 2 9 4 3 2 2" xfId="15751"/>
    <cellStyle name="Normal 2 2 2 2 9 4 3 2 2 2" xfId="35793"/>
    <cellStyle name="Normal 2 2 2 2 9 4 3 2 3" xfId="26763"/>
    <cellStyle name="Normal 2 2 2 2 9 4 3 3" xfId="11269"/>
    <cellStyle name="Normal 2 2 2 2 9 4 3 3 2" xfId="31311"/>
    <cellStyle name="Normal 2 2 2 2 9 4 3 4" xfId="22281"/>
    <cellStyle name="Normal 2 2 2 2 9 4 4" xfId="3733"/>
    <cellStyle name="Normal 2 2 2 2 9 4 4 2" xfId="8215"/>
    <cellStyle name="Normal 2 2 2 2 9 4 4 2 2" xfId="17245"/>
    <cellStyle name="Normal 2 2 2 2 9 4 4 2 2 2" xfId="37287"/>
    <cellStyle name="Normal 2 2 2 2 9 4 4 2 3" xfId="28257"/>
    <cellStyle name="Normal 2 2 2 2 9 4 4 3" xfId="12763"/>
    <cellStyle name="Normal 2 2 2 2 9 4 4 3 2" xfId="32805"/>
    <cellStyle name="Normal 2 2 2 2 9 4 4 4" xfId="23775"/>
    <cellStyle name="Normal 2 2 2 2 9 4 5" xfId="5227"/>
    <cellStyle name="Normal 2 2 2 2 9 4 5 2" xfId="14257"/>
    <cellStyle name="Normal 2 2 2 2 9 4 5 2 2" xfId="34299"/>
    <cellStyle name="Normal 2 2 2 2 9 4 5 3" xfId="25269"/>
    <cellStyle name="Normal 2 2 2 2 9 4 6" xfId="9775"/>
    <cellStyle name="Normal 2 2 2 2 9 4 6 2" xfId="29817"/>
    <cellStyle name="Normal 2 2 2 2 9 4 7" xfId="20787"/>
    <cellStyle name="Normal 2 2 2 2 9 5" xfId="932"/>
    <cellStyle name="Normal 2 2 2 2 9 5 2" xfId="2426"/>
    <cellStyle name="Normal 2 2 2 2 9 5 2 2" xfId="6908"/>
    <cellStyle name="Normal 2 2 2 2 9 5 2 2 2" xfId="15938"/>
    <cellStyle name="Normal 2 2 2 2 9 5 2 2 2 2" xfId="35980"/>
    <cellStyle name="Normal 2 2 2 2 9 5 2 2 3" xfId="26950"/>
    <cellStyle name="Normal 2 2 2 2 9 5 2 3" xfId="11456"/>
    <cellStyle name="Normal 2 2 2 2 9 5 2 3 2" xfId="31498"/>
    <cellStyle name="Normal 2 2 2 2 9 5 2 4" xfId="22468"/>
    <cellStyle name="Normal 2 2 2 2 9 5 3" xfId="3920"/>
    <cellStyle name="Normal 2 2 2 2 9 5 3 2" xfId="8402"/>
    <cellStyle name="Normal 2 2 2 2 9 5 3 2 2" xfId="17432"/>
    <cellStyle name="Normal 2 2 2 2 9 5 3 2 2 2" xfId="37474"/>
    <cellStyle name="Normal 2 2 2 2 9 5 3 2 3" xfId="28444"/>
    <cellStyle name="Normal 2 2 2 2 9 5 3 3" xfId="12950"/>
    <cellStyle name="Normal 2 2 2 2 9 5 3 3 2" xfId="32992"/>
    <cellStyle name="Normal 2 2 2 2 9 5 3 4" xfId="23962"/>
    <cellStyle name="Normal 2 2 2 2 9 5 4" xfId="5414"/>
    <cellStyle name="Normal 2 2 2 2 9 5 4 2" xfId="14444"/>
    <cellStyle name="Normal 2 2 2 2 9 5 4 2 2" xfId="34486"/>
    <cellStyle name="Normal 2 2 2 2 9 5 4 3" xfId="25456"/>
    <cellStyle name="Normal 2 2 2 2 9 5 5" xfId="9962"/>
    <cellStyle name="Normal 2 2 2 2 9 5 5 2" xfId="30004"/>
    <cellStyle name="Normal 2 2 2 2 9 5 6" xfId="20974"/>
    <cellStyle name="Normal 2 2 2 2 9 6" xfId="1681"/>
    <cellStyle name="Normal 2 2 2 2 9 6 2" xfId="6163"/>
    <cellStyle name="Normal 2 2 2 2 9 6 2 2" xfId="15193"/>
    <cellStyle name="Normal 2 2 2 2 9 6 2 2 2" xfId="35235"/>
    <cellStyle name="Normal 2 2 2 2 9 6 2 3" xfId="26205"/>
    <cellStyle name="Normal 2 2 2 2 9 6 3" xfId="10711"/>
    <cellStyle name="Normal 2 2 2 2 9 6 3 2" xfId="30753"/>
    <cellStyle name="Normal 2 2 2 2 9 6 4" xfId="21723"/>
    <cellStyle name="Normal 2 2 2 2 9 7" xfId="3175"/>
    <cellStyle name="Normal 2 2 2 2 9 7 2" xfId="7657"/>
    <cellStyle name="Normal 2 2 2 2 9 7 2 2" xfId="16687"/>
    <cellStyle name="Normal 2 2 2 2 9 7 2 2 2" xfId="36729"/>
    <cellStyle name="Normal 2 2 2 2 9 7 2 3" xfId="27699"/>
    <cellStyle name="Normal 2 2 2 2 9 7 3" xfId="12205"/>
    <cellStyle name="Normal 2 2 2 2 9 7 3 2" xfId="32247"/>
    <cellStyle name="Normal 2 2 2 2 9 7 4" xfId="23217"/>
    <cellStyle name="Normal 2 2 2 2 9 8" xfId="4669"/>
    <cellStyle name="Normal 2 2 2 2 9 8 2" xfId="13699"/>
    <cellStyle name="Normal 2 2 2 2 9 8 2 2" xfId="33741"/>
    <cellStyle name="Normal 2 2 2 2 9 8 3" xfId="24711"/>
    <cellStyle name="Normal 2 2 2 2 9 9" xfId="9217"/>
    <cellStyle name="Normal 2 2 2 2 9 9 2" xfId="29259"/>
    <cellStyle name="Normal 2 2 2 3" xfId="26"/>
    <cellStyle name="Normal 2 2 2 3 10" xfId="398"/>
    <cellStyle name="Normal 2 2 2 3 10 2" xfId="1145"/>
    <cellStyle name="Normal 2 2 2 3 10 2 2" xfId="2639"/>
    <cellStyle name="Normal 2 2 2 3 10 2 2 2" xfId="7121"/>
    <cellStyle name="Normal 2 2 2 3 10 2 2 2 2" xfId="16151"/>
    <cellStyle name="Normal 2 2 2 3 10 2 2 2 2 2" xfId="36193"/>
    <cellStyle name="Normal 2 2 2 3 10 2 2 2 3" xfId="27163"/>
    <cellStyle name="Normal 2 2 2 3 10 2 2 3" xfId="11669"/>
    <cellStyle name="Normal 2 2 2 3 10 2 2 3 2" xfId="31711"/>
    <cellStyle name="Normal 2 2 2 3 10 2 2 4" xfId="22681"/>
    <cellStyle name="Normal 2 2 2 3 10 2 3" xfId="4133"/>
    <cellStyle name="Normal 2 2 2 3 10 2 3 2" xfId="8615"/>
    <cellStyle name="Normal 2 2 2 3 10 2 3 2 2" xfId="17645"/>
    <cellStyle name="Normal 2 2 2 3 10 2 3 2 2 2" xfId="37687"/>
    <cellStyle name="Normal 2 2 2 3 10 2 3 2 3" xfId="28657"/>
    <cellStyle name="Normal 2 2 2 3 10 2 3 3" xfId="13163"/>
    <cellStyle name="Normal 2 2 2 3 10 2 3 3 2" xfId="33205"/>
    <cellStyle name="Normal 2 2 2 3 10 2 3 4" xfId="24175"/>
    <cellStyle name="Normal 2 2 2 3 10 2 4" xfId="5627"/>
    <cellStyle name="Normal 2 2 2 3 10 2 4 2" xfId="14657"/>
    <cellStyle name="Normal 2 2 2 3 10 2 4 2 2" xfId="34699"/>
    <cellStyle name="Normal 2 2 2 3 10 2 4 3" xfId="25669"/>
    <cellStyle name="Normal 2 2 2 3 10 2 5" xfId="10175"/>
    <cellStyle name="Normal 2 2 2 3 10 2 5 2" xfId="30217"/>
    <cellStyle name="Normal 2 2 2 3 10 2 6" xfId="21187"/>
    <cellStyle name="Normal 2 2 2 3 10 3" xfId="1892"/>
    <cellStyle name="Normal 2 2 2 3 10 3 2" xfId="6374"/>
    <cellStyle name="Normal 2 2 2 3 10 3 2 2" xfId="15404"/>
    <cellStyle name="Normal 2 2 2 3 10 3 2 2 2" xfId="35446"/>
    <cellStyle name="Normal 2 2 2 3 10 3 2 3" xfId="26416"/>
    <cellStyle name="Normal 2 2 2 3 10 3 3" xfId="10922"/>
    <cellStyle name="Normal 2 2 2 3 10 3 3 2" xfId="30964"/>
    <cellStyle name="Normal 2 2 2 3 10 3 4" xfId="21934"/>
    <cellStyle name="Normal 2 2 2 3 10 4" xfId="3386"/>
    <cellStyle name="Normal 2 2 2 3 10 4 2" xfId="7868"/>
    <cellStyle name="Normal 2 2 2 3 10 4 2 2" xfId="16898"/>
    <cellStyle name="Normal 2 2 2 3 10 4 2 2 2" xfId="36940"/>
    <cellStyle name="Normal 2 2 2 3 10 4 2 3" xfId="27910"/>
    <cellStyle name="Normal 2 2 2 3 10 4 3" xfId="12416"/>
    <cellStyle name="Normal 2 2 2 3 10 4 3 2" xfId="32458"/>
    <cellStyle name="Normal 2 2 2 3 10 4 4" xfId="23428"/>
    <cellStyle name="Normal 2 2 2 3 10 5" xfId="4880"/>
    <cellStyle name="Normal 2 2 2 3 10 5 2" xfId="13910"/>
    <cellStyle name="Normal 2 2 2 3 10 5 2 2" xfId="33952"/>
    <cellStyle name="Normal 2 2 2 3 10 5 3" xfId="24922"/>
    <cellStyle name="Normal 2 2 2 3 10 6" xfId="9428"/>
    <cellStyle name="Normal 2 2 2 3 10 6 2" xfId="29470"/>
    <cellStyle name="Normal 2 2 2 3 10 7" xfId="20440"/>
    <cellStyle name="Normal 2 2 2 3 11" xfId="584"/>
    <cellStyle name="Normal 2 2 2 3 11 2" xfId="1331"/>
    <cellStyle name="Normal 2 2 2 3 11 2 2" xfId="2825"/>
    <cellStyle name="Normal 2 2 2 3 11 2 2 2" xfId="7307"/>
    <cellStyle name="Normal 2 2 2 3 11 2 2 2 2" xfId="16337"/>
    <cellStyle name="Normal 2 2 2 3 11 2 2 2 2 2" xfId="36379"/>
    <cellStyle name="Normal 2 2 2 3 11 2 2 2 3" xfId="27349"/>
    <cellStyle name="Normal 2 2 2 3 11 2 2 3" xfId="11855"/>
    <cellStyle name="Normal 2 2 2 3 11 2 2 3 2" xfId="31897"/>
    <cellStyle name="Normal 2 2 2 3 11 2 2 4" xfId="22867"/>
    <cellStyle name="Normal 2 2 2 3 11 2 3" xfId="4319"/>
    <cellStyle name="Normal 2 2 2 3 11 2 3 2" xfId="8801"/>
    <cellStyle name="Normal 2 2 2 3 11 2 3 2 2" xfId="17831"/>
    <cellStyle name="Normal 2 2 2 3 11 2 3 2 2 2" xfId="37873"/>
    <cellStyle name="Normal 2 2 2 3 11 2 3 2 3" xfId="28843"/>
    <cellStyle name="Normal 2 2 2 3 11 2 3 3" xfId="13349"/>
    <cellStyle name="Normal 2 2 2 3 11 2 3 3 2" xfId="33391"/>
    <cellStyle name="Normal 2 2 2 3 11 2 3 4" xfId="24361"/>
    <cellStyle name="Normal 2 2 2 3 11 2 4" xfId="5813"/>
    <cellStyle name="Normal 2 2 2 3 11 2 4 2" xfId="14843"/>
    <cellStyle name="Normal 2 2 2 3 11 2 4 2 2" xfId="34885"/>
    <cellStyle name="Normal 2 2 2 3 11 2 4 3" xfId="25855"/>
    <cellStyle name="Normal 2 2 2 3 11 2 5" xfId="10361"/>
    <cellStyle name="Normal 2 2 2 3 11 2 5 2" xfId="30403"/>
    <cellStyle name="Normal 2 2 2 3 11 2 6" xfId="21373"/>
    <cellStyle name="Normal 2 2 2 3 11 3" xfId="2078"/>
    <cellStyle name="Normal 2 2 2 3 11 3 2" xfId="6560"/>
    <cellStyle name="Normal 2 2 2 3 11 3 2 2" xfId="15590"/>
    <cellStyle name="Normal 2 2 2 3 11 3 2 2 2" xfId="35632"/>
    <cellStyle name="Normal 2 2 2 3 11 3 2 3" xfId="26602"/>
    <cellStyle name="Normal 2 2 2 3 11 3 3" xfId="11108"/>
    <cellStyle name="Normal 2 2 2 3 11 3 3 2" xfId="31150"/>
    <cellStyle name="Normal 2 2 2 3 11 3 4" xfId="22120"/>
    <cellStyle name="Normal 2 2 2 3 11 4" xfId="3572"/>
    <cellStyle name="Normal 2 2 2 3 11 4 2" xfId="8054"/>
    <cellStyle name="Normal 2 2 2 3 11 4 2 2" xfId="17084"/>
    <cellStyle name="Normal 2 2 2 3 11 4 2 2 2" xfId="37126"/>
    <cellStyle name="Normal 2 2 2 3 11 4 2 3" xfId="28096"/>
    <cellStyle name="Normal 2 2 2 3 11 4 3" xfId="12602"/>
    <cellStyle name="Normal 2 2 2 3 11 4 3 2" xfId="32644"/>
    <cellStyle name="Normal 2 2 2 3 11 4 4" xfId="23614"/>
    <cellStyle name="Normal 2 2 2 3 11 5" xfId="5066"/>
    <cellStyle name="Normal 2 2 2 3 11 5 2" xfId="14096"/>
    <cellStyle name="Normal 2 2 2 3 11 5 2 2" xfId="34138"/>
    <cellStyle name="Normal 2 2 2 3 11 5 3" xfId="25108"/>
    <cellStyle name="Normal 2 2 2 3 11 6" xfId="9614"/>
    <cellStyle name="Normal 2 2 2 3 11 6 2" xfId="29656"/>
    <cellStyle name="Normal 2 2 2 3 11 7" xfId="20626"/>
    <cellStyle name="Normal 2 2 2 3 12" xfId="771"/>
    <cellStyle name="Normal 2 2 2 3 12 2" xfId="2265"/>
    <cellStyle name="Normal 2 2 2 3 12 2 2" xfId="6747"/>
    <cellStyle name="Normal 2 2 2 3 12 2 2 2" xfId="15777"/>
    <cellStyle name="Normal 2 2 2 3 12 2 2 2 2" xfId="35819"/>
    <cellStyle name="Normal 2 2 2 3 12 2 2 3" xfId="26789"/>
    <cellStyle name="Normal 2 2 2 3 12 2 3" xfId="11295"/>
    <cellStyle name="Normal 2 2 2 3 12 2 3 2" xfId="31337"/>
    <cellStyle name="Normal 2 2 2 3 12 2 4" xfId="22307"/>
    <cellStyle name="Normal 2 2 2 3 12 3" xfId="3759"/>
    <cellStyle name="Normal 2 2 2 3 12 3 2" xfId="8241"/>
    <cellStyle name="Normal 2 2 2 3 12 3 2 2" xfId="17271"/>
    <cellStyle name="Normal 2 2 2 3 12 3 2 2 2" xfId="37313"/>
    <cellStyle name="Normal 2 2 2 3 12 3 2 3" xfId="28283"/>
    <cellStyle name="Normal 2 2 2 3 12 3 3" xfId="12789"/>
    <cellStyle name="Normal 2 2 2 3 12 3 3 2" xfId="32831"/>
    <cellStyle name="Normal 2 2 2 3 12 3 4" xfId="23801"/>
    <cellStyle name="Normal 2 2 2 3 12 4" xfId="5253"/>
    <cellStyle name="Normal 2 2 2 3 12 4 2" xfId="14283"/>
    <cellStyle name="Normal 2 2 2 3 12 4 2 2" xfId="34325"/>
    <cellStyle name="Normal 2 2 2 3 12 4 3" xfId="25295"/>
    <cellStyle name="Normal 2 2 2 3 12 5" xfId="9801"/>
    <cellStyle name="Normal 2 2 2 3 12 5 2" xfId="29843"/>
    <cellStyle name="Normal 2 2 2 3 12 6" xfId="20813"/>
    <cellStyle name="Normal 2 2 2 3 13" xfId="1520"/>
    <cellStyle name="Normal 2 2 2 3 13 2" xfId="6002"/>
    <cellStyle name="Normal 2 2 2 3 13 2 2" xfId="15032"/>
    <cellStyle name="Normal 2 2 2 3 13 2 2 2" xfId="35074"/>
    <cellStyle name="Normal 2 2 2 3 13 2 3" xfId="26044"/>
    <cellStyle name="Normal 2 2 2 3 13 3" xfId="10550"/>
    <cellStyle name="Normal 2 2 2 3 13 3 2" xfId="30592"/>
    <cellStyle name="Normal 2 2 2 3 13 4" xfId="21562"/>
    <cellStyle name="Normal 2 2 2 3 14" xfId="3014"/>
    <cellStyle name="Normal 2 2 2 3 14 2" xfId="7496"/>
    <cellStyle name="Normal 2 2 2 3 14 2 2" xfId="16526"/>
    <cellStyle name="Normal 2 2 2 3 14 2 2 2" xfId="36568"/>
    <cellStyle name="Normal 2 2 2 3 14 2 3" xfId="27538"/>
    <cellStyle name="Normal 2 2 2 3 14 3" xfId="12044"/>
    <cellStyle name="Normal 2 2 2 3 14 3 2" xfId="32086"/>
    <cellStyle name="Normal 2 2 2 3 14 4" xfId="23056"/>
    <cellStyle name="Normal 2 2 2 3 15" xfId="4508"/>
    <cellStyle name="Normal 2 2 2 3 15 2" xfId="13538"/>
    <cellStyle name="Normal 2 2 2 3 15 2 2" xfId="33580"/>
    <cellStyle name="Normal 2 2 2 3 15 3" xfId="24550"/>
    <cellStyle name="Normal 2 2 2 3 16" xfId="9056"/>
    <cellStyle name="Normal 2 2 2 3 16 2" xfId="29098"/>
    <cellStyle name="Normal 2 2 2 3 17" xfId="20068"/>
    <cellStyle name="Normal 2 2 2 3 2" xfId="49"/>
    <cellStyle name="Normal 2 2 2 3 2 10" xfId="20091"/>
    <cellStyle name="Normal 2 2 2 3 2 2" xfId="235"/>
    <cellStyle name="Normal 2 2 2 3 2 2 2" xfId="980"/>
    <cellStyle name="Normal 2 2 2 3 2 2 2 2" xfId="2474"/>
    <cellStyle name="Normal 2 2 2 3 2 2 2 2 2" xfId="6956"/>
    <cellStyle name="Normal 2 2 2 3 2 2 2 2 2 2" xfId="15986"/>
    <cellStyle name="Normal 2 2 2 3 2 2 2 2 2 2 2" xfId="36028"/>
    <cellStyle name="Normal 2 2 2 3 2 2 2 2 2 3" xfId="26998"/>
    <cellStyle name="Normal 2 2 2 3 2 2 2 2 3" xfId="11504"/>
    <cellStyle name="Normal 2 2 2 3 2 2 2 2 3 2" xfId="31546"/>
    <cellStyle name="Normal 2 2 2 3 2 2 2 2 4" xfId="22516"/>
    <cellStyle name="Normal 2 2 2 3 2 2 2 3" xfId="3968"/>
    <cellStyle name="Normal 2 2 2 3 2 2 2 3 2" xfId="8450"/>
    <cellStyle name="Normal 2 2 2 3 2 2 2 3 2 2" xfId="17480"/>
    <cellStyle name="Normal 2 2 2 3 2 2 2 3 2 2 2" xfId="37522"/>
    <cellStyle name="Normal 2 2 2 3 2 2 2 3 2 3" xfId="28492"/>
    <cellStyle name="Normal 2 2 2 3 2 2 2 3 3" xfId="12998"/>
    <cellStyle name="Normal 2 2 2 3 2 2 2 3 3 2" xfId="33040"/>
    <cellStyle name="Normal 2 2 2 3 2 2 2 3 4" xfId="24010"/>
    <cellStyle name="Normal 2 2 2 3 2 2 2 4" xfId="5462"/>
    <cellStyle name="Normal 2 2 2 3 2 2 2 4 2" xfId="14492"/>
    <cellStyle name="Normal 2 2 2 3 2 2 2 4 2 2" xfId="34534"/>
    <cellStyle name="Normal 2 2 2 3 2 2 2 4 3" xfId="25504"/>
    <cellStyle name="Normal 2 2 2 3 2 2 2 5" xfId="10010"/>
    <cellStyle name="Normal 2 2 2 3 2 2 2 5 2" xfId="30052"/>
    <cellStyle name="Normal 2 2 2 3 2 2 2 6" xfId="21022"/>
    <cellStyle name="Normal 2 2 2 3 2 2 3" xfId="1729"/>
    <cellStyle name="Normal 2 2 2 3 2 2 3 2" xfId="6211"/>
    <cellStyle name="Normal 2 2 2 3 2 2 3 2 2" xfId="15241"/>
    <cellStyle name="Normal 2 2 2 3 2 2 3 2 2 2" xfId="35283"/>
    <cellStyle name="Normal 2 2 2 3 2 2 3 2 3" xfId="26253"/>
    <cellStyle name="Normal 2 2 2 3 2 2 3 3" xfId="10759"/>
    <cellStyle name="Normal 2 2 2 3 2 2 3 3 2" xfId="30801"/>
    <cellStyle name="Normal 2 2 2 3 2 2 3 4" xfId="21771"/>
    <cellStyle name="Normal 2 2 2 3 2 2 4" xfId="3223"/>
    <cellStyle name="Normal 2 2 2 3 2 2 4 2" xfId="7705"/>
    <cellStyle name="Normal 2 2 2 3 2 2 4 2 2" xfId="16735"/>
    <cellStyle name="Normal 2 2 2 3 2 2 4 2 2 2" xfId="36777"/>
    <cellStyle name="Normal 2 2 2 3 2 2 4 2 3" xfId="27747"/>
    <cellStyle name="Normal 2 2 2 3 2 2 4 3" xfId="12253"/>
    <cellStyle name="Normal 2 2 2 3 2 2 4 3 2" xfId="32295"/>
    <cellStyle name="Normal 2 2 2 3 2 2 4 4" xfId="23265"/>
    <cellStyle name="Normal 2 2 2 3 2 2 5" xfId="4717"/>
    <cellStyle name="Normal 2 2 2 3 2 2 5 2" xfId="13747"/>
    <cellStyle name="Normal 2 2 2 3 2 2 5 2 2" xfId="33789"/>
    <cellStyle name="Normal 2 2 2 3 2 2 5 3" xfId="24759"/>
    <cellStyle name="Normal 2 2 2 3 2 2 6" xfId="9265"/>
    <cellStyle name="Normal 2 2 2 3 2 2 6 2" xfId="29307"/>
    <cellStyle name="Normal 2 2 2 3 2 2 7" xfId="20277"/>
    <cellStyle name="Normal 2 2 2 3 2 3" xfId="421"/>
    <cellStyle name="Normal 2 2 2 3 2 3 2" xfId="1168"/>
    <cellStyle name="Normal 2 2 2 3 2 3 2 2" xfId="2662"/>
    <cellStyle name="Normal 2 2 2 3 2 3 2 2 2" xfId="7144"/>
    <cellStyle name="Normal 2 2 2 3 2 3 2 2 2 2" xfId="16174"/>
    <cellStyle name="Normal 2 2 2 3 2 3 2 2 2 2 2" xfId="36216"/>
    <cellStyle name="Normal 2 2 2 3 2 3 2 2 2 3" xfId="27186"/>
    <cellStyle name="Normal 2 2 2 3 2 3 2 2 3" xfId="11692"/>
    <cellStyle name="Normal 2 2 2 3 2 3 2 2 3 2" xfId="31734"/>
    <cellStyle name="Normal 2 2 2 3 2 3 2 2 4" xfId="22704"/>
    <cellStyle name="Normal 2 2 2 3 2 3 2 3" xfId="4156"/>
    <cellStyle name="Normal 2 2 2 3 2 3 2 3 2" xfId="8638"/>
    <cellStyle name="Normal 2 2 2 3 2 3 2 3 2 2" xfId="17668"/>
    <cellStyle name="Normal 2 2 2 3 2 3 2 3 2 2 2" xfId="37710"/>
    <cellStyle name="Normal 2 2 2 3 2 3 2 3 2 3" xfId="28680"/>
    <cellStyle name="Normal 2 2 2 3 2 3 2 3 3" xfId="13186"/>
    <cellStyle name="Normal 2 2 2 3 2 3 2 3 3 2" xfId="33228"/>
    <cellStyle name="Normal 2 2 2 3 2 3 2 3 4" xfId="24198"/>
    <cellStyle name="Normal 2 2 2 3 2 3 2 4" xfId="5650"/>
    <cellStyle name="Normal 2 2 2 3 2 3 2 4 2" xfId="14680"/>
    <cellStyle name="Normal 2 2 2 3 2 3 2 4 2 2" xfId="34722"/>
    <cellStyle name="Normal 2 2 2 3 2 3 2 4 3" xfId="25692"/>
    <cellStyle name="Normal 2 2 2 3 2 3 2 5" xfId="10198"/>
    <cellStyle name="Normal 2 2 2 3 2 3 2 5 2" xfId="30240"/>
    <cellStyle name="Normal 2 2 2 3 2 3 2 6" xfId="21210"/>
    <cellStyle name="Normal 2 2 2 3 2 3 3" xfId="1915"/>
    <cellStyle name="Normal 2 2 2 3 2 3 3 2" xfId="6397"/>
    <cellStyle name="Normal 2 2 2 3 2 3 3 2 2" xfId="15427"/>
    <cellStyle name="Normal 2 2 2 3 2 3 3 2 2 2" xfId="35469"/>
    <cellStyle name="Normal 2 2 2 3 2 3 3 2 3" xfId="26439"/>
    <cellStyle name="Normal 2 2 2 3 2 3 3 3" xfId="10945"/>
    <cellStyle name="Normal 2 2 2 3 2 3 3 3 2" xfId="30987"/>
    <cellStyle name="Normal 2 2 2 3 2 3 3 4" xfId="21957"/>
    <cellStyle name="Normal 2 2 2 3 2 3 4" xfId="3409"/>
    <cellStyle name="Normal 2 2 2 3 2 3 4 2" xfId="7891"/>
    <cellStyle name="Normal 2 2 2 3 2 3 4 2 2" xfId="16921"/>
    <cellStyle name="Normal 2 2 2 3 2 3 4 2 2 2" xfId="36963"/>
    <cellStyle name="Normal 2 2 2 3 2 3 4 2 3" xfId="27933"/>
    <cellStyle name="Normal 2 2 2 3 2 3 4 3" xfId="12439"/>
    <cellStyle name="Normal 2 2 2 3 2 3 4 3 2" xfId="32481"/>
    <cellStyle name="Normal 2 2 2 3 2 3 4 4" xfId="23451"/>
    <cellStyle name="Normal 2 2 2 3 2 3 5" xfId="4903"/>
    <cellStyle name="Normal 2 2 2 3 2 3 5 2" xfId="13933"/>
    <cellStyle name="Normal 2 2 2 3 2 3 5 2 2" xfId="33975"/>
    <cellStyle name="Normal 2 2 2 3 2 3 5 3" xfId="24945"/>
    <cellStyle name="Normal 2 2 2 3 2 3 6" xfId="9451"/>
    <cellStyle name="Normal 2 2 2 3 2 3 6 2" xfId="29493"/>
    <cellStyle name="Normal 2 2 2 3 2 3 7" xfId="20463"/>
    <cellStyle name="Normal 2 2 2 3 2 4" xfId="607"/>
    <cellStyle name="Normal 2 2 2 3 2 4 2" xfId="1354"/>
    <cellStyle name="Normal 2 2 2 3 2 4 2 2" xfId="2848"/>
    <cellStyle name="Normal 2 2 2 3 2 4 2 2 2" xfId="7330"/>
    <cellStyle name="Normal 2 2 2 3 2 4 2 2 2 2" xfId="16360"/>
    <cellStyle name="Normal 2 2 2 3 2 4 2 2 2 2 2" xfId="36402"/>
    <cellStyle name="Normal 2 2 2 3 2 4 2 2 2 3" xfId="27372"/>
    <cellStyle name="Normal 2 2 2 3 2 4 2 2 3" xfId="11878"/>
    <cellStyle name="Normal 2 2 2 3 2 4 2 2 3 2" xfId="31920"/>
    <cellStyle name="Normal 2 2 2 3 2 4 2 2 4" xfId="22890"/>
    <cellStyle name="Normal 2 2 2 3 2 4 2 3" xfId="4342"/>
    <cellStyle name="Normal 2 2 2 3 2 4 2 3 2" xfId="8824"/>
    <cellStyle name="Normal 2 2 2 3 2 4 2 3 2 2" xfId="17854"/>
    <cellStyle name="Normal 2 2 2 3 2 4 2 3 2 2 2" xfId="37896"/>
    <cellStyle name="Normal 2 2 2 3 2 4 2 3 2 3" xfId="28866"/>
    <cellStyle name="Normal 2 2 2 3 2 4 2 3 3" xfId="13372"/>
    <cellStyle name="Normal 2 2 2 3 2 4 2 3 3 2" xfId="33414"/>
    <cellStyle name="Normal 2 2 2 3 2 4 2 3 4" xfId="24384"/>
    <cellStyle name="Normal 2 2 2 3 2 4 2 4" xfId="5836"/>
    <cellStyle name="Normal 2 2 2 3 2 4 2 4 2" xfId="14866"/>
    <cellStyle name="Normal 2 2 2 3 2 4 2 4 2 2" xfId="34908"/>
    <cellStyle name="Normal 2 2 2 3 2 4 2 4 3" xfId="25878"/>
    <cellStyle name="Normal 2 2 2 3 2 4 2 5" xfId="10384"/>
    <cellStyle name="Normal 2 2 2 3 2 4 2 5 2" xfId="30426"/>
    <cellStyle name="Normal 2 2 2 3 2 4 2 6" xfId="21396"/>
    <cellStyle name="Normal 2 2 2 3 2 4 3" xfId="2101"/>
    <cellStyle name="Normal 2 2 2 3 2 4 3 2" xfId="6583"/>
    <cellStyle name="Normal 2 2 2 3 2 4 3 2 2" xfId="15613"/>
    <cellStyle name="Normal 2 2 2 3 2 4 3 2 2 2" xfId="35655"/>
    <cellStyle name="Normal 2 2 2 3 2 4 3 2 3" xfId="26625"/>
    <cellStyle name="Normal 2 2 2 3 2 4 3 3" xfId="11131"/>
    <cellStyle name="Normal 2 2 2 3 2 4 3 3 2" xfId="31173"/>
    <cellStyle name="Normal 2 2 2 3 2 4 3 4" xfId="22143"/>
    <cellStyle name="Normal 2 2 2 3 2 4 4" xfId="3595"/>
    <cellStyle name="Normal 2 2 2 3 2 4 4 2" xfId="8077"/>
    <cellStyle name="Normal 2 2 2 3 2 4 4 2 2" xfId="17107"/>
    <cellStyle name="Normal 2 2 2 3 2 4 4 2 2 2" xfId="37149"/>
    <cellStyle name="Normal 2 2 2 3 2 4 4 2 3" xfId="28119"/>
    <cellStyle name="Normal 2 2 2 3 2 4 4 3" xfId="12625"/>
    <cellStyle name="Normal 2 2 2 3 2 4 4 3 2" xfId="32667"/>
    <cellStyle name="Normal 2 2 2 3 2 4 4 4" xfId="23637"/>
    <cellStyle name="Normal 2 2 2 3 2 4 5" xfId="5089"/>
    <cellStyle name="Normal 2 2 2 3 2 4 5 2" xfId="14119"/>
    <cellStyle name="Normal 2 2 2 3 2 4 5 2 2" xfId="34161"/>
    <cellStyle name="Normal 2 2 2 3 2 4 5 3" xfId="25131"/>
    <cellStyle name="Normal 2 2 2 3 2 4 6" xfId="9637"/>
    <cellStyle name="Normal 2 2 2 3 2 4 6 2" xfId="29679"/>
    <cellStyle name="Normal 2 2 2 3 2 4 7" xfId="20649"/>
    <cellStyle name="Normal 2 2 2 3 2 5" xfId="794"/>
    <cellStyle name="Normal 2 2 2 3 2 5 2" xfId="2288"/>
    <cellStyle name="Normal 2 2 2 3 2 5 2 2" xfId="6770"/>
    <cellStyle name="Normal 2 2 2 3 2 5 2 2 2" xfId="15800"/>
    <cellStyle name="Normal 2 2 2 3 2 5 2 2 2 2" xfId="35842"/>
    <cellStyle name="Normal 2 2 2 3 2 5 2 2 3" xfId="26812"/>
    <cellStyle name="Normal 2 2 2 3 2 5 2 3" xfId="11318"/>
    <cellStyle name="Normal 2 2 2 3 2 5 2 3 2" xfId="31360"/>
    <cellStyle name="Normal 2 2 2 3 2 5 2 4" xfId="22330"/>
    <cellStyle name="Normal 2 2 2 3 2 5 3" xfId="3782"/>
    <cellStyle name="Normal 2 2 2 3 2 5 3 2" xfId="8264"/>
    <cellStyle name="Normal 2 2 2 3 2 5 3 2 2" xfId="17294"/>
    <cellStyle name="Normal 2 2 2 3 2 5 3 2 2 2" xfId="37336"/>
    <cellStyle name="Normal 2 2 2 3 2 5 3 2 3" xfId="28306"/>
    <cellStyle name="Normal 2 2 2 3 2 5 3 3" xfId="12812"/>
    <cellStyle name="Normal 2 2 2 3 2 5 3 3 2" xfId="32854"/>
    <cellStyle name="Normal 2 2 2 3 2 5 3 4" xfId="23824"/>
    <cellStyle name="Normal 2 2 2 3 2 5 4" xfId="5276"/>
    <cellStyle name="Normal 2 2 2 3 2 5 4 2" xfId="14306"/>
    <cellStyle name="Normal 2 2 2 3 2 5 4 2 2" xfId="34348"/>
    <cellStyle name="Normal 2 2 2 3 2 5 4 3" xfId="25318"/>
    <cellStyle name="Normal 2 2 2 3 2 5 5" xfId="9824"/>
    <cellStyle name="Normal 2 2 2 3 2 5 5 2" xfId="29866"/>
    <cellStyle name="Normal 2 2 2 3 2 5 6" xfId="20836"/>
    <cellStyle name="Normal 2 2 2 3 2 6" xfId="1543"/>
    <cellStyle name="Normal 2 2 2 3 2 6 2" xfId="6025"/>
    <cellStyle name="Normal 2 2 2 3 2 6 2 2" xfId="15055"/>
    <cellStyle name="Normal 2 2 2 3 2 6 2 2 2" xfId="35097"/>
    <cellStyle name="Normal 2 2 2 3 2 6 2 3" xfId="26067"/>
    <cellStyle name="Normal 2 2 2 3 2 6 3" xfId="10573"/>
    <cellStyle name="Normal 2 2 2 3 2 6 3 2" xfId="30615"/>
    <cellStyle name="Normal 2 2 2 3 2 6 4" xfId="21585"/>
    <cellStyle name="Normal 2 2 2 3 2 7" xfId="3037"/>
    <cellStyle name="Normal 2 2 2 3 2 7 2" xfId="7519"/>
    <cellStyle name="Normal 2 2 2 3 2 7 2 2" xfId="16549"/>
    <cellStyle name="Normal 2 2 2 3 2 7 2 2 2" xfId="36591"/>
    <cellStyle name="Normal 2 2 2 3 2 7 2 3" xfId="27561"/>
    <cellStyle name="Normal 2 2 2 3 2 7 3" xfId="12067"/>
    <cellStyle name="Normal 2 2 2 3 2 7 3 2" xfId="32109"/>
    <cellStyle name="Normal 2 2 2 3 2 7 4" xfId="23079"/>
    <cellStyle name="Normal 2 2 2 3 2 8" xfId="4531"/>
    <cellStyle name="Normal 2 2 2 3 2 8 2" xfId="13561"/>
    <cellStyle name="Normal 2 2 2 3 2 8 2 2" xfId="33603"/>
    <cellStyle name="Normal 2 2 2 3 2 8 3" xfId="24573"/>
    <cellStyle name="Normal 2 2 2 3 2 9" xfId="9079"/>
    <cellStyle name="Normal 2 2 2 3 2 9 2" xfId="29121"/>
    <cellStyle name="Normal 2 2 2 3 3" xfId="72"/>
    <cellStyle name="Normal 2 2 2 3 3 10" xfId="20114"/>
    <cellStyle name="Normal 2 2 2 3 3 2" xfId="258"/>
    <cellStyle name="Normal 2 2 2 3 3 2 2" xfId="1003"/>
    <cellStyle name="Normal 2 2 2 3 3 2 2 2" xfId="2497"/>
    <cellStyle name="Normal 2 2 2 3 3 2 2 2 2" xfId="6979"/>
    <cellStyle name="Normal 2 2 2 3 3 2 2 2 2 2" xfId="16009"/>
    <cellStyle name="Normal 2 2 2 3 3 2 2 2 2 2 2" xfId="36051"/>
    <cellStyle name="Normal 2 2 2 3 3 2 2 2 2 3" xfId="27021"/>
    <cellStyle name="Normal 2 2 2 3 3 2 2 2 3" xfId="11527"/>
    <cellStyle name="Normal 2 2 2 3 3 2 2 2 3 2" xfId="31569"/>
    <cellStyle name="Normal 2 2 2 3 3 2 2 2 4" xfId="22539"/>
    <cellStyle name="Normal 2 2 2 3 3 2 2 3" xfId="3991"/>
    <cellStyle name="Normal 2 2 2 3 3 2 2 3 2" xfId="8473"/>
    <cellStyle name="Normal 2 2 2 3 3 2 2 3 2 2" xfId="17503"/>
    <cellStyle name="Normal 2 2 2 3 3 2 2 3 2 2 2" xfId="37545"/>
    <cellStyle name="Normal 2 2 2 3 3 2 2 3 2 3" xfId="28515"/>
    <cellStyle name="Normal 2 2 2 3 3 2 2 3 3" xfId="13021"/>
    <cellStyle name="Normal 2 2 2 3 3 2 2 3 3 2" xfId="33063"/>
    <cellStyle name="Normal 2 2 2 3 3 2 2 3 4" xfId="24033"/>
    <cellStyle name="Normal 2 2 2 3 3 2 2 4" xfId="5485"/>
    <cellStyle name="Normal 2 2 2 3 3 2 2 4 2" xfId="14515"/>
    <cellStyle name="Normal 2 2 2 3 3 2 2 4 2 2" xfId="34557"/>
    <cellStyle name="Normal 2 2 2 3 3 2 2 4 3" xfId="25527"/>
    <cellStyle name="Normal 2 2 2 3 3 2 2 5" xfId="10033"/>
    <cellStyle name="Normal 2 2 2 3 3 2 2 5 2" xfId="30075"/>
    <cellStyle name="Normal 2 2 2 3 3 2 2 6" xfId="21045"/>
    <cellStyle name="Normal 2 2 2 3 3 2 3" xfId="1752"/>
    <cellStyle name="Normal 2 2 2 3 3 2 3 2" xfId="6234"/>
    <cellStyle name="Normal 2 2 2 3 3 2 3 2 2" xfId="15264"/>
    <cellStyle name="Normal 2 2 2 3 3 2 3 2 2 2" xfId="35306"/>
    <cellStyle name="Normal 2 2 2 3 3 2 3 2 3" xfId="26276"/>
    <cellStyle name="Normal 2 2 2 3 3 2 3 3" xfId="10782"/>
    <cellStyle name="Normal 2 2 2 3 3 2 3 3 2" xfId="30824"/>
    <cellStyle name="Normal 2 2 2 3 3 2 3 4" xfId="21794"/>
    <cellStyle name="Normal 2 2 2 3 3 2 4" xfId="3246"/>
    <cellStyle name="Normal 2 2 2 3 3 2 4 2" xfId="7728"/>
    <cellStyle name="Normal 2 2 2 3 3 2 4 2 2" xfId="16758"/>
    <cellStyle name="Normal 2 2 2 3 3 2 4 2 2 2" xfId="36800"/>
    <cellStyle name="Normal 2 2 2 3 3 2 4 2 3" xfId="27770"/>
    <cellStyle name="Normal 2 2 2 3 3 2 4 3" xfId="12276"/>
    <cellStyle name="Normal 2 2 2 3 3 2 4 3 2" xfId="32318"/>
    <cellStyle name="Normal 2 2 2 3 3 2 4 4" xfId="23288"/>
    <cellStyle name="Normal 2 2 2 3 3 2 5" xfId="4740"/>
    <cellStyle name="Normal 2 2 2 3 3 2 5 2" xfId="13770"/>
    <cellStyle name="Normal 2 2 2 3 3 2 5 2 2" xfId="33812"/>
    <cellStyle name="Normal 2 2 2 3 3 2 5 3" xfId="24782"/>
    <cellStyle name="Normal 2 2 2 3 3 2 6" xfId="9288"/>
    <cellStyle name="Normal 2 2 2 3 3 2 6 2" xfId="29330"/>
    <cellStyle name="Normal 2 2 2 3 3 2 7" xfId="20300"/>
    <cellStyle name="Normal 2 2 2 3 3 3" xfId="444"/>
    <cellStyle name="Normal 2 2 2 3 3 3 2" xfId="1191"/>
    <cellStyle name="Normal 2 2 2 3 3 3 2 2" xfId="2685"/>
    <cellStyle name="Normal 2 2 2 3 3 3 2 2 2" xfId="7167"/>
    <cellStyle name="Normal 2 2 2 3 3 3 2 2 2 2" xfId="16197"/>
    <cellStyle name="Normal 2 2 2 3 3 3 2 2 2 2 2" xfId="36239"/>
    <cellStyle name="Normal 2 2 2 3 3 3 2 2 2 3" xfId="27209"/>
    <cellStyle name="Normal 2 2 2 3 3 3 2 2 3" xfId="11715"/>
    <cellStyle name="Normal 2 2 2 3 3 3 2 2 3 2" xfId="31757"/>
    <cellStyle name="Normal 2 2 2 3 3 3 2 2 4" xfId="22727"/>
    <cellStyle name="Normal 2 2 2 3 3 3 2 3" xfId="4179"/>
    <cellStyle name="Normal 2 2 2 3 3 3 2 3 2" xfId="8661"/>
    <cellStyle name="Normal 2 2 2 3 3 3 2 3 2 2" xfId="17691"/>
    <cellStyle name="Normal 2 2 2 3 3 3 2 3 2 2 2" xfId="37733"/>
    <cellStyle name="Normal 2 2 2 3 3 3 2 3 2 3" xfId="28703"/>
    <cellStyle name="Normal 2 2 2 3 3 3 2 3 3" xfId="13209"/>
    <cellStyle name="Normal 2 2 2 3 3 3 2 3 3 2" xfId="33251"/>
    <cellStyle name="Normal 2 2 2 3 3 3 2 3 4" xfId="24221"/>
    <cellStyle name="Normal 2 2 2 3 3 3 2 4" xfId="5673"/>
    <cellStyle name="Normal 2 2 2 3 3 3 2 4 2" xfId="14703"/>
    <cellStyle name="Normal 2 2 2 3 3 3 2 4 2 2" xfId="34745"/>
    <cellStyle name="Normal 2 2 2 3 3 3 2 4 3" xfId="25715"/>
    <cellStyle name="Normal 2 2 2 3 3 3 2 5" xfId="10221"/>
    <cellStyle name="Normal 2 2 2 3 3 3 2 5 2" xfId="30263"/>
    <cellStyle name="Normal 2 2 2 3 3 3 2 6" xfId="21233"/>
    <cellStyle name="Normal 2 2 2 3 3 3 3" xfId="1938"/>
    <cellStyle name="Normal 2 2 2 3 3 3 3 2" xfId="6420"/>
    <cellStyle name="Normal 2 2 2 3 3 3 3 2 2" xfId="15450"/>
    <cellStyle name="Normal 2 2 2 3 3 3 3 2 2 2" xfId="35492"/>
    <cellStyle name="Normal 2 2 2 3 3 3 3 2 3" xfId="26462"/>
    <cellStyle name="Normal 2 2 2 3 3 3 3 3" xfId="10968"/>
    <cellStyle name="Normal 2 2 2 3 3 3 3 3 2" xfId="31010"/>
    <cellStyle name="Normal 2 2 2 3 3 3 3 4" xfId="21980"/>
    <cellStyle name="Normal 2 2 2 3 3 3 4" xfId="3432"/>
    <cellStyle name="Normal 2 2 2 3 3 3 4 2" xfId="7914"/>
    <cellStyle name="Normal 2 2 2 3 3 3 4 2 2" xfId="16944"/>
    <cellStyle name="Normal 2 2 2 3 3 3 4 2 2 2" xfId="36986"/>
    <cellStyle name="Normal 2 2 2 3 3 3 4 2 3" xfId="27956"/>
    <cellStyle name="Normal 2 2 2 3 3 3 4 3" xfId="12462"/>
    <cellStyle name="Normal 2 2 2 3 3 3 4 3 2" xfId="32504"/>
    <cellStyle name="Normal 2 2 2 3 3 3 4 4" xfId="23474"/>
    <cellStyle name="Normal 2 2 2 3 3 3 5" xfId="4926"/>
    <cellStyle name="Normal 2 2 2 3 3 3 5 2" xfId="13956"/>
    <cellStyle name="Normal 2 2 2 3 3 3 5 2 2" xfId="33998"/>
    <cellStyle name="Normal 2 2 2 3 3 3 5 3" xfId="24968"/>
    <cellStyle name="Normal 2 2 2 3 3 3 6" xfId="9474"/>
    <cellStyle name="Normal 2 2 2 3 3 3 6 2" xfId="29516"/>
    <cellStyle name="Normal 2 2 2 3 3 3 7" xfId="20486"/>
    <cellStyle name="Normal 2 2 2 3 3 4" xfId="630"/>
    <cellStyle name="Normal 2 2 2 3 3 4 2" xfId="1377"/>
    <cellStyle name="Normal 2 2 2 3 3 4 2 2" xfId="2871"/>
    <cellStyle name="Normal 2 2 2 3 3 4 2 2 2" xfId="7353"/>
    <cellStyle name="Normal 2 2 2 3 3 4 2 2 2 2" xfId="16383"/>
    <cellStyle name="Normal 2 2 2 3 3 4 2 2 2 2 2" xfId="36425"/>
    <cellStyle name="Normal 2 2 2 3 3 4 2 2 2 3" xfId="27395"/>
    <cellStyle name="Normal 2 2 2 3 3 4 2 2 3" xfId="11901"/>
    <cellStyle name="Normal 2 2 2 3 3 4 2 2 3 2" xfId="31943"/>
    <cellStyle name="Normal 2 2 2 3 3 4 2 2 4" xfId="22913"/>
    <cellStyle name="Normal 2 2 2 3 3 4 2 3" xfId="4365"/>
    <cellStyle name="Normal 2 2 2 3 3 4 2 3 2" xfId="8847"/>
    <cellStyle name="Normal 2 2 2 3 3 4 2 3 2 2" xfId="17877"/>
    <cellStyle name="Normal 2 2 2 3 3 4 2 3 2 2 2" xfId="37919"/>
    <cellStyle name="Normal 2 2 2 3 3 4 2 3 2 3" xfId="28889"/>
    <cellStyle name="Normal 2 2 2 3 3 4 2 3 3" xfId="13395"/>
    <cellStyle name="Normal 2 2 2 3 3 4 2 3 3 2" xfId="33437"/>
    <cellStyle name="Normal 2 2 2 3 3 4 2 3 4" xfId="24407"/>
    <cellStyle name="Normal 2 2 2 3 3 4 2 4" xfId="5859"/>
    <cellStyle name="Normal 2 2 2 3 3 4 2 4 2" xfId="14889"/>
    <cellStyle name="Normal 2 2 2 3 3 4 2 4 2 2" xfId="34931"/>
    <cellStyle name="Normal 2 2 2 3 3 4 2 4 3" xfId="25901"/>
    <cellStyle name="Normal 2 2 2 3 3 4 2 5" xfId="10407"/>
    <cellStyle name="Normal 2 2 2 3 3 4 2 5 2" xfId="30449"/>
    <cellStyle name="Normal 2 2 2 3 3 4 2 6" xfId="21419"/>
    <cellStyle name="Normal 2 2 2 3 3 4 3" xfId="2124"/>
    <cellStyle name="Normal 2 2 2 3 3 4 3 2" xfId="6606"/>
    <cellStyle name="Normal 2 2 2 3 3 4 3 2 2" xfId="15636"/>
    <cellStyle name="Normal 2 2 2 3 3 4 3 2 2 2" xfId="35678"/>
    <cellStyle name="Normal 2 2 2 3 3 4 3 2 3" xfId="26648"/>
    <cellStyle name="Normal 2 2 2 3 3 4 3 3" xfId="11154"/>
    <cellStyle name="Normal 2 2 2 3 3 4 3 3 2" xfId="31196"/>
    <cellStyle name="Normal 2 2 2 3 3 4 3 4" xfId="22166"/>
    <cellStyle name="Normal 2 2 2 3 3 4 4" xfId="3618"/>
    <cellStyle name="Normal 2 2 2 3 3 4 4 2" xfId="8100"/>
    <cellStyle name="Normal 2 2 2 3 3 4 4 2 2" xfId="17130"/>
    <cellStyle name="Normal 2 2 2 3 3 4 4 2 2 2" xfId="37172"/>
    <cellStyle name="Normal 2 2 2 3 3 4 4 2 3" xfId="28142"/>
    <cellStyle name="Normal 2 2 2 3 3 4 4 3" xfId="12648"/>
    <cellStyle name="Normal 2 2 2 3 3 4 4 3 2" xfId="32690"/>
    <cellStyle name="Normal 2 2 2 3 3 4 4 4" xfId="23660"/>
    <cellStyle name="Normal 2 2 2 3 3 4 5" xfId="5112"/>
    <cellStyle name="Normal 2 2 2 3 3 4 5 2" xfId="14142"/>
    <cellStyle name="Normal 2 2 2 3 3 4 5 2 2" xfId="34184"/>
    <cellStyle name="Normal 2 2 2 3 3 4 5 3" xfId="25154"/>
    <cellStyle name="Normal 2 2 2 3 3 4 6" xfId="9660"/>
    <cellStyle name="Normal 2 2 2 3 3 4 6 2" xfId="29702"/>
    <cellStyle name="Normal 2 2 2 3 3 4 7" xfId="20672"/>
    <cellStyle name="Normal 2 2 2 3 3 5" xfId="817"/>
    <cellStyle name="Normal 2 2 2 3 3 5 2" xfId="2311"/>
    <cellStyle name="Normal 2 2 2 3 3 5 2 2" xfId="6793"/>
    <cellStyle name="Normal 2 2 2 3 3 5 2 2 2" xfId="15823"/>
    <cellStyle name="Normal 2 2 2 3 3 5 2 2 2 2" xfId="35865"/>
    <cellStyle name="Normal 2 2 2 3 3 5 2 2 3" xfId="26835"/>
    <cellStyle name="Normal 2 2 2 3 3 5 2 3" xfId="11341"/>
    <cellStyle name="Normal 2 2 2 3 3 5 2 3 2" xfId="31383"/>
    <cellStyle name="Normal 2 2 2 3 3 5 2 4" xfId="22353"/>
    <cellStyle name="Normal 2 2 2 3 3 5 3" xfId="3805"/>
    <cellStyle name="Normal 2 2 2 3 3 5 3 2" xfId="8287"/>
    <cellStyle name="Normal 2 2 2 3 3 5 3 2 2" xfId="17317"/>
    <cellStyle name="Normal 2 2 2 3 3 5 3 2 2 2" xfId="37359"/>
    <cellStyle name="Normal 2 2 2 3 3 5 3 2 3" xfId="28329"/>
    <cellStyle name="Normal 2 2 2 3 3 5 3 3" xfId="12835"/>
    <cellStyle name="Normal 2 2 2 3 3 5 3 3 2" xfId="32877"/>
    <cellStyle name="Normal 2 2 2 3 3 5 3 4" xfId="23847"/>
    <cellStyle name="Normal 2 2 2 3 3 5 4" xfId="5299"/>
    <cellStyle name="Normal 2 2 2 3 3 5 4 2" xfId="14329"/>
    <cellStyle name="Normal 2 2 2 3 3 5 4 2 2" xfId="34371"/>
    <cellStyle name="Normal 2 2 2 3 3 5 4 3" xfId="25341"/>
    <cellStyle name="Normal 2 2 2 3 3 5 5" xfId="9847"/>
    <cellStyle name="Normal 2 2 2 3 3 5 5 2" xfId="29889"/>
    <cellStyle name="Normal 2 2 2 3 3 5 6" xfId="20859"/>
    <cellStyle name="Normal 2 2 2 3 3 6" xfId="1566"/>
    <cellStyle name="Normal 2 2 2 3 3 6 2" xfId="6048"/>
    <cellStyle name="Normal 2 2 2 3 3 6 2 2" xfId="15078"/>
    <cellStyle name="Normal 2 2 2 3 3 6 2 2 2" xfId="35120"/>
    <cellStyle name="Normal 2 2 2 3 3 6 2 3" xfId="26090"/>
    <cellStyle name="Normal 2 2 2 3 3 6 3" xfId="10596"/>
    <cellStyle name="Normal 2 2 2 3 3 6 3 2" xfId="30638"/>
    <cellStyle name="Normal 2 2 2 3 3 6 4" xfId="21608"/>
    <cellStyle name="Normal 2 2 2 3 3 7" xfId="3060"/>
    <cellStyle name="Normal 2 2 2 3 3 7 2" xfId="7542"/>
    <cellStyle name="Normal 2 2 2 3 3 7 2 2" xfId="16572"/>
    <cellStyle name="Normal 2 2 2 3 3 7 2 2 2" xfId="36614"/>
    <cellStyle name="Normal 2 2 2 3 3 7 2 3" xfId="27584"/>
    <cellStyle name="Normal 2 2 2 3 3 7 3" xfId="12090"/>
    <cellStyle name="Normal 2 2 2 3 3 7 3 2" xfId="32132"/>
    <cellStyle name="Normal 2 2 2 3 3 7 4" xfId="23102"/>
    <cellStyle name="Normal 2 2 2 3 3 8" xfId="4554"/>
    <cellStyle name="Normal 2 2 2 3 3 8 2" xfId="13584"/>
    <cellStyle name="Normal 2 2 2 3 3 8 2 2" xfId="33626"/>
    <cellStyle name="Normal 2 2 2 3 3 8 3" xfId="24596"/>
    <cellStyle name="Normal 2 2 2 3 3 9" xfId="9102"/>
    <cellStyle name="Normal 2 2 2 3 3 9 2" xfId="29144"/>
    <cellStyle name="Normal 2 2 2 3 4" xfId="96"/>
    <cellStyle name="Normal 2 2 2 3 4 10" xfId="20138"/>
    <cellStyle name="Normal 2 2 2 3 4 2" xfId="282"/>
    <cellStyle name="Normal 2 2 2 3 4 2 2" xfId="1026"/>
    <cellStyle name="Normal 2 2 2 3 4 2 2 2" xfId="2520"/>
    <cellStyle name="Normal 2 2 2 3 4 2 2 2 2" xfId="7002"/>
    <cellStyle name="Normal 2 2 2 3 4 2 2 2 2 2" xfId="16032"/>
    <cellStyle name="Normal 2 2 2 3 4 2 2 2 2 2 2" xfId="36074"/>
    <cellStyle name="Normal 2 2 2 3 4 2 2 2 2 3" xfId="27044"/>
    <cellStyle name="Normal 2 2 2 3 4 2 2 2 3" xfId="11550"/>
    <cellStyle name="Normal 2 2 2 3 4 2 2 2 3 2" xfId="31592"/>
    <cellStyle name="Normal 2 2 2 3 4 2 2 2 4" xfId="22562"/>
    <cellStyle name="Normal 2 2 2 3 4 2 2 3" xfId="4014"/>
    <cellStyle name="Normal 2 2 2 3 4 2 2 3 2" xfId="8496"/>
    <cellStyle name="Normal 2 2 2 3 4 2 2 3 2 2" xfId="17526"/>
    <cellStyle name="Normal 2 2 2 3 4 2 2 3 2 2 2" xfId="37568"/>
    <cellStyle name="Normal 2 2 2 3 4 2 2 3 2 3" xfId="28538"/>
    <cellStyle name="Normal 2 2 2 3 4 2 2 3 3" xfId="13044"/>
    <cellStyle name="Normal 2 2 2 3 4 2 2 3 3 2" xfId="33086"/>
    <cellStyle name="Normal 2 2 2 3 4 2 2 3 4" xfId="24056"/>
    <cellStyle name="Normal 2 2 2 3 4 2 2 4" xfId="5508"/>
    <cellStyle name="Normal 2 2 2 3 4 2 2 4 2" xfId="14538"/>
    <cellStyle name="Normal 2 2 2 3 4 2 2 4 2 2" xfId="34580"/>
    <cellStyle name="Normal 2 2 2 3 4 2 2 4 3" xfId="25550"/>
    <cellStyle name="Normal 2 2 2 3 4 2 2 5" xfId="10056"/>
    <cellStyle name="Normal 2 2 2 3 4 2 2 5 2" xfId="30098"/>
    <cellStyle name="Normal 2 2 2 3 4 2 2 6" xfId="21068"/>
    <cellStyle name="Normal 2 2 2 3 4 2 3" xfId="1776"/>
    <cellStyle name="Normal 2 2 2 3 4 2 3 2" xfId="6258"/>
    <cellStyle name="Normal 2 2 2 3 4 2 3 2 2" xfId="15288"/>
    <cellStyle name="Normal 2 2 2 3 4 2 3 2 2 2" xfId="35330"/>
    <cellStyle name="Normal 2 2 2 3 4 2 3 2 3" xfId="26300"/>
    <cellStyle name="Normal 2 2 2 3 4 2 3 3" xfId="10806"/>
    <cellStyle name="Normal 2 2 2 3 4 2 3 3 2" xfId="30848"/>
    <cellStyle name="Normal 2 2 2 3 4 2 3 4" xfId="21818"/>
    <cellStyle name="Normal 2 2 2 3 4 2 4" xfId="3270"/>
    <cellStyle name="Normal 2 2 2 3 4 2 4 2" xfId="7752"/>
    <cellStyle name="Normal 2 2 2 3 4 2 4 2 2" xfId="16782"/>
    <cellStyle name="Normal 2 2 2 3 4 2 4 2 2 2" xfId="36824"/>
    <cellStyle name="Normal 2 2 2 3 4 2 4 2 3" xfId="27794"/>
    <cellStyle name="Normal 2 2 2 3 4 2 4 3" xfId="12300"/>
    <cellStyle name="Normal 2 2 2 3 4 2 4 3 2" xfId="32342"/>
    <cellStyle name="Normal 2 2 2 3 4 2 4 4" xfId="23312"/>
    <cellStyle name="Normal 2 2 2 3 4 2 5" xfId="4764"/>
    <cellStyle name="Normal 2 2 2 3 4 2 5 2" xfId="13794"/>
    <cellStyle name="Normal 2 2 2 3 4 2 5 2 2" xfId="33836"/>
    <cellStyle name="Normal 2 2 2 3 4 2 5 3" xfId="24806"/>
    <cellStyle name="Normal 2 2 2 3 4 2 6" xfId="9312"/>
    <cellStyle name="Normal 2 2 2 3 4 2 6 2" xfId="29354"/>
    <cellStyle name="Normal 2 2 2 3 4 2 7" xfId="20324"/>
    <cellStyle name="Normal 2 2 2 3 4 3" xfId="468"/>
    <cellStyle name="Normal 2 2 2 3 4 3 2" xfId="1215"/>
    <cellStyle name="Normal 2 2 2 3 4 3 2 2" xfId="2709"/>
    <cellStyle name="Normal 2 2 2 3 4 3 2 2 2" xfId="7191"/>
    <cellStyle name="Normal 2 2 2 3 4 3 2 2 2 2" xfId="16221"/>
    <cellStyle name="Normal 2 2 2 3 4 3 2 2 2 2 2" xfId="36263"/>
    <cellStyle name="Normal 2 2 2 3 4 3 2 2 2 3" xfId="27233"/>
    <cellStyle name="Normal 2 2 2 3 4 3 2 2 3" xfId="11739"/>
    <cellStyle name="Normal 2 2 2 3 4 3 2 2 3 2" xfId="31781"/>
    <cellStyle name="Normal 2 2 2 3 4 3 2 2 4" xfId="22751"/>
    <cellStyle name="Normal 2 2 2 3 4 3 2 3" xfId="4203"/>
    <cellStyle name="Normal 2 2 2 3 4 3 2 3 2" xfId="8685"/>
    <cellStyle name="Normal 2 2 2 3 4 3 2 3 2 2" xfId="17715"/>
    <cellStyle name="Normal 2 2 2 3 4 3 2 3 2 2 2" xfId="37757"/>
    <cellStyle name="Normal 2 2 2 3 4 3 2 3 2 3" xfId="28727"/>
    <cellStyle name="Normal 2 2 2 3 4 3 2 3 3" xfId="13233"/>
    <cellStyle name="Normal 2 2 2 3 4 3 2 3 3 2" xfId="33275"/>
    <cellStyle name="Normal 2 2 2 3 4 3 2 3 4" xfId="24245"/>
    <cellStyle name="Normal 2 2 2 3 4 3 2 4" xfId="5697"/>
    <cellStyle name="Normal 2 2 2 3 4 3 2 4 2" xfId="14727"/>
    <cellStyle name="Normal 2 2 2 3 4 3 2 4 2 2" xfId="34769"/>
    <cellStyle name="Normal 2 2 2 3 4 3 2 4 3" xfId="25739"/>
    <cellStyle name="Normal 2 2 2 3 4 3 2 5" xfId="10245"/>
    <cellStyle name="Normal 2 2 2 3 4 3 2 5 2" xfId="30287"/>
    <cellStyle name="Normal 2 2 2 3 4 3 2 6" xfId="21257"/>
    <cellStyle name="Normal 2 2 2 3 4 3 3" xfId="1962"/>
    <cellStyle name="Normal 2 2 2 3 4 3 3 2" xfId="6444"/>
    <cellStyle name="Normal 2 2 2 3 4 3 3 2 2" xfId="15474"/>
    <cellStyle name="Normal 2 2 2 3 4 3 3 2 2 2" xfId="35516"/>
    <cellStyle name="Normal 2 2 2 3 4 3 3 2 3" xfId="26486"/>
    <cellStyle name="Normal 2 2 2 3 4 3 3 3" xfId="10992"/>
    <cellStyle name="Normal 2 2 2 3 4 3 3 3 2" xfId="31034"/>
    <cellStyle name="Normal 2 2 2 3 4 3 3 4" xfId="22004"/>
    <cellStyle name="Normal 2 2 2 3 4 3 4" xfId="3456"/>
    <cellStyle name="Normal 2 2 2 3 4 3 4 2" xfId="7938"/>
    <cellStyle name="Normal 2 2 2 3 4 3 4 2 2" xfId="16968"/>
    <cellStyle name="Normal 2 2 2 3 4 3 4 2 2 2" xfId="37010"/>
    <cellStyle name="Normal 2 2 2 3 4 3 4 2 3" xfId="27980"/>
    <cellStyle name="Normal 2 2 2 3 4 3 4 3" xfId="12486"/>
    <cellStyle name="Normal 2 2 2 3 4 3 4 3 2" xfId="32528"/>
    <cellStyle name="Normal 2 2 2 3 4 3 4 4" xfId="23498"/>
    <cellStyle name="Normal 2 2 2 3 4 3 5" xfId="4950"/>
    <cellStyle name="Normal 2 2 2 3 4 3 5 2" xfId="13980"/>
    <cellStyle name="Normal 2 2 2 3 4 3 5 2 2" xfId="34022"/>
    <cellStyle name="Normal 2 2 2 3 4 3 5 3" xfId="24992"/>
    <cellStyle name="Normal 2 2 2 3 4 3 6" xfId="9498"/>
    <cellStyle name="Normal 2 2 2 3 4 3 6 2" xfId="29540"/>
    <cellStyle name="Normal 2 2 2 3 4 3 7" xfId="20510"/>
    <cellStyle name="Normal 2 2 2 3 4 4" xfId="654"/>
    <cellStyle name="Normal 2 2 2 3 4 4 2" xfId="1401"/>
    <cellStyle name="Normal 2 2 2 3 4 4 2 2" xfId="2895"/>
    <cellStyle name="Normal 2 2 2 3 4 4 2 2 2" xfId="7377"/>
    <cellStyle name="Normal 2 2 2 3 4 4 2 2 2 2" xfId="16407"/>
    <cellStyle name="Normal 2 2 2 3 4 4 2 2 2 2 2" xfId="36449"/>
    <cellStyle name="Normal 2 2 2 3 4 4 2 2 2 3" xfId="27419"/>
    <cellStyle name="Normal 2 2 2 3 4 4 2 2 3" xfId="11925"/>
    <cellStyle name="Normal 2 2 2 3 4 4 2 2 3 2" xfId="31967"/>
    <cellStyle name="Normal 2 2 2 3 4 4 2 2 4" xfId="22937"/>
    <cellStyle name="Normal 2 2 2 3 4 4 2 3" xfId="4389"/>
    <cellStyle name="Normal 2 2 2 3 4 4 2 3 2" xfId="8871"/>
    <cellStyle name="Normal 2 2 2 3 4 4 2 3 2 2" xfId="17901"/>
    <cellStyle name="Normal 2 2 2 3 4 4 2 3 2 2 2" xfId="37943"/>
    <cellStyle name="Normal 2 2 2 3 4 4 2 3 2 3" xfId="28913"/>
    <cellStyle name="Normal 2 2 2 3 4 4 2 3 3" xfId="13419"/>
    <cellStyle name="Normal 2 2 2 3 4 4 2 3 3 2" xfId="33461"/>
    <cellStyle name="Normal 2 2 2 3 4 4 2 3 4" xfId="24431"/>
    <cellStyle name="Normal 2 2 2 3 4 4 2 4" xfId="5883"/>
    <cellStyle name="Normal 2 2 2 3 4 4 2 4 2" xfId="14913"/>
    <cellStyle name="Normal 2 2 2 3 4 4 2 4 2 2" xfId="34955"/>
    <cellStyle name="Normal 2 2 2 3 4 4 2 4 3" xfId="25925"/>
    <cellStyle name="Normal 2 2 2 3 4 4 2 5" xfId="10431"/>
    <cellStyle name="Normal 2 2 2 3 4 4 2 5 2" xfId="30473"/>
    <cellStyle name="Normal 2 2 2 3 4 4 2 6" xfId="21443"/>
    <cellStyle name="Normal 2 2 2 3 4 4 3" xfId="2148"/>
    <cellStyle name="Normal 2 2 2 3 4 4 3 2" xfId="6630"/>
    <cellStyle name="Normal 2 2 2 3 4 4 3 2 2" xfId="15660"/>
    <cellStyle name="Normal 2 2 2 3 4 4 3 2 2 2" xfId="35702"/>
    <cellStyle name="Normal 2 2 2 3 4 4 3 2 3" xfId="26672"/>
    <cellStyle name="Normal 2 2 2 3 4 4 3 3" xfId="11178"/>
    <cellStyle name="Normal 2 2 2 3 4 4 3 3 2" xfId="31220"/>
    <cellStyle name="Normal 2 2 2 3 4 4 3 4" xfId="22190"/>
    <cellStyle name="Normal 2 2 2 3 4 4 4" xfId="3642"/>
    <cellStyle name="Normal 2 2 2 3 4 4 4 2" xfId="8124"/>
    <cellStyle name="Normal 2 2 2 3 4 4 4 2 2" xfId="17154"/>
    <cellStyle name="Normal 2 2 2 3 4 4 4 2 2 2" xfId="37196"/>
    <cellStyle name="Normal 2 2 2 3 4 4 4 2 3" xfId="28166"/>
    <cellStyle name="Normal 2 2 2 3 4 4 4 3" xfId="12672"/>
    <cellStyle name="Normal 2 2 2 3 4 4 4 3 2" xfId="32714"/>
    <cellStyle name="Normal 2 2 2 3 4 4 4 4" xfId="23684"/>
    <cellStyle name="Normal 2 2 2 3 4 4 5" xfId="5136"/>
    <cellStyle name="Normal 2 2 2 3 4 4 5 2" xfId="14166"/>
    <cellStyle name="Normal 2 2 2 3 4 4 5 2 2" xfId="34208"/>
    <cellStyle name="Normal 2 2 2 3 4 4 5 3" xfId="25178"/>
    <cellStyle name="Normal 2 2 2 3 4 4 6" xfId="9684"/>
    <cellStyle name="Normal 2 2 2 3 4 4 6 2" xfId="29726"/>
    <cellStyle name="Normal 2 2 2 3 4 4 7" xfId="20696"/>
    <cellStyle name="Normal 2 2 2 3 4 5" xfId="841"/>
    <cellStyle name="Normal 2 2 2 3 4 5 2" xfId="2335"/>
    <cellStyle name="Normal 2 2 2 3 4 5 2 2" xfId="6817"/>
    <cellStyle name="Normal 2 2 2 3 4 5 2 2 2" xfId="15847"/>
    <cellStyle name="Normal 2 2 2 3 4 5 2 2 2 2" xfId="35889"/>
    <cellStyle name="Normal 2 2 2 3 4 5 2 2 3" xfId="26859"/>
    <cellStyle name="Normal 2 2 2 3 4 5 2 3" xfId="11365"/>
    <cellStyle name="Normal 2 2 2 3 4 5 2 3 2" xfId="31407"/>
    <cellStyle name="Normal 2 2 2 3 4 5 2 4" xfId="22377"/>
    <cellStyle name="Normal 2 2 2 3 4 5 3" xfId="3829"/>
    <cellStyle name="Normal 2 2 2 3 4 5 3 2" xfId="8311"/>
    <cellStyle name="Normal 2 2 2 3 4 5 3 2 2" xfId="17341"/>
    <cellStyle name="Normal 2 2 2 3 4 5 3 2 2 2" xfId="37383"/>
    <cellStyle name="Normal 2 2 2 3 4 5 3 2 3" xfId="28353"/>
    <cellStyle name="Normal 2 2 2 3 4 5 3 3" xfId="12859"/>
    <cellStyle name="Normal 2 2 2 3 4 5 3 3 2" xfId="32901"/>
    <cellStyle name="Normal 2 2 2 3 4 5 3 4" xfId="23871"/>
    <cellStyle name="Normal 2 2 2 3 4 5 4" xfId="5323"/>
    <cellStyle name="Normal 2 2 2 3 4 5 4 2" xfId="14353"/>
    <cellStyle name="Normal 2 2 2 3 4 5 4 2 2" xfId="34395"/>
    <cellStyle name="Normal 2 2 2 3 4 5 4 3" xfId="25365"/>
    <cellStyle name="Normal 2 2 2 3 4 5 5" xfId="9871"/>
    <cellStyle name="Normal 2 2 2 3 4 5 5 2" xfId="29913"/>
    <cellStyle name="Normal 2 2 2 3 4 5 6" xfId="20883"/>
    <cellStyle name="Normal 2 2 2 3 4 6" xfId="1590"/>
    <cellStyle name="Normal 2 2 2 3 4 6 2" xfId="6072"/>
    <cellStyle name="Normal 2 2 2 3 4 6 2 2" xfId="15102"/>
    <cellStyle name="Normal 2 2 2 3 4 6 2 2 2" xfId="35144"/>
    <cellStyle name="Normal 2 2 2 3 4 6 2 3" xfId="26114"/>
    <cellStyle name="Normal 2 2 2 3 4 6 3" xfId="10620"/>
    <cellStyle name="Normal 2 2 2 3 4 6 3 2" xfId="30662"/>
    <cellStyle name="Normal 2 2 2 3 4 6 4" xfId="21632"/>
    <cellStyle name="Normal 2 2 2 3 4 7" xfId="3084"/>
    <cellStyle name="Normal 2 2 2 3 4 7 2" xfId="7566"/>
    <cellStyle name="Normal 2 2 2 3 4 7 2 2" xfId="16596"/>
    <cellStyle name="Normal 2 2 2 3 4 7 2 2 2" xfId="36638"/>
    <cellStyle name="Normal 2 2 2 3 4 7 2 3" xfId="27608"/>
    <cellStyle name="Normal 2 2 2 3 4 7 3" xfId="12114"/>
    <cellStyle name="Normal 2 2 2 3 4 7 3 2" xfId="32156"/>
    <cellStyle name="Normal 2 2 2 3 4 7 4" xfId="23126"/>
    <cellStyle name="Normal 2 2 2 3 4 8" xfId="4578"/>
    <cellStyle name="Normal 2 2 2 3 4 8 2" xfId="13608"/>
    <cellStyle name="Normal 2 2 2 3 4 8 2 2" xfId="33650"/>
    <cellStyle name="Normal 2 2 2 3 4 8 3" xfId="24620"/>
    <cellStyle name="Normal 2 2 2 3 4 9" xfId="9126"/>
    <cellStyle name="Normal 2 2 2 3 4 9 2" xfId="29168"/>
    <cellStyle name="Normal 2 2 2 3 5" xfId="104"/>
    <cellStyle name="Normal 2 2 2 3 5 10" xfId="20146"/>
    <cellStyle name="Normal 2 2 2 3 5 2" xfId="290"/>
    <cellStyle name="Normal 2 2 2 3 5 2 2" xfId="1033"/>
    <cellStyle name="Normal 2 2 2 3 5 2 2 2" xfId="2527"/>
    <cellStyle name="Normal 2 2 2 3 5 2 2 2 2" xfId="7009"/>
    <cellStyle name="Normal 2 2 2 3 5 2 2 2 2 2" xfId="16039"/>
    <cellStyle name="Normal 2 2 2 3 5 2 2 2 2 2 2" xfId="36081"/>
    <cellStyle name="Normal 2 2 2 3 5 2 2 2 2 3" xfId="27051"/>
    <cellStyle name="Normal 2 2 2 3 5 2 2 2 3" xfId="11557"/>
    <cellStyle name="Normal 2 2 2 3 5 2 2 2 3 2" xfId="31599"/>
    <cellStyle name="Normal 2 2 2 3 5 2 2 2 4" xfId="22569"/>
    <cellStyle name="Normal 2 2 2 3 5 2 2 3" xfId="4021"/>
    <cellStyle name="Normal 2 2 2 3 5 2 2 3 2" xfId="8503"/>
    <cellStyle name="Normal 2 2 2 3 5 2 2 3 2 2" xfId="17533"/>
    <cellStyle name="Normal 2 2 2 3 5 2 2 3 2 2 2" xfId="37575"/>
    <cellStyle name="Normal 2 2 2 3 5 2 2 3 2 3" xfId="28545"/>
    <cellStyle name="Normal 2 2 2 3 5 2 2 3 3" xfId="13051"/>
    <cellStyle name="Normal 2 2 2 3 5 2 2 3 3 2" xfId="33093"/>
    <cellStyle name="Normal 2 2 2 3 5 2 2 3 4" xfId="24063"/>
    <cellStyle name="Normal 2 2 2 3 5 2 2 4" xfId="5515"/>
    <cellStyle name="Normal 2 2 2 3 5 2 2 4 2" xfId="14545"/>
    <cellStyle name="Normal 2 2 2 3 5 2 2 4 2 2" xfId="34587"/>
    <cellStyle name="Normal 2 2 2 3 5 2 2 4 3" xfId="25557"/>
    <cellStyle name="Normal 2 2 2 3 5 2 2 5" xfId="10063"/>
    <cellStyle name="Normal 2 2 2 3 5 2 2 5 2" xfId="30105"/>
    <cellStyle name="Normal 2 2 2 3 5 2 2 6" xfId="21075"/>
    <cellStyle name="Normal 2 2 2 3 5 2 3" xfId="1784"/>
    <cellStyle name="Normal 2 2 2 3 5 2 3 2" xfId="6266"/>
    <cellStyle name="Normal 2 2 2 3 5 2 3 2 2" xfId="15296"/>
    <cellStyle name="Normal 2 2 2 3 5 2 3 2 2 2" xfId="35338"/>
    <cellStyle name="Normal 2 2 2 3 5 2 3 2 3" xfId="26308"/>
    <cellStyle name="Normal 2 2 2 3 5 2 3 3" xfId="10814"/>
    <cellStyle name="Normal 2 2 2 3 5 2 3 3 2" xfId="30856"/>
    <cellStyle name="Normal 2 2 2 3 5 2 3 4" xfId="21826"/>
    <cellStyle name="Normal 2 2 2 3 5 2 4" xfId="3278"/>
    <cellStyle name="Normal 2 2 2 3 5 2 4 2" xfId="7760"/>
    <cellStyle name="Normal 2 2 2 3 5 2 4 2 2" xfId="16790"/>
    <cellStyle name="Normal 2 2 2 3 5 2 4 2 2 2" xfId="36832"/>
    <cellStyle name="Normal 2 2 2 3 5 2 4 2 3" xfId="27802"/>
    <cellStyle name="Normal 2 2 2 3 5 2 4 3" xfId="12308"/>
    <cellStyle name="Normal 2 2 2 3 5 2 4 3 2" xfId="32350"/>
    <cellStyle name="Normal 2 2 2 3 5 2 4 4" xfId="23320"/>
    <cellStyle name="Normal 2 2 2 3 5 2 5" xfId="4772"/>
    <cellStyle name="Normal 2 2 2 3 5 2 5 2" xfId="13802"/>
    <cellStyle name="Normal 2 2 2 3 5 2 5 2 2" xfId="33844"/>
    <cellStyle name="Normal 2 2 2 3 5 2 5 3" xfId="24814"/>
    <cellStyle name="Normal 2 2 2 3 5 2 6" xfId="9320"/>
    <cellStyle name="Normal 2 2 2 3 5 2 6 2" xfId="29362"/>
    <cellStyle name="Normal 2 2 2 3 5 2 7" xfId="20332"/>
    <cellStyle name="Normal 2 2 2 3 5 3" xfId="476"/>
    <cellStyle name="Normal 2 2 2 3 5 3 2" xfId="1223"/>
    <cellStyle name="Normal 2 2 2 3 5 3 2 2" xfId="2717"/>
    <cellStyle name="Normal 2 2 2 3 5 3 2 2 2" xfId="7199"/>
    <cellStyle name="Normal 2 2 2 3 5 3 2 2 2 2" xfId="16229"/>
    <cellStyle name="Normal 2 2 2 3 5 3 2 2 2 2 2" xfId="36271"/>
    <cellStyle name="Normal 2 2 2 3 5 3 2 2 2 3" xfId="27241"/>
    <cellStyle name="Normal 2 2 2 3 5 3 2 2 3" xfId="11747"/>
    <cellStyle name="Normal 2 2 2 3 5 3 2 2 3 2" xfId="31789"/>
    <cellStyle name="Normal 2 2 2 3 5 3 2 2 4" xfId="22759"/>
    <cellStyle name="Normal 2 2 2 3 5 3 2 3" xfId="4211"/>
    <cellStyle name="Normal 2 2 2 3 5 3 2 3 2" xfId="8693"/>
    <cellStyle name="Normal 2 2 2 3 5 3 2 3 2 2" xfId="17723"/>
    <cellStyle name="Normal 2 2 2 3 5 3 2 3 2 2 2" xfId="37765"/>
    <cellStyle name="Normal 2 2 2 3 5 3 2 3 2 3" xfId="28735"/>
    <cellStyle name="Normal 2 2 2 3 5 3 2 3 3" xfId="13241"/>
    <cellStyle name="Normal 2 2 2 3 5 3 2 3 3 2" xfId="33283"/>
    <cellStyle name="Normal 2 2 2 3 5 3 2 3 4" xfId="24253"/>
    <cellStyle name="Normal 2 2 2 3 5 3 2 4" xfId="5705"/>
    <cellStyle name="Normal 2 2 2 3 5 3 2 4 2" xfId="14735"/>
    <cellStyle name="Normal 2 2 2 3 5 3 2 4 2 2" xfId="34777"/>
    <cellStyle name="Normal 2 2 2 3 5 3 2 4 3" xfId="25747"/>
    <cellStyle name="Normal 2 2 2 3 5 3 2 5" xfId="10253"/>
    <cellStyle name="Normal 2 2 2 3 5 3 2 5 2" xfId="30295"/>
    <cellStyle name="Normal 2 2 2 3 5 3 2 6" xfId="21265"/>
    <cellStyle name="Normal 2 2 2 3 5 3 3" xfId="1970"/>
    <cellStyle name="Normal 2 2 2 3 5 3 3 2" xfId="6452"/>
    <cellStyle name="Normal 2 2 2 3 5 3 3 2 2" xfId="15482"/>
    <cellStyle name="Normal 2 2 2 3 5 3 3 2 2 2" xfId="35524"/>
    <cellStyle name="Normal 2 2 2 3 5 3 3 2 3" xfId="26494"/>
    <cellStyle name="Normal 2 2 2 3 5 3 3 3" xfId="11000"/>
    <cellStyle name="Normal 2 2 2 3 5 3 3 3 2" xfId="31042"/>
    <cellStyle name="Normal 2 2 2 3 5 3 3 4" xfId="22012"/>
    <cellStyle name="Normal 2 2 2 3 5 3 4" xfId="3464"/>
    <cellStyle name="Normal 2 2 2 3 5 3 4 2" xfId="7946"/>
    <cellStyle name="Normal 2 2 2 3 5 3 4 2 2" xfId="16976"/>
    <cellStyle name="Normal 2 2 2 3 5 3 4 2 2 2" xfId="37018"/>
    <cellStyle name="Normal 2 2 2 3 5 3 4 2 3" xfId="27988"/>
    <cellStyle name="Normal 2 2 2 3 5 3 4 3" xfId="12494"/>
    <cellStyle name="Normal 2 2 2 3 5 3 4 3 2" xfId="32536"/>
    <cellStyle name="Normal 2 2 2 3 5 3 4 4" xfId="23506"/>
    <cellStyle name="Normal 2 2 2 3 5 3 5" xfId="4958"/>
    <cellStyle name="Normal 2 2 2 3 5 3 5 2" xfId="13988"/>
    <cellStyle name="Normal 2 2 2 3 5 3 5 2 2" xfId="34030"/>
    <cellStyle name="Normal 2 2 2 3 5 3 5 3" xfId="25000"/>
    <cellStyle name="Normal 2 2 2 3 5 3 6" xfId="9506"/>
    <cellStyle name="Normal 2 2 2 3 5 3 6 2" xfId="29548"/>
    <cellStyle name="Normal 2 2 2 3 5 3 7" xfId="20518"/>
    <cellStyle name="Normal 2 2 2 3 5 4" xfId="662"/>
    <cellStyle name="Normal 2 2 2 3 5 4 2" xfId="1409"/>
    <cellStyle name="Normal 2 2 2 3 5 4 2 2" xfId="2903"/>
    <cellStyle name="Normal 2 2 2 3 5 4 2 2 2" xfId="7385"/>
    <cellStyle name="Normal 2 2 2 3 5 4 2 2 2 2" xfId="16415"/>
    <cellStyle name="Normal 2 2 2 3 5 4 2 2 2 2 2" xfId="36457"/>
    <cellStyle name="Normal 2 2 2 3 5 4 2 2 2 3" xfId="27427"/>
    <cellStyle name="Normal 2 2 2 3 5 4 2 2 3" xfId="11933"/>
    <cellStyle name="Normal 2 2 2 3 5 4 2 2 3 2" xfId="31975"/>
    <cellStyle name="Normal 2 2 2 3 5 4 2 2 4" xfId="22945"/>
    <cellStyle name="Normal 2 2 2 3 5 4 2 3" xfId="4397"/>
    <cellStyle name="Normal 2 2 2 3 5 4 2 3 2" xfId="8879"/>
    <cellStyle name="Normal 2 2 2 3 5 4 2 3 2 2" xfId="17909"/>
    <cellStyle name="Normal 2 2 2 3 5 4 2 3 2 2 2" xfId="37951"/>
    <cellStyle name="Normal 2 2 2 3 5 4 2 3 2 3" xfId="28921"/>
    <cellStyle name="Normal 2 2 2 3 5 4 2 3 3" xfId="13427"/>
    <cellStyle name="Normal 2 2 2 3 5 4 2 3 3 2" xfId="33469"/>
    <cellStyle name="Normal 2 2 2 3 5 4 2 3 4" xfId="24439"/>
    <cellStyle name="Normal 2 2 2 3 5 4 2 4" xfId="5891"/>
    <cellStyle name="Normal 2 2 2 3 5 4 2 4 2" xfId="14921"/>
    <cellStyle name="Normal 2 2 2 3 5 4 2 4 2 2" xfId="34963"/>
    <cellStyle name="Normal 2 2 2 3 5 4 2 4 3" xfId="25933"/>
    <cellStyle name="Normal 2 2 2 3 5 4 2 5" xfId="10439"/>
    <cellStyle name="Normal 2 2 2 3 5 4 2 5 2" xfId="30481"/>
    <cellStyle name="Normal 2 2 2 3 5 4 2 6" xfId="21451"/>
    <cellStyle name="Normal 2 2 2 3 5 4 3" xfId="2156"/>
    <cellStyle name="Normal 2 2 2 3 5 4 3 2" xfId="6638"/>
    <cellStyle name="Normal 2 2 2 3 5 4 3 2 2" xfId="15668"/>
    <cellStyle name="Normal 2 2 2 3 5 4 3 2 2 2" xfId="35710"/>
    <cellStyle name="Normal 2 2 2 3 5 4 3 2 3" xfId="26680"/>
    <cellStyle name="Normal 2 2 2 3 5 4 3 3" xfId="11186"/>
    <cellStyle name="Normal 2 2 2 3 5 4 3 3 2" xfId="31228"/>
    <cellStyle name="Normal 2 2 2 3 5 4 3 4" xfId="22198"/>
    <cellStyle name="Normal 2 2 2 3 5 4 4" xfId="3650"/>
    <cellStyle name="Normal 2 2 2 3 5 4 4 2" xfId="8132"/>
    <cellStyle name="Normal 2 2 2 3 5 4 4 2 2" xfId="17162"/>
    <cellStyle name="Normal 2 2 2 3 5 4 4 2 2 2" xfId="37204"/>
    <cellStyle name="Normal 2 2 2 3 5 4 4 2 3" xfId="28174"/>
    <cellStyle name="Normal 2 2 2 3 5 4 4 3" xfId="12680"/>
    <cellStyle name="Normal 2 2 2 3 5 4 4 3 2" xfId="32722"/>
    <cellStyle name="Normal 2 2 2 3 5 4 4 4" xfId="23692"/>
    <cellStyle name="Normal 2 2 2 3 5 4 5" xfId="5144"/>
    <cellStyle name="Normal 2 2 2 3 5 4 5 2" xfId="14174"/>
    <cellStyle name="Normal 2 2 2 3 5 4 5 2 2" xfId="34216"/>
    <cellStyle name="Normal 2 2 2 3 5 4 5 3" xfId="25186"/>
    <cellStyle name="Normal 2 2 2 3 5 4 6" xfId="9692"/>
    <cellStyle name="Normal 2 2 2 3 5 4 6 2" xfId="29734"/>
    <cellStyle name="Normal 2 2 2 3 5 4 7" xfId="20704"/>
    <cellStyle name="Normal 2 2 2 3 5 5" xfId="849"/>
    <cellStyle name="Normal 2 2 2 3 5 5 2" xfId="2343"/>
    <cellStyle name="Normal 2 2 2 3 5 5 2 2" xfId="6825"/>
    <cellStyle name="Normal 2 2 2 3 5 5 2 2 2" xfId="15855"/>
    <cellStyle name="Normal 2 2 2 3 5 5 2 2 2 2" xfId="35897"/>
    <cellStyle name="Normal 2 2 2 3 5 5 2 2 3" xfId="26867"/>
    <cellStyle name="Normal 2 2 2 3 5 5 2 3" xfId="11373"/>
    <cellStyle name="Normal 2 2 2 3 5 5 2 3 2" xfId="31415"/>
    <cellStyle name="Normal 2 2 2 3 5 5 2 4" xfId="22385"/>
    <cellStyle name="Normal 2 2 2 3 5 5 3" xfId="3837"/>
    <cellStyle name="Normal 2 2 2 3 5 5 3 2" xfId="8319"/>
    <cellStyle name="Normal 2 2 2 3 5 5 3 2 2" xfId="17349"/>
    <cellStyle name="Normal 2 2 2 3 5 5 3 2 2 2" xfId="37391"/>
    <cellStyle name="Normal 2 2 2 3 5 5 3 2 3" xfId="28361"/>
    <cellStyle name="Normal 2 2 2 3 5 5 3 3" xfId="12867"/>
    <cellStyle name="Normal 2 2 2 3 5 5 3 3 2" xfId="32909"/>
    <cellStyle name="Normal 2 2 2 3 5 5 3 4" xfId="23879"/>
    <cellStyle name="Normal 2 2 2 3 5 5 4" xfId="5331"/>
    <cellStyle name="Normal 2 2 2 3 5 5 4 2" xfId="14361"/>
    <cellStyle name="Normal 2 2 2 3 5 5 4 2 2" xfId="34403"/>
    <cellStyle name="Normal 2 2 2 3 5 5 4 3" xfId="25373"/>
    <cellStyle name="Normal 2 2 2 3 5 5 5" xfId="9879"/>
    <cellStyle name="Normal 2 2 2 3 5 5 5 2" xfId="29921"/>
    <cellStyle name="Normal 2 2 2 3 5 5 6" xfId="20891"/>
    <cellStyle name="Normal 2 2 2 3 5 6" xfId="1598"/>
    <cellStyle name="Normal 2 2 2 3 5 6 2" xfId="6080"/>
    <cellStyle name="Normal 2 2 2 3 5 6 2 2" xfId="15110"/>
    <cellStyle name="Normal 2 2 2 3 5 6 2 2 2" xfId="35152"/>
    <cellStyle name="Normal 2 2 2 3 5 6 2 3" xfId="26122"/>
    <cellStyle name="Normal 2 2 2 3 5 6 3" xfId="10628"/>
    <cellStyle name="Normal 2 2 2 3 5 6 3 2" xfId="30670"/>
    <cellStyle name="Normal 2 2 2 3 5 6 4" xfId="21640"/>
    <cellStyle name="Normal 2 2 2 3 5 7" xfId="3092"/>
    <cellStyle name="Normal 2 2 2 3 5 7 2" xfId="7574"/>
    <cellStyle name="Normal 2 2 2 3 5 7 2 2" xfId="16604"/>
    <cellStyle name="Normal 2 2 2 3 5 7 2 2 2" xfId="36646"/>
    <cellStyle name="Normal 2 2 2 3 5 7 2 3" xfId="27616"/>
    <cellStyle name="Normal 2 2 2 3 5 7 3" xfId="12122"/>
    <cellStyle name="Normal 2 2 2 3 5 7 3 2" xfId="32164"/>
    <cellStyle name="Normal 2 2 2 3 5 7 4" xfId="23134"/>
    <cellStyle name="Normal 2 2 2 3 5 8" xfId="4586"/>
    <cellStyle name="Normal 2 2 2 3 5 8 2" xfId="13616"/>
    <cellStyle name="Normal 2 2 2 3 5 8 2 2" xfId="33658"/>
    <cellStyle name="Normal 2 2 2 3 5 8 3" xfId="24628"/>
    <cellStyle name="Normal 2 2 2 3 5 9" xfId="9134"/>
    <cellStyle name="Normal 2 2 2 3 5 9 2" xfId="29176"/>
    <cellStyle name="Normal 2 2 2 3 6" xfId="143"/>
    <cellStyle name="Normal 2 2 2 3 6 10" xfId="20185"/>
    <cellStyle name="Normal 2 2 2 3 6 2" xfId="329"/>
    <cellStyle name="Normal 2 2 2 3 6 2 2" xfId="1072"/>
    <cellStyle name="Normal 2 2 2 3 6 2 2 2" xfId="2566"/>
    <cellStyle name="Normal 2 2 2 3 6 2 2 2 2" xfId="7048"/>
    <cellStyle name="Normal 2 2 2 3 6 2 2 2 2 2" xfId="16078"/>
    <cellStyle name="Normal 2 2 2 3 6 2 2 2 2 2 2" xfId="36120"/>
    <cellStyle name="Normal 2 2 2 3 6 2 2 2 2 3" xfId="27090"/>
    <cellStyle name="Normal 2 2 2 3 6 2 2 2 3" xfId="11596"/>
    <cellStyle name="Normal 2 2 2 3 6 2 2 2 3 2" xfId="31638"/>
    <cellStyle name="Normal 2 2 2 3 6 2 2 2 4" xfId="22608"/>
    <cellStyle name="Normal 2 2 2 3 6 2 2 3" xfId="4060"/>
    <cellStyle name="Normal 2 2 2 3 6 2 2 3 2" xfId="8542"/>
    <cellStyle name="Normal 2 2 2 3 6 2 2 3 2 2" xfId="17572"/>
    <cellStyle name="Normal 2 2 2 3 6 2 2 3 2 2 2" xfId="37614"/>
    <cellStyle name="Normal 2 2 2 3 6 2 2 3 2 3" xfId="28584"/>
    <cellStyle name="Normal 2 2 2 3 6 2 2 3 3" xfId="13090"/>
    <cellStyle name="Normal 2 2 2 3 6 2 2 3 3 2" xfId="33132"/>
    <cellStyle name="Normal 2 2 2 3 6 2 2 3 4" xfId="24102"/>
    <cellStyle name="Normal 2 2 2 3 6 2 2 4" xfId="5554"/>
    <cellStyle name="Normal 2 2 2 3 6 2 2 4 2" xfId="14584"/>
    <cellStyle name="Normal 2 2 2 3 6 2 2 4 2 2" xfId="34626"/>
    <cellStyle name="Normal 2 2 2 3 6 2 2 4 3" xfId="25596"/>
    <cellStyle name="Normal 2 2 2 3 6 2 2 5" xfId="10102"/>
    <cellStyle name="Normal 2 2 2 3 6 2 2 5 2" xfId="30144"/>
    <cellStyle name="Normal 2 2 2 3 6 2 2 6" xfId="21114"/>
    <cellStyle name="Normal 2 2 2 3 6 2 3" xfId="1823"/>
    <cellStyle name="Normal 2 2 2 3 6 2 3 2" xfId="6305"/>
    <cellStyle name="Normal 2 2 2 3 6 2 3 2 2" xfId="15335"/>
    <cellStyle name="Normal 2 2 2 3 6 2 3 2 2 2" xfId="35377"/>
    <cellStyle name="Normal 2 2 2 3 6 2 3 2 3" xfId="26347"/>
    <cellStyle name="Normal 2 2 2 3 6 2 3 3" xfId="10853"/>
    <cellStyle name="Normal 2 2 2 3 6 2 3 3 2" xfId="30895"/>
    <cellStyle name="Normal 2 2 2 3 6 2 3 4" xfId="21865"/>
    <cellStyle name="Normal 2 2 2 3 6 2 4" xfId="3317"/>
    <cellStyle name="Normal 2 2 2 3 6 2 4 2" xfId="7799"/>
    <cellStyle name="Normal 2 2 2 3 6 2 4 2 2" xfId="16829"/>
    <cellStyle name="Normal 2 2 2 3 6 2 4 2 2 2" xfId="36871"/>
    <cellStyle name="Normal 2 2 2 3 6 2 4 2 3" xfId="27841"/>
    <cellStyle name="Normal 2 2 2 3 6 2 4 3" xfId="12347"/>
    <cellStyle name="Normal 2 2 2 3 6 2 4 3 2" xfId="32389"/>
    <cellStyle name="Normal 2 2 2 3 6 2 4 4" xfId="23359"/>
    <cellStyle name="Normal 2 2 2 3 6 2 5" xfId="4811"/>
    <cellStyle name="Normal 2 2 2 3 6 2 5 2" xfId="13841"/>
    <cellStyle name="Normal 2 2 2 3 6 2 5 2 2" xfId="33883"/>
    <cellStyle name="Normal 2 2 2 3 6 2 5 3" xfId="24853"/>
    <cellStyle name="Normal 2 2 2 3 6 2 6" xfId="9359"/>
    <cellStyle name="Normal 2 2 2 3 6 2 6 2" xfId="29401"/>
    <cellStyle name="Normal 2 2 2 3 6 2 7" xfId="20371"/>
    <cellStyle name="Normal 2 2 2 3 6 3" xfId="515"/>
    <cellStyle name="Normal 2 2 2 3 6 3 2" xfId="1262"/>
    <cellStyle name="Normal 2 2 2 3 6 3 2 2" xfId="2756"/>
    <cellStyle name="Normal 2 2 2 3 6 3 2 2 2" xfId="7238"/>
    <cellStyle name="Normal 2 2 2 3 6 3 2 2 2 2" xfId="16268"/>
    <cellStyle name="Normal 2 2 2 3 6 3 2 2 2 2 2" xfId="36310"/>
    <cellStyle name="Normal 2 2 2 3 6 3 2 2 2 3" xfId="27280"/>
    <cellStyle name="Normal 2 2 2 3 6 3 2 2 3" xfId="11786"/>
    <cellStyle name="Normal 2 2 2 3 6 3 2 2 3 2" xfId="31828"/>
    <cellStyle name="Normal 2 2 2 3 6 3 2 2 4" xfId="22798"/>
    <cellStyle name="Normal 2 2 2 3 6 3 2 3" xfId="4250"/>
    <cellStyle name="Normal 2 2 2 3 6 3 2 3 2" xfId="8732"/>
    <cellStyle name="Normal 2 2 2 3 6 3 2 3 2 2" xfId="17762"/>
    <cellStyle name="Normal 2 2 2 3 6 3 2 3 2 2 2" xfId="37804"/>
    <cellStyle name="Normal 2 2 2 3 6 3 2 3 2 3" xfId="28774"/>
    <cellStyle name="Normal 2 2 2 3 6 3 2 3 3" xfId="13280"/>
    <cellStyle name="Normal 2 2 2 3 6 3 2 3 3 2" xfId="33322"/>
    <cellStyle name="Normal 2 2 2 3 6 3 2 3 4" xfId="24292"/>
    <cellStyle name="Normal 2 2 2 3 6 3 2 4" xfId="5744"/>
    <cellStyle name="Normal 2 2 2 3 6 3 2 4 2" xfId="14774"/>
    <cellStyle name="Normal 2 2 2 3 6 3 2 4 2 2" xfId="34816"/>
    <cellStyle name="Normal 2 2 2 3 6 3 2 4 3" xfId="25786"/>
    <cellStyle name="Normal 2 2 2 3 6 3 2 5" xfId="10292"/>
    <cellStyle name="Normal 2 2 2 3 6 3 2 5 2" xfId="30334"/>
    <cellStyle name="Normal 2 2 2 3 6 3 2 6" xfId="21304"/>
    <cellStyle name="Normal 2 2 2 3 6 3 3" xfId="2009"/>
    <cellStyle name="Normal 2 2 2 3 6 3 3 2" xfId="6491"/>
    <cellStyle name="Normal 2 2 2 3 6 3 3 2 2" xfId="15521"/>
    <cellStyle name="Normal 2 2 2 3 6 3 3 2 2 2" xfId="35563"/>
    <cellStyle name="Normal 2 2 2 3 6 3 3 2 3" xfId="26533"/>
    <cellStyle name="Normal 2 2 2 3 6 3 3 3" xfId="11039"/>
    <cellStyle name="Normal 2 2 2 3 6 3 3 3 2" xfId="31081"/>
    <cellStyle name="Normal 2 2 2 3 6 3 3 4" xfId="22051"/>
    <cellStyle name="Normal 2 2 2 3 6 3 4" xfId="3503"/>
    <cellStyle name="Normal 2 2 2 3 6 3 4 2" xfId="7985"/>
    <cellStyle name="Normal 2 2 2 3 6 3 4 2 2" xfId="17015"/>
    <cellStyle name="Normal 2 2 2 3 6 3 4 2 2 2" xfId="37057"/>
    <cellStyle name="Normal 2 2 2 3 6 3 4 2 3" xfId="28027"/>
    <cellStyle name="Normal 2 2 2 3 6 3 4 3" xfId="12533"/>
    <cellStyle name="Normal 2 2 2 3 6 3 4 3 2" xfId="32575"/>
    <cellStyle name="Normal 2 2 2 3 6 3 4 4" xfId="23545"/>
    <cellStyle name="Normal 2 2 2 3 6 3 5" xfId="4997"/>
    <cellStyle name="Normal 2 2 2 3 6 3 5 2" xfId="14027"/>
    <cellStyle name="Normal 2 2 2 3 6 3 5 2 2" xfId="34069"/>
    <cellStyle name="Normal 2 2 2 3 6 3 5 3" xfId="25039"/>
    <cellStyle name="Normal 2 2 2 3 6 3 6" xfId="9545"/>
    <cellStyle name="Normal 2 2 2 3 6 3 6 2" xfId="29587"/>
    <cellStyle name="Normal 2 2 2 3 6 3 7" xfId="20557"/>
    <cellStyle name="Normal 2 2 2 3 6 4" xfId="701"/>
    <cellStyle name="Normal 2 2 2 3 6 4 2" xfId="1448"/>
    <cellStyle name="Normal 2 2 2 3 6 4 2 2" xfId="2942"/>
    <cellStyle name="Normal 2 2 2 3 6 4 2 2 2" xfId="7424"/>
    <cellStyle name="Normal 2 2 2 3 6 4 2 2 2 2" xfId="16454"/>
    <cellStyle name="Normal 2 2 2 3 6 4 2 2 2 2 2" xfId="36496"/>
    <cellStyle name="Normal 2 2 2 3 6 4 2 2 2 3" xfId="27466"/>
    <cellStyle name="Normal 2 2 2 3 6 4 2 2 3" xfId="11972"/>
    <cellStyle name="Normal 2 2 2 3 6 4 2 2 3 2" xfId="32014"/>
    <cellStyle name="Normal 2 2 2 3 6 4 2 2 4" xfId="22984"/>
    <cellStyle name="Normal 2 2 2 3 6 4 2 3" xfId="4436"/>
    <cellStyle name="Normal 2 2 2 3 6 4 2 3 2" xfId="8918"/>
    <cellStyle name="Normal 2 2 2 3 6 4 2 3 2 2" xfId="17948"/>
    <cellStyle name="Normal 2 2 2 3 6 4 2 3 2 2 2" xfId="37990"/>
    <cellStyle name="Normal 2 2 2 3 6 4 2 3 2 3" xfId="28960"/>
    <cellStyle name="Normal 2 2 2 3 6 4 2 3 3" xfId="13466"/>
    <cellStyle name="Normal 2 2 2 3 6 4 2 3 3 2" xfId="33508"/>
    <cellStyle name="Normal 2 2 2 3 6 4 2 3 4" xfId="24478"/>
    <cellStyle name="Normal 2 2 2 3 6 4 2 4" xfId="5930"/>
    <cellStyle name="Normal 2 2 2 3 6 4 2 4 2" xfId="14960"/>
    <cellStyle name="Normal 2 2 2 3 6 4 2 4 2 2" xfId="35002"/>
    <cellStyle name="Normal 2 2 2 3 6 4 2 4 3" xfId="25972"/>
    <cellStyle name="Normal 2 2 2 3 6 4 2 5" xfId="10478"/>
    <cellStyle name="Normal 2 2 2 3 6 4 2 5 2" xfId="30520"/>
    <cellStyle name="Normal 2 2 2 3 6 4 2 6" xfId="21490"/>
    <cellStyle name="Normal 2 2 2 3 6 4 3" xfId="2195"/>
    <cellStyle name="Normal 2 2 2 3 6 4 3 2" xfId="6677"/>
    <cellStyle name="Normal 2 2 2 3 6 4 3 2 2" xfId="15707"/>
    <cellStyle name="Normal 2 2 2 3 6 4 3 2 2 2" xfId="35749"/>
    <cellStyle name="Normal 2 2 2 3 6 4 3 2 3" xfId="26719"/>
    <cellStyle name="Normal 2 2 2 3 6 4 3 3" xfId="11225"/>
    <cellStyle name="Normal 2 2 2 3 6 4 3 3 2" xfId="31267"/>
    <cellStyle name="Normal 2 2 2 3 6 4 3 4" xfId="22237"/>
    <cellStyle name="Normal 2 2 2 3 6 4 4" xfId="3689"/>
    <cellStyle name="Normal 2 2 2 3 6 4 4 2" xfId="8171"/>
    <cellStyle name="Normal 2 2 2 3 6 4 4 2 2" xfId="17201"/>
    <cellStyle name="Normal 2 2 2 3 6 4 4 2 2 2" xfId="37243"/>
    <cellStyle name="Normal 2 2 2 3 6 4 4 2 3" xfId="28213"/>
    <cellStyle name="Normal 2 2 2 3 6 4 4 3" xfId="12719"/>
    <cellStyle name="Normal 2 2 2 3 6 4 4 3 2" xfId="32761"/>
    <cellStyle name="Normal 2 2 2 3 6 4 4 4" xfId="23731"/>
    <cellStyle name="Normal 2 2 2 3 6 4 5" xfId="5183"/>
    <cellStyle name="Normal 2 2 2 3 6 4 5 2" xfId="14213"/>
    <cellStyle name="Normal 2 2 2 3 6 4 5 2 2" xfId="34255"/>
    <cellStyle name="Normal 2 2 2 3 6 4 5 3" xfId="25225"/>
    <cellStyle name="Normal 2 2 2 3 6 4 6" xfId="9731"/>
    <cellStyle name="Normal 2 2 2 3 6 4 6 2" xfId="29773"/>
    <cellStyle name="Normal 2 2 2 3 6 4 7" xfId="20743"/>
    <cellStyle name="Normal 2 2 2 3 6 5" xfId="888"/>
    <cellStyle name="Normal 2 2 2 3 6 5 2" xfId="2382"/>
    <cellStyle name="Normal 2 2 2 3 6 5 2 2" xfId="6864"/>
    <cellStyle name="Normal 2 2 2 3 6 5 2 2 2" xfId="15894"/>
    <cellStyle name="Normal 2 2 2 3 6 5 2 2 2 2" xfId="35936"/>
    <cellStyle name="Normal 2 2 2 3 6 5 2 2 3" xfId="26906"/>
    <cellStyle name="Normal 2 2 2 3 6 5 2 3" xfId="11412"/>
    <cellStyle name="Normal 2 2 2 3 6 5 2 3 2" xfId="31454"/>
    <cellStyle name="Normal 2 2 2 3 6 5 2 4" xfId="22424"/>
    <cellStyle name="Normal 2 2 2 3 6 5 3" xfId="3876"/>
    <cellStyle name="Normal 2 2 2 3 6 5 3 2" xfId="8358"/>
    <cellStyle name="Normal 2 2 2 3 6 5 3 2 2" xfId="17388"/>
    <cellStyle name="Normal 2 2 2 3 6 5 3 2 2 2" xfId="37430"/>
    <cellStyle name="Normal 2 2 2 3 6 5 3 2 3" xfId="28400"/>
    <cellStyle name="Normal 2 2 2 3 6 5 3 3" xfId="12906"/>
    <cellStyle name="Normal 2 2 2 3 6 5 3 3 2" xfId="32948"/>
    <cellStyle name="Normal 2 2 2 3 6 5 3 4" xfId="23918"/>
    <cellStyle name="Normal 2 2 2 3 6 5 4" xfId="5370"/>
    <cellStyle name="Normal 2 2 2 3 6 5 4 2" xfId="14400"/>
    <cellStyle name="Normal 2 2 2 3 6 5 4 2 2" xfId="34442"/>
    <cellStyle name="Normal 2 2 2 3 6 5 4 3" xfId="25412"/>
    <cellStyle name="Normal 2 2 2 3 6 5 5" xfId="9918"/>
    <cellStyle name="Normal 2 2 2 3 6 5 5 2" xfId="29960"/>
    <cellStyle name="Normal 2 2 2 3 6 5 6" xfId="20930"/>
    <cellStyle name="Normal 2 2 2 3 6 6" xfId="1637"/>
    <cellStyle name="Normal 2 2 2 3 6 6 2" xfId="6119"/>
    <cellStyle name="Normal 2 2 2 3 6 6 2 2" xfId="15149"/>
    <cellStyle name="Normal 2 2 2 3 6 6 2 2 2" xfId="35191"/>
    <cellStyle name="Normal 2 2 2 3 6 6 2 3" xfId="26161"/>
    <cellStyle name="Normal 2 2 2 3 6 6 3" xfId="10667"/>
    <cellStyle name="Normal 2 2 2 3 6 6 3 2" xfId="30709"/>
    <cellStyle name="Normal 2 2 2 3 6 6 4" xfId="21679"/>
    <cellStyle name="Normal 2 2 2 3 6 7" xfId="3131"/>
    <cellStyle name="Normal 2 2 2 3 6 7 2" xfId="7613"/>
    <cellStyle name="Normal 2 2 2 3 6 7 2 2" xfId="16643"/>
    <cellStyle name="Normal 2 2 2 3 6 7 2 2 2" xfId="36685"/>
    <cellStyle name="Normal 2 2 2 3 6 7 2 3" xfId="27655"/>
    <cellStyle name="Normal 2 2 2 3 6 7 3" xfId="12161"/>
    <cellStyle name="Normal 2 2 2 3 6 7 3 2" xfId="32203"/>
    <cellStyle name="Normal 2 2 2 3 6 7 4" xfId="23173"/>
    <cellStyle name="Normal 2 2 2 3 6 8" xfId="4625"/>
    <cellStyle name="Normal 2 2 2 3 6 8 2" xfId="13655"/>
    <cellStyle name="Normal 2 2 2 3 6 8 2 2" xfId="33697"/>
    <cellStyle name="Normal 2 2 2 3 6 8 3" xfId="24667"/>
    <cellStyle name="Normal 2 2 2 3 6 9" xfId="9173"/>
    <cellStyle name="Normal 2 2 2 3 6 9 2" xfId="29215"/>
    <cellStyle name="Normal 2 2 2 3 7" xfId="166"/>
    <cellStyle name="Normal 2 2 2 3 7 10" xfId="20208"/>
    <cellStyle name="Normal 2 2 2 3 7 2" xfId="352"/>
    <cellStyle name="Normal 2 2 2 3 7 2 2" xfId="1095"/>
    <cellStyle name="Normal 2 2 2 3 7 2 2 2" xfId="2589"/>
    <cellStyle name="Normal 2 2 2 3 7 2 2 2 2" xfId="7071"/>
    <cellStyle name="Normal 2 2 2 3 7 2 2 2 2 2" xfId="16101"/>
    <cellStyle name="Normal 2 2 2 3 7 2 2 2 2 2 2" xfId="36143"/>
    <cellStyle name="Normal 2 2 2 3 7 2 2 2 2 3" xfId="27113"/>
    <cellStyle name="Normal 2 2 2 3 7 2 2 2 3" xfId="11619"/>
    <cellStyle name="Normal 2 2 2 3 7 2 2 2 3 2" xfId="31661"/>
    <cellStyle name="Normal 2 2 2 3 7 2 2 2 4" xfId="22631"/>
    <cellStyle name="Normal 2 2 2 3 7 2 2 3" xfId="4083"/>
    <cellStyle name="Normal 2 2 2 3 7 2 2 3 2" xfId="8565"/>
    <cellStyle name="Normal 2 2 2 3 7 2 2 3 2 2" xfId="17595"/>
    <cellStyle name="Normal 2 2 2 3 7 2 2 3 2 2 2" xfId="37637"/>
    <cellStyle name="Normal 2 2 2 3 7 2 2 3 2 3" xfId="28607"/>
    <cellStyle name="Normal 2 2 2 3 7 2 2 3 3" xfId="13113"/>
    <cellStyle name="Normal 2 2 2 3 7 2 2 3 3 2" xfId="33155"/>
    <cellStyle name="Normal 2 2 2 3 7 2 2 3 4" xfId="24125"/>
    <cellStyle name="Normal 2 2 2 3 7 2 2 4" xfId="5577"/>
    <cellStyle name="Normal 2 2 2 3 7 2 2 4 2" xfId="14607"/>
    <cellStyle name="Normal 2 2 2 3 7 2 2 4 2 2" xfId="34649"/>
    <cellStyle name="Normal 2 2 2 3 7 2 2 4 3" xfId="25619"/>
    <cellStyle name="Normal 2 2 2 3 7 2 2 5" xfId="10125"/>
    <cellStyle name="Normal 2 2 2 3 7 2 2 5 2" xfId="30167"/>
    <cellStyle name="Normal 2 2 2 3 7 2 2 6" xfId="21137"/>
    <cellStyle name="Normal 2 2 2 3 7 2 3" xfId="1846"/>
    <cellStyle name="Normal 2 2 2 3 7 2 3 2" xfId="6328"/>
    <cellStyle name="Normal 2 2 2 3 7 2 3 2 2" xfId="15358"/>
    <cellStyle name="Normal 2 2 2 3 7 2 3 2 2 2" xfId="35400"/>
    <cellStyle name="Normal 2 2 2 3 7 2 3 2 3" xfId="26370"/>
    <cellStyle name="Normal 2 2 2 3 7 2 3 3" xfId="10876"/>
    <cellStyle name="Normal 2 2 2 3 7 2 3 3 2" xfId="30918"/>
    <cellStyle name="Normal 2 2 2 3 7 2 3 4" xfId="21888"/>
    <cellStyle name="Normal 2 2 2 3 7 2 4" xfId="3340"/>
    <cellStyle name="Normal 2 2 2 3 7 2 4 2" xfId="7822"/>
    <cellStyle name="Normal 2 2 2 3 7 2 4 2 2" xfId="16852"/>
    <cellStyle name="Normal 2 2 2 3 7 2 4 2 2 2" xfId="36894"/>
    <cellStyle name="Normal 2 2 2 3 7 2 4 2 3" xfId="27864"/>
    <cellStyle name="Normal 2 2 2 3 7 2 4 3" xfId="12370"/>
    <cellStyle name="Normal 2 2 2 3 7 2 4 3 2" xfId="32412"/>
    <cellStyle name="Normal 2 2 2 3 7 2 4 4" xfId="23382"/>
    <cellStyle name="Normal 2 2 2 3 7 2 5" xfId="4834"/>
    <cellStyle name="Normal 2 2 2 3 7 2 5 2" xfId="13864"/>
    <cellStyle name="Normal 2 2 2 3 7 2 5 2 2" xfId="33906"/>
    <cellStyle name="Normal 2 2 2 3 7 2 5 3" xfId="24876"/>
    <cellStyle name="Normal 2 2 2 3 7 2 6" xfId="9382"/>
    <cellStyle name="Normal 2 2 2 3 7 2 6 2" xfId="29424"/>
    <cellStyle name="Normal 2 2 2 3 7 2 7" xfId="20394"/>
    <cellStyle name="Normal 2 2 2 3 7 3" xfId="538"/>
    <cellStyle name="Normal 2 2 2 3 7 3 2" xfId="1285"/>
    <cellStyle name="Normal 2 2 2 3 7 3 2 2" xfId="2779"/>
    <cellStyle name="Normal 2 2 2 3 7 3 2 2 2" xfId="7261"/>
    <cellStyle name="Normal 2 2 2 3 7 3 2 2 2 2" xfId="16291"/>
    <cellStyle name="Normal 2 2 2 3 7 3 2 2 2 2 2" xfId="36333"/>
    <cellStyle name="Normal 2 2 2 3 7 3 2 2 2 3" xfId="27303"/>
    <cellStyle name="Normal 2 2 2 3 7 3 2 2 3" xfId="11809"/>
    <cellStyle name="Normal 2 2 2 3 7 3 2 2 3 2" xfId="31851"/>
    <cellStyle name="Normal 2 2 2 3 7 3 2 2 4" xfId="22821"/>
    <cellStyle name="Normal 2 2 2 3 7 3 2 3" xfId="4273"/>
    <cellStyle name="Normal 2 2 2 3 7 3 2 3 2" xfId="8755"/>
    <cellStyle name="Normal 2 2 2 3 7 3 2 3 2 2" xfId="17785"/>
    <cellStyle name="Normal 2 2 2 3 7 3 2 3 2 2 2" xfId="37827"/>
    <cellStyle name="Normal 2 2 2 3 7 3 2 3 2 3" xfId="28797"/>
    <cellStyle name="Normal 2 2 2 3 7 3 2 3 3" xfId="13303"/>
    <cellStyle name="Normal 2 2 2 3 7 3 2 3 3 2" xfId="33345"/>
    <cellStyle name="Normal 2 2 2 3 7 3 2 3 4" xfId="24315"/>
    <cellStyle name="Normal 2 2 2 3 7 3 2 4" xfId="5767"/>
    <cellStyle name="Normal 2 2 2 3 7 3 2 4 2" xfId="14797"/>
    <cellStyle name="Normal 2 2 2 3 7 3 2 4 2 2" xfId="34839"/>
    <cellStyle name="Normal 2 2 2 3 7 3 2 4 3" xfId="25809"/>
    <cellStyle name="Normal 2 2 2 3 7 3 2 5" xfId="10315"/>
    <cellStyle name="Normal 2 2 2 3 7 3 2 5 2" xfId="30357"/>
    <cellStyle name="Normal 2 2 2 3 7 3 2 6" xfId="21327"/>
    <cellStyle name="Normal 2 2 2 3 7 3 3" xfId="2032"/>
    <cellStyle name="Normal 2 2 2 3 7 3 3 2" xfId="6514"/>
    <cellStyle name="Normal 2 2 2 3 7 3 3 2 2" xfId="15544"/>
    <cellStyle name="Normal 2 2 2 3 7 3 3 2 2 2" xfId="35586"/>
    <cellStyle name="Normal 2 2 2 3 7 3 3 2 3" xfId="26556"/>
    <cellStyle name="Normal 2 2 2 3 7 3 3 3" xfId="11062"/>
    <cellStyle name="Normal 2 2 2 3 7 3 3 3 2" xfId="31104"/>
    <cellStyle name="Normal 2 2 2 3 7 3 3 4" xfId="22074"/>
    <cellStyle name="Normal 2 2 2 3 7 3 4" xfId="3526"/>
    <cellStyle name="Normal 2 2 2 3 7 3 4 2" xfId="8008"/>
    <cellStyle name="Normal 2 2 2 3 7 3 4 2 2" xfId="17038"/>
    <cellStyle name="Normal 2 2 2 3 7 3 4 2 2 2" xfId="37080"/>
    <cellStyle name="Normal 2 2 2 3 7 3 4 2 3" xfId="28050"/>
    <cellStyle name="Normal 2 2 2 3 7 3 4 3" xfId="12556"/>
    <cellStyle name="Normal 2 2 2 3 7 3 4 3 2" xfId="32598"/>
    <cellStyle name="Normal 2 2 2 3 7 3 4 4" xfId="23568"/>
    <cellStyle name="Normal 2 2 2 3 7 3 5" xfId="5020"/>
    <cellStyle name="Normal 2 2 2 3 7 3 5 2" xfId="14050"/>
    <cellStyle name="Normal 2 2 2 3 7 3 5 2 2" xfId="34092"/>
    <cellStyle name="Normal 2 2 2 3 7 3 5 3" xfId="25062"/>
    <cellStyle name="Normal 2 2 2 3 7 3 6" xfId="9568"/>
    <cellStyle name="Normal 2 2 2 3 7 3 6 2" xfId="29610"/>
    <cellStyle name="Normal 2 2 2 3 7 3 7" xfId="20580"/>
    <cellStyle name="Normal 2 2 2 3 7 4" xfId="724"/>
    <cellStyle name="Normal 2 2 2 3 7 4 2" xfId="1471"/>
    <cellStyle name="Normal 2 2 2 3 7 4 2 2" xfId="2965"/>
    <cellStyle name="Normal 2 2 2 3 7 4 2 2 2" xfId="7447"/>
    <cellStyle name="Normal 2 2 2 3 7 4 2 2 2 2" xfId="16477"/>
    <cellStyle name="Normal 2 2 2 3 7 4 2 2 2 2 2" xfId="36519"/>
    <cellStyle name="Normal 2 2 2 3 7 4 2 2 2 3" xfId="27489"/>
    <cellStyle name="Normal 2 2 2 3 7 4 2 2 3" xfId="11995"/>
    <cellStyle name="Normal 2 2 2 3 7 4 2 2 3 2" xfId="32037"/>
    <cellStyle name="Normal 2 2 2 3 7 4 2 2 4" xfId="23007"/>
    <cellStyle name="Normal 2 2 2 3 7 4 2 3" xfId="4459"/>
    <cellStyle name="Normal 2 2 2 3 7 4 2 3 2" xfId="8941"/>
    <cellStyle name="Normal 2 2 2 3 7 4 2 3 2 2" xfId="17971"/>
    <cellStyle name="Normal 2 2 2 3 7 4 2 3 2 2 2" xfId="38013"/>
    <cellStyle name="Normal 2 2 2 3 7 4 2 3 2 3" xfId="28983"/>
    <cellStyle name="Normal 2 2 2 3 7 4 2 3 3" xfId="13489"/>
    <cellStyle name="Normal 2 2 2 3 7 4 2 3 3 2" xfId="33531"/>
    <cellStyle name="Normal 2 2 2 3 7 4 2 3 4" xfId="24501"/>
    <cellStyle name="Normal 2 2 2 3 7 4 2 4" xfId="5953"/>
    <cellStyle name="Normal 2 2 2 3 7 4 2 4 2" xfId="14983"/>
    <cellStyle name="Normal 2 2 2 3 7 4 2 4 2 2" xfId="35025"/>
    <cellStyle name="Normal 2 2 2 3 7 4 2 4 3" xfId="25995"/>
    <cellStyle name="Normal 2 2 2 3 7 4 2 5" xfId="10501"/>
    <cellStyle name="Normal 2 2 2 3 7 4 2 5 2" xfId="30543"/>
    <cellStyle name="Normal 2 2 2 3 7 4 2 6" xfId="21513"/>
    <cellStyle name="Normal 2 2 2 3 7 4 3" xfId="2218"/>
    <cellStyle name="Normal 2 2 2 3 7 4 3 2" xfId="6700"/>
    <cellStyle name="Normal 2 2 2 3 7 4 3 2 2" xfId="15730"/>
    <cellStyle name="Normal 2 2 2 3 7 4 3 2 2 2" xfId="35772"/>
    <cellStyle name="Normal 2 2 2 3 7 4 3 2 3" xfId="26742"/>
    <cellStyle name="Normal 2 2 2 3 7 4 3 3" xfId="11248"/>
    <cellStyle name="Normal 2 2 2 3 7 4 3 3 2" xfId="31290"/>
    <cellStyle name="Normal 2 2 2 3 7 4 3 4" xfId="22260"/>
    <cellStyle name="Normal 2 2 2 3 7 4 4" xfId="3712"/>
    <cellStyle name="Normal 2 2 2 3 7 4 4 2" xfId="8194"/>
    <cellStyle name="Normal 2 2 2 3 7 4 4 2 2" xfId="17224"/>
    <cellStyle name="Normal 2 2 2 3 7 4 4 2 2 2" xfId="37266"/>
    <cellStyle name="Normal 2 2 2 3 7 4 4 2 3" xfId="28236"/>
    <cellStyle name="Normal 2 2 2 3 7 4 4 3" xfId="12742"/>
    <cellStyle name="Normal 2 2 2 3 7 4 4 3 2" xfId="32784"/>
    <cellStyle name="Normal 2 2 2 3 7 4 4 4" xfId="23754"/>
    <cellStyle name="Normal 2 2 2 3 7 4 5" xfId="5206"/>
    <cellStyle name="Normal 2 2 2 3 7 4 5 2" xfId="14236"/>
    <cellStyle name="Normal 2 2 2 3 7 4 5 2 2" xfId="34278"/>
    <cellStyle name="Normal 2 2 2 3 7 4 5 3" xfId="25248"/>
    <cellStyle name="Normal 2 2 2 3 7 4 6" xfId="9754"/>
    <cellStyle name="Normal 2 2 2 3 7 4 6 2" xfId="29796"/>
    <cellStyle name="Normal 2 2 2 3 7 4 7" xfId="20766"/>
    <cellStyle name="Normal 2 2 2 3 7 5" xfId="911"/>
    <cellStyle name="Normal 2 2 2 3 7 5 2" xfId="2405"/>
    <cellStyle name="Normal 2 2 2 3 7 5 2 2" xfId="6887"/>
    <cellStyle name="Normal 2 2 2 3 7 5 2 2 2" xfId="15917"/>
    <cellStyle name="Normal 2 2 2 3 7 5 2 2 2 2" xfId="35959"/>
    <cellStyle name="Normal 2 2 2 3 7 5 2 2 3" xfId="26929"/>
    <cellStyle name="Normal 2 2 2 3 7 5 2 3" xfId="11435"/>
    <cellStyle name="Normal 2 2 2 3 7 5 2 3 2" xfId="31477"/>
    <cellStyle name="Normal 2 2 2 3 7 5 2 4" xfId="22447"/>
    <cellStyle name="Normal 2 2 2 3 7 5 3" xfId="3899"/>
    <cellStyle name="Normal 2 2 2 3 7 5 3 2" xfId="8381"/>
    <cellStyle name="Normal 2 2 2 3 7 5 3 2 2" xfId="17411"/>
    <cellStyle name="Normal 2 2 2 3 7 5 3 2 2 2" xfId="37453"/>
    <cellStyle name="Normal 2 2 2 3 7 5 3 2 3" xfId="28423"/>
    <cellStyle name="Normal 2 2 2 3 7 5 3 3" xfId="12929"/>
    <cellStyle name="Normal 2 2 2 3 7 5 3 3 2" xfId="32971"/>
    <cellStyle name="Normal 2 2 2 3 7 5 3 4" xfId="23941"/>
    <cellStyle name="Normal 2 2 2 3 7 5 4" xfId="5393"/>
    <cellStyle name="Normal 2 2 2 3 7 5 4 2" xfId="14423"/>
    <cellStyle name="Normal 2 2 2 3 7 5 4 2 2" xfId="34465"/>
    <cellStyle name="Normal 2 2 2 3 7 5 4 3" xfId="25435"/>
    <cellStyle name="Normal 2 2 2 3 7 5 5" xfId="9941"/>
    <cellStyle name="Normal 2 2 2 3 7 5 5 2" xfId="29983"/>
    <cellStyle name="Normal 2 2 2 3 7 5 6" xfId="20953"/>
    <cellStyle name="Normal 2 2 2 3 7 6" xfId="1660"/>
    <cellStyle name="Normal 2 2 2 3 7 6 2" xfId="6142"/>
    <cellStyle name="Normal 2 2 2 3 7 6 2 2" xfId="15172"/>
    <cellStyle name="Normal 2 2 2 3 7 6 2 2 2" xfId="35214"/>
    <cellStyle name="Normal 2 2 2 3 7 6 2 3" xfId="26184"/>
    <cellStyle name="Normal 2 2 2 3 7 6 3" xfId="10690"/>
    <cellStyle name="Normal 2 2 2 3 7 6 3 2" xfId="30732"/>
    <cellStyle name="Normal 2 2 2 3 7 6 4" xfId="21702"/>
    <cellStyle name="Normal 2 2 2 3 7 7" xfId="3154"/>
    <cellStyle name="Normal 2 2 2 3 7 7 2" xfId="7636"/>
    <cellStyle name="Normal 2 2 2 3 7 7 2 2" xfId="16666"/>
    <cellStyle name="Normal 2 2 2 3 7 7 2 2 2" xfId="36708"/>
    <cellStyle name="Normal 2 2 2 3 7 7 2 3" xfId="27678"/>
    <cellStyle name="Normal 2 2 2 3 7 7 3" xfId="12184"/>
    <cellStyle name="Normal 2 2 2 3 7 7 3 2" xfId="32226"/>
    <cellStyle name="Normal 2 2 2 3 7 7 4" xfId="23196"/>
    <cellStyle name="Normal 2 2 2 3 7 8" xfId="4648"/>
    <cellStyle name="Normal 2 2 2 3 7 8 2" xfId="13678"/>
    <cellStyle name="Normal 2 2 2 3 7 8 2 2" xfId="33720"/>
    <cellStyle name="Normal 2 2 2 3 7 8 3" xfId="24690"/>
    <cellStyle name="Normal 2 2 2 3 7 9" xfId="9196"/>
    <cellStyle name="Normal 2 2 2 3 7 9 2" xfId="29238"/>
    <cellStyle name="Normal 2 2 2 3 8" xfId="189"/>
    <cellStyle name="Normal 2 2 2 3 8 10" xfId="20231"/>
    <cellStyle name="Normal 2 2 2 3 8 2" xfId="375"/>
    <cellStyle name="Normal 2 2 2 3 8 2 2" xfId="1118"/>
    <cellStyle name="Normal 2 2 2 3 8 2 2 2" xfId="2612"/>
    <cellStyle name="Normal 2 2 2 3 8 2 2 2 2" xfId="7094"/>
    <cellStyle name="Normal 2 2 2 3 8 2 2 2 2 2" xfId="16124"/>
    <cellStyle name="Normal 2 2 2 3 8 2 2 2 2 2 2" xfId="36166"/>
    <cellStyle name="Normal 2 2 2 3 8 2 2 2 2 3" xfId="27136"/>
    <cellStyle name="Normal 2 2 2 3 8 2 2 2 3" xfId="11642"/>
    <cellStyle name="Normal 2 2 2 3 8 2 2 2 3 2" xfId="31684"/>
    <cellStyle name="Normal 2 2 2 3 8 2 2 2 4" xfId="22654"/>
    <cellStyle name="Normal 2 2 2 3 8 2 2 3" xfId="4106"/>
    <cellStyle name="Normal 2 2 2 3 8 2 2 3 2" xfId="8588"/>
    <cellStyle name="Normal 2 2 2 3 8 2 2 3 2 2" xfId="17618"/>
    <cellStyle name="Normal 2 2 2 3 8 2 2 3 2 2 2" xfId="37660"/>
    <cellStyle name="Normal 2 2 2 3 8 2 2 3 2 3" xfId="28630"/>
    <cellStyle name="Normal 2 2 2 3 8 2 2 3 3" xfId="13136"/>
    <cellStyle name="Normal 2 2 2 3 8 2 2 3 3 2" xfId="33178"/>
    <cellStyle name="Normal 2 2 2 3 8 2 2 3 4" xfId="24148"/>
    <cellStyle name="Normal 2 2 2 3 8 2 2 4" xfId="5600"/>
    <cellStyle name="Normal 2 2 2 3 8 2 2 4 2" xfId="14630"/>
    <cellStyle name="Normal 2 2 2 3 8 2 2 4 2 2" xfId="34672"/>
    <cellStyle name="Normal 2 2 2 3 8 2 2 4 3" xfId="25642"/>
    <cellStyle name="Normal 2 2 2 3 8 2 2 5" xfId="10148"/>
    <cellStyle name="Normal 2 2 2 3 8 2 2 5 2" xfId="30190"/>
    <cellStyle name="Normal 2 2 2 3 8 2 2 6" xfId="21160"/>
    <cellStyle name="Normal 2 2 2 3 8 2 3" xfId="1869"/>
    <cellStyle name="Normal 2 2 2 3 8 2 3 2" xfId="6351"/>
    <cellStyle name="Normal 2 2 2 3 8 2 3 2 2" xfId="15381"/>
    <cellStyle name="Normal 2 2 2 3 8 2 3 2 2 2" xfId="35423"/>
    <cellStyle name="Normal 2 2 2 3 8 2 3 2 3" xfId="26393"/>
    <cellStyle name="Normal 2 2 2 3 8 2 3 3" xfId="10899"/>
    <cellStyle name="Normal 2 2 2 3 8 2 3 3 2" xfId="30941"/>
    <cellStyle name="Normal 2 2 2 3 8 2 3 4" xfId="21911"/>
    <cellStyle name="Normal 2 2 2 3 8 2 4" xfId="3363"/>
    <cellStyle name="Normal 2 2 2 3 8 2 4 2" xfId="7845"/>
    <cellStyle name="Normal 2 2 2 3 8 2 4 2 2" xfId="16875"/>
    <cellStyle name="Normal 2 2 2 3 8 2 4 2 2 2" xfId="36917"/>
    <cellStyle name="Normal 2 2 2 3 8 2 4 2 3" xfId="27887"/>
    <cellStyle name="Normal 2 2 2 3 8 2 4 3" xfId="12393"/>
    <cellStyle name="Normal 2 2 2 3 8 2 4 3 2" xfId="32435"/>
    <cellStyle name="Normal 2 2 2 3 8 2 4 4" xfId="23405"/>
    <cellStyle name="Normal 2 2 2 3 8 2 5" xfId="4857"/>
    <cellStyle name="Normal 2 2 2 3 8 2 5 2" xfId="13887"/>
    <cellStyle name="Normal 2 2 2 3 8 2 5 2 2" xfId="33929"/>
    <cellStyle name="Normal 2 2 2 3 8 2 5 3" xfId="24899"/>
    <cellStyle name="Normal 2 2 2 3 8 2 6" xfId="9405"/>
    <cellStyle name="Normal 2 2 2 3 8 2 6 2" xfId="29447"/>
    <cellStyle name="Normal 2 2 2 3 8 2 7" xfId="20417"/>
    <cellStyle name="Normal 2 2 2 3 8 3" xfId="561"/>
    <cellStyle name="Normal 2 2 2 3 8 3 2" xfId="1308"/>
    <cellStyle name="Normal 2 2 2 3 8 3 2 2" xfId="2802"/>
    <cellStyle name="Normal 2 2 2 3 8 3 2 2 2" xfId="7284"/>
    <cellStyle name="Normal 2 2 2 3 8 3 2 2 2 2" xfId="16314"/>
    <cellStyle name="Normal 2 2 2 3 8 3 2 2 2 2 2" xfId="36356"/>
    <cellStyle name="Normal 2 2 2 3 8 3 2 2 2 3" xfId="27326"/>
    <cellStyle name="Normal 2 2 2 3 8 3 2 2 3" xfId="11832"/>
    <cellStyle name="Normal 2 2 2 3 8 3 2 2 3 2" xfId="31874"/>
    <cellStyle name="Normal 2 2 2 3 8 3 2 2 4" xfId="22844"/>
    <cellStyle name="Normal 2 2 2 3 8 3 2 3" xfId="4296"/>
    <cellStyle name="Normal 2 2 2 3 8 3 2 3 2" xfId="8778"/>
    <cellStyle name="Normal 2 2 2 3 8 3 2 3 2 2" xfId="17808"/>
    <cellStyle name="Normal 2 2 2 3 8 3 2 3 2 2 2" xfId="37850"/>
    <cellStyle name="Normal 2 2 2 3 8 3 2 3 2 3" xfId="28820"/>
    <cellStyle name="Normal 2 2 2 3 8 3 2 3 3" xfId="13326"/>
    <cellStyle name="Normal 2 2 2 3 8 3 2 3 3 2" xfId="33368"/>
    <cellStyle name="Normal 2 2 2 3 8 3 2 3 4" xfId="24338"/>
    <cellStyle name="Normal 2 2 2 3 8 3 2 4" xfId="5790"/>
    <cellStyle name="Normal 2 2 2 3 8 3 2 4 2" xfId="14820"/>
    <cellStyle name="Normal 2 2 2 3 8 3 2 4 2 2" xfId="34862"/>
    <cellStyle name="Normal 2 2 2 3 8 3 2 4 3" xfId="25832"/>
    <cellStyle name="Normal 2 2 2 3 8 3 2 5" xfId="10338"/>
    <cellStyle name="Normal 2 2 2 3 8 3 2 5 2" xfId="30380"/>
    <cellStyle name="Normal 2 2 2 3 8 3 2 6" xfId="21350"/>
    <cellStyle name="Normal 2 2 2 3 8 3 3" xfId="2055"/>
    <cellStyle name="Normal 2 2 2 3 8 3 3 2" xfId="6537"/>
    <cellStyle name="Normal 2 2 2 3 8 3 3 2 2" xfId="15567"/>
    <cellStyle name="Normal 2 2 2 3 8 3 3 2 2 2" xfId="35609"/>
    <cellStyle name="Normal 2 2 2 3 8 3 3 2 3" xfId="26579"/>
    <cellStyle name="Normal 2 2 2 3 8 3 3 3" xfId="11085"/>
    <cellStyle name="Normal 2 2 2 3 8 3 3 3 2" xfId="31127"/>
    <cellStyle name="Normal 2 2 2 3 8 3 3 4" xfId="22097"/>
    <cellStyle name="Normal 2 2 2 3 8 3 4" xfId="3549"/>
    <cellStyle name="Normal 2 2 2 3 8 3 4 2" xfId="8031"/>
    <cellStyle name="Normal 2 2 2 3 8 3 4 2 2" xfId="17061"/>
    <cellStyle name="Normal 2 2 2 3 8 3 4 2 2 2" xfId="37103"/>
    <cellStyle name="Normal 2 2 2 3 8 3 4 2 3" xfId="28073"/>
    <cellStyle name="Normal 2 2 2 3 8 3 4 3" xfId="12579"/>
    <cellStyle name="Normal 2 2 2 3 8 3 4 3 2" xfId="32621"/>
    <cellStyle name="Normal 2 2 2 3 8 3 4 4" xfId="23591"/>
    <cellStyle name="Normal 2 2 2 3 8 3 5" xfId="5043"/>
    <cellStyle name="Normal 2 2 2 3 8 3 5 2" xfId="14073"/>
    <cellStyle name="Normal 2 2 2 3 8 3 5 2 2" xfId="34115"/>
    <cellStyle name="Normal 2 2 2 3 8 3 5 3" xfId="25085"/>
    <cellStyle name="Normal 2 2 2 3 8 3 6" xfId="9591"/>
    <cellStyle name="Normal 2 2 2 3 8 3 6 2" xfId="29633"/>
    <cellStyle name="Normal 2 2 2 3 8 3 7" xfId="20603"/>
    <cellStyle name="Normal 2 2 2 3 8 4" xfId="747"/>
    <cellStyle name="Normal 2 2 2 3 8 4 2" xfId="1494"/>
    <cellStyle name="Normal 2 2 2 3 8 4 2 2" xfId="2988"/>
    <cellStyle name="Normal 2 2 2 3 8 4 2 2 2" xfId="7470"/>
    <cellStyle name="Normal 2 2 2 3 8 4 2 2 2 2" xfId="16500"/>
    <cellStyle name="Normal 2 2 2 3 8 4 2 2 2 2 2" xfId="36542"/>
    <cellStyle name="Normal 2 2 2 3 8 4 2 2 2 3" xfId="27512"/>
    <cellStyle name="Normal 2 2 2 3 8 4 2 2 3" xfId="12018"/>
    <cellStyle name="Normal 2 2 2 3 8 4 2 2 3 2" xfId="32060"/>
    <cellStyle name="Normal 2 2 2 3 8 4 2 2 4" xfId="23030"/>
    <cellStyle name="Normal 2 2 2 3 8 4 2 3" xfId="4482"/>
    <cellStyle name="Normal 2 2 2 3 8 4 2 3 2" xfId="8964"/>
    <cellStyle name="Normal 2 2 2 3 8 4 2 3 2 2" xfId="17994"/>
    <cellStyle name="Normal 2 2 2 3 8 4 2 3 2 2 2" xfId="38036"/>
    <cellStyle name="Normal 2 2 2 3 8 4 2 3 2 3" xfId="29006"/>
    <cellStyle name="Normal 2 2 2 3 8 4 2 3 3" xfId="13512"/>
    <cellStyle name="Normal 2 2 2 3 8 4 2 3 3 2" xfId="33554"/>
    <cellStyle name="Normal 2 2 2 3 8 4 2 3 4" xfId="24524"/>
    <cellStyle name="Normal 2 2 2 3 8 4 2 4" xfId="5976"/>
    <cellStyle name="Normal 2 2 2 3 8 4 2 4 2" xfId="15006"/>
    <cellStyle name="Normal 2 2 2 3 8 4 2 4 2 2" xfId="35048"/>
    <cellStyle name="Normal 2 2 2 3 8 4 2 4 3" xfId="26018"/>
    <cellStyle name="Normal 2 2 2 3 8 4 2 5" xfId="10524"/>
    <cellStyle name="Normal 2 2 2 3 8 4 2 5 2" xfId="30566"/>
    <cellStyle name="Normal 2 2 2 3 8 4 2 6" xfId="21536"/>
    <cellStyle name="Normal 2 2 2 3 8 4 3" xfId="2241"/>
    <cellStyle name="Normal 2 2 2 3 8 4 3 2" xfId="6723"/>
    <cellStyle name="Normal 2 2 2 3 8 4 3 2 2" xfId="15753"/>
    <cellStyle name="Normal 2 2 2 3 8 4 3 2 2 2" xfId="35795"/>
    <cellStyle name="Normal 2 2 2 3 8 4 3 2 3" xfId="26765"/>
    <cellStyle name="Normal 2 2 2 3 8 4 3 3" xfId="11271"/>
    <cellStyle name="Normal 2 2 2 3 8 4 3 3 2" xfId="31313"/>
    <cellStyle name="Normal 2 2 2 3 8 4 3 4" xfId="22283"/>
    <cellStyle name="Normal 2 2 2 3 8 4 4" xfId="3735"/>
    <cellStyle name="Normal 2 2 2 3 8 4 4 2" xfId="8217"/>
    <cellStyle name="Normal 2 2 2 3 8 4 4 2 2" xfId="17247"/>
    <cellStyle name="Normal 2 2 2 3 8 4 4 2 2 2" xfId="37289"/>
    <cellStyle name="Normal 2 2 2 3 8 4 4 2 3" xfId="28259"/>
    <cellStyle name="Normal 2 2 2 3 8 4 4 3" xfId="12765"/>
    <cellStyle name="Normal 2 2 2 3 8 4 4 3 2" xfId="32807"/>
    <cellStyle name="Normal 2 2 2 3 8 4 4 4" xfId="23777"/>
    <cellStyle name="Normal 2 2 2 3 8 4 5" xfId="5229"/>
    <cellStyle name="Normal 2 2 2 3 8 4 5 2" xfId="14259"/>
    <cellStyle name="Normal 2 2 2 3 8 4 5 2 2" xfId="34301"/>
    <cellStyle name="Normal 2 2 2 3 8 4 5 3" xfId="25271"/>
    <cellStyle name="Normal 2 2 2 3 8 4 6" xfId="9777"/>
    <cellStyle name="Normal 2 2 2 3 8 4 6 2" xfId="29819"/>
    <cellStyle name="Normal 2 2 2 3 8 4 7" xfId="20789"/>
    <cellStyle name="Normal 2 2 2 3 8 5" xfId="934"/>
    <cellStyle name="Normal 2 2 2 3 8 5 2" xfId="2428"/>
    <cellStyle name="Normal 2 2 2 3 8 5 2 2" xfId="6910"/>
    <cellStyle name="Normal 2 2 2 3 8 5 2 2 2" xfId="15940"/>
    <cellStyle name="Normal 2 2 2 3 8 5 2 2 2 2" xfId="35982"/>
    <cellStyle name="Normal 2 2 2 3 8 5 2 2 3" xfId="26952"/>
    <cellStyle name="Normal 2 2 2 3 8 5 2 3" xfId="11458"/>
    <cellStyle name="Normal 2 2 2 3 8 5 2 3 2" xfId="31500"/>
    <cellStyle name="Normal 2 2 2 3 8 5 2 4" xfId="22470"/>
    <cellStyle name="Normal 2 2 2 3 8 5 3" xfId="3922"/>
    <cellStyle name="Normal 2 2 2 3 8 5 3 2" xfId="8404"/>
    <cellStyle name="Normal 2 2 2 3 8 5 3 2 2" xfId="17434"/>
    <cellStyle name="Normal 2 2 2 3 8 5 3 2 2 2" xfId="37476"/>
    <cellStyle name="Normal 2 2 2 3 8 5 3 2 3" xfId="28446"/>
    <cellStyle name="Normal 2 2 2 3 8 5 3 3" xfId="12952"/>
    <cellStyle name="Normal 2 2 2 3 8 5 3 3 2" xfId="32994"/>
    <cellStyle name="Normal 2 2 2 3 8 5 3 4" xfId="23964"/>
    <cellStyle name="Normal 2 2 2 3 8 5 4" xfId="5416"/>
    <cellStyle name="Normal 2 2 2 3 8 5 4 2" xfId="14446"/>
    <cellStyle name="Normal 2 2 2 3 8 5 4 2 2" xfId="34488"/>
    <cellStyle name="Normal 2 2 2 3 8 5 4 3" xfId="25458"/>
    <cellStyle name="Normal 2 2 2 3 8 5 5" xfId="9964"/>
    <cellStyle name="Normal 2 2 2 3 8 5 5 2" xfId="30006"/>
    <cellStyle name="Normal 2 2 2 3 8 5 6" xfId="20976"/>
    <cellStyle name="Normal 2 2 2 3 8 6" xfId="1683"/>
    <cellStyle name="Normal 2 2 2 3 8 6 2" xfId="6165"/>
    <cellStyle name="Normal 2 2 2 3 8 6 2 2" xfId="15195"/>
    <cellStyle name="Normal 2 2 2 3 8 6 2 2 2" xfId="35237"/>
    <cellStyle name="Normal 2 2 2 3 8 6 2 3" xfId="26207"/>
    <cellStyle name="Normal 2 2 2 3 8 6 3" xfId="10713"/>
    <cellStyle name="Normal 2 2 2 3 8 6 3 2" xfId="30755"/>
    <cellStyle name="Normal 2 2 2 3 8 6 4" xfId="21725"/>
    <cellStyle name="Normal 2 2 2 3 8 7" xfId="3177"/>
    <cellStyle name="Normal 2 2 2 3 8 7 2" xfId="7659"/>
    <cellStyle name="Normal 2 2 2 3 8 7 2 2" xfId="16689"/>
    <cellStyle name="Normal 2 2 2 3 8 7 2 2 2" xfId="36731"/>
    <cellStyle name="Normal 2 2 2 3 8 7 2 3" xfId="27701"/>
    <cellStyle name="Normal 2 2 2 3 8 7 3" xfId="12207"/>
    <cellStyle name="Normal 2 2 2 3 8 7 3 2" xfId="32249"/>
    <cellStyle name="Normal 2 2 2 3 8 7 4" xfId="23219"/>
    <cellStyle name="Normal 2 2 2 3 8 8" xfId="4671"/>
    <cellStyle name="Normal 2 2 2 3 8 8 2" xfId="13701"/>
    <cellStyle name="Normal 2 2 2 3 8 8 2 2" xfId="33743"/>
    <cellStyle name="Normal 2 2 2 3 8 8 3" xfId="24713"/>
    <cellStyle name="Normal 2 2 2 3 8 9" xfId="9219"/>
    <cellStyle name="Normal 2 2 2 3 8 9 2" xfId="29261"/>
    <cellStyle name="Normal 2 2 2 3 9" xfId="212"/>
    <cellStyle name="Normal 2 2 2 3 9 2" xfId="957"/>
    <cellStyle name="Normal 2 2 2 3 9 2 2" xfId="2451"/>
    <cellStyle name="Normal 2 2 2 3 9 2 2 2" xfId="6933"/>
    <cellStyle name="Normal 2 2 2 3 9 2 2 2 2" xfId="15963"/>
    <cellStyle name="Normal 2 2 2 3 9 2 2 2 2 2" xfId="36005"/>
    <cellStyle name="Normal 2 2 2 3 9 2 2 2 3" xfId="26975"/>
    <cellStyle name="Normal 2 2 2 3 9 2 2 3" xfId="11481"/>
    <cellStyle name="Normal 2 2 2 3 9 2 2 3 2" xfId="31523"/>
    <cellStyle name="Normal 2 2 2 3 9 2 2 4" xfId="22493"/>
    <cellStyle name="Normal 2 2 2 3 9 2 3" xfId="3945"/>
    <cellStyle name="Normal 2 2 2 3 9 2 3 2" xfId="8427"/>
    <cellStyle name="Normal 2 2 2 3 9 2 3 2 2" xfId="17457"/>
    <cellStyle name="Normal 2 2 2 3 9 2 3 2 2 2" xfId="37499"/>
    <cellStyle name="Normal 2 2 2 3 9 2 3 2 3" xfId="28469"/>
    <cellStyle name="Normal 2 2 2 3 9 2 3 3" xfId="12975"/>
    <cellStyle name="Normal 2 2 2 3 9 2 3 3 2" xfId="33017"/>
    <cellStyle name="Normal 2 2 2 3 9 2 3 4" xfId="23987"/>
    <cellStyle name="Normal 2 2 2 3 9 2 4" xfId="5439"/>
    <cellStyle name="Normal 2 2 2 3 9 2 4 2" xfId="14469"/>
    <cellStyle name="Normal 2 2 2 3 9 2 4 2 2" xfId="34511"/>
    <cellStyle name="Normal 2 2 2 3 9 2 4 3" xfId="25481"/>
    <cellStyle name="Normal 2 2 2 3 9 2 5" xfId="9987"/>
    <cellStyle name="Normal 2 2 2 3 9 2 5 2" xfId="30029"/>
    <cellStyle name="Normal 2 2 2 3 9 2 6" xfId="20999"/>
    <cellStyle name="Normal 2 2 2 3 9 3" xfId="1706"/>
    <cellStyle name="Normal 2 2 2 3 9 3 2" xfId="6188"/>
    <cellStyle name="Normal 2 2 2 3 9 3 2 2" xfId="15218"/>
    <cellStyle name="Normal 2 2 2 3 9 3 2 2 2" xfId="35260"/>
    <cellStyle name="Normal 2 2 2 3 9 3 2 3" xfId="26230"/>
    <cellStyle name="Normal 2 2 2 3 9 3 3" xfId="10736"/>
    <cellStyle name="Normal 2 2 2 3 9 3 3 2" xfId="30778"/>
    <cellStyle name="Normal 2 2 2 3 9 3 4" xfId="21748"/>
    <cellStyle name="Normal 2 2 2 3 9 4" xfId="3200"/>
    <cellStyle name="Normal 2 2 2 3 9 4 2" xfId="7682"/>
    <cellStyle name="Normal 2 2 2 3 9 4 2 2" xfId="16712"/>
    <cellStyle name="Normal 2 2 2 3 9 4 2 2 2" xfId="36754"/>
    <cellStyle name="Normal 2 2 2 3 9 4 2 3" xfId="27724"/>
    <cellStyle name="Normal 2 2 2 3 9 4 3" xfId="12230"/>
    <cellStyle name="Normal 2 2 2 3 9 4 3 2" xfId="32272"/>
    <cellStyle name="Normal 2 2 2 3 9 4 4" xfId="23242"/>
    <cellStyle name="Normal 2 2 2 3 9 5" xfId="4694"/>
    <cellStyle name="Normal 2 2 2 3 9 5 2" xfId="13724"/>
    <cellStyle name="Normal 2 2 2 3 9 5 2 2" xfId="33766"/>
    <cellStyle name="Normal 2 2 2 3 9 5 3" xfId="24736"/>
    <cellStyle name="Normal 2 2 2 3 9 6" xfId="9242"/>
    <cellStyle name="Normal 2 2 2 3 9 6 2" xfId="29284"/>
    <cellStyle name="Normal 2 2 2 3 9 7" xfId="20254"/>
    <cellStyle name="Normal 2 2 2 4" xfId="37"/>
    <cellStyle name="Normal 2 2 2 4 10" xfId="20079"/>
    <cellStyle name="Normal 2 2 2 4 2" xfId="223"/>
    <cellStyle name="Normal 2 2 2 4 2 2" xfId="968"/>
    <cellStyle name="Normal 2 2 2 4 2 2 2" xfId="2462"/>
    <cellStyle name="Normal 2 2 2 4 2 2 2 2" xfId="6944"/>
    <cellStyle name="Normal 2 2 2 4 2 2 2 2 2" xfId="15974"/>
    <cellStyle name="Normal 2 2 2 4 2 2 2 2 2 2" xfId="36016"/>
    <cellStyle name="Normal 2 2 2 4 2 2 2 2 3" xfId="26986"/>
    <cellStyle name="Normal 2 2 2 4 2 2 2 3" xfId="11492"/>
    <cellStyle name="Normal 2 2 2 4 2 2 2 3 2" xfId="31534"/>
    <cellStyle name="Normal 2 2 2 4 2 2 2 4" xfId="22504"/>
    <cellStyle name="Normal 2 2 2 4 2 2 3" xfId="3956"/>
    <cellStyle name="Normal 2 2 2 4 2 2 3 2" xfId="8438"/>
    <cellStyle name="Normal 2 2 2 4 2 2 3 2 2" xfId="17468"/>
    <cellStyle name="Normal 2 2 2 4 2 2 3 2 2 2" xfId="37510"/>
    <cellStyle name="Normal 2 2 2 4 2 2 3 2 3" xfId="28480"/>
    <cellStyle name="Normal 2 2 2 4 2 2 3 3" xfId="12986"/>
    <cellStyle name="Normal 2 2 2 4 2 2 3 3 2" xfId="33028"/>
    <cellStyle name="Normal 2 2 2 4 2 2 3 4" xfId="23998"/>
    <cellStyle name="Normal 2 2 2 4 2 2 4" xfId="5450"/>
    <cellStyle name="Normal 2 2 2 4 2 2 4 2" xfId="14480"/>
    <cellStyle name="Normal 2 2 2 4 2 2 4 2 2" xfId="34522"/>
    <cellStyle name="Normal 2 2 2 4 2 2 4 3" xfId="25492"/>
    <cellStyle name="Normal 2 2 2 4 2 2 5" xfId="9998"/>
    <cellStyle name="Normal 2 2 2 4 2 2 5 2" xfId="30040"/>
    <cellStyle name="Normal 2 2 2 4 2 2 6" xfId="21010"/>
    <cellStyle name="Normal 2 2 2 4 2 3" xfId="1717"/>
    <cellStyle name="Normal 2 2 2 4 2 3 2" xfId="6199"/>
    <cellStyle name="Normal 2 2 2 4 2 3 2 2" xfId="15229"/>
    <cellStyle name="Normal 2 2 2 4 2 3 2 2 2" xfId="35271"/>
    <cellStyle name="Normal 2 2 2 4 2 3 2 3" xfId="26241"/>
    <cellStyle name="Normal 2 2 2 4 2 3 3" xfId="10747"/>
    <cellStyle name="Normal 2 2 2 4 2 3 3 2" xfId="30789"/>
    <cellStyle name="Normal 2 2 2 4 2 3 4" xfId="21759"/>
    <cellStyle name="Normal 2 2 2 4 2 4" xfId="3211"/>
    <cellStyle name="Normal 2 2 2 4 2 4 2" xfId="7693"/>
    <cellStyle name="Normal 2 2 2 4 2 4 2 2" xfId="16723"/>
    <cellStyle name="Normal 2 2 2 4 2 4 2 2 2" xfId="36765"/>
    <cellStyle name="Normal 2 2 2 4 2 4 2 3" xfId="27735"/>
    <cellStyle name="Normal 2 2 2 4 2 4 3" xfId="12241"/>
    <cellStyle name="Normal 2 2 2 4 2 4 3 2" xfId="32283"/>
    <cellStyle name="Normal 2 2 2 4 2 4 4" xfId="23253"/>
    <cellStyle name="Normal 2 2 2 4 2 5" xfId="4705"/>
    <cellStyle name="Normal 2 2 2 4 2 5 2" xfId="13735"/>
    <cellStyle name="Normal 2 2 2 4 2 5 2 2" xfId="33777"/>
    <cellStyle name="Normal 2 2 2 4 2 5 3" xfId="24747"/>
    <cellStyle name="Normal 2 2 2 4 2 6" xfId="9253"/>
    <cellStyle name="Normal 2 2 2 4 2 6 2" xfId="29295"/>
    <cellStyle name="Normal 2 2 2 4 2 7" xfId="20265"/>
    <cellStyle name="Normal 2 2 2 4 3" xfId="409"/>
    <cellStyle name="Normal 2 2 2 4 3 2" xfId="1156"/>
    <cellStyle name="Normal 2 2 2 4 3 2 2" xfId="2650"/>
    <cellStyle name="Normal 2 2 2 4 3 2 2 2" xfId="7132"/>
    <cellStyle name="Normal 2 2 2 4 3 2 2 2 2" xfId="16162"/>
    <cellStyle name="Normal 2 2 2 4 3 2 2 2 2 2" xfId="36204"/>
    <cellStyle name="Normal 2 2 2 4 3 2 2 2 3" xfId="27174"/>
    <cellStyle name="Normal 2 2 2 4 3 2 2 3" xfId="11680"/>
    <cellStyle name="Normal 2 2 2 4 3 2 2 3 2" xfId="31722"/>
    <cellStyle name="Normal 2 2 2 4 3 2 2 4" xfId="22692"/>
    <cellStyle name="Normal 2 2 2 4 3 2 3" xfId="4144"/>
    <cellStyle name="Normal 2 2 2 4 3 2 3 2" xfId="8626"/>
    <cellStyle name="Normal 2 2 2 4 3 2 3 2 2" xfId="17656"/>
    <cellStyle name="Normal 2 2 2 4 3 2 3 2 2 2" xfId="37698"/>
    <cellStyle name="Normal 2 2 2 4 3 2 3 2 3" xfId="28668"/>
    <cellStyle name="Normal 2 2 2 4 3 2 3 3" xfId="13174"/>
    <cellStyle name="Normal 2 2 2 4 3 2 3 3 2" xfId="33216"/>
    <cellStyle name="Normal 2 2 2 4 3 2 3 4" xfId="24186"/>
    <cellStyle name="Normal 2 2 2 4 3 2 4" xfId="5638"/>
    <cellStyle name="Normal 2 2 2 4 3 2 4 2" xfId="14668"/>
    <cellStyle name="Normal 2 2 2 4 3 2 4 2 2" xfId="34710"/>
    <cellStyle name="Normal 2 2 2 4 3 2 4 3" xfId="25680"/>
    <cellStyle name="Normal 2 2 2 4 3 2 5" xfId="10186"/>
    <cellStyle name="Normal 2 2 2 4 3 2 5 2" xfId="30228"/>
    <cellStyle name="Normal 2 2 2 4 3 2 6" xfId="21198"/>
    <cellStyle name="Normal 2 2 2 4 3 3" xfId="1903"/>
    <cellStyle name="Normal 2 2 2 4 3 3 2" xfId="6385"/>
    <cellStyle name="Normal 2 2 2 4 3 3 2 2" xfId="15415"/>
    <cellStyle name="Normal 2 2 2 4 3 3 2 2 2" xfId="35457"/>
    <cellStyle name="Normal 2 2 2 4 3 3 2 3" xfId="26427"/>
    <cellStyle name="Normal 2 2 2 4 3 3 3" xfId="10933"/>
    <cellStyle name="Normal 2 2 2 4 3 3 3 2" xfId="30975"/>
    <cellStyle name="Normal 2 2 2 4 3 3 4" xfId="21945"/>
    <cellStyle name="Normal 2 2 2 4 3 4" xfId="3397"/>
    <cellStyle name="Normal 2 2 2 4 3 4 2" xfId="7879"/>
    <cellStyle name="Normal 2 2 2 4 3 4 2 2" xfId="16909"/>
    <cellStyle name="Normal 2 2 2 4 3 4 2 2 2" xfId="36951"/>
    <cellStyle name="Normal 2 2 2 4 3 4 2 3" xfId="27921"/>
    <cellStyle name="Normal 2 2 2 4 3 4 3" xfId="12427"/>
    <cellStyle name="Normal 2 2 2 4 3 4 3 2" xfId="32469"/>
    <cellStyle name="Normal 2 2 2 4 3 4 4" xfId="23439"/>
    <cellStyle name="Normal 2 2 2 4 3 5" xfId="4891"/>
    <cellStyle name="Normal 2 2 2 4 3 5 2" xfId="13921"/>
    <cellStyle name="Normal 2 2 2 4 3 5 2 2" xfId="33963"/>
    <cellStyle name="Normal 2 2 2 4 3 5 3" xfId="24933"/>
    <cellStyle name="Normal 2 2 2 4 3 6" xfId="9439"/>
    <cellStyle name="Normal 2 2 2 4 3 6 2" xfId="29481"/>
    <cellStyle name="Normal 2 2 2 4 3 7" xfId="20451"/>
    <cellStyle name="Normal 2 2 2 4 4" xfId="595"/>
    <cellStyle name="Normal 2 2 2 4 4 2" xfId="1342"/>
    <cellStyle name="Normal 2 2 2 4 4 2 2" xfId="2836"/>
    <cellStyle name="Normal 2 2 2 4 4 2 2 2" xfId="7318"/>
    <cellStyle name="Normal 2 2 2 4 4 2 2 2 2" xfId="16348"/>
    <cellStyle name="Normal 2 2 2 4 4 2 2 2 2 2" xfId="36390"/>
    <cellStyle name="Normal 2 2 2 4 4 2 2 2 3" xfId="27360"/>
    <cellStyle name="Normal 2 2 2 4 4 2 2 3" xfId="11866"/>
    <cellStyle name="Normal 2 2 2 4 4 2 2 3 2" xfId="31908"/>
    <cellStyle name="Normal 2 2 2 4 4 2 2 4" xfId="22878"/>
    <cellStyle name="Normal 2 2 2 4 4 2 3" xfId="4330"/>
    <cellStyle name="Normal 2 2 2 4 4 2 3 2" xfId="8812"/>
    <cellStyle name="Normal 2 2 2 4 4 2 3 2 2" xfId="17842"/>
    <cellStyle name="Normal 2 2 2 4 4 2 3 2 2 2" xfId="37884"/>
    <cellStyle name="Normal 2 2 2 4 4 2 3 2 3" xfId="28854"/>
    <cellStyle name="Normal 2 2 2 4 4 2 3 3" xfId="13360"/>
    <cellStyle name="Normal 2 2 2 4 4 2 3 3 2" xfId="33402"/>
    <cellStyle name="Normal 2 2 2 4 4 2 3 4" xfId="24372"/>
    <cellStyle name="Normal 2 2 2 4 4 2 4" xfId="5824"/>
    <cellStyle name="Normal 2 2 2 4 4 2 4 2" xfId="14854"/>
    <cellStyle name="Normal 2 2 2 4 4 2 4 2 2" xfId="34896"/>
    <cellStyle name="Normal 2 2 2 4 4 2 4 3" xfId="25866"/>
    <cellStyle name="Normal 2 2 2 4 4 2 5" xfId="10372"/>
    <cellStyle name="Normal 2 2 2 4 4 2 5 2" xfId="30414"/>
    <cellStyle name="Normal 2 2 2 4 4 2 6" xfId="21384"/>
    <cellStyle name="Normal 2 2 2 4 4 3" xfId="2089"/>
    <cellStyle name="Normal 2 2 2 4 4 3 2" xfId="6571"/>
    <cellStyle name="Normal 2 2 2 4 4 3 2 2" xfId="15601"/>
    <cellStyle name="Normal 2 2 2 4 4 3 2 2 2" xfId="35643"/>
    <cellStyle name="Normal 2 2 2 4 4 3 2 3" xfId="26613"/>
    <cellStyle name="Normal 2 2 2 4 4 3 3" xfId="11119"/>
    <cellStyle name="Normal 2 2 2 4 4 3 3 2" xfId="31161"/>
    <cellStyle name="Normal 2 2 2 4 4 3 4" xfId="22131"/>
    <cellStyle name="Normal 2 2 2 4 4 4" xfId="3583"/>
    <cellStyle name="Normal 2 2 2 4 4 4 2" xfId="8065"/>
    <cellStyle name="Normal 2 2 2 4 4 4 2 2" xfId="17095"/>
    <cellStyle name="Normal 2 2 2 4 4 4 2 2 2" xfId="37137"/>
    <cellStyle name="Normal 2 2 2 4 4 4 2 3" xfId="28107"/>
    <cellStyle name="Normal 2 2 2 4 4 4 3" xfId="12613"/>
    <cellStyle name="Normal 2 2 2 4 4 4 3 2" xfId="32655"/>
    <cellStyle name="Normal 2 2 2 4 4 4 4" xfId="23625"/>
    <cellStyle name="Normal 2 2 2 4 4 5" xfId="5077"/>
    <cellStyle name="Normal 2 2 2 4 4 5 2" xfId="14107"/>
    <cellStyle name="Normal 2 2 2 4 4 5 2 2" xfId="34149"/>
    <cellStyle name="Normal 2 2 2 4 4 5 3" xfId="25119"/>
    <cellStyle name="Normal 2 2 2 4 4 6" xfId="9625"/>
    <cellStyle name="Normal 2 2 2 4 4 6 2" xfId="29667"/>
    <cellStyle name="Normal 2 2 2 4 4 7" xfId="20637"/>
    <cellStyle name="Normal 2 2 2 4 5" xfId="782"/>
    <cellStyle name="Normal 2 2 2 4 5 2" xfId="2276"/>
    <cellStyle name="Normal 2 2 2 4 5 2 2" xfId="6758"/>
    <cellStyle name="Normal 2 2 2 4 5 2 2 2" xfId="15788"/>
    <cellStyle name="Normal 2 2 2 4 5 2 2 2 2" xfId="35830"/>
    <cellStyle name="Normal 2 2 2 4 5 2 2 3" xfId="26800"/>
    <cellStyle name="Normal 2 2 2 4 5 2 3" xfId="11306"/>
    <cellStyle name="Normal 2 2 2 4 5 2 3 2" xfId="31348"/>
    <cellStyle name="Normal 2 2 2 4 5 2 4" xfId="22318"/>
    <cellStyle name="Normal 2 2 2 4 5 3" xfId="3770"/>
    <cellStyle name="Normal 2 2 2 4 5 3 2" xfId="8252"/>
    <cellStyle name="Normal 2 2 2 4 5 3 2 2" xfId="17282"/>
    <cellStyle name="Normal 2 2 2 4 5 3 2 2 2" xfId="37324"/>
    <cellStyle name="Normal 2 2 2 4 5 3 2 3" xfId="28294"/>
    <cellStyle name="Normal 2 2 2 4 5 3 3" xfId="12800"/>
    <cellStyle name="Normal 2 2 2 4 5 3 3 2" xfId="32842"/>
    <cellStyle name="Normal 2 2 2 4 5 3 4" xfId="23812"/>
    <cellStyle name="Normal 2 2 2 4 5 4" xfId="5264"/>
    <cellStyle name="Normal 2 2 2 4 5 4 2" xfId="14294"/>
    <cellStyle name="Normal 2 2 2 4 5 4 2 2" xfId="34336"/>
    <cellStyle name="Normal 2 2 2 4 5 4 3" xfId="25306"/>
    <cellStyle name="Normal 2 2 2 4 5 5" xfId="9812"/>
    <cellStyle name="Normal 2 2 2 4 5 5 2" xfId="29854"/>
    <cellStyle name="Normal 2 2 2 4 5 6" xfId="20824"/>
    <cellStyle name="Normal 2 2 2 4 6" xfId="1531"/>
    <cellStyle name="Normal 2 2 2 4 6 2" xfId="6013"/>
    <cellStyle name="Normal 2 2 2 4 6 2 2" xfId="15043"/>
    <cellStyle name="Normal 2 2 2 4 6 2 2 2" xfId="35085"/>
    <cellStyle name="Normal 2 2 2 4 6 2 3" xfId="26055"/>
    <cellStyle name="Normal 2 2 2 4 6 3" xfId="10561"/>
    <cellStyle name="Normal 2 2 2 4 6 3 2" xfId="30603"/>
    <cellStyle name="Normal 2 2 2 4 6 4" xfId="21573"/>
    <cellStyle name="Normal 2 2 2 4 7" xfId="3025"/>
    <cellStyle name="Normal 2 2 2 4 7 2" xfId="7507"/>
    <cellStyle name="Normal 2 2 2 4 7 2 2" xfId="16537"/>
    <cellStyle name="Normal 2 2 2 4 7 2 2 2" xfId="36579"/>
    <cellStyle name="Normal 2 2 2 4 7 2 3" xfId="27549"/>
    <cellStyle name="Normal 2 2 2 4 7 3" xfId="12055"/>
    <cellStyle name="Normal 2 2 2 4 7 3 2" xfId="32097"/>
    <cellStyle name="Normal 2 2 2 4 7 4" xfId="23067"/>
    <cellStyle name="Normal 2 2 2 4 8" xfId="4519"/>
    <cellStyle name="Normal 2 2 2 4 8 2" xfId="13549"/>
    <cellStyle name="Normal 2 2 2 4 8 2 2" xfId="33591"/>
    <cellStyle name="Normal 2 2 2 4 8 3" xfId="24561"/>
    <cellStyle name="Normal 2 2 2 4 9" xfId="9067"/>
    <cellStyle name="Normal 2 2 2 4 9 2" xfId="29109"/>
    <cellStyle name="Normal 2 2 2 5" xfId="60"/>
    <cellStyle name="Normal 2 2 2 5 10" xfId="20102"/>
    <cellStyle name="Normal 2 2 2 5 2" xfId="246"/>
    <cellStyle name="Normal 2 2 2 5 2 2" xfId="991"/>
    <cellStyle name="Normal 2 2 2 5 2 2 2" xfId="2485"/>
    <cellStyle name="Normal 2 2 2 5 2 2 2 2" xfId="6967"/>
    <cellStyle name="Normal 2 2 2 5 2 2 2 2 2" xfId="15997"/>
    <cellStyle name="Normal 2 2 2 5 2 2 2 2 2 2" xfId="36039"/>
    <cellStyle name="Normal 2 2 2 5 2 2 2 2 3" xfId="27009"/>
    <cellStyle name="Normal 2 2 2 5 2 2 2 3" xfId="11515"/>
    <cellStyle name="Normal 2 2 2 5 2 2 2 3 2" xfId="31557"/>
    <cellStyle name="Normal 2 2 2 5 2 2 2 4" xfId="22527"/>
    <cellStyle name="Normal 2 2 2 5 2 2 3" xfId="3979"/>
    <cellStyle name="Normal 2 2 2 5 2 2 3 2" xfId="8461"/>
    <cellStyle name="Normal 2 2 2 5 2 2 3 2 2" xfId="17491"/>
    <cellStyle name="Normal 2 2 2 5 2 2 3 2 2 2" xfId="37533"/>
    <cellStyle name="Normal 2 2 2 5 2 2 3 2 3" xfId="28503"/>
    <cellStyle name="Normal 2 2 2 5 2 2 3 3" xfId="13009"/>
    <cellStyle name="Normal 2 2 2 5 2 2 3 3 2" xfId="33051"/>
    <cellStyle name="Normal 2 2 2 5 2 2 3 4" xfId="24021"/>
    <cellStyle name="Normal 2 2 2 5 2 2 4" xfId="5473"/>
    <cellStyle name="Normal 2 2 2 5 2 2 4 2" xfId="14503"/>
    <cellStyle name="Normal 2 2 2 5 2 2 4 2 2" xfId="34545"/>
    <cellStyle name="Normal 2 2 2 5 2 2 4 3" xfId="25515"/>
    <cellStyle name="Normal 2 2 2 5 2 2 5" xfId="10021"/>
    <cellStyle name="Normal 2 2 2 5 2 2 5 2" xfId="30063"/>
    <cellStyle name="Normal 2 2 2 5 2 2 6" xfId="21033"/>
    <cellStyle name="Normal 2 2 2 5 2 3" xfId="1740"/>
    <cellStyle name="Normal 2 2 2 5 2 3 2" xfId="6222"/>
    <cellStyle name="Normal 2 2 2 5 2 3 2 2" xfId="15252"/>
    <cellStyle name="Normal 2 2 2 5 2 3 2 2 2" xfId="35294"/>
    <cellStyle name="Normal 2 2 2 5 2 3 2 3" xfId="26264"/>
    <cellStyle name="Normal 2 2 2 5 2 3 3" xfId="10770"/>
    <cellStyle name="Normal 2 2 2 5 2 3 3 2" xfId="30812"/>
    <cellStyle name="Normal 2 2 2 5 2 3 4" xfId="21782"/>
    <cellStyle name="Normal 2 2 2 5 2 4" xfId="3234"/>
    <cellStyle name="Normal 2 2 2 5 2 4 2" xfId="7716"/>
    <cellStyle name="Normal 2 2 2 5 2 4 2 2" xfId="16746"/>
    <cellStyle name="Normal 2 2 2 5 2 4 2 2 2" xfId="36788"/>
    <cellStyle name="Normal 2 2 2 5 2 4 2 3" xfId="27758"/>
    <cellStyle name="Normal 2 2 2 5 2 4 3" xfId="12264"/>
    <cellStyle name="Normal 2 2 2 5 2 4 3 2" xfId="32306"/>
    <cellStyle name="Normal 2 2 2 5 2 4 4" xfId="23276"/>
    <cellStyle name="Normal 2 2 2 5 2 5" xfId="4728"/>
    <cellStyle name="Normal 2 2 2 5 2 5 2" xfId="13758"/>
    <cellStyle name="Normal 2 2 2 5 2 5 2 2" xfId="33800"/>
    <cellStyle name="Normal 2 2 2 5 2 5 3" xfId="24770"/>
    <cellStyle name="Normal 2 2 2 5 2 6" xfId="9276"/>
    <cellStyle name="Normal 2 2 2 5 2 6 2" xfId="29318"/>
    <cellStyle name="Normal 2 2 2 5 2 7" xfId="20288"/>
    <cellStyle name="Normal 2 2 2 5 3" xfId="432"/>
    <cellStyle name="Normal 2 2 2 5 3 2" xfId="1179"/>
    <cellStyle name="Normal 2 2 2 5 3 2 2" xfId="2673"/>
    <cellStyle name="Normal 2 2 2 5 3 2 2 2" xfId="7155"/>
    <cellStyle name="Normal 2 2 2 5 3 2 2 2 2" xfId="16185"/>
    <cellStyle name="Normal 2 2 2 5 3 2 2 2 2 2" xfId="36227"/>
    <cellStyle name="Normal 2 2 2 5 3 2 2 2 3" xfId="27197"/>
    <cellStyle name="Normal 2 2 2 5 3 2 2 3" xfId="11703"/>
    <cellStyle name="Normal 2 2 2 5 3 2 2 3 2" xfId="31745"/>
    <cellStyle name="Normal 2 2 2 5 3 2 2 4" xfId="22715"/>
    <cellStyle name="Normal 2 2 2 5 3 2 3" xfId="4167"/>
    <cellStyle name="Normal 2 2 2 5 3 2 3 2" xfId="8649"/>
    <cellStyle name="Normal 2 2 2 5 3 2 3 2 2" xfId="17679"/>
    <cellStyle name="Normal 2 2 2 5 3 2 3 2 2 2" xfId="37721"/>
    <cellStyle name="Normal 2 2 2 5 3 2 3 2 3" xfId="28691"/>
    <cellStyle name="Normal 2 2 2 5 3 2 3 3" xfId="13197"/>
    <cellStyle name="Normal 2 2 2 5 3 2 3 3 2" xfId="33239"/>
    <cellStyle name="Normal 2 2 2 5 3 2 3 4" xfId="24209"/>
    <cellStyle name="Normal 2 2 2 5 3 2 4" xfId="5661"/>
    <cellStyle name="Normal 2 2 2 5 3 2 4 2" xfId="14691"/>
    <cellStyle name="Normal 2 2 2 5 3 2 4 2 2" xfId="34733"/>
    <cellStyle name="Normal 2 2 2 5 3 2 4 3" xfId="25703"/>
    <cellStyle name="Normal 2 2 2 5 3 2 5" xfId="10209"/>
    <cellStyle name="Normal 2 2 2 5 3 2 5 2" xfId="30251"/>
    <cellStyle name="Normal 2 2 2 5 3 2 6" xfId="21221"/>
    <cellStyle name="Normal 2 2 2 5 3 3" xfId="1926"/>
    <cellStyle name="Normal 2 2 2 5 3 3 2" xfId="6408"/>
    <cellStyle name="Normal 2 2 2 5 3 3 2 2" xfId="15438"/>
    <cellStyle name="Normal 2 2 2 5 3 3 2 2 2" xfId="35480"/>
    <cellStyle name="Normal 2 2 2 5 3 3 2 3" xfId="26450"/>
    <cellStyle name="Normal 2 2 2 5 3 3 3" xfId="10956"/>
    <cellStyle name="Normal 2 2 2 5 3 3 3 2" xfId="30998"/>
    <cellStyle name="Normal 2 2 2 5 3 3 4" xfId="21968"/>
    <cellStyle name="Normal 2 2 2 5 3 4" xfId="3420"/>
    <cellStyle name="Normal 2 2 2 5 3 4 2" xfId="7902"/>
    <cellStyle name="Normal 2 2 2 5 3 4 2 2" xfId="16932"/>
    <cellStyle name="Normal 2 2 2 5 3 4 2 2 2" xfId="36974"/>
    <cellStyle name="Normal 2 2 2 5 3 4 2 3" xfId="27944"/>
    <cellStyle name="Normal 2 2 2 5 3 4 3" xfId="12450"/>
    <cellStyle name="Normal 2 2 2 5 3 4 3 2" xfId="32492"/>
    <cellStyle name="Normal 2 2 2 5 3 4 4" xfId="23462"/>
    <cellStyle name="Normal 2 2 2 5 3 5" xfId="4914"/>
    <cellStyle name="Normal 2 2 2 5 3 5 2" xfId="13944"/>
    <cellStyle name="Normal 2 2 2 5 3 5 2 2" xfId="33986"/>
    <cellStyle name="Normal 2 2 2 5 3 5 3" xfId="24956"/>
    <cellStyle name="Normal 2 2 2 5 3 6" xfId="9462"/>
    <cellStyle name="Normal 2 2 2 5 3 6 2" xfId="29504"/>
    <cellStyle name="Normal 2 2 2 5 3 7" xfId="20474"/>
    <cellStyle name="Normal 2 2 2 5 4" xfId="618"/>
    <cellStyle name="Normal 2 2 2 5 4 2" xfId="1365"/>
    <cellStyle name="Normal 2 2 2 5 4 2 2" xfId="2859"/>
    <cellStyle name="Normal 2 2 2 5 4 2 2 2" xfId="7341"/>
    <cellStyle name="Normal 2 2 2 5 4 2 2 2 2" xfId="16371"/>
    <cellStyle name="Normal 2 2 2 5 4 2 2 2 2 2" xfId="36413"/>
    <cellStyle name="Normal 2 2 2 5 4 2 2 2 3" xfId="27383"/>
    <cellStyle name="Normal 2 2 2 5 4 2 2 3" xfId="11889"/>
    <cellStyle name="Normal 2 2 2 5 4 2 2 3 2" xfId="31931"/>
    <cellStyle name="Normal 2 2 2 5 4 2 2 4" xfId="22901"/>
    <cellStyle name="Normal 2 2 2 5 4 2 3" xfId="4353"/>
    <cellStyle name="Normal 2 2 2 5 4 2 3 2" xfId="8835"/>
    <cellStyle name="Normal 2 2 2 5 4 2 3 2 2" xfId="17865"/>
    <cellStyle name="Normal 2 2 2 5 4 2 3 2 2 2" xfId="37907"/>
    <cellStyle name="Normal 2 2 2 5 4 2 3 2 3" xfId="28877"/>
    <cellStyle name="Normal 2 2 2 5 4 2 3 3" xfId="13383"/>
    <cellStyle name="Normal 2 2 2 5 4 2 3 3 2" xfId="33425"/>
    <cellStyle name="Normal 2 2 2 5 4 2 3 4" xfId="24395"/>
    <cellStyle name="Normal 2 2 2 5 4 2 4" xfId="5847"/>
    <cellStyle name="Normal 2 2 2 5 4 2 4 2" xfId="14877"/>
    <cellStyle name="Normal 2 2 2 5 4 2 4 2 2" xfId="34919"/>
    <cellStyle name="Normal 2 2 2 5 4 2 4 3" xfId="25889"/>
    <cellStyle name="Normal 2 2 2 5 4 2 5" xfId="10395"/>
    <cellStyle name="Normal 2 2 2 5 4 2 5 2" xfId="30437"/>
    <cellStyle name="Normal 2 2 2 5 4 2 6" xfId="21407"/>
    <cellStyle name="Normal 2 2 2 5 4 3" xfId="2112"/>
    <cellStyle name="Normal 2 2 2 5 4 3 2" xfId="6594"/>
    <cellStyle name="Normal 2 2 2 5 4 3 2 2" xfId="15624"/>
    <cellStyle name="Normal 2 2 2 5 4 3 2 2 2" xfId="35666"/>
    <cellStyle name="Normal 2 2 2 5 4 3 2 3" xfId="26636"/>
    <cellStyle name="Normal 2 2 2 5 4 3 3" xfId="11142"/>
    <cellStyle name="Normal 2 2 2 5 4 3 3 2" xfId="31184"/>
    <cellStyle name="Normal 2 2 2 5 4 3 4" xfId="22154"/>
    <cellStyle name="Normal 2 2 2 5 4 4" xfId="3606"/>
    <cellStyle name="Normal 2 2 2 5 4 4 2" xfId="8088"/>
    <cellStyle name="Normal 2 2 2 5 4 4 2 2" xfId="17118"/>
    <cellStyle name="Normal 2 2 2 5 4 4 2 2 2" xfId="37160"/>
    <cellStyle name="Normal 2 2 2 5 4 4 2 3" xfId="28130"/>
    <cellStyle name="Normal 2 2 2 5 4 4 3" xfId="12636"/>
    <cellStyle name="Normal 2 2 2 5 4 4 3 2" xfId="32678"/>
    <cellStyle name="Normal 2 2 2 5 4 4 4" xfId="23648"/>
    <cellStyle name="Normal 2 2 2 5 4 5" xfId="5100"/>
    <cellStyle name="Normal 2 2 2 5 4 5 2" xfId="14130"/>
    <cellStyle name="Normal 2 2 2 5 4 5 2 2" xfId="34172"/>
    <cellStyle name="Normal 2 2 2 5 4 5 3" xfId="25142"/>
    <cellStyle name="Normal 2 2 2 5 4 6" xfId="9648"/>
    <cellStyle name="Normal 2 2 2 5 4 6 2" xfId="29690"/>
    <cellStyle name="Normal 2 2 2 5 4 7" xfId="20660"/>
    <cellStyle name="Normal 2 2 2 5 5" xfId="805"/>
    <cellStyle name="Normal 2 2 2 5 5 2" xfId="2299"/>
    <cellStyle name="Normal 2 2 2 5 5 2 2" xfId="6781"/>
    <cellStyle name="Normal 2 2 2 5 5 2 2 2" xfId="15811"/>
    <cellStyle name="Normal 2 2 2 5 5 2 2 2 2" xfId="35853"/>
    <cellStyle name="Normal 2 2 2 5 5 2 2 3" xfId="26823"/>
    <cellStyle name="Normal 2 2 2 5 5 2 3" xfId="11329"/>
    <cellStyle name="Normal 2 2 2 5 5 2 3 2" xfId="31371"/>
    <cellStyle name="Normal 2 2 2 5 5 2 4" xfId="22341"/>
    <cellStyle name="Normal 2 2 2 5 5 3" xfId="3793"/>
    <cellStyle name="Normal 2 2 2 5 5 3 2" xfId="8275"/>
    <cellStyle name="Normal 2 2 2 5 5 3 2 2" xfId="17305"/>
    <cellStyle name="Normal 2 2 2 5 5 3 2 2 2" xfId="37347"/>
    <cellStyle name="Normal 2 2 2 5 5 3 2 3" xfId="28317"/>
    <cellStyle name="Normal 2 2 2 5 5 3 3" xfId="12823"/>
    <cellStyle name="Normal 2 2 2 5 5 3 3 2" xfId="32865"/>
    <cellStyle name="Normal 2 2 2 5 5 3 4" xfId="23835"/>
    <cellStyle name="Normal 2 2 2 5 5 4" xfId="5287"/>
    <cellStyle name="Normal 2 2 2 5 5 4 2" xfId="14317"/>
    <cellStyle name="Normal 2 2 2 5 5 4 2 2" xfId="34359"/>
    <cellStyle name="Normal 2 2 2 5 5 4 3" xfId="25329"/>
    <cellStyle name="Normal 2 2 2 5 5 5" xfId="9835"/>
    <cellStyle name="Normal 2 2 2 5 5 5 2" xfId="29877"/>
    <cellStyle name="Normal 2 2 2 5 5 6" xfId="20847"/>
    <cellStyle name="Normal 2 2 2 5 6" xfId="1554"/>
    <cellStyle name="Normal 2 2 2 5 6 2" xfId="6036"/>
    <cellStyle name="Normal 2 2 2 5 6 2 2" xfId="15066"/>
    <cellStyle name="Normal 2 2 2 5 6 2 2 2" xfId="35108"/>
    <cellStyle name="Normal 2 2 2 5 6 2 3" xfId="26078"/>
    <cellStyle name="Normal 2 2 2 5 6 3" xfId="10584"/>
    <cellStyle name="Normal 2 2 2 5 6 3 2" xfId="30626"/>
    <cellStyle name="Normal 2 2 2 5 6 4" xfId="21596"/>
    <cellStyle name="Normal 2 2 2 5 7" xfId="3048"/>
    <cellStyle name="Normal 2 2 2 5 7 2" xfId="7530"/>
    <cellStyle name="Normal 2 2 2 5 7 2 2" xfId="16560"/>
    <cellStyle name="Normal 2 2 2 5 7 2 2 2" xfId="36602"/>
    <cellStyle name="Normal 2 2 2 5 7 2 3" xfId="27572"/>
    <cellStyle name="Normal 2 2 2 5 7 3" xfId="12078"/>
    <cellStyle name="Normal 2 2 2 5 7 3 2" xfId="32120"/>
    <cellStyle name="Normal 2 2 2 5 7 4" xfId="23090"/>
    <cellStyle name="Normal 2 2 2 5 8" xfId="4542"/>
    <cellStyle name="Normal 2 2 2 5 8 2" xfId="13572"/>
    <cellStyle name="Normal 2 2 2 5 8 2 2" xfId="33614"/>
    <cellStyle name="Normal 2 2 2 5 8 3" xfId="24584"/>
    <cellStyle name="Normal 2 2 2 5 9" xfId="9090"/>
    <cellStyle name="Normal 2 2 2 5 9 2" xfId="29132"/>
    <cellStyle name="Normal 2 2 2 6" xfId="84"/>
    <cellStyle name="Normal 2 2 2 6 10" xfId="20126"/>
    <cellStyle name="Normal 2 2 2 6 2" xfId="270"/>
    <cellStyle name="Normal 2 2 2 6 2 2" xfId="1014"/>
    <cellStyle name="Normal 2 2 2 6 2 2 2" xfId="2508"/>
    <cellStyle name="Normal 2 2 2 6 2 2 2 2" xfId="6990"/>
    <cellStyle name="Normal 2 2 2 6 2 2 2 2 2" xfId="16020"/>
    <cellStyle name="Normal 2 2 2 6 2 2 2 2 2 2" xfId="36062"/>
    <cellStyle name="Normal 2 2 2 6 2 2 2 2 3" xfId="27032"/>
    <cellStyle name="Normal 2 2 2 6 2 2 2 3" xfId="11538"/>
    <cellStyle name="Normal 2 2 2 6 2 2 2 3 2" xfId="31580"/>
    <cellStyle name="Normal 2 2 2 6 2 2 2 4" xfId="22550"/>
    <cellStyle name="Normal 2 2 2 6 2 2 3" xfId="4002"/>
    <cellStyle name="Normal 2 2 2 6 2 2 3 2" xfId="8484"/>
    <cellStyle name="Normal 2 2 2 6 2 2 3 2 2" xfId="17514"/>
    <cellStyle name="Normal 2 2 2 6 2 2 3 2 2 2" xfId="37556"/>
    <cellStyle name="Normal 2 2 2 6 2 2 3 2 3" xfId="28526"/>
    <cellStyle name="Normal 2 2 2 6 2 2 3 3" xfId="13032"/>
    <cellStyle name="Normal 2 2 2 6 2 2 3 3 2" xfId="33074"/>
    <cellStyle name="Normal 2 2 2 6 2 2 3 4" xfId="24044"/>
    <cellStyle name="Normal 2 2 2 6 2 2 4" xfId="5496"/>
    <cellStyle name="Normal 2 2 2 6 2 2 4 2" xfId="14526"/>
    <cellStyle name="Normal 2 2 2 6 2 2 4 2 2" xfId="34568"/>
    <cellStyle name="Normal 2 2 2 6 2 2 4 3" xfId="25538"/>
    <cellStyle name="Normal 2 2 2 6 2 2 5" xfId="10044"/>
    <cellStyle name="Normal 2 2 2 6 2 2 5 2" xfId="30086"/>
    <cellStyle name="Normal 2 2 2 6 2 2 6" xfId="21056"/>
    <cellStyle name="Normal 2 2 2 6 2 3" xfId="1764"/>
    <cellStyle name="Normal 2 2 2 6 2 3 2" xfId="6246"/>
    <cellStyle name="Normal 2 2 2 6 2 3 2 2" xfId="15276"/>
    <cellStyle name="Normal 2 2 2 6 2 3 2 2 2" xfId="35318"/>
    <cellStyle name="Normal 2 2 2 6 2 3 2 3" xfId="26288"/>
    <cellStyle name="Normal 2 2 2 6 2 3 3" xfId="10794"/>
    <cellStyle name="Normal 2 2 2 6 2 3 3 2" xfId="30836"/>
    <cellStyle name="Normal 2 2 2 6 2 3 4" xfId="21806"/>
    <cellStyle name="Normal 2 2 2 6 2 4" xfId="3258"/>
    <cellStyle name="Normal 2 2 2 6 2 4 2" xfId="7740"/>
    <cellStyle name="Normal 2 2 2 6 2 4 2 2" xfId="16770"/>
    <cellStyle name="Normal 2 2 2 6 2 4 2 2 2" xfId="36812"/>
    <cellStyle name="Normal 2 2 2 6 2 4 2 3" xfId="27782"/>
    <cellStyle name="Normal 2 2 2 6 2 4 3" xfId="12288"/>
    <cellStyle name="Normal 2 2 2 6 2 4 3 2" xfId="32330"/>
    <cellStyle name="Normal 2 2 2 6 2 4 4" xfId="23300"/>
    <cellStyle name="Normal 2 2 2 6 2 5" xfId="4752"/>
    <cellStyle name="Normal 2 2 2 6 2 5 2" xfId="13782"/>
    <cellStyle name="Normal 2 2 2 6 2 5 2 2" xfId="33824"/>
    <cellStyle name="Normal 2 2 2 6 2 5 3" xfId="24794"/>
    <cellStyle name="Normal 2 2 2 6 2 6" xfId="9300"/>
    <cellStyle name="Normal 2 2 2 6 2 6 2" xfId="29342"/>
    <cellStyle name="Normal 2 2 2 6 2 7" xfId="20312"/>
    <cellStyle name="Normal 2 2 2 6 3" xfId="456"/>
    <cellStyle name="Normal 2 2 2 6 3 2" xfId="1203"/>
    <cellStyle name="Normal 2 2 2 6 3 2 2" xfId="2697"/>
    <cellStyle name="Normal 2 2 2 6 3 2 2 2" xfId="7179"/>
    <cellStyle name="Normal 2 2 2 6 3 2 2 2 2" xfId="16209"/>
    <cellStyle name="Normal 2 2 2 6 3 2 2 2 2 2" xfId="36251"/>
    <cellStyle name="Normal 2 2 2 6 3 2 2 2 3" xfId="27221"/>
    <cellStyle name="Normal 2 2 2 6 3 2 2 3" xfId="11727"/>
    <cellStyle name="Normal 2 2 2 6 3 2 2 3 2" xfId="31769"/>
    <cellStyle name="Normal 2 2 2 6 3 2 2 4" xfId="22739"/>
    <cellStyle name="Normal 2 2 2 6 3 2 3" xfId="4191"/>
    <cellStyle name="Normal 2 2 2 6 3 2 3 2" xfId="8673"/>
    <cellStyle name="Normal 2 2 2 6 3 2 3 2 2" xfId="17703"/>
    <cellStyle name="Normal 2 2 2 6 3 2 3 2 2 2" xfId="37745"/>
    <cellStyle name="Normal 2 2 2 6 3 2 3 2 3" xfId="28715"/>
    <cellStyle name="Normal 2 2 2 6 3 2 3 3" xfId="13221"/>
    <cellStyle name="Normal 2 2 2 6 3 2 3 3 2" xfId="33263"/>
    <cellStyle name="Normal 2 2 2 6 3 2 3 4" xfId="24233"/>
    <cellStyle name="Normal 2 2 2 6 3 2 4" xfId="5685"/>
    <cellStyle name="Normal 2 2 2 6 3 2 4 2" xfId="14715"/>
    <cellStyle name="Normal 2 2 2 6 3 2 4 2 2" xfId="34757"/>
    <cellStyle name="Normal 2 2 2 6 3 2 4 3" xfId="25727"/>
    <cellStyle name="Normal 2 2 2 6 3 2 5" xfId="10233"/>
    <cellStyle name="Normal 2 2 2 6 3 2 5 2" xfId="30275"/>
    <cellStyle name="Normal 2 2 2 6 3 2 6" xfId="21245"/>
    <cellStyle name="Normal 2 2 2 6 3 3" xfId="1950"/>
    <cellStyle name="Normal 2 2 2 6 3 3 2" xfId="6432"/>
    <cellStyle name="Normal 2 2 2 6 3 3 2 2" xfId="15462"/>
    <cellStyle name="Normal 2 2 2 6 3 3 2 2 2" xfId="35504"/>
    <cellStyle name="Normal 2 2 2 6 3 3 2 3" xfId="26474"/>
    <cellStyle name="Normal 2 2 2 6 3 3 3" xfId="10980"/>
    <cellStyle name="Normal 2 2 2 6 3 3 3 2" xfId="31022"/>
    <cellStyle name="Normal 2 2 2 6 3 3 4" xfId="21992"/>
    <cellStyle name="Normal 2 2 2 6 3 4" xfId="3444"/>
    <cellStyle name="Normal 2 2 2 6 3 4 2" xfId="7926"/>
    <cellStyle name="Normal 2 2 2 6 3 4 2 2" xfId="16956"/>
    <cellStyle name="Normal 2 2 2 6 3 4 2 2 2" xfId="36998"/>
    <cellStyle name="Normal 2 2 2 6 3 4 2 3" xfId="27968"/>
    <cellStyle name="Normal 2 2 2 6 3 4 3" xfId="12474"/>
    <cellStyle name="Normal 2 2 2 6 3 4 3 2" xfId="32516"/>
    <cellStyle name="Normal 2 2 2 6 3 4 4" xfId="23486"/>
    <cellStyle name="Normal 2 2 2 6 3 5" xfId="4938"/>
    <cellStyle name="Normal 2 2 2 6 3 5 2" xfId="13968"/>
    <cellStyle name="Normal 2 2 2 6 3 5 2 2" xfId="34010"/>
    <cellStyle name="Normal 2 2 2 6 3 5 3" xfId="24980"/>
    <cellStyle name="Normal 2 2 2 6 3 6" xfId="9486"/>
    <cellStyle name="Normal 2 2 2 6 3 6 2" xfId="29528"/>
    <cellStyle name="Normal 2 2 2 6 3 7" xfId="20498"/>
    <cellStyle name="Normal 2 2 2 6 4" xfId="642"/>
    <cellStyle name="Normal 2 2 2 6 4 2" xfId="1389"/>
    <cellStyle name="Normal 2 2 2 6 4 2 2" xfId="2883"/>
    <cellStyle name="Normal 2 2 2 6 4 2 2 2" xfId="7365"/>
    <cellStyle name="Normal 2 2 2 6 4 2 2 2 2" xfId="16395"/>
    <cellStyle name="Normal 2 2 2 6 4 2 2 2 2 2" xfId="36437"/>
    <cellStyle name="Normal 2 2 2 6 4 2 2 2 3" xfId="27407"/>
    <cellStyle name="Normal 2 2 2 6 4 2 2 3" xfId="11913"/>
    <cellStyle name="Normal 2 2 2 6 4 2 2 3 2" xfId="31955"/>
    <cellStyle name="Normal 2 2 2 6 4 2 2 4" xfId="22925"/>
    <cellStyle name="Normal 2 2 2 6 4 2 3" xfId="4377"/>
    <cellStyle name="Normal 2 2 2 6 4 2 3 2" xfId="8859"/>
    <cellStyle name="Normal 2 2 2 6 4 2 3 2 2" xfId="17889"/>
    <cellStyle name="Normal 2 2 2 6 4 2 3 2 2 2" xfId="37931"/>
    <cellStyle name="Normal 2 2 2 6 4 2 3 2 3" xfId="28901"/>
    <cellStyle name="Normal 2 2 2 6 4 2 3 3" xfId="13407"/>
    <cellStyle name="Normal 2 2 2 6 4 2 3 3 2" xfId="33449"/>
    <cellStyle name="Normal 2 2 2 6 4 2 3 4" xfId="24419"/>
    <cellStyle name="Normal 2 2 2 6 4 2 4" xfId="5871"/>
    <cellStyle name="Normal 2 2 2 6 4 2 4 2" xfId="14901"/>
    <cellStyle name="Normal 2 2 2 6 4 2 4 2 2" xfId="34943"/>
    <cellStyle name="Normal 2 2 2 6 4 2 4 3" xfId="25913"/>
    <cellStyle name="Normal 2 2 2 6 4 2 5" xfId="10419"/>
    <cellStyle name="Normal 2 2 2 6 4 2 5 2" xfId="30461"/>
    <cellStyle name="Normal 2 2 2 6 4 2 6" xfId="21431"/>
    <cellStyle name="Normal 2 2 2 6 4 3" xfId="2136"/>
    <cellStyle name="Normal 2 2 2 6 4 3 2" xfId="6618"/>
    <cellStyle name="Normal 2 2 2 6 4 3 2 2" xfId="15648"/>
    <cellStyle name="Normal 2 2 2 6 4 3 2 2 2" xfId="35690"/>
    <cellStyle name="Normal 2 2 2 6 4 3 2 3" xfId="26660"/>
    <cellStyle name="Normal 2 2 2 6 4 3 3" xfId="11166"/>
    <cellStyle name="Normal 2 2 2 6 4 3 3 2" xfId="31208"/>
    <cellStyle name="Normal 2 2 2 6 4 3 4" xfId="22178"/>
    <cellStyle name="Normal 2 2 2 6 4 4" xfId="3630"/>
    <cellStyle name="Normal 2 2 2 6 4 4 2" xfId="8112"/>
    <cellStyle name="Normal 2 2 2 6 4 4 2 2" xfId="17142"/>
    <cellStyle name="Normal 2 2 2 6 4 4 2 2 2" xfId="37184"/>
    <cellStyle name="Normal 2 2 2 6 4 4 2 3" xfId="28154"/>
    <cellStyle name="Normal 2 2 2 6 4 4 3" xfId="12660"/>
    <cellStyle name="Normal 2 2 2 6 4 4 3 2" xfId="32702"/>
    <cellStyle name="Normal 2 2 2 6 4 4 4" xfId="23672"/>
    <cellStyle name="Normal 2 2 2 6 4 5" xfId="5124"/>
    <cellStyle name="Normal 2 2 2 6 4 5 2" xfId="14154"/>
    <cellStyle name="Normal 2 2 2 6 4 5 2 2" xfId="34196"/>
    <cellStyle name="Normal 2 2 2 6 4 5 3" xfId="25166"/>
    <cellStyle name="Normal 2 2 2 6 4 6" xfId="9672"/>
    <cellStyle name="Normal 2 2 2 6 4 6 2" xfId="29714"/>
    <cellStyle name="Normal 2 2 2 6 4 7" xfId="20684"/>
    <cellStyle name="Normal 2 2 2 6 5" xfId="829"/>
    <cellStyle name="Normal 2 2 2 6 5 2" xfId="2323"/>
    <cellStyle name="Normal 2 2 2 6 5 2 2" xfId="6805"/>
    <cellStyle name="Normal 2 2 2 6 5 2 2 2" xfId="15835"/>
    <cellStyle name="Normal 2 2 2 6 5 2 2 2 2" xfId="35877"/>
    <cellStyle name="Normal 2 2 2 6 5 2 2 3" xfId="26847"/>
    <cellStyle name="Normal 2 2 2 6 5 2 3" xfId="11353"/>
    <cellStyle name="Normal 2 2 2 6 5 2 3 2" xfId="31395"/>
    <cellStyle name="Normal 2 2 2 6 5 2 4" xfId="22365"/>
    <cellStyle name="Normal 2 2 2 6 5 3" xfId="3817"/>
    <cellStyle name="Normal 2 2 2 6 5 3 2" xfId="8299"/>
    <cellStyle name="Normal 2 2 2 6 5 3 2 2" xfId="17329"/>
    <cellStyle name="Normal 2 2 2 6 5 3 2 2 2" xfId="37371"/>
    <cellStyle name="Normal 2 2 2 6 5 3 2 3" xfId="28341"/>
    <cellStyle name="Normal 2 2 2 6 5 3 3" xfId="12847"/>
    <cellStyle name="Normal 2 2 2 6 5 3 3 2" xfId="32889"/>
    <cellStyle name="Normal 2 2 2 6 5 3 4" xfId="23859"/>
    <cellStyle name="Normal 2 2 2 6 5 4" xfId="5311"/>
    <cellStyle name="Normal 2 2 2 6 5 4 2" xfId="14341"/>
    <cellStyle name="Normal 2 2 2 6 5 4 2 2" xfId="34383"/>
    <cellStyle name="Normal 2 2 2 6 5 4 3" xfId="25353"/>
    <cellStyle name="Normal 2 2 2 6 5 5" xfId="9859"/>
    <cellStyle name="Normal 2 2 2 6 5 5 2" xfId="29901"/>
    <cellStyle name="Normal 2 2 2 6 5 6" xfId="20871"/>
    <cellStyle name="Normal 2 2 2 6 6" xfId="1578"/>
    <cellStyle name="Normal 2 2 2 6 6 2" xfId="6060"/>
    <cellStyle name="Normal 2 2 2 6 6 2 2" xfId="15090"/>
    <cellStyle name="Normal 2 2 2 6 6 2 2 2" xfId="35132"/>
    <cellStyle name="Normal 2 2 2 6 6 2 3" xfId="26102"/>
    <cellStyle name="Normal 2 2 2 6 6 3" xfId="10608"/>
    <cellStyle name="Normal 2 2 2 6 6 3 2" xfId="30650"/>
    <cellStyle name="Normal 2 2 2 6 6 4" xfId="21620"/>
    <cellStyle name="Normal 2 2 2 6 7" xfId="3072"/>
    <cellStyle name="Normal 2 2 2 6 7 2" xfId="7554"/>
    <cellStyle name="Normal 2 2 2 6 7 2 2" xfId="16584"/>
    <cellStyle name="Normal 2 2 2 6 7 2 2 2" xfId="36626"/>
    <cellStyle name="Normal 2 2 2 6 7 2 3" xfId="27596"/>
    <cellStyle name="Normal 2 2 2 6 7 3" xfId="12102"/>
    <cellStyle name="Normal 2 2 2 6 7 3 2" xfId="32144"/>
    <cellStyle name="Normal 2 2 2 6 7 4" xfId="23114"/>
    <cellStyle name="Normal 2 2 2 6 8" xfId="4566"/>
    <cellStyle name="Normal 2 2 2 6 8 2" xfId="13596"/>
    <cellStyle name="Normal 2 2 2 6 8 2 2" xfId="33638"/>
    <cellStyle name="Normal 2 2 2 6 8 3" xfId="24608"/>
    <cellStyle name="Normal 2 2 2 6 9" xfId="9114"/>
    <cellStyle name="Normal 2 2 2 6 9 2" xfId="29156"/>
    <cellStyle name="Normal 2 2 2 7" xfId="101"/>
    <cellStyle name="Normal 2 2 2 7 10" xfId="20143"/>
    <cellStyle name="Normal 2 2 2 7 2" xfId="287"/>
    <cellStyle name="Normal 2 2 2 7 2 2" xfId="1030"/>
    <cellStyle name="Normal 2 2 2 7 2 2 2" xfId="2524"/>
    <cellStyle name="Normal 2 2 2 7 2 2 2 2" xfId="7006"/>
    <cellStyle name="Normal 2 2 2 7 2 2 2 2 2" xfId="16036"/>
    <cellStyle name="Normal 2 2 2 7 2 2 2 2 2 2" xfId="36078"/>
    <cellStyle name="Normal 2 2 2 7 2 2 2 2 3" xfId="27048"/>
    <cellStyle name="Normal 2 2 2 7 2 2 2 3" xfId="11554"/>
    <cellStyle name="Normal 2 2 2 7 2 2 2 3 2" xfId="31596"/>
    <cellStyle name="Normal 2 2 2 7 2 2 2 4" xfId="22566"/>
    <cellStyle name="Normal 2 2 2 7 2 2 3" xfId="4018"/>
    <cellStyle name="Normal 2 2 2 7 2 2 3 2" xfId="8500"/>
    <cellStyle name="Normal 2 2 2 7 2 2 3 2 2" xfId="17530"/>
    <cellStyle name="Normal 2 2 2 7 2 2 3 2 2 2" xfId="37572"/>
    <cellStyle name="Normal 2 2 2 7 2 2 3 2 3" xfId="28542"/>
    <cellStyle name="Normal 2 2 2 7 2 2 3 3" xfId="13048"/>
    <cellStyle name="Normal 2 2 2 7 2 2 3 3 2" xfId="33090"/>
    <cellStyle name="Normal 2 2 2 7 2 2 3 4" xfId="24060"/>
    <cellStyle name="Normal 2 2 2 7 2 2 4" xfId="5512"/>
    <cellStyle name="Normal 2 2 2 7 2 2 4 2" xfId="14542"/>
    <cellStyle name="Normal 2 2 2 7 2 2 4 2 2" xfId="34584"/>
    <cellStyle name="Normal 2 2 2 7 2 2 4 3" xfId="25554"/>
    <cellStyle name="Normal 2 2 2 7 2 2 5" xfId="10060"/>
    <cellStyle name="Normal 2 2 2 7 2 2 5 2" xfId="30102"/>
    <cellStyle name="Normal 2 2 2 7 2 2 6" xfId="21072"/>
    <cellStyle name="Normal 2 2 2 7 2 3" xfId="1781"/>
    <cellStyle name="Normal 2 2 2 7 2 3 2" xfId="6263"/>
    <cellStyle name="Normal 2 2 2 7 2 3 2 2" xfId="15293"/>
    <cellStyle name="Normal 2 2 2 7 2 3 2 2 2" xfId="35335"/>
    <cellStyle name="Normal 2 2 2 7 2 3 2 3" xfId="26305"/>
    <cellStyle name="Normal 2 2 2 7 2 3 3" xfId="10811"/>
    <cellStyle name="Normal 2 2 2 7 2 3 3 2" xfId="30853"/>
    <cellStyle name="Normal 2 2 2 7 2 3 4" xfId="21823"/>
    <cellStyle name="Normal 2 2 2 7 2 4" xfId="3275"/>
    <cellStyle name="Normal 2 2 2 7 2 4 2" xfId="7757"/>
    <cellStyle name="Normal 2 2 2 7 2 4 2 2" xfId="16787"/>
    <cellStyle name="Normal 2 2 2 7 2 4 2 2 2" xfId="36829"/>
    <cellStyle name="Normal 2 2 2 7 2 4 2 3" xfId="27799"/>
    <cellStyle name="Normal 2 2 2 7 2 4 3" xfId="12305"/>
    <cellStyle name="Normal 2 2 2 7 2 4 3 2" xfId="32347"/>
    <cellStyle name="Normal 2 2 2 7 2 4 4" xfId="23317"/>
    <cellStyle name="Normal 2 2 2 7 2 5" xfId="4769"/>
    <cellStyle name="Normal 2 2 2 7 2 5 2" xfId="13799"/>
    <cellStyle name="Normal 2 2 2 7 2 5 2 2" xfId="33841"/>
    <cellStyle name="Normal 2 2 2 7 2 5 3" xfId="24811"/>
    <cellStyle name="Normal 2 2 2 7 2 6" xfId="9317"/>
    <cellStyle name="Normal 2 2 2 7 2 6 2" xfId="29359"/>
    <cellStyle name="Normal 2 2 2 7 2 7" xfId="20329"/>
    <cellStyle name="Normal 2 2 2 7 3" xfId="473"/>
    <cellStyle name="Normal 2 2 2 7 3 2" xfId="1220"/>
    <cellStyle name="Normal 2 2 2 7 3 2 2" xfId="2714"/>
    <cellStyle name="Normal 2 2 2 7 3 2 2 2" xfId="7196"/>
    <cellStyle name="Normal 2 2 2 7 3 2 2 2 2" xfId="16226"/>
    <cellStyle name="Normal 2 2 2 7 3 2 2 2 2 2" xfId="36268"/>
    <cellStyle name="Normal 2 2 2 7 3 2 2 2 3" xfId="27238"/>
    <cellStyle name="Normal 2 2 2 7 3 2 2 3" xfId="11744"/>
    <cellStyle name="Normal 2 2 2 7 3 2 2 3 2" xfId="31786"/>
    <cellStyle name="Normal 2 2 2 7 3 2 2 4" xfId="22756"/>
    <cellStyle name="Normal 2 2 2 7 3 2 3" xfId="4208"/>
    <cellStyle name="Normal 2 2 2 7 3 2 3 2" xfId="8690"/>
    <cellStyle name="Normal 2 2 2 7 3 2 3 2 2" xfId="17720"/>
    <cellStyle name="Normal 2 2 2 7 3 2 3 2 2 2" xfId="37762"/>
    <cellStyle name="Normal 2 2 2 7 3 2 3 2 3" xfId="28732"/>
    <cellStyle name="Normal 2 2 2 7 3 2 3 3" xfId="13238"/>
    <cellStyle name="Normal 2 2 2 7 3 2 3 3 2" xfId="33280"/>
    <cellStyle name="Normal 2 2 2 7 3 2 3 4" xfId="24250"/>
    <cellStyle name="Normal 2 2 2 7 3 2 4" xfId="5702"/>
    <cellStyle name="Normal 2 2 2 7 3 2 4 2" xfId="14732"/>
    <cellStyle name="Normal 2 2 2 7 3 2 4 2 2" xfId="34774"/>
    <cellStyle name="Normal 2 2 2 7 3 2 4 3" xfId="25744"/>
    <cellStyle name="Normal 2 2 2 7 3 2 5" xfId="10250"/>
    <cellStyle name="Normal 2 2 2 7 3 2 5 2" xfId="30292"/>
    <cellStyle name="Normal 2 2 2 7 3 2 6" xfId="21262"/>
    <cellStyle name="Normal 2 2 2 7 3 3" xfId="1967"/>
    <cellStyle name="Normal 2 2 2 7 3 3 2" xfId="6449"/>
    <cellStyle name="Normal 2 2 2 7 3 3 2 2" xfId="15479"/>
    <cellStyle name="Normal 2 2 2 7 3 3 2 2 2" xfId="35521"/>
    <cellStyle name="Normal 2 2 2 7 3 3 2 3" xfId="26491"/>
    <cellStyle name="Normal 2 2 2 7 3 3 3" xfId="10997"/>
    <cellStyle name="Normal 2 2 2 7 3 3 3 2" xfId="31039"/>
    <cellStyle name="Normal 2 2 2 7 3 3 4" xfId="22009"/>
    <cellStyle name="Normal 2 2 2 7 3 4" xfId="3461"/>
    <cellStyle name="Normal 2 2 2 7 3 4 2" xfId="7943"/>
    <cellStyle name="Normal 2 2 2 7 3 4 2 2" xfId="16973"/>
    <cellStyle name="Normal 2 2 2 7 3 4 2 2 2" xfId="37015"/>
    <cellStyle name="Normal 2 2 2 7 3 4 2 3" xfId="27985"/>
    <cellStyle name="Normal 2 2 2 7 3 4 3" xfId="12491"/>
    <cellStyle name="Normal 2 2 2 7 3 4 3 2" xfId="32533"/>
    <cellStyle name="Normal 2 2 2 7 3 4 4" xfId="23503"/>
    <cellStyle name="Normal 2 2 2 7 3 5" xfId="4955"/>
    <cellStyle name="Normal 2 2 2 7 3 5 2" xfId="13985"/>
    <cellStyle name="Normal 2 2 2 7 3 5 2 2" xfId="34027"/>
    <cellStyle name="Normal 2 2 2 7 3 5 3" xfId="24997"/>
    <cellStyle name="Normal 2 2 2 7 3 6" xfId="9503"/>
    <cellStyle name="Normal 2 2 2 7 3 6 2" xfId="29545"/>
    <cellStyle name="Normal 2 2 2 7 3 7" xfId="20515"/>
    <cellStyle name="Normal 2 2 2 7 4" xfId="659"/>
    <cellStyle name="Normal 2 2 2 7 4 2" xfId="1406"/>
    <cellStyle name="Normal 2 2 2 7 4 2 2" xfId="2900"/>
    <cellStyle name="Normal 2 2 2 7 4 2 2 2" xfId="7382"/>
    <cellStyle name="Normal 2 2 2 7 4 2 2 2 2" xfId="16412"/>
    <cellStyle name="Normal 2 2 2 7 4 2 2 2 2 2" xfId="36454"/>
    <cellStyle name="Normal 2 2 2 7 4 2 2 2 3" xfId="27424"/>
    <cellStyle name="Normal 2 2 2 7 4 2 2 3" xfId="11930"/>
    <cellStyle name="Normal 2 2 2 7 4 2 2 3 2" xfId="31972"/>
    <cellStyle name="Normal 2 2 2 7 4 2 2 4" xfId="22942"/>
    <cellStyle name="Normal 2 2 2 7 4 2 3" xfId="4394"/>
    <cellStyle name="Normal 2 2 2 7 4 2 3 2" xfId="8876"/>
    <cellStyle name="Normal 2 2 2 7 4 2 3 2 2" xfId="17906"/>
    <cellStyle name="Normal 2 2 2 7 4 2 3 2 2 2" xfId="37948"/>
    <cellStyle name="Normal 2 2 2 7 4 2 3 2 3" xfId="28918"/>
    <cellStyle name="Normal 2 2 2 7 4 2 3 3" xfId="13424"/>
    <cellStyle name="Normal 2 2 2 7 4 2 3 3 2" xfId="33466"/>
    <cellStyle name="Normal 2 2 2 7 4 2 3 4" xfId="24436"/>
    <cellStyle name="Normal 2 2 2 7 4 2 4" xfId="5888"/>
    <cellStyle name="Normal 2 2 2 7 4 2 4 2" xfId="14918"/>
    <cellStyle name="Normal 2 2 2 7 4 2 4 2 2" xfId="34960"/>
    <cellStyle name="Normal 2 2 2 7 4 2 4 3" xfId="25930"/>
    <cellStyle name="Normal 2 2 2 7 4 2 5" xfId="10436"/>
    <cellStyle name="Normal 2 2 2 7 4 2 5 2" xfId="30478"/>
    <cellStyle name="Normal 2 2 2 7 4 2 6" xfId="21448"/>
    <cellStyle name="Normal 2 2 2 7 4 3" xfId="2153"/>
    <cellStyle name="Normal 2 2 2 7 4 3 2" xfId="6635"/>
    <cellStyle name="Normal 2 2 2 7 4 3 2 2" xfId="15665"/>
    <cellStyle name="Normal 2 2 2 7 4 3 2 2 2" xfId="35707"/>
    <cellStyle name="Normal 2 2 2 7 4 3 2 3" xfId="26677"/>
    <cellStyle name="Normal 2 2 2 7 4 3 3" xfId="11183"/>
    <cellStyle name="Normal 2 2 2 7 4 3 3 2" xfId="31225"/>
    <cellStyle name="Normal 2 2 2 7 4 3 4" xfId="22195"/>
    <cellStyle name="Normal 2 2 2 7 4 4" xfId="3647"/>
    <cellStyle name="Normal 2 2 2 7 4 4 2" xfId="8129"/>
    <cellStyle name="Normal 2 2 2 7 4 4 2 2" xfId="17159"/>
    <cellStyle name="Normal 2 2 2 7 4 4 2 2 2" xfId="37201"/>
    <cellStyle name="Normal 2 2 2 7 4 4 2 3" xfId="28171"/>
    <cellStyle name="Normal 2 2 2 7 4 4 3" xfId="12677"/>
    <cellStyle name="Normal 2 2 2 7 4 4 3 2" xfId="32719"/>
    <cellStyle name="Normal 2 2 2 7 4 4 4" xfId="23689"/>
    <cellStyle name="Normal 2 2 2 7 4 5" xfId="5141"/>
    <cellStyle name="Normal 2 2 2 7 4 5 2" xfId="14171"/>
    <cellStyle name="Normal 2 2 2 7 4 5 2 2" xfId="34213"/>
    <cellStyle name="Normal 2 2 2 7 4 5 3" xfId="25183"/>
    <cellStyle name="Normal 2 2 2 7 4 6" xfId="9689"/>
    <cellStyle name="Normal 2 2 2 7 4 6 2" xfId="29731"/>
    <cellStyle name="Normal 2 2 2 7 4 7" xfId="20701"/>
    <cellStyle name="Normal 2 2 2 7 5" xfId="846"/>
    <cellStyle name="Normal 2 2 2 7 5 2" xfId="2340"/>
    <cellStyle name="Normal 2 2 2 7 5 2 2" xfId="6822"/>
    <cellStyle name="Normal 2 2 2 7 5 2 2 2" xfId="15852"/>
    <cellStyle name="Normal 2 2 2 7 5 2 2 2 2" xfId="35894"/>
    <cellStyle name="Normal 2 2 2 7 5 2 2 3" xfId="26864"/>
    <cellStyle name="Normal 2 2 2 7 5 2 3" xfId="11370"/>
    <cellStyle name="Normal 2 2 2 7 5 2 3 2" xfId="31412"/>
    <cellStyle name="Normal 2 2 2 7 5 2 4" xfId="22382"/>
    <cellStyle name="Normal 2 2 2 7 5 3" xfId="3834"/>
    <cellStyle name="Normal 2 2 2 7 5 3 2" xfId="8316"/>
    <cellStyle name="Normal 2 2 2 7 5 3 2 2" xfId="17346"/>
    <cellStyle name="Normal 2 2 2 7 5 3 2 2 2" xfId="37388"/>
    <cellStyle name="Normal 2 2 2 7 5 3 2 3" xfId="28358"/>
    <cellStyle name="Normal 2 2 2 7 5 3 3" xfId="12864"/>
    <cellStyle name="Normal 2 2 2 7 5 3 3 2" xfId="32906"/>
    <cellStyle name="Normal 2 2 2 7 5 3 4" xfId="23876"/>
    <cellStyle name="Normal 2 2 2 7 5 4" xfId="5328"/>
    <cellStyle name="Normal 2 2 2 7 5 4 2" xfId="14358"/>
    <cellStyle name="Normal 2 2 2 7 5 4 2 2" xfId="34400"/>
    <cellStyle name="Normal 2 2 2 7 5 4 3" xfId="25370"/>
    <cellStyle name="Normal 2 2 2 7 5 5" xfId="9876"/>
    <cellStyle name="Normal 2 2 2 7 5 5 2" xfId="29918"/>
    <cellStyle name="Normal 2 2 2 7 5 6" xfId="20888"/>
    <cellStyle name="Normal 2 2 2 7 6" xfId="1595"/>
    <cellStyle name="Normal 2 2 2 7 6 2" xfId="6077"/>
    <cellStyle name="Normal 2 2 2 7 6 2 2" xfId="15107"/>
    <cellStyle name="Normal 2 2 2 7 6 2 2 2" xfId="35149"/>
    <cellStyle name="Normal 2 2 2 7 6 2 3" xfId="26119"/>
    <cellStyle name="Normal 2 2 2 7 6 3" xfId="10625"/>
    <cellStyle name="Normal 2 2 2 7 6 3 2" xfId="30667"/>
    <cellStyle name="Normal 2 2 2 7 6 4" xfId="21637"/>
    <cellStyle name="Normal 2 2 2 7 7" xfId="3089"/>
    <cellStyle name="Normal 2 2 2 7 7 2" xfId="7571"/>
    <cellStyle name="Normal 2 2 2 7 7 2 2" xfId="16601"/>
    <cellStyle name="Normal 2 2 2 7 7 2 2 2" xfId="36643"/>
    <cellStyle name="Normal 2 2 2 7 7 2 3" xfId="27613"/>
    <cellStyle name="Normal 2 2 2 7 7 3" xfId="12119"/>
    <cellStyle name="Normal 2 2 2 7 7 3 2" xfId="32161"/>
    <cellStyle name="Normal 2 2 2 7 7 4" xfId="23131"/>
    <cellStyle name="Normal 2 2 2 7 8" xfId="4583"/>
    <cellStyle name="Normal 2 2 2 7 8 2" xfId="13613"/>
    <cellStyle name="Normal 2 2 2 7 8 2 2" xfId="33655"/>
    <cellStyle name="Normal 2 2 2 7 8 3" xfId="24625"/>
    <cellStyle name="Normal 2 2 2 7 9" xfId="9131"/>
    <cellStyle name="Normal 2 2 2 7 9 2" xfId="29173"/>
    <cellStyle name="Normal 2 2 2 8" xfId="131"/>
    <cellStyle name="Normal 2 2 2 8 10" xfId="20173"/>
    <cellStyle name="Normal 2 2 2 8 2" xfId="317"/>
    <cellStyle name="Normal 2 2 2 8 2 2" xfId="1060"/>
    <cellStyle name="Normal 2 2 2 8 2 2 2" xfId="2554"/>
    <cellStyle name="Normal 2 2 2 8 2 2 2 2" xfId="7036"/>
    <cellStyle name="Normal 2 2 2 8 2 2 2 2 2" xfId="16066"/>
    <cellStyle name="Normal 2 2 2 8 2 2 2 2 2 2" xfId="36108"/>
    <cellStyle name="Normal 2 2 2 8 2 2 2 2 3" xfId="27078"/>
    <cellStyle name="Normal 2 2 2 8 2 2 2 3" xfId="11584"/>
    <cellStyle name="Normal 2 2 2 8 2 2 2 3 2" xfId="31626"/>
    <cellStyle name="Normal 2 2 2 8 2 2 2 4" xfId="22596"/>
    <cellStyle name="Normal 2 2 2 8 2 2 3" xfId="4048"/>
    <cellStyle name="Normal 2 2 2 8 2 2 3 2" xfId="8530"/>
    <cellStyle name="Normal 2 2 2 8 2 2 3 2 2" xfId="17560"/>
    <cellStyle name="Normal 2 2 2 8 2 2 3 2 2 2" xfId="37602"/>
    <cellStyle name="Normal 2 2 2 8 2 2 3 2 3" xfId="28572"/>
    <cellStyle name="Normal 2 2 2 8 2 2 3 3" xfId="13078"/>
    <cellStyle name="Normal 2 2 2 8 2 2 3 3 2" xfId="33120"/>
    <cellStyle name="Normal 2 2 2 8 2 2 3 4" xfId="24090"/>
    <cellStyle name="Normal 2 2 2 8 2 2 4" xfId="5542"/>
    <cellStyle name="Normal 2 2 2 8 2 2 4 2" xfId="14572"/>
    <cellStyle name="Normal 2 2 2 8 2 2 4 2 2" xfId="34614"/>
    <cellStyle name="Normal 2 2 2 8 2 2 4 3" xfId="25584"/>
    <cellStyle name="Normal 2 2 2 8 2 2 5" xfId="10090"/>
    <cellStyle name="Normal 2 2 2 8 2 2 5 2" xfId="30132"/>
    <cellStyle name="Normal 2 2 2 8 2 2 6" xfId="21102"/>
    <cellStyle name="Normal 2 2 2 8 2 3" xfId="1811"/>
    <cellStyle name="Normal 2 2 2 8 2 3 2" xfId="6293"/>
    <cellStyle name="Normal 2 2 2 8 2 3 2 2" xfId="15323"/>
    <cellStyle name="Normal 2 2 2 8 2 3 2 2 2" xfId="35365"/>
    <cellStyle name="Normal 2 2 2 8 2 3 2 3" xfId="26335"/>
    <cellStyle name="Normal 2 2 2 8 2 3 3" xfId="10841"/>
    <cellStyle name="Normal 2 2 2 8 2 3 3 2" xfId="30883"/>
    <cellStyle name="Normal 2 2 2 8 2 3 4" xfId="21853"/>
    <cellStyle name="Normal 2 2 2 8 2 4" xfId="3305"/>
    <cellStyle name="Normal 2 2 2 8 2 4 2" xfId="7787"/>
    <cellStyle name="Normal 2 2 2 8 2 4 2 2" xfId="16817"/>
    <cellStyle name="Normal 2 2 2 8 2 4 2 2 2" xfId="36859"/>
    <cellStyle name="Normal 2 2 2 8 2 4 2 3" xfId="27829"/>
    <cellStyle name="Normal 2 2 2 8 2 4 3" xfId="12335"/>
    <cellStyle name="Normal 2 2 2 8 2 4 3 2" xfId="32377"/>
    <cellStyle name="Normal 2 2 2 8 2 4 4" xfId="23347"/>
    <cellStyle name="Normal 2 2 2 8 2 5" xfId="4799"/>
    <cellStyle name="Normal 2 2 2 8 2 5 2" xfId="13829"/>
    <cellStyle name="Normal 2 2 2 8 2 5 2 2" xfId="33871"/>
    <cellStyle name="Normal 2 2 2 8 2 5 3" xfId="24841"/>
    <cellStyle name="Normal 2 2 2 8 2 6" xfId="9347"/>
    <cellStyle name="Normal 2 2 2 8 2 6 2" xfId="29389"/>
    <cellStyle name="Normal 2 2 2 8 2 7" xfId="20359"/>
    <cellStyle name="Normal 2 2 2 8 3" xfId="503"/>
    <cellStyle name="Normal 2 2 2 8 3 2" xfId="1250"/>
    <cellStyle name="Normal 2 2 2 8 3 2 2" xfId="2744"/>
    <cellStyle name="Normal 2 2 2 8 3 2 2 2" xfId="7226"/>
    <cellStyle name="Normal 2 2 2 8 3 2 2 2 2" xfId="16256"/>
    <cellStyle name="Normal 2 2 2 8 3 2 2 2 2 2" xfId="36298"/>
    <cellStyle name="Normal 2 2 2 8 3 2 2 2 3" xfId="27268"/>
    <cellStyle name="Normal 2 2 2 8 3 2 2 3" xfId="11774"/>
    <cellStyle name="Normal 2 2 2 8 3 2 2 3 2" xfId="31816"/>
    <cellStyle name="Normal 2 2 2 8 3 2 2 4" xfId="22786"/>
    <cellStyle name="Normal 2 2 2 8 3 2 3" xfId="4238"/>
    <cellStyle name="Normal 2 2 2 8 3 2 3 2" xfId="8720"/>
    <cellStyle name="Normal 2 2 2 8 3 2 3 2 2" xfId="17750"/>
    <cellStyle name="Normal 2 2 2 8 3 2 3 2 2 2" xfId="37792"/>
    <cellStyle name="Normal 2 2 2 8 3 2 3 2 3" xfId="28762"/>
    <cellStyle name="Normal 2 2 2 8 3 2 3 3" xfId="13268"/>
    <cellStyle name="Normal 2 2 2 8 3 2 3 3 2" xfId="33310"/>
    <cellStyle name="Normal 2 2 2 8 3 2 3 4" xfId="24280"/>
    <cellStyle name="Normal 2 2 2 8 3 2 4" xfId="5732"/>
    <cellStyle name="Normal 2 2 2 8 3 2 4 2" xfId="14762"/>
    <cellStyle name="Normal 2 2 2 8 3 2 4 2 2" xfId="34804"/>
    <cellStyle name="Normal 2 2 2 8 3 2 4 3" xfId="25774"/>
    <cellStyle name="Normal 2 2 2 8 3 2 5" xfId="10280"/>
    <cellStyle name="Normal 2 2 2 8 3 2 5 2" xfId="30322"/>
    <cellStyle name="Normal 2 2 2 8 3 2 6" xfId="21292"/>
    <cellStyle name="Normal 2 2 2 8 3 3" xfId="1997"/>
    <cellStyle name="Normal 2 2 2 8 3 3 2" xfId="6479"/>
    <cellStyle name="Normal 2 2 2 8 3 3 2 2" xfId="15509"/>
    <cellStyle name="Normal 2 2 2 8 3 3 2 2 2" xfId="35551"/>
    <cellStyle name="Normal 2 2 2 8 3 3 2 3" xfId="26521"/>
    <cellStyle name="Normal 2 2 2 8 3 3 3" xfId="11027"/>
    <cellStyle name="Normal 2 2 2 8 3 3 3 2" xfId="31069"/>
    <cellStyle name="Normal 2 2 2 8 3 3 4" xfId="22039"/>
    <cellStyle name="Normal 2 2 2 8 3 4" xfId="3491"/>
    <cellStyle name="Normal 2 2 2 8 3 4 2" xfId="7973"/>
    <cellStyle name="Normal 2 2 2 8 3 4 2 2" xfId="17003"/>
    <cellStyle name="Normal 2 2 2 8 3 4 2 2 2" xfId="37045"/>
    <cellStyle name="Normal 2 2 2 8 3 4 2 3" xfId="28015"/>
    <cellStyle name="Normal 2 2 2 8 3 4 3" xfId="12521"/>
    <cellStyle name="Normal 2 2 2 8 3 4 3 2" xfId="32563"/>
    <cellStyle name="Normal 2 2 2 8 3 4 4" xfId="23533"/>
    <cellStyle name="Normal 2 2 2 8 3 5" xfId="4985"/>
    <cellStyle name="Normal 2 2 2 8 3 5 2" xfId="14015"/>
    <cellStyle name="Normal 2 2 2 8 3 5 2 2" xfId="34057"/>
    <cellStyle name="Normal 2 2 2 8 3 5 3" xfId="25027"/>
    <cellStyle name="Normal 2 2 2 8 3 6" xfId="9533"/>
    <cellStyle name="Normal 2 2 2 8 3 6 2" xfId="29575"/>
    <cellStyle name="Normal 2 2 2 8 3 7" xfId="20545"/>
    <cellStyle name="Normal 2 2 2 8 4" xfId="689"/>
    <cellStyle name="Normal 2 2 2 8 4 2" xfId="1436"/>
    <cellStyle name="Normal 2 2 2 8 4 2 2" xfId="2930"/>
    <cellStyle name="Normal 2 2 2 8 4 2 2 2" xfId="7412"/>
    <cellStyle name="Normal 2 2 2 8 4 2 2 2 2" xfId="16442"/>
    <cellStyle name="Normal 2 2 2 8 4 2 2 2 2 2" xfId="36484"/>
    <cellStyle name="Normal 2 2 2 8 4 2 2 2 3" xfId="27454"/>
    <cellStyle name="Normal 2 2 2 8 4 2 2 3" xfId="11960"/>
    <cellStyle name="Normal 2 2 2 8 4 2 2 3 2" xfId="32002"/>
    <cellStyle name="Normal 2 2 2 8 4 2 2 4" xfId="22972"/>
    <cellStyle name="Normal 2 2 2 8 4 2 3" xfId="4424"/>
    <cellStyle name="Normal 2 2 2 8 4 2 3 2" xfId="8906"/>
    <cellStyle name="Normal 2 2 2 8 4 2 3 2 2" xfId="17936"/>
    <cellStyle name="Normal 2 2 2 8 4 2 3 2 2 2" xfId="37978"/>
    <cellStyle name="Normal 2 2 2 8 4 2 3 2 3" xfId="28948"/>
    <cellStyle name="Normal 2 2 2 8 4 2 3 3" xfId="13454"/>
    <cellStyle name="Normal 2 2 2 8 4 2 3 3 2" xfId="33496"/>
    <cellStyle name="Normal 2 2 2 8 4 2 3 4" xfId="24466"/>
    <cellStyle name="Normal 2 2 2 8 4 2 4" xfId="5918"/>
    <cellStyle name="Normal 2 2 2 8 4 2 4 2" xfId="14948"/>
    <cellStyle name="Normal 2 2 2 8 4 2 4 2 2" xfId="34990"/>
    <cellStyle name="Normal 2 2 2 8 4 2 4 3" xfId="25960"/>
    <cellStyle name="Normal 2 2 2 8 4 2 5" xfId="10466"/>
    <cellStyle name="Normal 2 2 2 8 4 2 5 2" xfId="30508"/>
    <cellStyle name="Normal 2 2 2 8 4 2 6" xfId="21478"/>
    <cellStyle name="Normal 2 2 2 8 4 3" xfId="2183"/>
    <cellStyle name="Normal 2 2 2 8 4 3 2" xfId="6665"/>
    <cellStyle name="Normal 2 2 2 8 4 3 2 2" xfId="15695"/>
    <cellStyle name="Normal 2 2 2 8 4 3 2 2 2" xfId="35737"/>
    <cellStyle name="Normal 2 2 2 8 4 3 2 3" xfId="26707"/>
    <cellStyle name="Normal 2 2 2 8 4 3 3" xfId="11213"/>
    <cellStyle name="Normal 2 2 2 8 4 3 3 2" xfId="31255"/>
    <cellStyle name="Normal 2 2 2 8 4 3 4" xfId="22225"/>
    <cellStyle name="Normal 2 2 2 8 4 4" xfId="3677"/>
    <cellStyle name="Normal 2 2 2 8 4 4 2" xfId="8159"/>
    <cellStyle name="Normal 2 2 2 8 4 4 2 2" xfId="17189"/>
    <cellStyle name="Normal 2 2 2 8 4 4 2 2 2" xfId="37231"/>
    <cellStyle name="Normal 2 2 2 8 4 4 2 3" xfId="28201"/>
    <cellStyle name="Normal 2 2 2 8 4 4 3" xfId="12707"/>
    <cellStyle name="Normal 2 2 2 8 4 4 3 2" xfId="32749"/>
    <cellStyle name="Normal 2 2 2 8 4 4 4" xfId="23719"/>
    <cellStyle name="Normal 2 2 2 8 4 5" xfId="5171"/>
    <cellStyle name="Normal 2 2 2 8 4 5 2" xfId="14201"/>
    <cellStyle name="Normal 2 2 2 8 4 5 2 2" xfId="34243"/>
    <cellStyle name="Normal 2 2 2 8 4 5 3" xfId="25213"/>
    <cellStyle name="Normal 2 2 2 8 4 6" xfId="9719"/>
    <cellStyle name="Normal 2 2 2 8 4 6 2" xfId="29761"/>
    <cellStyle name="Normal 2 2 2 8 4 7" xfId="20731"/>
    <cellStyle name="Normal 2 2 2 8 5" xfId="876"/>
    <cellStyle name="Normal 2 2 2 8 5 2" xfId="2370"/>
    <cellStyle name="Normal 2 2 2 8 5 2 2" xfId="6852"/>
    <cellStyle name="Normal 2 2 2 8 5 2 2 2" xfId="15882"/>
    <cellStyle name="Normal 2 2 2 8 5 2 2 2 2" xfId="35924"/>
    <cellStyle name="Normal 2 2 2 8 5 2 2 3" xfId="26894"/>
    <cellStyle name="Normal 2 2 2 8 5 2 3" xfId="11400"/>
    <cellStyle name="Normal 2 2 2 8 5 2 3 2" xfId="31442"/>
    <cellStyle name="Normal 2 2 2 8 5 2 4" xfId="22412"/>
    <cellStyle name="Normal 2 2 2 8 5 3" xfId="3864"/>
    <cellStyle name="Normal 2 2 2 8 5 3 2" xfId="8346"/>
    <cellStyle name="Normal 2 2 2 8 5 3 2 2" xfId="17376"/>
    <cellStyle name="Normal 2 2 2 8 5 3 2 2 2" xfId="37418"/>
    <cellStyle name="Normal 2 2 2 8 5 3 2 3" xfId="28388"/>
    <cellStyle name="Normal 2 2 2 8 5 3 3" xfId="12894"/>
    <cellStyle name="Normal 2 2 2 8 5 3 3 2" xfId="32936"/>
    <cellStyle name="Normal 2 2 2 8 5 3 4" xfId="23906"/>
    <cellStyle name="Normal 2 2 2 8 5 4" xfId="5358"/>
    <cellStyle name="Normal 2 2 2 8 5 4 2" xfId="14388"/>
    <cellStyle name="Normal 2 2 2 8 5 4 2 2" xfId="34430"/>
    <cellStyle name="Normal 2 2 2 8 5 4 3" xfId="25400"/>
    <cellStyle name="Normal 2 2 2 8 5 5" xfId="9906"/>
    <cellStyle name="Normal 2 2 2 8 5 5 2" xfId="29948"/>
    <cellStyle name="Normal 2 2 2 8 5 6" xfId="20918"/>
    <cellStyle name="Normal 2 2 2 8 6" xfId="1625"/>
    <cellStyle name="Normal 2 2 2 8 6 2" xfId="6107"/>
    <cellStyle name="Normal 2 2 2 8 6 2 2" xfId="15137"/>
    <cellStyle name="Normal 2 2 2 8 6 2 2 2" xfId="35179"/>
    <cellStyle name="Normal 2 2 2 8 6 2 3" xfId="26149"/>
    <cellStyle name="Normal 2 2 2 8 6 3" xfId="10655"/>
    <cellStyle name="Normal 2 2 2 8 6 3 2" xfId="30697"/>
    <cellStyle name="Normal 2 2 2 8 6 4" xfId="21667"/>
    <cellStyle name="Normal 2 2 2 8 7" xfId="3119"/>
    <cellStyle name="Normal 2 2 2 8 7 2" xfId="7601"/>
    <cellStyle name="Normal 2 2 2 8 7 2 2" xfId="16631"/>
    <cellStyle name="Normal 2 2 2 8 7 2 2 2" xfId="36673"/>
    <cellStyle name="Normal 2 2 2 8 7 2 3" xfId="27643"/>
    <cellStyle name="Normal 2 2 2 8 7 3" xfId="12149"/>
    <cellStyle name="Normal 2 2 2 8 7 3 2" xfId="32191"/>
    <cellStyle name="Normal 2 2 2 8 7 4" xfId="23161"/>
    <cellStyle name="Normal 2 2 2 8 8" xfId="4613"/>
    <cellStyle name="Normal 2 2 2 8 8 2" xfId="13643"/>
    <cellStyle name="Normal 2 2 2 8 8 2 2" xfId="33685"/>
    <cellStyle name="Normal 2 2 2 8 8 3" xfId="24655"/>
    <cellStyle name="Normal 2 2 2 8 9" xfId="9161"/>
    <cellStyle name="Normal 2 2 2 8 9 2" xfId="29203"/>
    <cellStyle name="Normal 2 2 2 9" xfId="154"/>
    <cellStyle name="Normal 2 2 2 9 10" xfId="20196"/>
    <cellStyle name="Normal 2 2 2 9 2" xfId="340"/>
    <cellStyle name="Normal 2 2 2 9 2 2" xfId="1083"/>
    <cellStyle name="Normal 2 2 2 9 2 2 2" xfId="2577"/>
    <cellStyle name="Normal 2 2 2 9 2 2 2 2" xfId="7059"/>
    <cellStyle name="Normal 2 2 2 9 2 2 2 2 2" xfId="16089"/>
    <cellStyle name="Normal 2 2 2 9 2 2 2 2 2 2" xfId="36131"/>
    <cellStyle name="Normal 2 2 2 9 2 2 2 2 3" xfId="27101"/>
    <cellStyle name="Normal 2 2 2 9 2 2 2 3" xfId="11607"/>
    <cellStyle name="Normal 2 2 2 9 2 2 2 3 2" xfId="31649"/>
    <cellStyle name="Normal 2 2 2 9 2 2 2 4" xfId="22619"/>
    <cellStyle name="Normal 2 2 2 9 2 2 3" xfId="4071"/>
    <cellStyle name="Normal 2 2 2 9 2 2 3 2" xfId="8553"/>
    <cellStyle name="Normal 2 2 2 9 2 2 3 2 2" xfId="17583"/>
    <cellStyle name="Normal 2 2 2 9 2 2 3 2 2 2" xfId="37625"/>
    <cellStyle name="Normal 2 2 2 9 2 2 3 2 3" xfId="28595"/>
    <cellStyle name="Normal 2 2 2 9 2 2 3 3" xfId="13101"/>
    <cellStyle name="Normal 2 2 2 9 2 2 3 3 2" xfId="33143"/>
    <cellStyle name="Normal 2 2 2 9 2 2 3 4" xfId="24113"/>
    <cellStyle name="Normal 2 2 2 9 2 2 4" xfId="5565"/>
    <cellStyle name="Normal 2 2 2 9 2 2 4 2" xfId="14595"/>
    <cellStyle name="Normal 2 2 2 9 2 2 4 2 2" xfId="34637"/>
    <cellStyle name="Normal 2 2 2 9 2 2 4 3" xfId="25607"/>
    <cellStyle name="Normal 2 2 2 9 2 2 5" xfId="10113"/>
    <cellStyle name="Normal 2 2 2 9 2 2 5 2" xfId="30155"/>
    <cellStyle name="Normal 2 2 2 9 2 2 6" xfId="21125"/>
    <cellStyle name="Normal 2 2 2 9 2 3" xfId="1834"/>
    <cellStyle name="Normal 2 2 2 9 2 3 2" xfId="6316"/>
    <cellStyle name="Normal 2 2 2 9 2 3 2 2" xfId="15346"/>
    <cellStyle name="Normal 2 2 2 9 2 3 2 2 2" xfId="35388"/>
    <cellStyle name="Normal 2 2 2 9 2 3 2 3" xfId="26358"/>
    <cellStyle name="Normal 2 2 2 9 2 3 3" xfId="10864"/>
    <cellStyle name="Normal 2 2 2 9 2 3 3 2" xfId="30906"/>
    <cellStyle name="Normal 2 2 2 9 2 3 4" xfId="21876"/>
    <cellStyle name="Normal 2 2 2 9 2 4" xfId="3328"/>
    <cellStyle name="Normal 2 2 2 9 2 4 2" xfId="7810"/>
    <cellStyle name="Normal 2 2 2 9 2 4 2 2" xfId="16840"/>
    <cellStyle name="Normal 2 2 2 9 2 4 2 2 2" xfId="36882"/>
    <cellStyle name="Normal 2 2 2 9 2 4 2 3" xfId="27852"/>
    <cellStyle name="Normal 2 2 2 9 2 4 3" xfId="12358"/>
    <cellStyle name="Normal 2 2 2 9 2 4 3 2" xfId="32400"/>
    <cellStyle name="Normal 2 2 2 9 2 4 4" xfId="23370"/>
    <cellStyle name="Normal 2 2 2 9 2 5" xfId="4822"/>
    <cellStyle name="Normal 2 2 2 9 2 5 2" xfId="13852"/>
    <cellStyle name="Normal 2 2 2 9 2 5 2 2" xfId="33894"/>
    <cellStyle name="Normal 2 2 2 9 2 5 3" xfId="24864"/>
    <cellStyle name="Normal 2 2 2 9 2 6" xfId="9370"/>
    <cellStyle name="Normal 2 2 2 9 2 6 2" xfId="29412"/>
    <cellStyle name="Normal 2 2 2 9 2 7" xfId="20382"/>
    <cellStyle name="Normal 2 2 2 9 3" xfId="526"/>
    <cellStyle name="Normal 2 2 2 9 3 2" xfId="1273"/>
    <cellStyle name="Normal 2 2 2 9 3 2 2" xfId="2767"/>
    <cellStyle name="Normal 2 2 2 9 3 2 2 2" xfId="7249"/>
    <cellStyle name="Normal 2 2 2 9 3 2 2 2 2" xfId="16279"/>
    <cellStyle name="Normal 2 2 2 9 3 2 2 2 2 2" xfId="36321"/>
    <cellStyle name="Normal 2 2 2 9 3 2 2 2 3" xfId="27291"/>
    <cellStyle name="Normal 2 2 2 9 3 2 2 3" xfId="11797"/>
    <cellStyle name="Normal 2 2 2 9 3 2 2 3 2" xfId="31839"/>
    <cellStyle name="Normal 2 2 2 9 3 2 2 4" xfId="22809"/>
    <cellStyle name="Normal 2 2 2 9 3 2 3" xfId="4261"/>
    <cellStyle name="Normal 2 2 2 9 3 2 3 2" xfId="8743"/>
    <cellStyle name="Normal 2 2 2 9 3 2 3 2 2" xfId="17773"/>
    <cellStyle name="Normal 2 2 2 9 3 2 3 2 2 2" xfId="37815"/>
    <cellStyle name="Normal 2 2 2 9 3 2 3 2 3" xfId="28785"/>
    <cellStyle name="Normal 2 2 2 9 3 2 3 3" xfId="13291"/>
    <cellStyle name="Normal 2 2 2 9 3 2 3 3 2" xfId="33333"/>
    <cellStyle name="Normal 2 2 2 9 3 2 3 4" xfId="24303"/>
    <cellStyle name="Normal 2 2 2 9 3 2 4" xfId="5755"/>
    <cellStyle name="Normal 2 2 2 9 3 2 4 2" xfId="14785"/>
    <cellStyle name="Normal 2 2 2 9 3 2 4 2 2" xfId="34827"/>
    <cellStyle name="Normal 2 2 2 9 3 2 4 3" xfId="25797"/>
    <cellStyle name="Normal 2 2 2 9 3 2 5" xfId="10303"/>
    <cellStyle name="Normal 2 2 2 9 3 2 5 2" xfId="30345"/>
    <cellStyle name="Normal 2 2 2 9 3 2 6" xfId="21315"/>
    <cellStyle name="Normal 2 2 2 9 3 3" xfId="2020"/>
    <cellStyle name="Normal 2 2 2 9 3 3 2" xfId="6502"/>
    <cellStyle name="Normal 2 2 2 9 3 3 2 2" xfId="15532"/>
    <cellStyle name="Normal 2 2 2 9 3 3 2 2 2" xfId="35574"/>
    <cellStyle name="Normal 2 2 2 9 3 3 2 3" xfId="26544"/>
    <cellStyle name="Normal 2 2 2 9 3 3 3" xfId="11050"/>
    <cellStyle name="Normal 2 2 2 9 3 3 3 2" xfId="31092"/>
    <cellStyle name="Normal 2 2 2 9 3 3 4" xfId="22062"/>
    <cellStyle name="Normal 2 2 2 9 3 4" xfId="3514"/>
    <cellStyle name="Normal 2 2 2 9 3 4 2" xfId="7996"/>
    <cellStyle name="Normal 2 2 2 9 3 4 2 2" xfId="17026"/>
    <cellStyle name="Normal 2 2 2 9 3 4 2 2 2" xfId="37068"/>
    <cellStyle name="Normal 2 2 2 9 3 4 2 3" xfId="28038"/>
    <cellStyle name="Normal 2 2 2 9 3 4 3" xfId="12544"/>
    <cellStyle name="Normal 2 2 2 9 3 4 3 2" xfId="32586"/>
    <cellStyle name="Normal 2 2 2 9 3 4 4" xfId="23556"/>
    <cellStyle name="Normal 2 2 2 9 3 5" xfId="5008"/>
    <cellStyle name="Normal 2 2 2 9 3 5 2" xfId="14038"/>
    <cellStyle name="Normal 2 2 2 9 3 5 2 2" xfId="34080"/>
    <cellStyle name="Normal 2 2 2 9 3 5 3" xfId="25050"/>
    <cellStyle name="Normal 2 2 2 9 3 6" xfId="9556"/>
    <cellStyle name="Normal 2 2 2 9 3 6 2" xfId="29598"/>
    <cellStyle name="Normal 2 2 2 9 3 7" xfId="20568"/>
    <cellStyle name="Normal 2 2 2 9 4" xfId="712"/>
    <cellStyle name="Normal 2 2 2 9 4 2" xfId="1459"/>
    <cellStyle name="Normal 2 2 2 9 4 2 2" xfId="2953"/>
    <cellStyle name="Normal 2 2 2 9 4 2 2 2" xfId="7435"/>
    <cellStyle name="Normal 2 2 2 9 4 2 2 2 2" xfId="16465"/>
    <cellStyle name="Normal 2 2 2 9 4 2 2 2 2 2" xfId="36507"/>
    <cellStyle name="Normal 2 2 2 9 4 2 2 2 3" xfId="27477"/>
    <cellStyle name="Normal 2 2 2 9 4 2 2 3" xfId="11983"/>
    <cellStyle name="Normal 2 2 2 9 4 2 2 3 2" xfId="32025"/>
    <cellStyle name="Normal 2 2 2 9 4 2 2 4" xfId="22995"/>
    <cellStyle name="Normal 2 2 2 9 4 2 3" xfId="4447"/>
    <cellStyle name="Normal 2 2 2 9 4 2 3 2" xfId="8929"/>
    <cellStyle name="Normal 2 2 2 9 4 2 3 2 2" xfId="17959"/>
    <cellStyle name="Normal 2 2 2 9 4 2 3 2 2 2" xfId="38001"/>
    <cellStyle name="Normal 2 2 2 9 4 2 3 2 3" xfId="28971"/>
    <cellStyle name="Normal 2 2 2 9 4 2 3 3" xfId="13477"/>
    <cellStyle name="Normal 2 2 2 9 4 2 3 3 2" xfId="33519"/>
    <cellStyle name="Normal 2 2 2 9 4 2 3 4" xfId="24489"/>
    <cellStyle name="Normal 2 2 2 9 4 2 4" xfId="5941"/>
    <cellStyle name="Normal 2 2 2 9 4 2 4 2" xfId="14971"/>
    <cellStyle name="Normal 2 2 2 9 4 2 4 2 2" xfId="35013"/>
    <cellStyle name="Normal 2 2 2 9 4 2 4 3" xfId="25983"/>
    <cellStyle name="Normal 2 2 2 9 4 2 5" xfId="10489"/>
    <cellStyle name="Normal 2 2 2 9 4 2 5 2" xfId="30531"/>
    <cellStyle name="Normal 2 2 2 9 4 2 6" xfId="21501"/>
    <cellStyle name="Normal 2 2 2 9 4 3" xfId="2206"/>
    <cellStyle name="Normal 2 2 2 9 4 3 2" xfId="6688"/>
    <cellStyle name="Normal 2 2 2 9 4 3 2 2" xfId="15718"/>
    <cellStyle name="Normal 2 2 2 9 4 3 2 2 2" xfId="35760"/>
    <cellStyle name="Normal 2 2 2 9 4 3 2 3" xfId="26730"/>
    <cellStyle name="Normal 2 2 2 9 4 3 3" xfId="11236"/>
    <cellStyle name="Normal 2 2 2 9 4 3 3 2" xfId="31278"/>
    <cellStyle name="Normal 2 2 2 9 4 3 4" xfId="22248"/>
    <cellStyle name="Normal 2 2 2 9 4 4" xfId="3700"/>
    <cellStyle name="Normal 2 2 2 9 4 4 2" xfId="8182"/>
    <cellStyle name="Normal 2 2 2 9 4 4 2 2" xfId="17212"/>
    <cellStyle name="Normal 2 2 2 9 4 4 2 2 2" xfId="37254"/>
    <cellStyle name="Normal 2 2 2 9 4 4 2 3" xfId="28224"/>
    <cellStyle name="Normal 2 2 2 9 4 4 3" xfId="12730"/>
    <cellStyle name="Normal 2 2 2 9 4 4 3 2" xfId="32772"/>
    <cellStyle name="Normal 2 2 2 9 4 4 4" xfId="23742"/>
    <cellStyle name="Normal 2 2 2 9 4 5" xfId="5194"/>
    <cellStyle name="Normal 2 2 2 9 4 5 2" xfId="14224"/>
    <cellStyle name="Normal 2 2 2 9 4 5 2 2" xfId="34266"/>
    <cellStyle name="Normal 2 2 2 9 4 5 3" xfId="25236"/>
    <cellStyle name="Normal 2 2 2 9 4 6" xfId="9742"/>
    <cellStyle name="Normal 2 2 2 9 4 6 2" xfId="29784"/>
    <cellStyle name="Normal 2 2 2 9 4 7" xfId="20754"/>
    <cellStyle name="Normal 2 2 2 9 5" xfId="899"/>
    <cellStyle name="Normal 2 2 2 9 5 2" xfId="2393"/>
    <cellStyle name="Normal 2 2 2 9 5 2 2" xfId="6875"/>
    <cellStyle name="Normal 2 2 2 9 5 2 2 2" xfId="15905"/>
    <cellStyle name="Normal 2 2 2 9 5 2 2 2 2" xfId="35947"/>
    <cellStyle name="Normal 2 2 2 9 5 2 2 3" xfId="26917"/>
    <cellStyle name="Normal 2 2 2 9 5 2 3" xfId="11423"/>
    <cellStyle name="Normal 2 2 2 9 5 2 3 2" xfId="31465"/>
    <cellStyle name="Normal 2 2 2 9 5 2 4" xfId="22435"/>
    <cellStyle name="Normal 2 2 2 9 5 3" xfId="3887"/>
    <cellStyle name="Normal 2 2 2 9 5 3 2" xfId="8369"/>
    <cellStyle name="Normal 2 2 2 9 5 3 2 2" xfId="17399"/>
    <cellStyle name="Normal 2 2 2 9 5 3 2 2 2" xfId="37441"/>
    <cellStyle name="Normal 2 2 2 9 5 3 2 3" xfId="28411"/>
    <cellStyle name="Normal 2 2 2 9 5 3 3" xfId="12917"/>
    <cellStyle name="Normal 2 2 2 9 5 3 3 2" xfId="32959"/>
    <cellStyle name="Normal 2 2 2 9 5 3 4" xfId="23929"/>
    <cellStyle name="Normal 2 2 2 9 5 4" xfId="5381"/>
    <cellStyle name="Normal 2 2 2 9 5 4 2" xfId="14411"/>
    <cellStyle name="Normal 2 2 2 9 5 4 2 2" xfId="34453"/>
    <cellStyle name="Normal 2 2 2 9 5 4 3" xfId="25423"/>
    <cellStyle name="Normal 2 2 2 9 5 5" xfId="9929"/>
    <cellStyle name="Normal 2 2 2 9 5 5 2" xfId="29971"/>
    <cellStyle name="Normal 2 2 2 9 5 6" xfId="20941"/>
    <cellStyle name="Normal 2 2 2 9 6" xfId="1648"/>
    <cellStyle name="Normal 2 2 2 9 6 2" xfId="6130"/>
    <cellStyle name="Normal 2 2 2 9 6 2 2" xfId="15160"/>
    <cellStyle name="Normal 2 2 2 9 6 2 2 2" xfId="35202"/>
    <cellStyle name="Normal 2 2 2 9 6 2 3" xfId="26172"/>
    <cellStyle name="Normal 2 2 2 9 6 3" xfId="10678"/>
    <cellStyle name="Normal 2 2 2 9 6 3 2" xfId="30720"/>
    <cellStyle name="Normal 2 2 2 9 6 4" xfId="21690"/>
    <cellStyle name="Normal 2 2 2 9 7" xfId="3142"/>
    <cellStyle name="Normal 2 2 2 9 7 2" xfId="7624"/>
    <cellStyle name="Normal 2 2 2 9 7 2 2" xfId="16654"/>
    <cellStyle name="Normal 2 2 2 9 7 2 2 2" xfId="36696"/>
    <cellStyle name="Normal 2 2 2 9 7 2 3" xfId="27666"/>
    <cellStyle name="Normal 2 2 2 9 7 3" xfId="12172"/>
    <cellStyle name="Normal 2 2 2 9 7 3 2" xfId="32214"/>
    <cellStyle name="Normal 2 2 2 9 7 4" xfId="23184"/>
    <cellStyle name="Normal 2 2 2 9 8" xfId="4636"/>
    <cellStyle name="Normal 2 2 2 9 8 2" xfId="13666"/>
    <cellStyle name="Normal 2 2 2 9 8 2 2" xfId="33708"/>
    <cellStyle name="Normal 2 2 2 9 8 3" xfId="24678"/>
    <cellStyle name="Normal 2 2 2 9 9" xfId="9184"/>
    <cellStyle name="Normal 2 2 2 9 9 2" xfId="29226"/>
    <cellStyle name="Normal 2 2 3" xfId="19"/>
    <cellStyle name="Normal 2 2 3 10" xfId="391"/>
    <cellStyle name="Normal 2 2 3 10 2" xfId="1138"/>
    <cellStyle name="Normal 2 2 3 10 2 2" xfId="2632"/>
    <cellStyle name="Normal 2 2 3 10 2 2 2" xfId="7114"/>
    <cellStyle name="Normal 2 2 3 10 2 2 2 2" xfId="16144"/>
    <cellStyle name="Normal 2 2 3 10 2 2 2 2 2" xfId="36186"/>
    <cellStyle name="Normal 2 2 3 10 2 2 2 3" xfId="27156"/>
    <cellStyle name="Normal 2 2 3 10 2 2 3" xfId="11662"/>
    <cellStyle name="Normal 2 2 3 10 2 2 3 2" xfId="31704"/>
    <cellStyle name="Normal 2 2 3 10 2 2 4" xfId="22674"/>
    <cellStyle name="Normal 2 2 3 10 2 3" xfId="4126"/>
    <cellStyle name="Normal 2 2 3 10 2 3 2" xfId="8608"/>
    <cellStyle name="Normal 2 2 3 10 2 3 2 2" xfId="17638"/>
    <cellStyle name="Normal 2 2 3 10 2 3 2 2 2" xfId="37680"/>
    <cellStyle name="Normal 2 2 3 10 2 3 2 3" xfId="28650"/>
    <cellStyle name="Normal 2 2 3 10 2 3 3" xfId="13156"/>
    <cellStyle name="Normal 2 2 3 10 2 3 3 2" xfId="33198"/>
    <cellStyle name="Normal 2 2 3 10 2 3 4" xfId="24168"/>
    <cellStyle name="Normal 2 2 3 10 2 4" xfId="5620"/>
    <cellStyle name="Normal 2 2 3 10 2 4 2" xfId="14650"/>
    <cellStyle name="Normal 2 2 3 10 2 4 2 2" xfId="34692"/>
    <cellStyle name="Normal 2 2 3 10 2 4 3" xfId="25662"/>
    <cellStyle name="Normal 2 2 3 10 2 5" xfId="10168"/>
    <cellStyle name="Normal 2 2 3 10 2 5 2" xfId="30210"/>
    <cellStyle name="Normal 2 2 3 10 2 6" xfId="21180"/>
    <cellStyle name="Normal 2 2 3 10 3" xfId="1885"/>
    <cellStyle name="Normal 2 2 3 10 3 2" xfId="6367"/>
    <cellStyle name="Normal 2 2 3 10 3 2 2" xfId="15397"/>
    <cellStyle name="Normal 2 2 3 10 3 2 2 2" xfId="35439"/>
    <cellStyle name="Normal 2 2 3 10 3 2 3" xfId="26409"/>
    <cellStyle name="Normal 2 2 3 10 3 3" xfId="10915"/>
    <cellStyle name="Normal 2 2 3 10 3 3 2" xfId="30957"/>
    <cellStyle name="Normal 2 2 3 10 3 4" xfId="21927"/>
    <cellStyle name="Normal 2 2 3 10 4" xfId="3379"/>
    <cellStyle name="Normal 2 2 3 10 4 2" xfId="7861"/>
    <cellStyle name="Normal 2 2 3 10 4 2 2" xfId="16891"/>
    <cellStyle name="Normal 2 2 3 10 4 2 2 2" xfId="36933"/>
    <cellStyle name="Normal 2 2 3 10 4 2 3" xfId="27903"/>
    <cellStyle name="Normal 2 2 3 10 4 3" xfId="12409"/>
    <cellStyle name="Normal 2 2 3 10 4 3 2" xfId="32451"/>
    <cellStyle name="Normal 2 2 3 10 4 4" xfId="23421"/>
    <cellStyle name="Normal 2 2 3 10 5" xfId="4873"/>
    <cellStyle name="Normal 2 2 3 10 5 2" xfId="13903"/>
    <cellStyle name="Normal 2 2 3 10 5 2 2" xfId="33945"/>
    <cellStyle name="Normal 2 2 3 10 5 3" xfId="24915"/>
    <cellStyle name="Normal 2 2 3 10 6" xfId="9421"/>
    <cellStyle name="Normal 2 2 3 10 6 2" xfId="29463"/>
    <cellStyle name="Normal 2 2 3 10 7" xfId="20433"/>
    <cellStyle name="Normal 2 2 3 11" xfId="577"/>
    <cellStyle name="Normal 2 2 3 11 2" xfId="1324"/>
    <cellStyle name="Normal 2 2 3 11 2 2" xfId="2818"/>
    <cellStyle name="Normal 2 2 3 11 2 2 2" xfId="7300"/>
    <cellStyle name="Normal 2 2 3 11 2 2 2 2" xfId="16330"/>
    <cellStyle name="Normal 2 2 3 11 2 2 2 2 2" xfId="36372"/>
    <cellStyle name="Normal 2 2 3 11 2 2 2 3" xfId="27342"/>
    <cellStyle name="Normal 2 2 3 11 2 2 3" xfId="11848"/>
    <cellStyle name="Normal 2 2 3 11 2 2 3 2" xfId="31890"/>
    <cellStyle name="Normal 2 2 3 11 2 2 4" xfId="22860"/>
    <cellStyle name="Normal 2 2 3 11 2 3" xfId="4312"/>
    <cellStyle name="Normal 2 2 3 11 2 3 2" xfId="8794"/>
    <cellStyle name="Normal 2 2 3 11 2 3 2 2" xfId="17824"/>
    <cellStyle name="Normal 2 2 3 11 2 3 2 2 2" xfId="37866"/>
    <cellStyle name="Normal 2 2 3 11 2 3 2 3" xfId="28836"/>
    <cellStyle name="Normal 2 2 3 11 2 3 3" xfId="13342"/>
    <cellStyle name="Normal 2 2 3 11 2 3 3 2" xfId="33384"/>
    <cellStyle name="Normal 2 2 3 11 2 3 4" xfId="24354"/>
    <cellStyle name="Normal 2 2 3 11 2 4" xfId="5806"/>
    <cellStyle name="Normal 2 2 3 11 2 4 2" xfId="14836"/>
    <cellStyle name="Normal 2 2 3 11 2 4 2 2" xfId="34878"/>
    <cellStyle name="Normal 2 2 3 11 2 4 3" xfId="25848"/>
    <cellStyle name="Normal 2 2 3 11 2 5" xfId="10354"/>
    <cellStyle name="Normal 2 2 3 11 2 5 2" xfId="30396"/>
    <cellStyle name="Normal 2 2 3 11 2 6" xfId="21366"/>
    <cellStyle name="Normal 2 2 3 11 3" xfId="2071"/>
    <cellStyle name="Normal 2 2 3 11 3 2" xfId="6553"/>
    <cellStyle name="Normal 2 2 3 11 3 2 2" xfId="15583"/>
    <cellStyle name="Normal 2 2 3 11 3 2 2 2" xfId="35625"/>
    <cellStyle name="Normal 2 2 3 11 3 2 3" xfId="26595"/>
    <cellStyle name="Normal 2 2 3 11 3 3" xfId="11101"/>
    <cellStyle name="Normal 2 2 3 11 3 3 2" xfId="31143"/>
    <cellStyle name="Normal 2 2 3 11 3 4" xfId="22113"/>
    <cellStyle name="Normal 2 2 3 11 4" xfId="3565"/>
    <cellStyle name="Normal 2 2 3 11 4 2" xfId="8047"/>
    <cellStyle name="Normal 2 2 3 11 4 2 2" xfId="17077"/>
    <cellStyle name="Normal 2 2 3 11 4 2 2 2" xfId="37119"/>
    <cellStyle name="Normal 2 2 3 11 4 2 3" xfId="28089"/>
    <cellStyle name="Normal 2 2 3 11 4 3" xfId="12595"/>
    <cellStyle name="Normal 2 2 3 11 4 3 2" xfId="32637"/>
    <cellStyle name="Normal 2 2 3 11 4 4" xfId="23607"/>
    <cellStyle name="Normal 2 2 3 11 5" xfId="5059"/>
    <cellStyle name="Normal 2 2 3 11 5 2" xfId="14089"/>
    <cellStyle name="Normal 2 2 3 11 5 2 2" xfId="34131"/>
    <cellStyle name="Normal 2 2 3 11 5 3" xfId="25101"/>
    <cellStyle name="Normal 2 2 3 11 6" xfId="9607"/>
    <cellStyle name="Normal 2 2 3 11 6 2" xfId="29649"/>
    <cellStyle name="Normal 2 2 3 11 7" xfId="20619"/>
    <cellStyle name="Normal 2 2 3 12" xfId="764"/>
    <cellStyle name="Normal 2 2 3 12 2" xfId="2258"/>
    <cellStyle name="Normal 2 2 3 12 2 2" xfId="6740"/>
    <cellStyle name="Normal 2 2 3 12 2 2 2" xfId="15770"/>
    <cellStyle name="Normal 2 2 3 12 2 2 2 2" xfId="35812"/>
    <cellStyle name="Normal 2 2 3 12 2 2 3" xfId="26782"/>
    <cellStyle name="Normal 2 2 3 12 2 3" xfId="11288"/>
    <cellStyle name="Normal 2 2 3 12 2 3 2" xfId="31330"/>
    <cellStyle name="Normal 2 2 3 12 2 4" xfId="22300"/>
    <cellStyle name="Normal 2 2 3 12 3" xfId="3752"/>
    <cellStyle name="Normal 2 2 3 12 3 2" xfId="8234"/>
    <cellStyle name="Normal 2 2 3 12 3 2 2" xfId="17264"/>
    <cellStyle name="Normal 2 2 3 12 3 2 2 2" xfId="37306"/>
    <cellStyle name="Normal 2 2 3 12 3 2 3" xfId="28276"/>
    <cellStyle name="Normal 2 2 3 12 3 3" xfId="12782"/>
    <cellStyle name="Normal 2 2 3 12 3 3 2" xfId="32824"/>
    <cellStyle name="Normal 2 2 3 12 3 4" xfId="23794"/>
    <cellStyle name="Normal 2 2 3 12 4" xfId="5246"/>
    <cellStyle name="Normal 2 2 3 12 4 2" xfId="14276"/>
    <cellStyle name="Normal 2 2 3 12 4 2 2" xfId="34318"/>
    <cellStyle name="Normal 2 2 3 12 4 3" xfId="25288"/>
    <cellStyle name="Normal 2 2 3 12 5" xfId="9794"/>
    <cellStyle name="Normal 2 2 3 12 5 2" xfId="29836"/>
    <cellStyle name="Normal 2 2 3 12 6" xfId="20806"/>
    <cellStyle name="Normal 2 2 3 13" xfId="1513"/>
    <cellStyle name="Normal 2 2 3 13 2" xfId="5995"/>
    <cellStyle name="Normal 2 2 3 13 2 2" xfId="15025"/>
    <cellStyle name="Normal 2 2 3 13 2 2 2" xfId="35067"/>
    <cellStyle name="Normal 2 2 3 13 2 3" xfId="26037"/>
    <cellStyle name="Normal 2 2 3 13 3" xfId="10543"/>
    <cellStyle name="Normal 2 2 3 13 3 2" xfId="30585"/>
    <cellStyle name="Normal 2 2 3 13 4" xfId="21555"/>
    <cellStyle name="Normal 2 2 3 14" xfId="3007"/>
    <cellStyle name="Normal 2 2 3 14 2" xfId="7489"/>
    <cellStyle name="Normal 2 2 3 14 2 2" xfId="16519"/>
    <cellStyle name="Normal 2 2 3 14 2 2 2" xfId="36561"/>
    <cellStyle name="Normal 2 2 3 14 2 3" xfId="27531"/>
    <cellStyle name="Normal 2 2 3 14 3" xfId="12037"/>
    <cellStyle name="Normal 2 2 3 14 3 2" xfId="32079"/>
    <cellStyle name="Normal 2 2 3 14 4" xfId="23049"/>
    <cellStyle name="Normal 2 2 3 15" xfId="4501"/>
    <cellStyle name="Normal 2 2 3 15 2" xfId="13531"/>
    <cellStyle name="Normal 2 2 3 15 2 2" xfId="33573"/>
    <cellStyle name="Normal 2 2 3 15 3" xfId="24543"/>
    <cellStyle name="Normal 2 2 3 16" xfId="9049"/>
    <cellStyle name="Normal 2 2 3 16 2" xfId="29091"/>
    <cellStyle name="Normal 2 2 3 17" xfId="20061"/>
    <cellStyle name="Normal 2 2 3 2" xfId="42"/>
    <cellStyle name="Normal 2 2 3 2 10" xfId="20084"/>
    <cellStyle name="Normal 2 2 3 2 2" xfId="228"/>
    <cellStyle name="Normal 2 2 3 2 2 2" xfId="973"/>
    <cellStyle name="Normal 2 2 3 2 2 2 2" xfId="2467"/>
    <cellStyle name="Normal 2 2 3 2 2 2 2 2" xfId="6949"/>
    <cellStyle name="Normal 2 2 3 2 2 2 2 2 2" xfId="15979"/>
    <cellStyle name="Normal 2 2 3 2 2 2 2 2 2 2" xfId="36021"/>
    <cellStyle name="Normal 2 2 3 2 2 2 2 2 3" xfId="26991"/>
    <cellStyle name="Normal 2 2 3 2 2 2 2 3" xfId="11497"/>
    <cellStyle name="Normal 2 2 3 2 2 2 2 3 2" xfId="31539"/>
    <cellStyle name="Normal 2 2 3 2 2 2 2 4" xfId="22509"/>
    <cellStyle name="Normal 2 2 3 2 2 2 3" xfId="3961"/>
    <cellStyle name="Normal 2 2 3 2 2 2 3 2" xfId="8443"/>
    <cellStyle name="Normal 2 2 3 2 2 2 3 2 2" xfId="17473"/>
    <cellStyle name="Normal 2 2 3 2 2 2 3 2 2 2" xfId="37515"/>
    <cellStyle name="Normal 2 2 3 2 2 2 3 2 3" xfId="28485"/>
    <cellStyle name="Normal 2 2 3 2 2 2 3 3" xfId="12991"/>
    <cellStyle name="Normal 2 2 3 2 2 2 3 3 2" xfId="33033"/>
    <cellStyle name="Normal 2 2 3 2 2 2 3 4" xfId="24003"/>
    <cellStyle name="Normal 2 2 3 2 2 2 4" xfId="5455"/>
    <cellStyle name="Normal 2 2 3 2 2 2 4 2" xfId="14485"/>
    <cellStyle name="Normal 2 2 3 2 2 2 4 2 2" xfId="34527"/>
    <cellStyle name="Normal 2 2 3 2 2 2 4 3" xfId="25497"/>
    <cellStyle name="Normal 2 2 3 2 2 2 5" xfId="10003"/>
    <cellStyle name="Normal 2 2 3 2 2 2 5 2" xfId="30045"/>
    <cellStyle name="Normal 2 2 3 2 2 2 6" xfId="21015"/>
    <cellStyle name="Normal 2 2 3 2 2 3" xfId="1722"/>
    <cellStyle name="Normal 2 2 3 2 2 3 2" xfId="6204"/>
    <cellStyle name="Normal 2 2 3 2 2 3 2 2" xfId="15234"/>
    <cellStyle name="Normal 2 2 3 2 2 3 2 2 2" xfId="35276"/>
    <cellStyle name="Normal 2 2 3 2 2 3 2 3" xfId="26246"/>
    <cellStyle name="Normal 2 2 3 2 2 3 3" xfId="10752"/>
    <cellStyle name="Normal 2 2 3 2 2 3 3 2" xfId="30794"/>
    <cellStyle name="Normal 2 2 3 2 2 3 4" xfId="21764"/>
    <cellStyle name="Normal 2 2 3 2 2 4" xfId="3216"/>
    <cellStyle name="Normal 2 2 3 2 2 4 2" xfId="7698"/>
    <cellStyle name="Normal 2 2 3 2 2 4 2 2" xfId="16728"/>
    <cellStyle name="Normal 2 2 3 2 2 4 2 2 2" xfId="36770"/>
    <cellStyle name="Normal 2 2 3 2 2 4 2 3" xfId="27740"/>
    <cellStyle name="Normal 2 2 3 2 2 4 3" xfId="12246"/>
    <cellStyle name="Normal 2 2 3 2 2 4 3 2" xfId="32288"/>
    <cellStyle name="Normal 2 2 3 2 2 4 4" xfId="23258"/>
    <cellStyle name="Normal 2 2 3 2 2 5" xfId="4710"/>
    <cellStyle name="Normal 2 2 3 2 2 5 2" xfId="13740"/>
    <cellStyle name="Normal 2 2 3 2 2 5 2 2" xfId="33782"/>
    <cellStyle name="Normal 2 2 3 2 2 5 3" xfId="24752"/>
    <cellStyle name="Normal 2 2 3 2 2 6" xfId="9258"/>
    <cellStyle name="Normal 2 2 3 2 2 6 2" xfId="29300"/>
    <cellStyle name="Normal 2 2 3 2 2 7" xfId="20270"/>
    <cellStyle name="Normal 2 2 3 2 3" xfId="414"/>
    <cellStyle name="Normal 2 2 3 2 3 2" xfId="1161"/>
    <cellStyle name="Normal 2 2 3 2 3 2 2" xfId="2655"/>
    <cellStyle name="Normal 2 2 3 2 3 2 2 2" xfId="7137"/>
    <cellStyle name="Normal 2 2 3 2 3 2 2 2 2" xfId="16167"/>
    <cellStyle name="Normal 2 2 3 2 3 2 2 2 2 2" xfId="36209"/>
    <cellStyle name="Normal 2 2 3 2 3 2 2 2 3" xfId="27179"/>
    <cellStyle name="Normal 2 2 3 2 3 2 2 3" xfId="11685"/>
    <cellStyle name="Normal 2 2 3 2 3 2 2 3 2" xfId="31727"/>
    <cellStyle name="Normal 2 2 3 2 3 2 2 4" xfId="22697"/>
    <cellStyle name="Normal 2 2 3 2 3 2 3" xfId="4149"/>
    <cellStyle name="Normal 2 2 3 2 3 2 3 2" xfId="8631"/>
    <cellStyle name="Normal 2 2 3 2 3 2 3 2 2" xfId="17661"/>
    <cellStyle name="Normal 2 2 3 2 3 2 3 2 2 2" xfId="37703"/>
    <cellStyle name="Normal 2 2 3 2 3 2 3 2 3" xfId="28673"/>
    <cellStyle name="Normal 2 2 3 2 3 2 3 3" xfId="13179"/>
    <cellStyle name="Normal 2 2 3 2 3 2 3 3 2" xfId="33221"/>
    <cellStyle name="Normal 2 2 3 2 3 2 3 4" xfId="24191"/>
    <cellStyle name="Normal 2 2 3 2 3 2 4" xfId="5643"/>
    <cellStyle name="Normal 2 2 3 2 3 2 4 2" xfId="14673"/>
    <cellStyle name="Normal 2 2 3 2 3 2 4 2 2" xfId="34715"/>
    <cellStyle name="Normal 2 2 3 2 3 2 4 3" xfId="25685"/>
    <cellStyle name="Normal 2 2 3 2 3 2 5" xfId="10191"/>
    <cellStyle name="Normal 2 2 3 2 3 2 5 2" xfId="30233"/>
    <cellStyle name="Normal 2 2 3 2 3 2 6" xfId="21203"/>
    <cellStyle name="Normal 2 2 3 2 3 3" xfId="1908"/>
    <cellStyle name="Normal 2 2 3 2 3 3 2" xfId="6390"/>
    <cellStyle name="Normal 2 2 3 2 3 3 2 2" xfId="15420"/>
    <cellStyle name="Normal 2 2 3 2 3 3 2 2 2" xfId="35462"/>
    <cellStyle name="Normal 2 2 3 2 3 3 2 3" xfId="26432"/>
    <cellStyle name="Normal 2 2 3 2 3 3 3" xfId="10938"/>
    <cellStyle name="Normal 2 2 3 2 3 3 3 2" xfId="30980"/>
    <cellStyle name="Normal 2 2 3 2 3 3 4" xfId="21950"/>
    <cellStyle name="Normal 2 2 3 2 3 4" xfId="3402"/>
    <cellStyle name="Normal 2 2 3 2 3 4 2" xfId="7884"/>
    <cellStyle name="Normal 2 2 3 2 3 4 2 2" xfId="16914"/>
    <cellStyle name="Normal 2 2 3 2 3 4 2 2 2" xfId="36956"/>
    <cellStyle name="Normal 2 2 3 2 3 4 2 3" xfId="27926"/>
    <cellStyle name="Normal 2 2 3 2 3 4 3" xfId="12432"/>
    <cellStyle name="Normal 2 2 3 2 3 4 3 2" xfId="32474"/>
    <cellStyle name="Normal 2 2 3 2 3 4 4" xfId="23444"/>
    <cellStyle name="Normal 2 2 3 2 3 5" xfId="4896"/>
    <cellStyle name="Normal 2 2 3 2 3 5 2" xfId="13926"/>
    <cellStyle name="Normal 2 2 3 2 3 5 2 2" xfId="33968"/>
    <cellStyle name="Normal 2 2 3 2 3 5 3" xfId="24938"/>
    <cellStyle name="Normal 2 2 3 2 3 6" xfId="9444"/>
    <cellStyle name="Normal 2 2 3 2 3 6 2" xfId="29486"/>
    <cellStyle name="Normal 2 2 3 2 3 7" xfId="20456"/>
    <cellStyle name="Normal 2 2 3 2 4" xfId="600"/>
    <cellStyle name="Normal 2 2 3 2 4 2" xfId="1347"/>
    <cellStyle name="Normal 2 2 3 2 4 2 2" xfId="2841"/>
    <cellStyle name="Normal 2 2 3 2 4 2 2 2" xfId="7323"/>
    <cellStyle name="Normal 2 2 3 2 4 2 2 2 2" xfId="16353"/>
    <cellStyle name="Normal 2 2 3 2 4 2 2 2 2 2" xfId="36395"/>
    <cellStyle name="Normal 2 2 3 2 4 2 2 2 3" xfId="27365"/>
    <cellStyle name="Normal 2 2 3 2 4 2 2 3" xfId="11871"/>
    <cellStyle name="Normal 2 2 3 2 4 2 2 3 2" xfId="31913"/>
    <cellStyle name="Normal 2 2 3 2 4 2 2 4" xfId="22883"/>
    <cellStyle name="Normal 2 2 3 2 4 2 3" xfId="4335"/>
    <cellStyle name="Normal 2 2 3 2 4 2 3 2" xfId="8817"/>
    <cellStyle name="Normal 2 2 3 2 4 2 3 2 2" xfId="17847"/>
    <cellStyle name="Normal 2 2 3 2 4 2 3 2 2 2" xfId="37889"/>
    <cellStyle name="Normal 2 2 3 2 4 2 3 2 3" xfId="28859"/>
    <cellStyle name="Normal 2 2 3 2 4 2 3 3" xfId="13365"/>
    <cellStyle name="Normal 2 2 3 2 4 2 3 3 2" xfId="33407"/>
    <cellStyle name="Normal 2 2 3 2 4 2 3 4" xfId="24377"/>
    <cellStyle name="Normal 2 2 3 2 4 2 4" xfId="5829"/>
    <cellStyle name="Normal 2 2 3 2 4 2 4 2" xfId="14859"/>
    <cellStyle name="Normal 2 2 3 2 4 2 4 2 2" xfId="34901"/>
    <cellStyle name="Normal 2 2 3 2 4 2 4 3" xfId="25871"/>
    <cellStyle name="Normal 2 2 3 2 4 2 5" xfId="10377"/>
    <cellStyle name="Normal 2 2 3 2 4 2 5 2" xfId="30419"/>
    <cellStyle name="Normal 2 2 3 2 4 2 6" xfId="21389"/>
    <cellStyle name="Normal 2 2 3 2 4 3" xfId="2094"/>
    <cellStyle name="Normal 2 2 3 2 4 3 2" xfId="6576"/>
    <cellStyle name="Normal 2 2 3 2 4 3 2 2" xfId="15606"/>
    <cellStyle name="Normal 2 2 3 2 4 3 2 2 2" xfId="35648"/>
    <cellStyle name="Normal 2 2 3 2 4 3 2 3" xfId="26618"/>
    <cellStyle name="Normal 2 2 3 2 4 3 3" xfId="11124"/>
    <cellStyle name="Normal 2 2 3 2 4 3 3 2" xfId="31166"/>
    <cellStyle name="Normal 2 2 3 2 4 3 4" xfId="22136"/>
    <cellStyle name="Normal 2 2 3 2 4 4" xfId="3588"/>
    <cellStyle name="Normal 2 2 3 2 4 4 2" xfId="8070"/>
    <cellStyle name="Normal 2 2 3 2 4 4 2 2" xfId="17100"/>
    <cellStyle name="Normal 2 2 3 2 4 4 2 2 2" xfId="37142"/>
    <cellStyle name="Normal 2 2 3 2 4 4 2 3" xfId="28112"/>
    <cellStyle name="Normal 2 2 3 2 4 4 3" xfId="12618"/>
    <cellStyle name="Normal 2 2 3 2 4 4 3 2" xfId="32660"/>
    <cellStyle name="Normal 2 2 3 2 4 4 4" xfId="23630"/>
    <cellStyle name="Normal 2 2 3 2 4 5" xfId="5082"/>
    <cellStyle name="Normal 2 2 3 2 4 5 2" xfId="14112"/>
    <cellStyle name="Normal 2 2 3 2 4 5 2 2" xfId="34154"/>
    <cellStyle name="Normal 2 2 3 2 4 5 3" xfId="25124"/>
    <cellStyle name="Normal 2 2 3 2 4 6" xfId="9630"/>
    <cellStyle name="Normal 2 2 3 2 4 6 2" xfId="29672"/>
    <cellStyle name="Normal 2 2 3 2 4 7" xfId="20642"/>
    <cellStyle name="Normal 2 2 3 2 5" xfId="787"/>
    <cellStyle name="Normal 2 2 3 2 5 2" xfId="2281"/>
    <cellStyle name="Normal 2 2 3 2 5 2 2" xfId="6763"/>
    <cellStyle name="Normal 2 2 3 2 5 2 2 2" xfId="15793"/>
    <cellStyle name="Normal 2 2 3 2 5 2 2 2 2" xfId="35835"/>
    <cellStyle name="Normal 2 2 3 2 5 2 2 3" xfId="26805"/>
    <cellStyle name="Normal 2 2 3 2 5 2 3" xfId="11311"/>
    <cellStyle name="Normal 2 2 3 2 5 2 3 2" xfId="31353"/>
    <cellStyle name="Normal 2 2 3 2 5 2 4" xfId="22323"/>
    <cellStyle name="Normal 2 2 3 2 5 3" xfId="3775"/>
    <cellStyle name="Normal 2 2 3 2 5 3 2" xfId="8257"/>
    <cellStyle name="Normal 2 2 3 2 5 3 2 2" xfId="17287"/>
    <cellStyle name="Normal 2 2 3 2 5 3 2 2 2" xfId="37329"/>
    <cellStyle name="Normal 2 2 3 2 5 3 2 3" xfId="28299"/>
    <cellStyle name="Normal 2 2 3 2 5 3 3" xfId="12805"/>
    <cellStyle name="Normal 2 2 3 2 5 3 3 2" xfId="32847"/>
    <cellStyle name="Normal 2 2 3 2 5 3 4" xfId="23817"/>
    <cellStyle name="Normal 2 2 3 2 5 4" xfId="5269"/>
    <cellStyle name="Normal 2 2 3 2 5 4 2" xfId="14299"/>
    <cellStyle name="Normal 2 2 3 2 5 4 2 2" xfId="34341"/>
    <cellStyle name="Normal 2 2 3 2 5 4 3" xfId="25311"/>
    <cellStyle name="Normal 2 2 3 2 5 5" xfId="9817"/>
    <cellStyle name="Normal 2 2 3 2 5 5 2" xfId="29859"/>
    <cellStyle name="Normal 2 2 3 2 5 6" xfId="20829"/>
    <cellStyle name="Normal 2 2 3 2 6" xfId="1536"/>
    <cellStyle name="Normal 2 2 3 2 6 2" xfId="6018"/>
    <cellStyle name="Normal 2 2 3 2 6 2 2" xfId="15048"/>
    <cellStyle name="Normal 2 2 3 2 6 2 2 2" xfId="35090"/>
    <cellStyle name="Normal 2 2 3 2 6 2 3" xfId="26060"/>
    <cellStyle name="Normal 2 2 3 2 6 3" xfId="10566"/>
    <cellStyle name="Normal 2 2 3 2 6 3 2" xfId="30608"/>
    <cellStyle name="Normal 2 2 3 2 6 4" xfId="21578"/>
    <cellStyle name="Normal 2 2 3 2 7" xfId="3030"/>
    <cellStyle name="Normal 2 2 3 2 7 2" xfId="7512"/>
    <cellStyle name="Normal 2 2 3 2 7 2 2" xfId="16542"/>
    <cellStyle name="Normal 2 2 3 2 7 2 2 2" xfId="36584"/>
    <cellStyle name="Normal 2 2 3 2 7 2 3" xfId="27554"/>
    <cellStyle name="Normal 2 2 3 2 7 3" xfId="12060"/>
    <cellStyle name="Normal 2 2 3 2 7 3 2" xfId="32102"/>
    <cellStyle name="Normal 2 2 3 2 7 4" xfId="23072"/>
    <cellStyle name="Normal 2 2 3 2 8" xfId="4524"/>
    <cellStyle name="Normal 2 2 3 2 8 2" xfId="13554"/>
    <cellStyle name="Normal 2 2 3 2 8 2 2" xfId="33596"/>
    <cellStyle name="Normal 2 2 3 2 8 3" xfId="24566"/>
    <cellStyle name="Normal 2 2 3 2 9" xfId="9072"/>
    <cellStyle name="Normal 2 2 3 2 9 2" xfId="29114"/>
    <cellStyle name="Normal 2 2 3 3" xfId="65"/>
    <cellStyle name="Normal 2 2 3 3 10" xfId="20107"/>
    <cellStyle name="Normal 2 2 3 3 2" xfId="251"/>
    <cellStyle name="Normal 2 2 3 3 2 2" xfId="996"/>
    <cellStyle name="Normal 2 2 3 3 2 2 2" xfId="2490"/>
    <cellStyle name="Normal 2 2 3 3 2 2 2 2" xfId="6972"/>
    <cellStyle name="Normal 2 2 3 3 2 2 2 2 2" xfId="16002"/>
    <cellStyle name="Normal 2 2 3 3 2 2 2 2 2 2" xfId="36044"/>
    <cellStyle name="Normal 2 2 3 3 2 2 2 2 3" xfId="27014"/>
    <cellStyle name="Normal 2 2 3 3 2 2 2 3" xfId="11520"/>
    <cellStyle name="Normal 2 2 3 3 2 2 2 3 2" xfId="31562"/>
    <cellStyle name="Normal 2 2 3 3 2 2 2 4" xfId="22532"/>
    <cellStyle name="Normal 2 2 3 3 2 2 3" xfId="3984"/>
    <cellStyle name="Normal 2 2 3 3 2 2 3 2" xfId="8466"/>
    <cellStyle name="Normal 2 2 3 3 2 2 3 2 2" xfId="17496"/>
    <cellStyle name="Normal 2 2 3 3 2 2 3 2 2 2" xfId="37538"/>
    <cellStyle name="Normal 2 2 3 3 2 2 3 2 3" xfId="28508"/>
    <cellStyle name="Normal 2 2 3 3 2 2 3 3" xfId="13014"/>
    <cellStyle name="Normal 2 2 3 3 2 2 3 3 2" xfId="33056"/>
    <cellStyle name="Normal 2 2 3 3 2 2 3 4" xfId="24026"/>
    <cellStyle name="Normal 2 2 3 3 2 2 4" xfId="5478"/>
    <cellStyle name="Normal 2 2 3 3 2 2 4 2" xfId="14508"/>
    <cellStyle name="Normal 2 2 3 3 2 2 4 2 2" xfId="34550"/>
    <cellStyle name="Normal 2 2 3 3 2 2 4 3" xfId="25520"/>
    <cellStyle name="Normal 2 2 3 3 2 2 5" xfId="10026"/>
    <cellStyle name="Normal 2 2 3 3 2 2 5 2" xfId="30068"/>
    <cellStyle name="Normal 2 2 3 3 2 2 6" xfId="21038"/>
    <cellStyle name="Normal 2 2 3 3 2 3" xfId="1745"/>
    <cellStyle name="Normal 2 2 3 3 2 3 2" xfId="6227"/>
    <cellStyle name="Normal 2 2 3 3 2 3 2 2" xfId="15257"/>
    <cellStyle name="Normal 2 2 3 3 2 3 2 2 2" xfId="35299"/>
    <cellStyle name="Normal 2 2 3 3 2 3 2 3" xfId="26269"/>
    <cellStyle name="Normal 2 2 3 3 2 3 3" xfId="10775"/>
    <cellStyle name="Normal 2 2 3 3 2 3 3 2" xfId="30817"/>
    <cellStyle name="Normal 2 2 3 3 2 3 4" xfId="21787"/>
    <cellStyle name="Normal 2 2 3 3 2 4" xfId="3239"/>
    <cellStyle name="Normal 2 2 3 3 2 4 2" xfId="7721"/>
    <cellStyle name="Normal 2 2 3 3 2 4 2 2" xfId="16751"/>
    <cellStyle name="Normal 2 2 3 3 2 4 2 2 2" xfId="36793"/>
    <cellStyle name="Normal 2 2 3 3 2 4 2 3" xfId="27763"/>
    <cellStyle name="Normal 2 2 3 3 2 4 3" xfId="12269"/>
    <cellStyle name="Normal 2 2 3 3 2 4 3 2" xfId="32311"/>
    <cellStyle name="Normal 2 2 3 3 2 4 4" xfId="23281"/>
    <cellStyle name="Normal 2 2 3 3 2 5" xfId="4733"/>
    <cellStyle name="Normal 2 2 3 3 2 5 2" xfId="13763"/>
    <cellStyle name="Normal 2 2 3 3 2 5 2 2" xfId="33805"/>
    <cellStyle name="Normal 2 2 3 3 2 5 3" xfId="24775"/>
    <cellStyle name="Normal 2 2 3 3 2 6" xfId="9281"/>
    <cellStyle name="Normal 2 2 3 3 2 6 2" xfId="29323"/>
    <cellStyle name="Normal 2 2 3 3 2 7" xfId="20293"/>
    <cellStyle name="Normal 2 2 3 3 3" xfId="437"/>
    <cellStyle name="Normal 2 2 3 3 3 2" xfId="1184"/>
    <cellStyle name="Normal 2 2 3 3 3 2 2" xfId="2678"/>
    <cellStyle name="Normal 2 2 3 3 3 2 2 2" xfId="7160"/>
    <cellStyle name="Normal 2 2 3 3 3 2 2 2 2" xfId="16190"/>
    <cellStyle name="Normal 2 2 3 3 3 2 2 2 2 2" xfId="36232"/>
    <cellStyle name="Normal 2 2 3 3 3 2 2 2 3" xfId="27202"/>
    <cellStyle name="Normal 2 2 3 3 3 2 2 3" xfId="11708"/>
    <cellStyle name="Normal 2 2 3 3 3 2 2 3 2" xfId="31750"/>
    <cellStyle name="Normal 2 2 3 3 3 2 2 4" xfId="22720"/>
    <cellStyle name="Normal 2 2 3 3 3 2 3" xfId="4172"/>
    <cellStyle name="Normal 2 2 3 3 3 2 3 2" xfId="8654"/>
    <cellStyle name="Normal 2 2 3 3 3 2 3 2 2" xfId="17684"/>
    <cellStyle name="Normal 2 2 3 3 3 2 3 2 2 2" xfId="37726"/>
    <cellStyle name="Normal 2 2 3 3 3 2 3 2 3" xfId="28696"/>
    <cellStyle name="Normal 2 2 3 3 3 2 3 3" xfId="13202"/>
    <cellStyle name="Normal 2 2 3 3 3 2 3 3 2" xfId="33244"/>
    <cellStyle name="Normal 2 2 3 3 3 2 3 4" xfId="24214"/>
    <cellStyle name="Normal 2 2 3 3 3 2 4" xfId="5666"/>
    <cellStyle name="Normal 2 2 3 3 3 2 4 2" xfId="14696"/>
    <cellStyle name="Normal 2 2 3 3 3 2 4 2 2" xfId="34738"/>
    <cellStyle name="Normal 2 2 3 3 3 2 4 3" xfId="25708"/>
    <cellStyle name="Normal 2 2 3 3 3 2 5" xfId="10214"/>
    <cellStyle name="Normal 2 2 3 3 3 2 5 2" xfId="30256"/>
    <cellStyle name="Normal 2 2 3 3 3 2 6" xfId="21226"/>
    <cellStyle name="Normal 2 2 3 3 3 3" xfId="1931"/>
    <cellStyle name="Normal 2 2 3 3 3 3 2" xfId="6413"/>
    <cellStyle name="Normal 2 2 3 3 3 3 2 2" xfId="15443"/>
    <cellStyle name="Normal 2 2 3 3 3 3 2 2 2" xfId="35485"/>
    <cellStyle name="Normal 2 2 3 3 3 3 2 3" xfId="26455"/>
    <cellStyle name="Normal 2 2 3 3 3 3 3" xfId="10961"/>
    <cellStyle name="Normal 2 2 3 3 3 3 3 2" xfId="31003"/>
    <cellStyle name="Normal 2 2 3 3 3 3 4" xfId="21973"/>
    <cellStyle name="Normal 2 2 3 3 3 4" xfId="3425"/>
    <cellStyle name="Normal 2 2 3 3 3 4 2" xfId="7907"/>
    <cellStyle name="Normal 2 2 3 3 3 4 2 2" xfId="16937"/>
    <cellStyle name="Normal 2 2 3 3 3 4 2 2 2" xfId="36979"/>
    <cellStyle name="Normal 2 2 3 3 3 4 2 3" xfId="27949"/>
    <cellStyle name="Normal 2 2 3 3 3 4 3" xfId="12455"/>
    <cellStyle name="Normal 2 2 3 3 3 4 3 2" xfId="32497"/>
    <cellStyle name="Normal 2 2 3 3 3 4 4" xfId="23467"/>
    <cellStyle name="Normal 2 2 3 3 3 5" xfId="4919"/>
    <cellStyle name="Normal 2 2 3 3 3 5 2" xfId="13949"/>
    <cellStyle name="Normal 2 2 3 3 3 5 2 2" xfId="33991"/>
    <cellStyle name="Normal 2 2 3 3 3 5 3" xfId="24961"/>
    <cellStyle name="Normal 2 2 3 3 3 6" xfId="9467"/>
    <cellStyle name="Normal 2 2 3 3 3 6 2" xfId="29509"/>
    <cellStyle name="Normal 2 2 3 3 3 7" xfId="20479"/>
    <cellStyle name="Normal 2 2 3 3 4" xfId="623"/>
    <cellStyle name="Normal 2 2 3 3 4 2" xfId="1370"/>
    <cellStyle name="Normal 2 2 3 3 4 2 2" xfId="2864"/>
    <cellStyle name="Normal 2 2 3 3 4 2 2 2" xfId="7346"/>
    <cellStyle name="Normal 2 2 3 3 4 2 2 2 2" xfId="16376"/>
    <cellStyle name="Normal 2 2 3 3 4 2 2 2 2 2" xfId="36418"/>
    <cellStyle name="Normal 2 2 3 3 4 2 2 2 3" xfId="27388"/>
    <cellStyle name="Normal 2 2 3 3 4 2 2 3" xfId="11894"/>
    <cellStyle name="Normal 2 2 3 3 4 2 2 3 2" xfId="31936"/>
    <cellStyle name="Normal 2 2 3 3 4 2 2 4" xfId="22906"/>
    <cellStyle name="Normal 2 2 3 3 4 2 3" xfId="4358"/>
    <cellStyle name="Normal 2 2 3 3 4 2 3 2" xfId="8840"/>
    <cellStyle name="Normal 2 2 3 3 4 2 3 2 2" xfId="17870"/>
    <cellStyle name="Normal 2 2 3 3 4 2 3 2 2 2" xfId="37912"/>
    <cellStyle name="Normal 2 2 3 3 4 2 3 2 3" xfId="28882"/>
    <cellStyle name="Normal 2 2 3 3 4 2 3 3" xfId="13388"/>
    <cellStyle name="Normal 2 2 3 3 4 2 3 3 2" xfId="33430"/>
    <cellStyle name="Normal 2 2 3 3 4 2 3 4" xfId="24400"/>
    <cellStyle name="Normal 2 2 3 3 4 2 4" xfId="5852"/>
    <cellStyle name="Normal 2 2 3 3 4 2 4 2" xfId="14882"/>
    <cellStyle name="Normal 2 2 3 3 4 2 4 2 2" xfId="34924"/>
    <cellStyle name="Normal 2 2 3 3 4 2 4 3" xfId="25894"/>
    <cellStyle name="Normal 2 2 3 3 4 2 5" xfId="10400"/>
    <cellStyle name="Normal 2 2 3 3 4 2 5 2" xfId="30442"/>
    <cellStyle name="Normal 2 2 3 3 4 2 6" xfId="21412"/>
    <cellStyle name="Normal 2 2 3 3 4 3" xfId="2117"/>
    <cellStyle name="Normal 2 2 3 3 4 3 2" xfId="6599"/>
    <cellStyle name="Normal 2 2 3 3 4 3 2 2" xfId="15629"/>
    <cellStyle name="Normal 2 2 3 3 4 3 2 2 2" xfId="35671"/>
    <cellStyle name="Normal 2 2 3 3 4 3 2 3" xfId="26641"/>
    <cellStyle name="Normal 2 2 3 3 4 3 3" xfId="11147"/>
    <cellStyle name="Normal 2 2 3 3 4 3 3 2" xfId="31189"/>
    <cellStyle name="Normal 2 2 3 3 4 3 4" xfId="22159"/>
    <cellStyle name="Normal 2 2 3 3 4 4" xfId="3611"/>
    <cellStyle name="Normal 2 2 3 3 4 4 2" xfId="8093"/>
    <cellStyle name="Normal 2 2 3 3 4 4 2 2" xfId="17123"/>
    <cellStyle name="Normal 2 2 3 3 4 4 2 2 2" xfId="37165"/>
    <cellStyle name="Normal 2 2 3 3 4 4 2 3" xfId="28135"/>
    <cellStyle name="Normal 2 2 3 3 4 4 3" xfId="12641"/>
    <cellStyle name="Normal 2 2 3 3 4 4 3 2" xfId="32683"/>
    <cellStyle name="Normal 2 2 3 3 4 4 4" xfId="23653"/>
    <cellStyle name="Normal 2 2 3 3 4 5" xfId="5105"/>
    <cellStyle name="Normal 2 2 3 3 4 5 2" xfId="14135"/>
    <cellStyle name="Normal 2 2 3 3 4 5 2 2" xfId="34177"/>
    <cellStyle name="Normal 2 2 3 3 4 5 3" xfId="25147"/>
    <cellStyle name="Normal 2 2 3 3 4 6" xfId="9653"/>
    <cellStyle name="Normal 2 2 3 3 4 6 2" xfId="29695"/>
    <cellStyle name="Normal 2 2 3 3 4 7" xfId="20665"/>
    <cellStyle name="Normal 2 2 3 3 5" xfId="810"/>
    <cellStyle name="Normal 2 2 3 3 5 2" xfId="2304"/>
    <cellStyle name="Normal 2 2 3 3 5 2 2" xfId="6786"/>
    <cellStyle name="Normal 2 2 3 3 5 2 2 2" xfId="15816"/>
    <cellStyle name="Normal 2 2 3 3 5 2 2 2 2" xfId="35858"/>
    <cellStyle name="Normal 2 2 3 3 5 2 2 3" xfId="26828"/>
    <cellStyle name="Normal 2 2 3 3 5 2 3" xfId="11334"/>
    <cellStyle name="Normal 2 2 3 3 5 2 3 2" xfId="31376"/>
    <cellStyle name="Normal 2 2 3 3 5 2 4" xfId="22346"/>
    <cellStyle name="Normal 2 2 3 3 5 3" xfId="3798"/>
    <cellStyle name="Normal 2 2 3 3 5 3 2" xfId="8280"/>
    <cellStyle name="Normal 2 2 3 3 5 3 2 2" xfId="17310"/>
    <cellStyle name="Normal 2 2 3 3 5 3 2 2 2" xfId="37352"/>
    <cellStyle name="Normal 2 2 3 3 5 3 2 3" xfId="28322"/>
    <cellStyle name="Normal 2 2 3 3 5 3 3" xfId="12828"/>
    <cellStyle name="Normal 2 2 3 3 5 3 3 2" xfId="32870"/>
    <cellStyle name="Normal 2 2 3 3 5 3 4" xfId="23840"/>
    <cellStyle name="Normal 2 2 3 3 5 4" xfId="5292"/>
    <cellStyle name="Normal 2 2 3 3 5 4 2" xfId="14322"/>
    <cellStyle name="Normal 2 2 3 3 5 4 2 2" xfId="34364"/>
    <cellStyle name="Normal 2 2 3 3 5 4 3" xfId="25334"/>
    <cellStyle name="Normal 2 2 3 3 5 5" xfId="9840"/>
    <cellStyle name="Normal 2 2 3 3 5 5 2" xfId="29882"/>
    <cellStyle name="Normal 2 2 3 3 5 6" xfId="20852"/>
    <cellStyle name="Normal 2 2 3 3 6" xfId="1559"/>
    <cellStyle name="Normal 2 2 3 3 6 2" xfId="6041"/>
    <cellStyle name="Normal 2 2 3 3 6 2 2" xfId="15071"/>
    <cellStyle name="Normal 2 2 3 3 6 2 2 2" xfId="35113"/>
    <cellStyle name="Normal 2 2 3 3 6 2 3" xfId="26083"/>
    <cellStyle name="Normal 2 2 3 3 6 3" xfId="10589"/>
    <cellStyle name="Normal 2 2 3 3 6 3 2" xfId="30631"/>
    <cellStyle name="Normal 2 2 3 3 6 4" xfId="21601"/>
    <cellStyle name="Normal 2 2 3 3 7" xfId="3053"/>
    <cellStyle name="Normal 2 2 3 3 7 2" xfId="7535"/>
    <cellStyle name="Normal 2 2 3 3 7 2 2" xfId="16565"/>
    <cellStyle name="Normal 2 2 3 3 7 2 2 2" xfId="36607"/>
    <cellStyle name="Normal 2 2 3 3 7 2 3" xfId="27577"/>
    <cellStyle name="Normal 2 2 3 3 7 3" xfId="12083"/>
    <cellStyle name="Normal 2 2 3 3 7 3 2" xfId="32125"/>
    <cellStyle name="Normal 2 2 3 3 7 4" xfId="23095"/>
    <cellStyle name="Normal 2 2 3 3 8" xfId="4547"/>
    <cellStyle name="Normal 2 2 3 3 8 2" xfId="13577"/>
    <cellStyle name="Normal 2 2 3 3 8 2 2" xfId="33619"/>
    <cellStyle name="Normal 2 2 3 3 8 3" xfId="24589"/>
    <cellStyle name="Normal 2 2 3 3 9" xfId="9095"/>
    <cellStyle name="Normal 2 2 3 3 9 2" xfId="29137"/>
    <cellStyle name="Normal 2 2 3 4" xfId="89"/>
    <cellStyle name="Normal 2 2 3 4 10" xfId="20131"/>
    <cellStyle name="Normal 2 2 3 4 2" xfId="275"/>
    <cellStyle name="Normal 2 2 3 4 2 2" xfId="1019"/>
    <cellStyle name="Normal 2 2 3 4 2 2 2" xfId="2513"/>
    <cellStyle name="Normal 2 2 3 4 2 2 2 2" xfId="6995"/>
    <cellStyle name="Normal 2 2 3 4 2 2 2 2 2" xfId="16025"/>
    <cellStyle name="Normal 2 2 3 4 2 2 2 2 2 2" xfId="36067"/>
    <cellStyle name="Normal 2 2 3 4 2 2 2 2 3" xfId="27037"/>
    <cellStyle name="Normal 2 2 3 4 2 2 2 3" xfId="11543"/>
    <cellStyle name="Normal 2 2 3 4 2 2 2 3 2" xfId="31585"/>
    <cellStyle name="Normal 2 2 3 4 2 2 2 4" xfId="22555"/>
    <cellStyle name="Normal 2 2 3 4 2 2 3" xfId="4007"/>
    <cellStyle name="Normal 2 2 3 4 2 2 3 2" xfId="8489"/>
    <cellStyle name="Normal 2 2 3 4 2 2 3 2 2" xfId="17519"/>
    <cellStyle name="Normal 2 2 3 4 2 2 3 2 2 2" xfId="37561"/>
    <cellStyle name="Normal 2 2 3 4 2 2 3 2 3" xfId="28531"/>
    <cellStyle name="Normal 2 2 3 4 2 2 3 3" xfId="13037"/>
    <cellStyle name="Normal 2 2 3 4 2 2 3 3 2" xfId="33079"/>
    <cellStyle name="Normal 2 2 3 4 2 2 3 4" xfId="24049"/>
    <cellStyle name="Normal 2 2 3 4 2 2 4" xfId="5501"/>
    <cellStyle name="Normal 2 2 3 4 2 2 4 2" xfId="14531"/>
    <cellStyle name="Normal 2 2 3 4 2 2 4 2 2" xfId="34573"/>
    <cellStyle name="Normal 2 2 3 4 2 2 4 3" xfId="25543"/>
    <cellStyle name="Normal 2 2 3 4 2 2 5" xfId="10049"/>
    <cellStyle name="Normal 2 2 3 4 2 2 5 2" xfId="30091"/>
    <cellStyle name="Normal 2 2 3 4 2 2 6" xfId="21061"/>
    <cellStyle name="Normal 2 2 3 4 2 3" xfId="1769"/>
    <cellStyle name="Normal 2 2 3 4 2 3 2" xfId="6251"/>
    <cellStyle name="Normal 2 2 3 4 2 3 2 2" xfId="15281"/>
    <cellStyle name="Normal 2 2 3 4 2 3 2 2 2" xfId="35323"/>
    <cellStyle name="Normal 2 2 3 4 2 3 2 3" xfId="26293"/>
    <cellStyle name="Normal 2 2 3 4 2 3 3" xfId="10799"/>
    <cellStyle name="Normal 2 2 3 4 2 3 3 2" xfId="30841"/>
    <cellStyle name="Normal 2 2 3 4 2 3 4" xfId="21811"/>
    <cellStyle name="Normal 2 2 3 4 2 4" xfId="3263"/>
    <cellStyle name="Normal 2 2 3 4 2 4 2" xfId="7745"/>
    <cellStyle name="Normal 2 2 3 4 2 4 2 2" xfId="16775"/>
    <cellStyle name="Normal 2 2 3 4 2 4 2 2 2" xfId="36817"/>
    <cellStyle name="Normal 2 2 3 4 2 4 2 3" xfId="27787"/>
    <cellStyle name="Normal 2 2 3 4 2 4 3" xfId="12293"/>
    <cellStyle name="Normal 2 2 3 4 2 4 3 2" xfId="32335"/>
    <cellStyle name="Normal 2 2 3 4 2 4 4" xfId="23305"/>
    <cellStyle name="Normal 2 2 3 4 2 5" xfId="4757"/>
    <cellStyle name="Normal 2 2 3 4 2 5 2" xfId="13787"/>
    <cellStyle name="Normal 2 2 3 4 2 5 2 2" xfId="33829"/>
    <cellStyle name="Normal 2 2 3 4 2 5 3" xfId="24799"/>
    <cellStyle name="Normal 2 2 3 4 2 6" xfId="9305"/>
    <cellStyle name="Normal 2 2 3 4 2 6 2" xfId="29347"/>
    <cellStyle name="Normal 2 2 3 4 2 7" xfId="20317"/>
    <cellStyle name="Normal 2 2 3 4 3" xfId="461"/>
    <cellStyle name="Normal 2 2 3 4 3 2" xfId="1208"/>
    <cellStyle name="Normal 2 2 3 4 3 2 2" xfId="2702"/>
    <cellStyle name="Normal 2 2 3 4 3 2 2 2" xfId="7184"/>
    <cellStyle name="Normal 2 2 3 4 3 2 2 2 2" xfId="16214"/>
    <cellStyle name="Normal 2 2 3 4 3 2 2 2 2 2" xfId="36256"/>
    <cellStyle name="Normal 2 2 3 4 3 2 2 2 3" xfId="27226"/>
    <cellStyle name="Normal 2 2 3 4 3 2 2 3" xfId="11732"/>
    <cellStyle name="Normal 2 2 3 4 3 2 2 3 2" xfId="31774"/>
    <cellStyle name="Normal 2 2 3 4 3 2 2 4" xfId="22744"/>
    <cellStyle name="Normal 2 2 3 4 3 2 3" xfId="4196"/>
    <cellStyle name="Normal 2 2 3 4 3 2 3 2" xfId="8678"/>
    <cellStyle name="Normal 2 2 3 4 3 2 3 2 2" xfId="17708"/>
    <cellStyle name="Normal 2 2 3 4 3 2 3 2 2 2" xfId="37750"/>
    <cellStyle name="Normal 2 2 3 4 3 2 3 2 3" xfId="28720"/>
    <cellStyle name="Normal 2 2 3 4 3 2 3 3" xfId="13226"/>
    <cellStyle name="Normal 2 2 3 4 3 2 3 3 2" xfId="33268"/>
    <cellStyle name="Normal 2 2 3 4 3 2 3 4" xfId="24238"/>
    <cellStyle name="Normal 2 2 3 4 3 2 4" xfId="5690"/>
    <cellStyle name="Normal 2 2 3 4 3 2 4 2" xfId="14720"/>
    <cellStyle name="Normal 2 2 3 4 3 2 4 2 2" xfId="34762"/>
    <cellStyle name="Normal 2 2 3 4 3 2 4 3" xfId="25732"/>
    <cellStyle name="Normal 2 2 3 4 3 2 5" xfId="10238"/>
    <cellStyle name="Normal 2 2 3 4 3 2 5 2" xfId="30280"/>
    <cellStyle name="Normal 2 2 3 4 3 2 6" xfId="21250"/>
    <cellStyle name="Normal 2 2 3 4 3 3" xfId="1955"/>
    <cellStyle name="Normal 2 2 3 4 3 3 2" xfId="6437"/>
    <cellStyle name="Normal 2 2 3 4 3 3 2 2" xfId="15467"/>
    <cellStyle name="Normal 2 2 3 4 3 3 2 2 2" xfId="35509"/>
    <cellStyle name="Normal 2 2 3 4 3 3 2 3" xfId="26479"/>
    <cellStyle name="Normal 2 2 3 4 3 3 3" xfId="10985"/>
    <cellStyle name="Normal 2 2 3 4 3 3 3 2" xfId="31027"/>
    <cellStyle name="Normal 2 2 3 4 3 3 4" xfId="21997"/>
    <cellStyle name="Normal 2 2 3 4 3 4" xfId="3449"/>
    <cellStyle name="Normal 2 2 3 4 3 4 2" xfId="7931"/>
    <cellStyle name="Normal 2 2 3 4 3 4 2 2" xfId="16961"/>
    <cellStyle name="Normal 2 2 3 4 3 4 2 2 2" xfId="37003"/>
    <cellStyle name="Normal 2 2 3 4 3 4 2 3" xfId="27973"/>
    <cellStyle name="Normal 2 2 3 4 3 4 3" xfId="12479"/>
    <cellStyle name="Normal 2 2 3 4 3 4 3 2" xfId="32521"/>
    <cellStyle name="Normal 2 2 3 4 3 4 4" xfId="23491"/>
    <cellStyle name="Normal 2 2 3 4 3 5" xfId="4943"/>
    <cellStyle name="Normal 2 2 3 4 3 5 2" xfId="13973"/>
    <cellStyle name="Normal 2 2 3 4 3 5 2 2" xfId="34015"/>
    <cellStyle name="Normal 2 2 3 4 3 5 3" xfId="24985"/>
    <cellStyle name="Normal 2 2 3 4 3 6" xfId="9491"/>
    <cellStyle name="Normal 2 2 3 4 3 6 2" xfId="29533"/>
    <cellStyle name="Normal 2 2 3 4 3 7" xfId="20503"/>
    <cellStyle name="Normal 2 2 3 4 4" xfId="647"/>
    <cellStyle name="Normal 2 2 3 4 4 2" xfId="1394"/>
    <cellStyle name="Normal 2 2 3 4 4 2 2" xfId="2888"/>
    <cellStyle name="Normal 2 2 3 4 4 2 2 2" xfId="7370"/>
    <cellStyle name="Normal 2 2 3 4 4 2 2 2 2" xfId="16400"/>
    <cellStyle name="Normal 2 2 3 4 4 2 2 2 2 2" xfId="36442"/>
    <cellStyle name="Normal 2 2 3 4 4 2 2 2 3" xfId="27412"/>
    <cellStyle name="Normal 2 2 3 4 4 2 2 3" xfId="11918"/>
    <cellStyle name="Normal 2 2 3 4 4 2 2 3 2" xfId="31960"/>
    <cellStyle name="Normal 2 2 3 4 4 2 2 4" xfId="22930"/>
    <cellStyle name="Normal 2 2 3 4 4 2 3" xfId="4382"/>
    <cellStyle name="Normal 2 2 3 4 4 2 3 2" xfId="8864"/>
    <cellStyle name="Normal 2 2 3 4 4 2 3 2 2" xfId="17894"/>
    <cellStyle name="Normal 2 2 3 4 4 2 3 2 2 2" xfId="37936"/>
    <cellStyle name="Normal 2 2 3 4 4 2 3 2 3" xfId="28906"/>
    <cellStyle name="Normal 2 2 3 4 4 2 3 3" xfId="13412"/>
    <cellStyle name="Normal 2 2 3 4 4 2 3 3 2" xfId="33454"/>
    <cellStyle name="Normal 2 2 3 4 4 2 3 4" xfId="24424"/>
    <cellStyle name="Normal 2 2 3 4 4 2 4" xfId="5876"/>
    <cellStyle name="Normal 2 2 3 4 4 2 4 2" xfId="14906"/>
    <cellStyle name="Normal 2 2 3 4 4 2 4 2 2" xfId="34948"/>
    <cellStyle name="Normal 2 2 3 4 4 2 4 3" xfId="25918"/>
    <cellStyle name="Normal 2 2 3 4 4 2 5" xfId="10424"/>
    <cellStyle name="Normal 2 2 3 4 4 2 5 2" xfId="30466"/>
    <cellStyle name="Normal 2 2 3 4 4 2 6" xfId="21436"/>
    <cellStyle name="Normal 2 2 3 4 4 3" xfId="2141"/>
    <cellStyle name="Normal 2 2 3 4 4 3 2" xfId="6623"/>
    <cellStyle name="Normal 2 2 3 4 4 3 2 2" xfId="15653"/>
    <cellStyle name="Normal 2 2 3 4 4 3 2 2 2" xfId="35695"/>
    <cellStyle name="Normal 2 2 3 4 4 3 2 3" xfId="26665"/>
    <cellStyle name="Normal 2 2 3 4 4 3 3" xfId="11171"/>
    <cellStyle name="Normal 2 2 3 4 4 3 3 2" xfId="31213"/>
    <cellStyle name="Normal 2 2 3 4 4 3 4" xfId="22183"/>
    <cellStyle name="Normal 2 2 3 4 4 4" xfId="3635"/>
    <cellStyle name="Normal 2 2 3 4 4 4 2" xfId="8117"/>
    <cellStyle name="Normal 2 2 3 4 4 4 2 2" xfId="17147"/>
    <cellStyle name="Normal 2 2 3 4 4 4 2 2 2" xfId="37189"/>
    <cellStyle name="Normal 2 2 3 4 4 4 2 3" xfId="28159"/>
    <cellStyle name="Normal 2 2 3 4 4 4 3" xfId="12665"/>
    <cellStyle name="Normal 2 2 3 4 4 4 3 2" xfId="32707"/>
    <cellStyle name="Normal 2 2 3 4 4 4 4" xfId="23677"/>
    <cellStyle name="Normal 2 2 3 4 4 5" xfId="5129"/>
    <cellStyle name="Normal 2 2 3 4 4 5 2" xfId="14159"/>
    <cellStyle name="Normal 2 2 3 4 4 5 2 2" xfId="34201"/>
    <cellStyle name="Normal 2 2 3 4 4 5 3" xfId="25171"/>
    <cellStyle name="Normal 2 2 3 4 4 6" xfId="9677"/>
    <cellStyle name="Normal 2 2 3 4 4 6 2" xfId="29719"/>
    <cellStyle name="Normal 2 2 3 4 4 7" xfId="20689"/>
    <cellStyle name="Normal 2 2 3 4 5" xfId="834"/>
    <cellStyle name="Normal 2 2 3 4 5 2" xfId="2328"/>
    <cellStyle name="Normal 2 2 3 4 5 2 2" xfId="6810"/>
    <cellStyle name="Normal 2 2 3 4 5 2 2 2" xfId="15840"/>
    <cellStyle name="Normal 2 2 3 4 5 2 2 2 2" xfId="35882"/>
    <cellStyle name="Normal 2 2 3 4 5 2 2 3" xfId="26852"/>
    <cellStyle name="Normal 2 2 3 4 5 2 3" xfId="11358"/>
    <cellStyle name="Normal 2 2 3 4 5 2 3 2" xfId="31400"/>
    <cellStyle name="Normal 2 2 3 4 5 2 4" xfId="22370"/>
    <cellStyle name="Normal 2 2 3 4 5 3" xfId="3822"/>
    <cellStyle name="Normal 2 2 3 4 5 3 2" xfId="8304"/>
    <cellStyle name="Normal 2 2 3 4 5 3 2 2" xfId="17334"/>
    <cellStyle name="Normal 2 2 3 4 5 3 2 2 2" xfId="37376"/>
    <cellStyle name="Normal 2 2 3 4 5 3 2 3" xfId="28346"/>
    <cellStyle name="Normal 2 2 3 4 5 3 3" xfId="12852"/>
    <cellStyle name="Normal 2 2 3 4 5 3 3 2" xfId="32894"/>
    <cellStyle name="Normal 2 2 3 4 5 3 4" xfId="23864"/>
    <cellStyle name="Normal 2 2 3 4 5 4" xfId="5316"/>
    <cellStyle name="Normal 2 2 3 4 5 4 2" xfId="14346"/>
    <cellStyle name="Normal 2 2 3 4 5 4 2 2" xfId="34388"/>
    <cellStyle name="Normal 2 2 3 4 5 4 3" xfId="25358"/>
    <cellStyle name="Normal 2 2 3 4 5 5" xfId="9864"/>
    <cellStyle name="Normal 2 2 3 4 5 5 2" xfId="29906"/>
    <cellStyle name="Normal 2 2 3 4 5 6" xfId="20876"/>
    <cellStyle name="Normal 2 2 3 4 6" xfId="1583"/>
    <cellStyle name="Normal 2 2 3 4 6 2" xfId="6065"/>
    <cellStyle name="Normal 2 2 3 4 6 2 2" xfId="15095"/>
    <cellStyle name="Normal 2 2 3 4 6 2 2 2" xfId="35137"/>
    <cellStyle name="Normal 2 2 3 4 6 2 3" xfId="26107"/>
    <cellStyle name="Normal 2 2 3 4 6 3" xfId="10613"/>
    <cellStyle name="Normal 2 2 3 4 6 3 2" xfId="30655"/>
    <cellStyle name="Normal 2 2 3 4 6 4" xfId="21625"/>
    <cellStyle name="Normal 2 2 3 4 7" xfId="3077"/>
    <cellStyle name="Normal 2 2 3 4 7 2" xfId="7559"/>
    <cellStyle name="Normal 2 2 3 4 7 2 2" xfId="16589"/>
    <cellStyle name="Normal 2 2 3 4 7 2 2 2" xfId="36631"/>
    <cellStyle name="Normal 2 2 3 4 7 2 3" xfId="27601"/>
    <cellStyle name="Normal 2 2 3 4 7 3" xfId="12107"/>
    <cellStyle name="Normal 2 2 3 4 7 3 2" xfId="32149"/>
    <cellStyle name="Normal 2 2 3 4 7 4" xfId="23119"/>
    <cellStyle name="Normal 2 2 3 4 8" xfId="4571"/>
    <cellStyle name="Normal 2 2 3 4 8 2" xfId="13601"/>
    <cellStyle name="Normal 2 2 3 4 8 2 2" xfId="33643"/>
    <cellStyle name="Normal 2 2 3 4 8 3" xfId="24613"/>
    <cellStyle name="Normal 2 2 3 4 9" xfId="9119"/>
    <cellStyle name="Normal 2 2 3 4 9 2" xfId="29161"/>
    <cellStyle name="Normal 2 2 3 5" xfId="105"/>
    <cellStyle name="Normal 2 2 3 5 10" xfId="20147"/>
    <cellStyle name="Normal 2 2 3 5 2" xfId="291"/>
    <cellStyle name="Normal 2 2 3 5 2 2" xfId="1034"/>
    <cellStyle name="Normal 2 2 3 5 2 2 2" xfId="2528"/>
    <cellStyle name="Normal 2 2 3 5 2 2 2 2" xfId="7010"/>
    <cellStyle name="Normal 2 2 3 5 2 2 2 2 2" xfId="16040"/>
    <cellStyle name="Normal 2 2 3 5 2 2 2 2 2 2" xfId="36082"/>
    <cellStyle name="Normal 2 2 3 5 2 2 2 2 3" xfId="27052"/>
    <cellStyle name="Normal 2 2 3 5 2 2 2 3" xfId="11558"/>
    <cellStyle name="Normal 2 2 3 5 2 2 2 3 2" xfId="31600"/>
    <cellStyle name="Normal 2 2 3 5 2 2 2 4" xfId="22570"/>
    <cellStyle name="Normal 2 2 3 5 2 2 3" xfId="4022"/>
    <cellStyle name="Normal 2 2 3 5 2 2 3 2" xfId="8504"/>
    <cellStyle name="Normal 2 2 3 5 2 2 3 2 2" xfId="17534"/>
    <cellStyle name="Normal 2 2 3 5 2 2 3 2 2 2" xfId="37576"/>
    <cellStyle name="Normal 2 2 3 5 2 2 3 2 3" xfId="28546"/>
    <cellStyle name="Normal 2 2 3 5 2 2 3 3" xfId="13052"/>
    <cellStyle name="Normal 2 2 3 5 2 2 3 3 2" xfId="33094"/>
    <cellStyle name="Normal 2 2 3 5 2 2 3 4" xfId="24064"/>
    <cellStyle name="Normal 2 2 3 5 2 2 4" xfId="5516"/>
    <cellStyle name="Normal 2 2 3 5 2 2 4 2" xfId="14546"/>
    <cellStyle name="Normal 2 2 3 5 2 2 4 2 2" xfId="34588"/>
    <cellStyle name="Normal 2 2 3 5 2 2 4 3" xfId="25558"/>
    <cellStyle name="Normal 2 2 3 5 2 2 5" xfId="10064"/>
    <cellStyle name="Normal 2 2 3 5 2 2 5 2" xfId="30106"/>
    <cellStyle name="Normal 2 2 3 5 2 2 6" xfId="21076"/>
    <cellStyle name="Normal 2 2 3 5 2 3" xfId="1785"/>
    <cellStyle name="Normal 2 2 3 5 2 3 2" xfId="6267"/>
    <cellStyle name="Normal 2 2 3 5 2 3 2 2" xfId="15297"/>
    <cellStyle name="Normal 2 2 3 5 2 3 2 2 2" xfId="35339"/>
    <cellStyle name="Normal 2 2 3 5 2 3 2 3" xfId="26309"/>
    <cellStyle name="Normal 2 2 3 5 2 3 3" xfId="10815"/>
    <cellStyle name="Normal 2 2 3 5 2 3 3 2" xfId="30857"/>
    <cellStyle name="Normal 2 2 3 5 2 3 4" xfId="21827"/>
    <cellStyle name="Normal 2 2 3 5 2 4" xfId="3279"/>
    <cellStyle name="Normal 2 2 3 5 2 4 2" xfId="7761"/>
    <cellStyle name="Normal 2 2 3 5 2 4 2 2" xfId="16791"/>
    <cellStyle name="Normal 2 2 3 5 2 4 2 2 2" xfId="36833"/>
    <cellStyle name="Normal 2 2 3 5 2 4 2 3" xfId="27803"/>
    <cellStyle name="Normal 2 2 3 5 2 4 3" xfId="12309"/>
    <cellStyle name="Normal 2 2 3 5 2 4 3 2" xfId="32351"/>
    <cellStyle name="Normal 2 2 3 5 2 4 4" xfId="23321"/>
    <cellStyle name="Normal 2 2 3 5 2 5" xfId="4773"/>
    <cellStyle name="Normal 2 2 3 5 2 5 2" xfId="13803"/>
    <cellStyle name="Normal 2 2 3 5 2 5 2 2" xfId="33845"/>
    <cellStyle name="Normal 2 2 3 5 2 5 3" xfId="24815"/>
    <cellStyle name="Normal 2 2 3 5 2 6" xfId="9321"/>
    <cellStyle name="Normal 2 2 3 5 2 6 2" xfId="29363"/>
    <cellStyle name="Normal 2 2 3 5 2 7" xfId="20333"/>
    <cellStyle name="Normal 2 2 3 5 3" xfId="477"/>
    <cellStyle name="Normal 2 2 3 5 3 2" xfId="1224"/>
    <cellStyle name="Normal 2 2 3 5 3 2 2" xfId="2718"/>
    <cellStyle name="Normal 2 2 3 5 3 2 2 2" xfId="7200"/>
    <cellStyle name="Normal 2 2 3 5 3 2 2 2 2" xfId="16230"/>
    <cellStyle name="Normal 2 2 3 5 3 2 2 2 2 2" xfId="36272"/>
    <cellStyle name="Normal 2 2 3 5 3 2 2 2 3" xfId="27242"/>
    <cellStyle name="Normal 2 2 3 5 3 2 2 3" xfId="11748"/>
    <cellStyle name="Normal 2 2 3 5 3 2 2 3 2" xfId="31790"/>
    <cellStyle name="Normal 2 2 3 5 3 2 2 4" xfId="22760"/>
    <cellStyle name="Normal 2 2 3 5 3 2 3" xfId="4212"/>
    <cellStyle name="Normal 2 2 3 5 3 2 3 2" xfId="8694"/>
    <cellStyle name="Normal 2 2 3 5 3 2 3 2 2" xfId="17724"/>
    <cellStyle name="Normal 2 2 3 5 3 2 3 2 2 2" xfId="37766"/>
    <cellStyle name="Normal 2 2 3 5 3 2 3 2 3" xfId="28736"/>
    <cellStyle name="Normal 2 2 3 5 3 2 3 3" xfId="13242"/>
    <cellStyle name="Normal 2 2 3 5 3 2 3 3 2" xfId="33284"/>
    <cellStyle name="Normal 2 2 3 5 3 2 3 4" xfId="24254"/>
    <cellStyle name="Normal 2 2 3 5 3 2 4" xfId="5706"/>
    <cellStyle name="Normal 2 2 3 5 3 2 4 2" xfId="14736"/>
    <cellStyle name="Normal 2 2 3 5 3 2 4 2 2" xfId="34778"/>
    <cellStyle name="Normal 2 2 3 5 3 2 4 3" xfId="25748"/>
    <cellStyle name="Normal 2 2 3 5 3 2 5" xfId="10254"/>
    <cellStyle name="Normal 2 2 3 5 3 2 5 2" xfId="30296"/>
    <cellStyle name="Normal 2 2 3 5 3 2 6" xfId="21266"/>
    <cellStyle name="Normal 2 2 3 5 3 3" xfId="1971"/>
    <cellStyle name="Normal 2 2 3 5 3 3 2" xfId="6453"/>
    <cellStyle name="Normal 2 2 3 5 3 3 2 2" xfId="15483"/>
    <cellStyle name="Normal 2 2 3 5 3 3 2 2 2" xfId="35525"/>
    <cellStyle name="Normal 2 2 3 5 3 3 2 3" xfId="26495"/>
    <cellStyle name="Normal 2 2 3 5 3 3 3" xfId="11001"/>
    <cellStyle name="Normal 2 2 3 5 3 3 3 2" xfId="31043"/>
    <cellStyle name="Normal 2 2 3 5 3 3 4" xfId="22013"/>
    <cellStyle name="Normal 2 2 3 5 3 4" xfId="3465"/>
    <cellStyle name="Normal 2 2 3 5 3 4 2" xfId="7947"/>
    <cellStyle name="Normal 2 2 3 5 3 4 2 2" xfId="16977"/>
    <cellStyle name="Normal 2 2 3 5 3 4 2 2 2" xfId="37019"/>
    <cellStyle name="Normal 2 2 3 5 3 4 2 3" xfId="27989"/>
    <cellStyle name="Normal 2 2 3 5 3 4 3" xfId="12495"/>
    <cellStyle name="Normal 2 2 3 5 3 4 3 2" xfId="32537"/>
    <cellStyle name="Normal 2 2 3 5 3 4 4" xfId="23507"/>
    <cellStyle name="Normal 2 2 3 5 3 5" xfId="4959"/>
    <cellStyle name="Normal 2 2 3 5 3 5 2" xfId="13989"/>
    <cellStyle name="Normal 2 2 3 5 3 5 2 2" xfId="34031"/>
    <cellStyle name="Normal 2 2 3 5 3 5 3" xfId="25001"/>
    <cellStyle name="Normal 2 2 3 5 3 6" xfId="9507"/>
    <cellStyle name="Normal 2 2 3 5 3 6 2" xfId="29549"/>
    <cellStyle name="Normal 2 2 3 5 3 7" xfId="20519"/>
    <cellStyle name="Normal 2 2 3 5 4" xfId="663"/>
    <cellStyle name="Normal 2 2 3 5 4 2" xfId="1410"/>
    <cellStyle name="Normal 2 2 3 5 4 2 2" xfId="2904"/>
    <cellStyle name="Normal 2 2 3 5 4 2 2 2" xfId="7386"/>
    <cellStyle name="Normal 2 2 3 5 4 2 2 2 2" xfId="16416"/>
    <cellStyle name="Normal 2 2 3 5 4 2 2 2 2 2" xfId="36458"/>
    <cellStyle name="Normal 2 2 3 5 4 2 2 2 3" xfId="27428"/>
    <cellStyle name="Normal 2 2 3 5 4 2 2 3" xfId="11934"/>
    <cellStyle name="Normal 2 2 3 5 4 2 2 3 2" xfId="31976"/>
    <cellStyle name="Normal 2 2 3 5 4 2 2 4" xfId="22946"/>
    <cellStyle name="Normal 2 2 3 5 4 2 3" xfId="4398"/>
    <cellStyle name="Normal 2 2 3 5 4 2 3 2" xfId="8880"/>
    <cellStyle name="Normal 2 2 3 5 4 2 3 2 2" xfId="17910"/>
    <cellStyle name="Normal 2 2 3 5 4 2 3 2 2 2" xfId="37952"/>
    <cellStyle name="Normal 2 2 3 5 4 2 3 2 3" xfId="28922"/>
    <cellStyle name="Normal 2 2 3 5 4 2 3 3" xfId="13428"/>
    <cellStyle name="Normal 2 2 3 5 4 2 3 3 2" xfId="33470"/>
    <cellStyle name="Normal 2 2 3 5 4 2 3 4" xfId="24440"/>
    <cellStyle name="Normal 2 2 3 5 4 2 4" xfId="5892"/>
    <cellStyle name="Normal 2 2 3 5 4 2 4 2" xfId="14922"/>
    <cellStyle name="Normal 2 2 3 5 4 2 4 2 2" xfId="34964"/>
    <cellStyle name="Normal 2 2 3 5 4 2 4 3" xfId="25934"/>
    <cellStyle name="Normal 2 2 3 5 4 2 5" xfId="10440"/>
    <cellStyle name="Normal 2 2 3 5 4 2 5 2" xfId="30482"/>
    <cellStyle name="Normal 2 2 3 5 4 2 6" xfId="21452"/>
    <cellStyle name="Normal 2 2 3 5 4 3" xfId="2157"/>
    <cellStyle name="Normal 2 2 3 5 4 3 2" xfId="6639"/>
    <cellStyle name="Normal 2 2 3 5 4 3 2 2" xfId="15669"/>
    <cellStyle name="Normal 2 2 3 5 4 3 2 2 2" xfId="35711"/>
    <cellStyle name="Normal 2 2 3 5 4 3 2 3" xfId="26681"/>
    <cellStyle name="Normal 2 2 3 5 4 3 3" xfId="11187"/>
    <cellStyle name="Normal 2 2 3 5 4 3 3 2" xfId="31229"/>
    <cellStyle name="Normal 2 2 3 5 4 3 4" xfId="22199"/>
    <cellStyle name="Normal 2 2 3 5 4 4" xfId="3651"/>
    <cellStyle name="Normal 2 2 3 5 4 4 2" xfId="8133"/>
    <cellStyle name="Normal 2 2 3 5 4 4 2 2" xfId="17163"/>
    <cellStyle name="Normal 2 2 3 5 4 4 2 2 2" xfId="37205"/>
    <cellStyle name="Normal 2 2 3 5 4 4 2 3" xfId="28175"/>
    <cellStyle name="Normal 2 2 3 5 4 4 3" xfId="12681"/>
    <cellStyle name="Normal 2 2 3 5 4 4 3 2" xfId="32723"/>
    <cellStyle name="Normal 2 2 3 5 4 4 4" xfId="23693"/>
    <cellStyle name="Normal 2 2 3 5 4 5" xfId="5145"/>
    <cellStyle name="Normal 2 2 3 5 4 5 2" xfId="14175"/>
    <cellStyle name="Normal 2 2 3 5 4 5 2 2" xfId="34217"/>
    <cellStyle name="Normal 2 2 3 5 4 5 3" xfId="25187"/>
    <cellStyle name="Normal 2 2 3 5 4 6" xfId="9693"/>
    <cellStyle name="Normal 2 2 3 5 4 6 2" xfId="29735"/>
    <cellStyle name="Normal 2 2 3 5 4 7" xfId="20705"/>
    <cellStyle name="Normal 2 2 3 5 5" xfId="850"/>
    <cellStyle name="Normal 2 2 3 5 5 2" xfId="2344"/>
    <cellStyle name="Normal 2 2 3 5 5 2 2" xfId="6826"/>
    <cellStyle name="Normal 2 2 3 5 5 2 2 2" xfId="15856"/>
    <cellStyle name="Normal 2 2 3 5 5 2 2 2 2" xfId="35898"/>
    <cellStyle name="Normal 2 2 3 5 5 2 2 3" xfId="26868"/>
    <cellStyle name="Normal 2 2 3 5 5 2 3" xfId="11374"/>
    <cellStyle name="Normal 2 2 3 5 5 2 3 2" xfId="31416"/>
    <cellStyle name="Normal 2 2 3 5 5 2 4" xfId="22386"/>
    <cellStyle name="Normal 2 2 3 5 5 3" xfId="3838"/>
    <cellStyle name="Normal 2 2 3 5 5 3 2" xfId="8320"/>
    <cellStyle name="Normal 2 2 3 5 5 3 2 2" xfId="17350"/>
    <cellStyle name="Normal 2 2 3 5 5 3 2 2 2" xfId="37392"/>
    <cellStyle name="Normal 2 2 3 5 5 3 2 3" xfId="28362"/>
    <cellStyle name="Normal 2 2 3 5 5 3 3" xfId="12868"/>
    <cellStyle name="Normal 2 2 3 5 5 3 3 2" xfId="32910"/>
    <cellStyle name="Normal 2 2 3 5 5 3 4" xfId="23880"/>
    <cellStyle name="Normal 2 2 3 5 5 4" xfId="5332"/>
    <cellStyle name="Normal 2 2 3 5 5 4 2" xfId="14362"/>
    <cellStyle name="Normal 2 2 3 5 5 4 2 2" xfId="34404"/>
    <cellStyle name="Normal 2 2 3 5 5 4 3" xfId="25374"/>
    <cellStyle name="Normal 2 2 3 5 5 5" xfId="9880"/>
    <cellStyle name="Normal 2 2 3 5 5 5 2" xfId="29922"/>
    <cellStyle name="Normal 2 2 3 5 5 6" xfId="20892"/>
    <cellStyle name="Normal 2 2 3 5 6" xfId="1599"/>
    <cellStyle name="Normal 2 2 3 5 6 2" xfId="6081"/>
    <cellStyle name="Normal 2 2 3 5 6 2 2" xfId="15111"/>
    <cellStyle name="Normal 2 2 3 5 6 2 2 2" xfId="35153"/>
    <cellStyle name="Normal 2 2 3 5 6 2 3" xfId="26123"/>
    <cellStyle name="Normal 2 2 3 5 6 3" xfId="10629"/>
    <cellStyle name="Normal 2 2 3 5 6 3 2" xfId="30671"/>
    <cellStyle name="Normal 2 2 3 5 6 4" xfId="21641"/>
    <cellStyle name="Normal 2 2 3 5 7" xfId="3093"/>
    <cellStyle name="Normal 2 2 3 5 7 2" xfId="7575"/>
    <cellStyle name="Normal 2 2 3 5 7 2 2" xfId="16605"/>
    <cellStyle name="Normal 2 2 3 5 7 2 2 2" xfId="36647"/>
    <cellStyle name="Normal 2 2 3 5 7 2 3" xfId="27617"/>
    <cellStyle name="Normal 2 2 3 5 7 3" xfId="12123"/>
    <cellStyle name="Normal 2 2 3 5 7 3 2" xfId="32165"/>
    <cellStyle name="Normal 2 2 3 5 7 4" xfId="23135"/>
    <cellStyle name="Normal 2 2 3 5 8" xfId="4587"/>
    <cellStyle name="Normal 2 2 3 5 8 2" xfId="13617"/>
    <cellStyle name="Normal 2 2 3 5 8 2 2" xfId="33659"/>
    <cellStyle name="Normal 2 2 3 5 8 3" xfId="24629"/>
    <cellStyle name="Normal 2 2 3 5 9" xfId="9135"/>
    <cellStyle name="Normal 2 2 3 5 9 2" xfId="29177"/>
    <cellStyle name="Normal 2 2 3 6" xfId="136"/>
    <cellStyle name="Normal 2 2 3 6 10" xfId="20178"/>
    <cellStyle name="Normal 2 2 3 6 2" xfId="322"/>
    <cellStyle name="Normal 2 2 3 6 2 2" xfId="1065"/>
    <cellStyle name="Normal 2 2 3 6 2 2 2" xfId="2559"/>
    <cellStyle name="Normal 2 2 3 6 2 2 2 2" xfId="7041"/>
    <cellStyle name="Normal 2 2 3 6 2 2 2 2 2" xfId="16071"/>
    <cellStyle name="Normal 2 2 3 6 2 2 2 2 2 2" xfId="36113"/>
    <cellStyle name="Normal 2 2 3 6 2 2 2 2 3" xfId="27083"/>
    <cellStyle name="Normal 2 2 3 6 2 2 2 3" xfId="11589"/>
    <cellStyle name="Normal 2 2 3 6 2 2 2 3 2" xfId="31631"/>
    <cellStyle name="Normal 2 2 3 6 2 2 2 4" xfId="22601"/>
    <cellStyle name="Normal 2 2 3 6 2 2 3" xfId="4053"/>
    <cellStyle name="Normal 2 2 3 6 2 2 3 2" xfId="8535"/>
    <cellStyle name="Normal 2 2 3 6 2 2 3 2 2" xfId="17565"/>
    <cellStyle name="Normal 2 2 3 6 2 2 3 2 2 2" xfId="37607"/>
    <cellStyle name="Normal 2 2 3 6 2 2 3 2 3" xfId="28577"/>
    <cellStyle name="Normal 2 2 3 6 2 2 3 3" xfId="13083"/>
    <cellStyle name="Normal 2 2 3 6 2 2 3 3 2" xfId="33125"/>
    <cellStyle name="Normal 2 2 3 6 2 2 3 4" xfId="24095"/>
    <cellStyle name="Normal 2 2 3 6 2 2 4" xfId="5547"/>
    <cellStyle name="Normal 2 2 3 6 2 2 4 2" xfId="14577"/>
    <cellStyle name="Normal 2 2 3 6 2 2 4 2 2" xfId="34619"/>
    <cellStyle name="Normal 2 2 3 6 2 2 4 3" xfId="25589"/>
    <cellStyle name="Normal 2 2 3 6 2 2 5" xfId="10095"/>
    <cellStyle name="Normal 2 2 3 6 2 2 5 2" xfId="30137"/>
    <cellStyle name="Normal 2 2 3 6 2 2 6" xfId="21107"/>
    <cellStyle name="Normal 2 2 3 6 2 3" xfId="1816"/>
    <cellStyle name="Normal 2 2 3 6 2 3 2" xfId="6298"/>
    <cellStyle name="Normal 2 2 3 6 2 3 2 2" xfId="15328"/>
    <cellStyle name="Normal 2 2 3 6 2 3 2 2 2" xfId="35370"/>
    <cellStyle name="Normal 2 2 3 6 2 3 2 3" xfId="26340"/>
    <cellStyle name="Normal 2 2 3 6 2 3 3" xfId="10846"/>
    <cellStyle name="Normal 2 2 3 6 2 3 3 2" xfId="30888"/>
    <cellStyle name="Normal 2 2 3 6 2 3 4" xfId="21858"/>
    <cellStyle name="Normal 2 2 3 6 2 4" xfId="3310"/>
    <cellStyle name="Normal 2 2 3 6 2 4 2" xfId="7792"/>
    <cellStyle name="Normal 2 2 3 6 2 4 2 2" xfId="16822"/>
    <cellStyle name="Normal 2 2 3 6 2 4 2 2 2" xfId="36864"/>
    <cellStyle name="Normal 2 2 3 6 2 4 2 3" xfId="27834"/>
    <cellStyle name="Normal 2 2 3 6 2 4 3" xfId="12340"/>
    <cellStyle name="Normal 2 2 3 6 2 4 3 2" xfId="32382"/>
    <cellStyle name="Normal 2 2 3 6 2 4 4" xfId="23352"/>
    <cellStyle name="Normal 2 2 3 6 2 5" xfId="4804"/>
    <cellStyle name="Normal 2 2 3 6 2 5 2" xfId="13834"/>
    <cellStyle name="Normal 2 2 3 6 2 5 2 2" xfId="33876"/>
    <cellStyle name="Normal 2 2 3 6 2 5 3" xfId="24846"/>
    <cellStyle name="Normal 2 2 3 6 2 6" xfId="9352"/>
    <cellStyle name="Normal 2 2 3 6 2 6 2" xfId="29394"/>
    <cellStyle name="Normal 2 2 3 6 2 7" xfId="20364"/>
    <cellStyle name="Normal 2 2 3 6 3" xfId="508"/>
    <cellStyle name="Normal 2 2 3 6 3 2" xfId="1255"/>
    <cellStyle name="Normal 2 2 3 6 3 2 2" xfId="2749"/>
    <cellStyle name="Normal 2 2 3 6 3 2 2 2" xfId="7231"/>
    <cellStyle name="Normal 2 2 3 6 3 2 2 2 2" xfId="16261"/>
    <cellStyle name="Normal 2 2 3 6 3 2 2 2 2 2" xfId="36303"/>
    <cellStyle name="Normal 2 2 3 6 3 2 2 2 3" xfId="27273"/>
    <cellStyle name="Normal 2 2 3 6 3 2 2 3" xfId="11779"/>
    <cellStyle name="Normal 2 2 3 6 3 2 2 3 2" xfId="31821"/>
    <cellStyle name="Normal 2 2 3 6 3 2 2 4" xfId="22791"/>
    <cellStyle name="Normal 2 2 3 6 3 2 3" xfId="4243"/>
    <cellStyle name="Normal 2 2 3 6 3 2 3 2" xfId="8725"/>
    <cellStyle name="Normal 2 2 3 6 3 2 3 2 2" xfId="17755"/>
    <cellStyle name="Normal 2 2 3 6 3 2 3 2 2 2" xfId="37797"/>
    <cellStyle name="Normal 2 2 3 6 3 2 3 2 3" xfId="28767"/>
    <cellStyle name="Normal 2 2 3 6 3 2 3 3" xfId="13273"/>
    <cellStyle name="Normal 2 2 3 6 3 2 3 3 2" xfId="33315"/>
    <cellStyle name="Normal 2 2 3 6 3 2 3 4" xfId="24285"/>
    <cellStyle name="Normal 2 2 3 6 3 2 4" xfId="5737"/>
    <cellStyle name="Normal 2 2 3 6 3 2 4 2" xfId="14767"/>
    <cellStyle name="Normal 2 2 3 6 3 2 4 2 2" xfId="34809"/>
    <cellStyle name="Normal 2 2 3 6 3 2 4 3" xfId="25779"/>
    <cellStyle name="Normal 2 2 3 6 3 2 5" xfId="10285"/>
    <cellStyle name="Normal 2 2 3 6 3 2 5 2" xfId="30327"/>
    <cellStyle name="Normal 2 2 3 6 3 2 6" xfId="21297"/>
    <cellStyle name="Normal 2 2 3 6 3 3" xfId="2002"/>
    <cellStyle name="Normal 2 2 3 6 3 3 2" xfId="6484"/>
    <cellStyle name="Normal 2 2 3 6 3 3 2 2" xfId="15514"/>
    <cellStyle name="Normal 2 2 3 6 3 3 2 2 2" xfId="35556"/>
    <cellStyle name="Normal 2 2 3 6 3 3 2 3" xfId="26526"/>
    <cellStyle name="Normal 2 2 3 6 3 3 3" xfId="11032"/>
    <cellStyle name="Normal 2 2 3 6 3 3 3 2" xfId="31074"/>
    <cellStyle name="Normal 2 2 3 6 3 3 4" xfId="22044"/>
    <cellStyle name="Normal 2 2 3 6 3 4" xfId="3496"/>
    <cellStyle name="Normal 2 2 3 6 3 4 2" xfId="7978"/>
    <cellStyle name="Normal 2 2 3 6 3 4 2 2" xfId="17008"/>
    <cellStyle name="Normal 2 2 3 6 3 4 2 2 2" xfId="37050"/>
    <cellStyle name="Normal 2 2 3 6 3 4 2 3" xfId="28020"/>
    <cellStyle name="Normal 2 2 3 6 3 4 3" xfId="12526"/>
    <cellStyle name="Normal 2 2 3 6 3 4 3 2" xfId="32568"/>
    <cellStyle name="Normal 2 2 3 6 3 4 4" xfId="23538"/>
    <cellStyle name="Normal 2 2 3 6 3 5" xfId="4990"/>
    <cellStyle name="Normal 2 2 3 6 3 5 2" xfId="14020"/>
    <cellStyle name="Normal 2 2 3 6 3 5 2 2" xfId="34062"/>
    <cellStyle name="Normal 2 2 3 6 3 5 3" xfId="25032"/>
    <cellStyle name="Normal 2 2 3 6 3 6" xfId="9538"/>
    <cellStyle name="Normal 2 2 3 6 3 6 2" xfId="29580"/>
    <cellStyle name="Normal 2 2 3 6 3 7" xfId="20550"/>
    <cellStyle name="Normal 2 2 3 6 4" xfId="694"/>
    <cellStyle name="Normal 2 2 3 6 4 2" xfId="1441"/>
    <cellStyle name="Normal 2 2 3 6 4 2 2" xfId="2935"/>
    <cellStyle name="Normal 2 2 3 6 4 2 2 2" xfId="7417"/>
    <cellStyle name="Normal 2 2 3 6 4 2 2 2 2" xfId="16447"/>
    <cellStyle name="Normal 2 2 3 6 4 2 2 2 2 2" xfId="36489"/>
    <cellStyle name="Normal 2 2 3 6 4 2 2 2 3" xfId="27459"/>
    <cellStyle name="Normal 2 2 3 6 4 2 2 3" xfId="11965"/>
    <cellStyle name="Normal 2 2 3 6 4 2 2 3 2" xfId="32007"/>
    <cellStyle name="Normal 2 2 3 6 4 2 2 4" xfId="22977"/>
    <cellStyle name="Normal 2 2 3 6 4 2 3" xfId="4429"/>
    <cellStyle name="Normal 2 2 3 6 4 2 3 2" xfId="8911"/>
    <cellStyle name="Normal 2 2 3 6 4 2 3 2 2" xfId="17941"/>
    <cellStyle name="Normal 2 2 3 6 4 2 3 2 2 2" xfId="37983"/>
    <cellStyle name="Normal 2 2 3 6 4 2 3 2 3" xfId="28953"/>
    <cellStyle name="Normal 2 2 3 6 4 2 3 3" xfId="13459"/>
    <cellStyle name="Normal 2 2 3 6 4 2 3 3 2" xfId="33501"/>
    <cellStyle name="Normal 2 2 3 6 4 2 3 4" xfId="24471"/>
    <cellStyle name="Normal 2 2 3 6 4 2 4" xfId="5923"/>
    <cellStyle name="Normal 2 2 3 6 4 2 4 2" xfId="14953"/>
    <cellStyle name="Normal 2 2 3 6 4 2 4 2 2" xfId="34995"/>
    <cellStyle name="Normal 2 2 3 6 4 2 4 3" xfId="25965"/>
    <cellStyle name="Normal 2 2 3 6 4 2 5" xfId="10471"/>
    <cellStyle name="Normal 2 2 3 6 4 2 5 2" xfId="30513"/>
    <cellStyle name="Normal 2 2 3 6 4 2 6" xfId="21483"/>
    <cellStyle name="Normal 2 2 3 6 4 3" xfId="2188"/>
    <cellStyle name="Normal 2 2 3 6 4 3 2" xfId="6670"/>
    <cellStyle name="Normal 2 2 3 6 4 3 2 2" xfId="15700"/>
    <cellStyle name="Normal 2 2 3 6 4 3 2 2 2" xfId="35742"/>
    <cellStyle name="Normal 2 2 3 6 4 3 2 3" xfId="26712"/>
    <cellStyle name="Normal 2 2 3 6 4 3 3" xfId="11218"/>
    <cellStyle name="Normal 2 2 3 6 4 3 3 2" xfId="31260"/>
    <cellStyle name="Normal 2 2 3 6 4 3 4" xfId="22230"/>
    <cellStyle name="Normal 2 2 3 6 4 4" xfId="3682"/>
    <cellStyle name="Normal 2 2 3 6 4 4 2" xfId="8164"/>
    <cellStyle name="Normal 2 2 3 6 4 4 2 2" xfId="17194"/>
    <cellStyle name="Normal 2 2 3 6 4 4 2 2 2" xfId="37236"/>
    <cellStyle name="Normal 2 2 3 6 4 4 2 3" xfId="28206"/>
    <cellStyle name="Normal 2 2 3 6 4 4 3" xfId="12712"/>
    <cellStyle name="Normal 2 2 3 6 4 4 3 2" xfId="32754"/>
    <cellStyle name="Normal 2 2 3 6 4 4 4" xfId="23724"/>
    <cellStyle name="Normal 2 2 3 6 4 5" xfId="5176"/>
    <cellStyle name="Normal 2 2 3 6 4 5 2" xfId="14206"/>
    <cellStyle name="Normal 2 2 3 6 4 5 2 2" xfId="34248"/>
    <cellStyle name="Normal 2 2 3 6 4 5 3" xfId="25218"/>
    <cellStyle name="Normal 2 2 3 6 4 6" xfId="9724"/>
    <cellStyle name="Normal 2 2 3 6 4 6 2" xfId="29766"/>
    <cellStyle name="Normal 2 2 3 6 4 7" xfId="20736"/>
    <cellStyle name="Normal 2 2 3 6 5" xfId="881"/>
    <cellStyle name="Normal 2 2 3 6 5 2" xfId="2375"/>
    <cellStyle name="Normal 2 2 3 6 5 2 2" xfId="6857"/>
    <cellStyle name="Normal 2 2 3 6 5 2 2 2" xfId="15887"/>
    <cellStyle name="Normal 2 2 3 6 5 2 2 2 2" xfId="35929"/>
    <cellStyle name="Normal 2 2 3 6 5 2 2 3" xfId="26899"/>
    <cellStyle name="Normal 2 2 3 6 5 2 3" xfId="11405"/>
    <cellStyle name="Normal 2 2 3 6 5 2 3 2" xfId="31447"/>
    <cellStyle name="Normal 2 2 3 6 5 2 4" xfId="22417"/>
    <cellStyle name="Normal 2 2 3 6 5 3" xfId="3869"/>
    <cellStyle name="Normal 2 2 3 6 5 3 2" xfId="8351"/>
    <cellStyle name="Normal 2 2 3 6 5 3 2 2" xfId="17381"/>
    <cellStyle name="Normal 2 2 3 6 5 3 2 2 2" xfId="37423"/>
    <cellStyle name="Normal 2 2 3 6 5 3 2 3" xfId="28393"/>
    <cellStyle name="Normal 2 2 3 6 5 3 3" xfId="12899"/>
    <cellStyle name="Normal 2 2 3 6 5 3 3 2" xfId="32941"/>
    <cellStyle name="Normal 2 2 3 6 5 3 4" xfId="23911"/>
    <cellStyle name="Normal 2 2 3 6 5 4" xfId="5363"/>
    <cellStyle name="Normal 2 2 3 6 5 4 2" xfId="14393"/>
    <cellStyle name="Normal 2 2 3 6 5 4 2 2" xfId="34435"/>
    <cellStyle name="Normal 2 2 3 6 5 4 3" xfId="25405"/>
    <cellStyle name="Normal 2 2 3 6 5 5" xfId="9911"/>
    <cellStyle name="Normal 2 2 3 6 5 5 2" xfId="29953"/>
    <cellStyle name="Normal 2 2 3 6 5 6" xfId="20923"/>
    <cellStyle name="Normal 2 2 3 6 6" xfId="1630"/>
    <cellStyle name="Normal 2 2 3 6 6 2" xfId="6112"/>
    <cellStyle name="Normal 2 2 3 6 6 2 2" xfId="15142"/>
    <cellStyle name="Normal 2 2 3 6 6 2 2 2" xfId="35184"/>
    <cellStyle name="Normal 2 2 3 6 6 2 3" xfId="26154"/>
    <cellStyle name="Normal 2 2 3 6 6 3" xfId="10660"/>
    <cellStyle name="Normal 2 2 3 6 6 3 2" xfId="30702"/>
    <cellStyle name="Normal 2 2 3 6 6 4" xfId="21672"/>
    <cellStyle name="Normal 2 2 3 6 7" xfId="3124"/>
    <cellStyle name="Normal 2 2 3 6 7 2" xfId="7606"/>
    <cellStyle name="Normal 2 2 3 6 7 2 2" xfId="16636"/>
    <cellStyle name="Normal 2 2 3 6 7 2 2 2" xfId="36678"/>
    <cellStyle name="Normal 2 2 3 6 7 2 3" xfId="27648"/>
    <cellStyle name="Normal 2 2 3 6 7 3" xfId="12154"/>
    <cellStyle name="Normal 2 2 3 6 7 3 2" xfId="32196"/>
    <cellStyle name="Normal 2 2 3 6 7 4" xfId="23166"/>
    <cellStyle name="Normal 2 2 3 6 8" xfId="4618"/>
    <cellStyle name="Normal 2 2 3 6 8 2" xfId="13648"/>
    <cellStyle name="Normal 2 2 3 6 8 2 2" xfId="33690"/>
    <cellStyle name="Normal 2 2 3 6 8 3" xfId="24660"/>
    <cellStyle name="Normal 2 2 3 6 9" xfId="9166"/>
    <cellStyle name="Normal 2 2 3 6 9 2" xfId="29208"/>
    <cellStyle name="Normal 2 2 3 7" xfId="159"/>
    <cellStyle name="Normal 2 2 3 7 10" xfId="20201"/>
    <cellStyle name="Normal 2 2 3 7 2" xfId="345"/>
    <cellStyle name="Normal 2 2 3 7 2 2" xfId="1088"/>
    <cellStyle name="Normal 2 2 3 7 2 2 2" xfId="2582"/>
    <cellStyle name="Normal 2 2 3 7 2 2 2 2" xfId="7064"/>
    <cellStyle name="Normal 2 2 3 7 2 2 2 2 2" xfId="16094"/>
    <cellStyle name="Normal 2 2 3 7 2 2 2 2 2 2" xfId="36136"/>
    <cellStyle name="Normal 2 2 3 7 2 2 2 2 3" xfId="27106"/>
    <cellStyle name="Normal 2 2 3 7 2 2 2 3" xfId="11612"/>
    <cellStyle name="Normal 2 2 3 7 2 2 2 3 2" xfId="31654"/>
    <cellStyle name="Normal 2 2 3 7 2 2 2 4" xfId="22624"/>
    <cellStyle name="Normal 2 2 3 7 2 2 3" xfId="4076"/>
    <cellStyle name="Normal 2 2 3 7 2 2 3 2" xfId="8558"/>
    <cellStyle name="Normal 2 2 3 7 2 2 3 2 2" xfId="17588"/>
    <cellStyle name="Normal 2 2 3 7 2 2 3 2 2 2" xfId="37630"/>
    <cellStyle name="Normal 2 2 3 7 2 2 3 2 3" xfId="28600"/>
    <cellStyle name="Normal 2 2 3 7 2 2 3 3" xfId="13106"/>
    <cellStyle name="Normal 2 2 3 7 2 2 3 3 2" xfId="33148"/>
    <cellStyle name="Normal 2 2 3 7 2 2 3 4" xfId="24118"/>
    <cellStyle name="Normal 2 2 3 7 2 2 4" xfId="5570"/>
    <cellStyle name="Normal 2 2 3 7 2 2 4 2" xfId="14600"/>
    <cellStyle name="Normal 2 2 3 7 2 2 4 2 2" xfId="34642"/>
    <cellStyle name="Normal 2 2 3 7 2 2 4 3" xfId="25612"/>
    <cellStyle name="Normal 2 2 3 7 2 2 5" xfId="10118"/>
    <cellStyle name="Normal 2 2 3 7 2 2 5 2" xfId="30160"/>
    <cellStyle name="Normal 2 2 3 7 2 2 6" xfId="21130"/>
    <cellStyle name="Normal 2 2 3 7 2 3" xfId="1839"/>
    <cellStyle name="Normal 2 2 3 7 2 3 2" xfId="6321"/>
    <cellStyle name="Normal 2 2 3 7 2 3 2 2" xfId="15351"/>
    <cellStyle name="Normal 2 2 3 7 2 3 2 2 2" xfId="35393"/>
    <cellStyle name="Normal 2 2 3 7 2 3 2 3" xfId="26363"/>
    <cellStyle name="Normal 2 2 3 7 2 3 3" xfId="10869"/>
    <cellStyle name="Normal 2 2 3 7 2 3 3 2" xfId="30911"/>
    <cellStyle name="Normal 2 2 3 7 2 3 4" xfId="21881"/>
    <cellStyle name="Normal 2 2 3 7 2 4" xfId="3333"/>
    <cellStyle name="Normal 2 2 3 7 2 4 2" xfId="7815"/>
    <cellStyle name="Normal 2 2 3 7 2 4 2 2" xfId="16845"/>
    <cellStyle name="Normal 2 2 3 7 2 4 2 2 2" xfId="36887"/>
    <cellStyle name="Normal 2 2 3 7 2 4 2 3" xfId="27857"/>
    <cellStyle name="Normal 2 2 3 7 2 4 3" xfId="12363"/>
    <cellStyle name="Normal 2 2 3 7 2 4 3 2" xfId="32405"/>
    <cellStyle name="Normal 2 2 3 7 2 4 4" xfId="23375"/>
    <cellStyle name="Normal 2 2 3 7 2 5" xfId="4827"/>
    <cellStyle name="Normal 2 2 3 7 2 5 2" xfId="13857"/>
    <cellStyle name="Normal 2 2 3 7 2 5 2 2" xfId="33899"/>
    <cellStyle name="Normal 2 2 3 7 2 5 3" xfId="24869"/>
    <cellStyle name="Normal 2 2 3 7 2 6" xfId="9375"/>
    <cellStyle name="Normal 2 2 3 7 2 6 2" xfId="29417"/>
    <cellStyle name="Normal 2 2 3 7 2 7" xfId="20387"/>
    <cellStyle name="Normal 2 2 3 7 3" xfId="531"/>
    <cellStyle name="Normal 2 2 3 7 3 2" xfId="1278"/>
    <cellStyle name="Normal 2 2 3 7 3 2 2" xfId="2772"/>
    <cellStyle name="Normal 2 2 3 7 3 2 2 2" xfId="7254"/>
    <cellStyle name="Normal 2 2 3 7 3 2 2 2 2" xfId="16284"/>
    <cellStyle name="Normal 2 2 3 7 3 2 2 2 2 2" xfId="36326"/>
    <cellStyle name="Normal 2 2 3 7 3 2 2 2 3" xfId="27296"/>
    <cellStyle name="Normal 2 2 3 7 3 2 2 3" xfId="11802"/>
    <cellStyle name="Normal 2 2 3 7 3 2 2 3 2" xfId="31844"/>
    <cellStyle name="Normal 2 2 3 7 3 2 2 4" xfId="22814"/>
    <cellStyle name="Normal 2 2 3 7 3 2 3" xfId="4266"/>
    <cellStyle name="Normal 2 2 3 7 3 2 3 2" xfId="8748"/>
    <cellStyle name="Normal 2 2 3 7 3 2 3 2 2" xfId="17778"/>
    <cellStyle name="Normal 2 2 3 7 3 2 3 2 2 2" xfId="37820"/>
    <cellStyle name="Normal 2 2 3 7 3 2 3 2 3" xfId="28790"/>
    <cellStyle name="Normal 2 2 3 7 3 2 3 3" xfId="13296"/>
    <cellStyle name="Normal 2 2 3 7 3 2 3 3 2" xfId="33338"/>
    <cellStyle name="Normal 2 2 3 7 3 2 3 4" xfId="24308"/>
    <cellStyle name="Normal 2 2 3 7 3 2 4" xfId="5760"/>
    <cellStyle name="Normal 2 2 3 7 3 2 4 2" xfId="14790"/>
    <cellStyle name="Normal 2 2 3 7 3 2 4 2 2" xfId="34832"/>
    <cellStyle name="Normal 2 2 3 7 3 2 4 3" xfId="25802"/>
    <cellStyle name="Normal 2 2 3 7 3 2 5" xfId="10308"/>
    <cellStyle name="Normal 2 2 3 7 3 2 5 2" xfId="30350"/>
    <cellStyle name="Normal 2 2 3 7 3 2 6" xfId="21320"/>
    <cellStyle name="Normal 2 2 3 7 3 3" xfId="2025"/>
    <cellStyle name="Normal 2 2 3 7 3 3 2" xfId="6507"/>
    <cellStyle name="Normal 2 2 3 7 3 3 2 2" xfId="15537"/>
    <cellStyle name="Normal 2 2 3 7 3 3 2 2 2" xfId="35579"/>
    <cellStyle name="Normal 2 2 3 7 3 3 2 3" xfId="26549"/>
    <cellStyle name="Normal 2 2 3 7 3 3 3" xfId="11055"/>
    <cellStyle name="Normal 2 2 3 7 3 3 3 2" xfId="31097"/>
    <cellStyle name="Normal 2 2 3 7 3 3 4" xfId="22067"/>
    <cellStyle name="Normal 2 2 3 7 3 4" xfId="3519"/>
    <cellStyle name="Normal 2 2 3 7 3 4 2" xfId="8001"/>
    <cellStyle name="Normal 2 2 3 7 3 4 2 2" xfId="17031"/>
    <cellStyle name="Normal 2 2 3 7 3 4 2 2 2" xfId="37073"/>
    <cellStyle name="Normal 2 2 3 7 3 4 2 3" xfId="28043"/>
    <cellStyle name="Normal 2 2 3 7 3 4 3" xfId="12549"/>
    <cellStyle name="Normal 2 2 3 7 3 4 3 2" xfId="32591"/>
    <cellStyle name="Normal 2 2 3 7 3 4 4" xfId="23561"/>
    <cellStyle name="Normal 2 2 3 7 3 5" xfId="5013"/>
    <cellStyle name="Normal 2 2 3 7 3 5 2" xfId="14043"/>
    <cellStyle name="Normal 2 2 3 7 3 5 2 2" xfId="34085"/>
    <cellStyle name="Normal 2 2 3 7 3 5 3" xfId="25055"/>
    <cellStyle name="Normal 2 2 3 7 3 6" xfId="9561"/>
    <cellStyle name="Normal 2 2 3 7 3 6 2" xfId="29603"/>
    <cellStyle name="Normal 2 2 3 7 3 7" xfId="20573"/>
    <cellStyle name="Normal 2 2 3 7 4" xfId="717"/>
    <cellStyle name="Normal 2 2 3 7 4 2" xfId="1464"/>
    <cellStyle name="Normal 2 2 3 7 4 2 2" xfId="2958"/>
    <cellStyle name="Normal 2 2 3 7 4 2 2 2" xfId="7440"/>
    <cellStyle name="Normal 2 2 3 7 4 2 2 2 2" xfId="16470"/>
    <cellStyle name="Normal 2 2 3 7 4 2 2 2 2 2" xfId="36512"/>
    <cellStyle name="Normal 2 2 3 7 4 2 2 2 3" xfId="27482"/>
    <cellStyle name="Normal 2 2 3 7 4 2 2 3" xfId="11988"/>
    <cellStyle name="Normal 2 2 3 7 4 2 2 3 2" xfId="32030"/>
    <cellStyle name="Normal 2 2 3 7 4 2 2 4" xfId="23000"/>
    <cellStyle name="Normal 2 2 3 7 4 2 3" xfId="4452"/>
    <cellStyle name="Normal 2 2 3 7 4 2 3 2" xfId="8934"/>
    <cellStyle name="Normal 2 2 3 7 4 2 3 2 2" xfId="17964"/>
    <cellStyle name="Normal 2 2 3 7 4 2 3 2 2 2" xfId="38006"/>
    <cellStyle name="Normal 2 2 3 7 4 2 3 2 3" xfId="28976"/>
    <cellStyle name="Normal 2 2 3 7 4 2 3 3" xfId="13482"/>
    <cellStyle name="Normal 2 2 3 7 4 2 3 3 2" xfId="33524"/>
    <cellStyle name="Normal 2 2 3 7 4 2 3 4" xfId="24494"/>
    <cellStyle name="Normal 2 2 3 7 4 2 4" xfId="5946"/>
    <cellStyle name="Normal 2 2 3 7 4 2 4 2" xfId="14976"/>
    <cellStyle name="Normal 2 2 3 7 4 2 4 2 2" xfId="35018"/>
    <cellStyle name="Normal 2 2 3 7 4 2 4 3" xfId="25988"/>
    <cellStyle name="Normal 2 2 3 7 4 2 5" xfId="10494"/>
    <cellStyle name="Normal 2 2 3 7 4 2 5 2" xfId="30536"/>
    <cellStyle name="Normal 2 2 3 7 4 2 6" xfId="21506"/>
    <cellStyle name="Normal 2 2 3 7 4 3" xfId="2211"/>
    <cellStyle name="Normal 2 2 3 7 4 3 2" xfId="6693"/>
    <cellStyle name="Normal 2 2 3 7 4 3 2 2" xfId="15723"/>
    <cellStyle name="Normal 2 2 3 7 4 3 2 2 2" xfId="35765"/>
    <cellStyle name="Normal 2 2 3 7 4 3 2 3" xfId="26735"/>
    <cellStyle name="Normal 2 2 3 7 4 3 3" xfId="11241"/>
    <cellStyle name="Normal 2 2 3 7 4 3 3 2" xfId="31283"/>
    <cellStyle name="Normal 2 2 3 7 4 3 4" xfId="22253"/>
    <cellStyle name="Normal 2 2 3 7 4 4" xfId="3705"/>
    <cellStyle name="Normal 2 2 3 7 4 4 2" xfId="8187"/>
    <cellStyle name="Normal 2 2 3 7 4 4 2 2" xfId="17217"/>
    <cellStyle name="Normal 2 2 3 7 4 4 2 2 2" xfId="37259"/>
    <cellStyle name="Normal 2 2 3 7 4 4 2 3" xfId="28229"/>
    <cellStyle name="Normal 2 2 3 7 4 4 3" xfId="12735"/>
    <cellStyle name="Normal 2 2 3 7 4 4 3 2" xfId="32777"/>
    <cellStyle name="Normal 2 2 3 7 4 4 4" xfId="23747"/>
    <cellStyle name="Normal 2 2 3 7 4 5" xfId="5199"/>
    <cellStyle name="Normal 2 2 3 7 4 5 2" xfId="14229"/>
    <cellStyle name="Normal 2 2 3 7 4 5 2 2" xfId="34271"/>
    <cellStyle name="Normal 2 2 3 7 4 5 3" xfId="25241"/>
    <cellStyle name="Normal 2 2 3 7 4 6" xfId="9747"/>
    <cellStyle name="Normal 2 2 3 7 4 6 2" xfId="29789"/>
    <cellStyle name="Normal 2 2 3 7 4 7" xfId="20759"/>
    <cellStyle name="Normal 2 2 3 7 5" xfId="904"/>
    <cellStyle name="Normal 2 2 3 7 5 2" xfId="2398"/>
    <cellStyle name="Normal 2 2 3 7 5 2 2" xfId="6880"/>
    <cellStyle name="Normal 2 2 3 7 5 2 2 2" xfId="15910"/>
    <cellStyle name="Normal 2 2 3 7 5 2 2 2 2" xfId="35952"/>
    <cellStyle name="Normal 2 2 3 7 5 2 2 3" xfId="26922"/>
    <cellStyle name="Normal 2 2 3 7 5 2 3" xfId="11428"/>
    <cellStyle name="Normal 2 2 3 7 5 2 3 2" xfId="31470"/>
    <cellStyle name="Normal 2 2 3 7 5 2 4" xfId="22440"/>
    <cellStyle name="Normal 2 2 3 7 5 3" xfId="3892"/>
    <cellStyle name="Normal 2 2 3 7 5 3 2" xfId="8374"/>
    <cellStyle name="Normal 2 2 3 7 5 3 2 2" xfId="17404"/>
    <cellStyle name="Normal 2 2 3 7 5 3 2 2 2" xfId="37446"/>
    <cellStyle name="Normal 2 2 3 7 5 3 2 3" xfId="28416"/>
    <cellStyle name="Normal 2 2 3 7 5 3 3" xfId="12922"/>
    <cellStyle name="Normal 2 2 3 7 5 3 3 2" xfId="32964"/>
    <cellStyle name="Normal 2 2 3 7 5 3 4" xfId="23934"/>
    <cellStyle name="Normal 2 2 3 7 5 4" xfId="5386"/>
    <cellStyle name="Normal 2 2 3 7 5 4 2" xfId="14416"/>
    <cellStyle name="Normal 2 2 3 7 5 4 2 2" xfId="34458"/>
    <cellStyle name="Normal 2 2 3 7 5 4 3" xfId="25428"/>
    <cellStyle name="Normal 2 2 3 7 5 5" xfId="9934"/>
    <cellStyle name="Normal 2 2 3 7 5 5 2" xfId="29976"/>
    <cellStyle name="Normal 2 2 3 7 5 6" xfId="20946"/>
    <cellStyle name="Normal 2 2 3 7 6" xfId="1653"/>
    <cellStyle name="Normal 2 2 3 7 6 2" xfId="6135"/>
    <cellStyle name="Normal 2 2 3 7 6 2 2" xfId="15165"/>
    <cellStyle name="Normal 2 2 3 7 6 2 2 2" xfId="35207"/>
    <cellStyle name="Normal 2 2 3 7 6 2 3" xfId="26177"/>
    <cellStyle name="Normal 2 2 3 7 6 3" xfId="10683"/>
    <cellStyle name="Normal 2 2 3 7 6 3 2" xfId="30725"/>
    <cellStyle name="Normal 2 2 3 7 6 4" xfId="21695"/>
    <cellStyle name="Normal 2 2 3 7 7" xfId="3147"/>
    <cellStyle name="Normal 2 2 3 7 7 2" xfId="7629"/>
    <cellStyle name="Normal 2 2 3 7 7 2 2" xfId="16659"/>
    <cellStyle name="Normal 2 2 3 7 7 2 2 2" xfId="36701"/>
    <cellStyle name="Normal 2 2 3 7 7 2 3" xfId="27671"/>
    <cellStyle name="Normal 2 2 3 7 7 3" xfId="12177"/>
    <cellStyle name="Normal 2 2 3 7 7 3 2" xfId="32219"/>
    <cellStyle name="Normal 2 2 3 7 7 4" xfId="23189"/>
    <cellStyle name="Normal 2 2 3 7 8" xfId="4641"/>
    <cellStyle name="Normal 2 2 3 7 8 2" xfId="13671"/>
    <cellStyle name="Normal 2 2 3 7 8 2 2" xfId="33713"/>
    <cellStyle name="Normal 2 2 3 7 8 3" xfId="24683"/>
    <cellStyle name="Normal 2 2 3 7 9" xfId="9189"/>
    <cellStyle name="Normal 2 2 3 7 9 2" xfId="29231"/>
    <cellStyle name="Normal 2 2 3 8" xfId="182"/>
    <cellStyle name="Normal 2 2 3 8 10" xfId="20224"/>
    <cellStyle name="Normal 2 2 3 8 2" xfId="368"/>
    <cellStyle name="Normal 2 2 3 8 2 2" xfId="1111"/>
    <cellStyle name="Normal 2 2 3 8 2 2 2" xfId="2605"/>
    <cellStyle name="Normal 2 2 3 8 2 2 2 2" xfId="7087"/>
    <cellStyle name="Normal 2 2 3 8 2 2 2 2 2" xfId="16117"/>
    <cellStyle name="Normal 2 2 3 8 2 2 2 2 2 2" xfId="36159"/>
    <cellStyle name="Normal 2 2 3 8 2 2 2 2 3" xfId="27129"/>
    <cellStyle name="Normal 2 2 3 8 2 2 2 3" xfId="11635"/>
    <cellStyle name="Normal 2 2 3 8 2 2 2 3 2" xfId="31677"/>
    <cellStyle name="Normal 2 2 3 8 2 2 2 4" xfId="22647"/>
    <cellStyle name="Normal 2 2 3 8 2 2 3" xfId="4099"/>
    <cellStyle name="Normal 2 2 3 8 2 2 3 2" xfId="8581"/>
    <cellStyle name="Normal 2 2 3 8 2 2 3 2 2" xfId="17611"/>
    <cellStyle name="Normal 2 2 3 8 2 2 3 2 2 2" xfId="37653"/>
    <cellStyle name="Normal 2 2 3 8 2 2 3 2 3" xfId="28623"/>
    <cellStyle name="Normal 2 2 3 8 2 2 3 3" xfId="13129"/>
    <cellStyle name="Normal 2 2 3 8 2 2 3 3 2" xfId="33171"/>
    <cellStyle name="Normal 2 2 3 8 2 2 3 4" xfId="24141"/>
    <cellStyle name="Normal 2 2 3 8 2 2 4" xfId="5593"/>
    <cellStyle name="Normal 2 2 3 8 2 2 4 2" xfId="14623"/>
    <cellStyle name="Normal 2 2 3 8 2 2 4 2 2" xfId="34665"/>
    <cellStyle name="Normal 2 2 3 8 2 2 4 3" xfId="25635"/>
    <cellStyle name="Normal 2 2 3 8 2 2 5" xfId="10141"/>
    <cellStyle name="Normal 2 2 3 8 2 2 5 2" xfId="30183"/>
    <cellStyle name="Normal 2 2 3 8 2 2 6" xfId="21153"/>
    <cellStyle name="Normal 2 2 3 8 2 3" xfId="1862"/>
    <cellStyle name="Normal 2 2 3 8 2 3 2" xfId="6344"/>
    <cellStyle name="Normal 2 2 3 8 2 3 2 2" xfId="15374"/>
    <cellStyle name="Normal 2 2 3 8 2 3 2 2 2" xfId="35416"/>
    <cellStyle name="Normal 2 2 3 8 2 3 2 3" xfId="26386"/>
    <cellStyle name="Normal 2 2 3 8 2 3 3" xfId="10892"/>
    <cellStyle name="Normal 2 2 3 8 2 3 3 2" xfId="30934"/>
    <cellStyle name="Normal 2 2 3 8 2 3 4" xfId="21904"/>
    <cellStyle name="Normal 2 2 3 8 2 4" xfId="3356"/>
    <cellStyle name="Normal 2 2 3 8 2 4 2" xfId="7838"/>
    <cellStyle name="Normal 2 2 3 8 2 4 2 2" xfId="16868"/>
    <cellStyle name="Normal 2 2 3 8 2 4 2 2 2" xfId="36910"/>
    <cellStyle name="Normal 2 2 3 8 2 4 2 3" xfId="27880"/>
    <cellStyle name="Normal 2 2 3 8 2 4 3" xfId="12386"/>
    <cellStyle name="Normal 2 2 3 8 2 4 3 2" xfId="32428"/>
    <cellStyle name="Normal 2 2 3 8 2 4 4" xfId="23398"/>
    <cellStyle name="Normal 2 2 3 8 2 5" xfId="4850"/>
    <cellStyle name="Normal 2 2 3 8 2 5 2" xfId="13880"/>
    <cellStyle name="Normal 2 2 3 8 2 5 2 2" xfId="33922"/>
    <cellStyle name="Normal 2 2 3 8 2 5 3" xfId="24892"/>
    <cellStyle name="Normal 2 2 3 8 2 6" xfId="9398"/>
    <cellStyle name="Normal 2 2 3 8 2 6 2" xfId="29440"/>
    <cellStyle name="Normal 2 2 3 8 2 7" xfId="20410"/>
    <cellStyle name="Normal 2 2 3 8 3" xfId="554"/>
    <cellStyle name="Normal 2 2 3 8 3 2" xfId="1301"/>
    <cellStyle name="Normal 2 2 3 8 3 2 2" xfId="2795"/>
    <cellStyle name="Normal 2 2 3 8 3 2 2 2" xfId="7277"/>
    <cellStyle name="Normal 2 2 3 8 3 2 2 2 2" xfId="16307"/>
    <cellStyle name="Normal 2 2 3 8 3 2 2 2 2 2" xfId="36349"/>
    <cellStyle name="Normal 2 2 3 8 3 2 2 2 3" xfId="27319"/>
    <cellStyle name="Normal 2 2 3 8 3 2 2 3" xfId="11825"/>
    <cellStyle name="Normal 2 2 3 8 3 2 2 3 2" xfId="31867"/>
    <cellStyle name="Normal 2 2 3 8 3 2 2 4" xfId="22837"/>
    <cellStyle name="Normal 2 2 3 8 3 2 3" xfId="4289"/>
    <cellStyle name="Normal 2 2 3 8 3 2 3 2" xfId="8771"/>
    <cellStyle name="Normal 2 2 3 8 3 2 3 2 2" xfId="17801"/>
    <cellStyle name="Normal 2 2 3 8 3 2 3 2 2 2" xfId="37843"/>
    <cellStyle name="Normal 2 2 3 8 3 2 3 2 3" xfId="28813"/>
    <cellStyle name="Normal 2 2 3 8 3 2 3 3" xfId="13319"/>
    <cellStyle name="Normal 2 2 3 8 3 2 3 3 2" xfId="33361"/>
    <cellStyle name="Normal 2 2 3 8 3 2 3 4" xfId="24331"/>
    <cellStyle name="Normal 2 2 3 8 3 2 4" xfId="5783"/>
    <cellStyle name="Normal 2 2 3 8 3 2 4 2" xfId="14813"/>
    <cellStyle name="Normal 2 2 3 8 3 2 4 2 2" xfId="34855"/>
    <cellStyle name="Normal 2 2 3 8 3 2 4 3" xfId="25825"/>
    <cellStyle name="Normal 2 2 3 8 3 2 5" xfId="10331"/>
    <cellStyle name="Normal 2 2 3 8 3 2 5 2" xfId="30373"/>
    <cellStyle name="Normal 2 2 3 8 3 2 6" xfId="21343"/>
    <cellStyle name="Normal 2 2 3 8 3 3" xfId="2048"/>
    <cellStyle name="Normal 2 2 3 8 3 3 2" xfId="6530"/>
    <cellStyle name="Normal 2 2 3 8 3 3 2 2" xfId="15560"/>
    <cellStyle name="Normal 2 2 3 8 3 3 2 2 2" xfId="35602"/>
    <cellStyle name="Normal 2 2 3 8 3 3 2 3" xfId="26572"/>
    <cellStyle name="Normal 2 2 3 8 3 3 3" xfId="11078"/>
    <cellStyle name="Normal 2 2 3 8 3 3 3 2" xfId="31120"/>
    <cellStyle name="Normal 2 2 3 8 3 3 4" xfId="22090"/>
    <cellStyle name="Normal 2 2 3 8 3 4" xfId="3542"/>
    <cellStyle name="Normal 2 2 3 8 3 4 2" xfId="8024"/>
    <cellStyle name="Normal 2 2 3 8 3 4 2 2" xfId="17054"/>
    <cellStyle name="Normal 2 2 3 8 3 4 2 2 2" xfId="37096"/>
    <cellStyle name="Normal 2 2 3 8 3 4 2 3" xfId="28066"/>
    <cellStyle name="Normal 2 2 3 8 3 4 3" xfId="12572"/>
    <cellStyle name="Normal 2 2 3 8 3 4 3 2" xfId="32614"/>
    <cellStyle name="Normal 2 2 3 8 3 4 4" xfId="23584"/>
    <cellStyle name="Normal 2 2 3 8 3 5" xfId="5036"/>
    <cellStyle name="Normal 2 2 3 8 3 5 2" xfId="14066"/>
    <cellStyle name="Normal 2 2 3 8 3 5 2 2" xfId="34108"/>
    <cellStyle name="Normal 2 2 3 8 3 5 3" xfId="25078"/>
    <cellStyle name="Normal 2 2 3 8 3 6" xfId="9584"/>
    <cellStyle name="Normal 2 2 3 8 3 6 2" xfId="29626"/>
    <cellStyle name="Normal 2 2 3 8 3 7" xfId="20596"/>
    <cellStyle name="Normal 2 2 3 8 4" xfId="740"/>
    <cellStyle name="Normal 2 2 3 8 4 2" xfId="1487"/>
    <cellStyle name="Normal 2 2 3 8 4 2 2" xfId="2981"/>
    <cellStyle name="Normal 2 2 3 8 4 2 2 2" xfId="7463"/>
    <cellStyle name="Normal 2 2 3 8 4 2 2 2 2" xfId="16493"/>
    <cellStyle name="Normal 2 2 3 8 4 2 2 2 2 2" xfId="36535"/>
    <cellStyle name="Normal 2 2 3 8 4 2 2 2 3" xfId="27505"/>
    <cellStyle name="Normal 2 2 3 8 4 2 2 3" xfId="12011"/>
    <cellStyle name="Normal 2 2 3 8 4 2 2 3 2" xfId="32053"/>
    <cellStyle name="Normal 2 2 3 8 4 2 2 4" xfId="23023"/>
    <cellStyle name="Normal 2 2 3 8 4 2 3" xfId="4475"/>
    <cellStyle name="Normal 2 2 3 8 4 2 3 2" xfId="8957"/>
    <cellStyle name="Normal 2 2 3 8 4 2 3 2 2" xfId="17987"/>
    <cellStyle name="Normal 2 2 3 8 4 2 3 2 2 2" xfId="38029"/>
    <cellStyle name="Normal 2 2 3 8 4 2 3 2 3" xfId="28999"/>
    <cellStyle name="Normal 2 2 3 8 4 2 3 3" xfId="13505"/>
    <cellStyle name="Normal 2 2 3 8 4 2 3 3 2" xfId="33547"/>
    <cellStyle name="Normal 2 2 3 8 4 2 3 4" xfId="24517"/>
    <cellStyle name="Normal 2 2 3 8 4 2 4" xfId="5969"/>
    <cellStyle name="Normal 2 2 3 8 4 2 4 2" xfId="14999"/>
    <cellStyle name="Normal 2 2 3 8 4 2 4 2 2" xfId="35041"/>
    <cellStyle name="Normal 2 2 3 8 4 2 4 3" xfId="26011"/>
    <cellStyle name="Normal 2 2 3 8 4 2 5" xfId="10517"/>
    <cellStyle name="Normal 2 2 3 8 4 2 5 2" xfId="30559"/>
    <cellStyle name="Normal 2 2 3 8 4 2 6" xfId="21529"/>
    <cellStyle name="Normal 2 2 3 8 4 3" xfId="2234"/>
    <cellStyle name="Normal 2 2 3 8 4 3 2" xfId="6716"/>
    <cellStyle name="Normal 2 2 3 8 4 3 2 2" xfId="15746"/>
    <cellStyle name="Normal 2 2 3 8 4 3 2 2 2" xfId="35788"/>
    <cellStyle name="Normal 2 2 3 8 4 3 2 3" xfId="26758"/>
    <cellStyle name="Normal 2 2 3 8 4 3 3" xfId="11264"/>
    <cellStyle name="Normal 2 2 3 8 4 3 3 2" xfId="31306"/>
    <cellStyle name="Normal 2 2 3 8 4 3 4" xfId="22276"/>
    <cellStyle name="Normal 2 2 3 8 4 4" xfId="3728"/>
    <cellStyle name="Normal 2 2 3 8 4 4 2" xfId="8210"/>
    <cellStyle name="Normal 2 2 3 8 4 4 2 2" xfId="17240"/>
    <cellStyle name="Normal 2 2 3 8 4 4 2 2 2" xfId="37282"/>
    <cellStyle name="Normal 2 2 3 8 4 4 2 3" xfId="28252"/>
    <cellStyle name="Normal 2 2 3 8 4 4 3" xfId="12758"/>
    <cellStyle name="Normal 2 2 3 8 4 4 3 2" xfId="32800"/>
    <cellStyle name="Normal 2 2 3 8 4 4 4" xfId="23770"/>
    <cellStyle name="Normal 2 2 3 8 4 5" xfId="5222"/>
    <cellStyle name="Normal 2 2 3 8 4 5 2" xfId="14252"/>
    <cellStyle name="Normal 2 2 3 8 4 5 2 2" xfId="34294"/>
    <cellStyle name="Normal 2 2 3 8 4 5 3" xfId="25264"/>
    <cellStyle name="Normal 2 2 3 8 4 6" xfId="9770"/>
    <cellStyle name="Normal 2 2 3 8 4 6 2" xfId="29812"/>
    <cellStyle name="Normal 2 2 3 8 4 7" xfId="20782"/>
    <cellStyle name="Normal 2 2 3 8 5" xfId="927"/>
    <cellStyle name="Normal 2 2 3 8 5 2" xfId="2421"/>
    <cellStyle name="Normal 2 2 3 8 5 2 2" xfId="6903"/>
    <cellStyle name="Normal 2 2 3 8 5 2 2 2" xfId="15933"/>
    <cellStyle name="Normal 2 2 3 8 5 2 2 2 2" xfId="35975"/>
    <cellStyle name="Normal 2 2 3 8 5 2 2 3" xfId="26945"/>
    <cellStyle name="Normal 2 2 3 8 5 2 3" xfId="11451"/>
    <cellStyle name="Normal 2 2 3 8 5 2 3 2" xfId="31493"/>
    <cellStyle name="Normal 2 2 3 8 5 2 4" xfId="22463"/>
    <cellStyle name="Normal 2 2 3 8 5 3" xfId="3915"/>
    <cellStyle name="Normal 2 2 3 8 5 3 2" xfId="8397"/>
    <cellStyle name="Normal 2 2 3 8 5 3 2 2" xfId="17427"/>
    <cellStyle name="Normal 2 2 3 8 5 3 2 2 2" xfId="37469"/>
    <cellStyle name="Normal 2 2 3 8 5 3 2 3" xfId="28439"/>
    <cellStyle name="Normal 2 2 3 8 5 3 3" xfId="12945"/>
    <cellStyle name="Normal 2 2 3 8 5 3 3 2" xfId="32987"/>
    <cellStyle name="Normal 2 2 3 8 5 3 4" xfId="23957"/>
    <cellStyle name="Normal 2 2 3 8 5 4" xfId="5409"/>
    <cellStyle name="Normal 2 2 3 8 5 4 2" xfId="14439"/>
    <cellStyle name="Normal 2 2 3 8 5 4 2 2" xfId="34481"/>
    <cellStyle name="Normal 2 2 3 8 5 4 3" xfId="25451"/>
    <cellStyle name="Normal 2 2 3 8 5 5" xfId="9957"/>
    <cellStyle name="Normal 2 2 3 8 5 5 2" xfId="29999"/>
    <cellStyle name="Normal 2 2 3 8 5 6" xfId="20969"/>
    <cellStyle name="Normal 2 2 3 8 6" xfId="1676"/>
    <cellStyle name="Normal 2 2 3 8 6 2" xfId="6158"/>
    <cellStyle name="Normal 2 2 3 8 6 2 2" xfId="15188"/>
    <cellStyle name="Normal 2 2 3 8 6 2 2 2" xfId="35230"/>
    <cellStyle name="Normal 2 2 3 8 6 2 3" xfId="26200"/>
    <cellStyle name="Normal 2 2 3 8 6 3" xfId="10706"/>
    <cellStyle name="Normal 2 2 3 8 6 3 2" xfId="30748"/>
    <cellStyle name="Normal 2 2 3 8 6 4" xfId="21718"/>
    <cellStyle name="Normal 2 2 3 8 7" xfId="3170"/>
    <cellStyle name="Normal 2 2 3 8 7 2" xfId="7652"/>
    <cellStyle name="Normal 2 2 3 8 7 2 2" xfId="16682"/>
    <cellStyle name="Normal 2 2 3 8 7 2 2 2" xfId="36724"/>
    <cellStyle name="Normal 2 2 3 8 7 2 3" xfId="27694"/>
    <cellStyle name="Normal 2 2 3 8 7 3" xfId="12200"/>
    <cellStyle name="Normal 2 2 3 8 7 3 2" xfId="32242"/>
    <cellStyle name="Normal 2 2 3 8 7 4" xfId="23212"/>
    <cellStyle name="Normal 2 2 3 8 8" xfId="4664"/>
    <cellStyle name="Normal 2 2 3 8 8 2" xfId="13694"/>
    <cellStyle name="Normal 2 2 3 8 8 2 2" xfId="33736"/>
    <cellStyle name="Normal 2 2 3 8 8 3" xfId="24706"/>
    <cellStyle name="Normal 2 2 3 8 9" xfId="9212"/>
    <cellStyle name="Normal 2 2 3 8 9 2" xfId="29254"/>
    <cellStyle name="Normal 2 2 3 9" xfId="205"/>
    <cellStyle name="Normal 2 2 3 9 2" xfId="950"/>
    <cellStyle name="Normal 2 2 3 9 2 2" xfId="2444"/>
    <cellStyle name="Normal 2 2 3 9 2 2 2" xfId="6926"/>
    <cellStyle name="Normal 2 2 3 9 2 2 2 2" xfId="15956"/>
    <cellStyle name="Normal 2 2 3 9 2 2 2 2 2" xfId="35998"/>
    <cellStyle name="Normal 2 2 3 9 2 2 2 3" xfId="26968"/>
    <cellStyle name="Normal 2 2 3 9 2 2 3" xfId="11474"/>
    <cellStyle name="Normal 2 2 3 9 2 2 3 2" xfId="31516"/>
    <cellStyle name="Normal 2 2 3 9 2 2 4" xfId="22486"/>
    <cellStyle name="Normal 2 2 3 9 2 3" xfId="3938"/>
    <cellStyle name="Normal 2 2 3 9 2 3 2" xfId="8420"/>
    <cellStyle name="Normal 2 2 3 9 2 3 2 2" xfId="17450"/>
    <cellStyle name="Normal 2 2 3 9 2 3 2 2 2" xfId="37492"/>
    <cellStyle name="Normal 2 2 3 9 2 3 2 3" xfId="28462"/>
    <cellStyle name="Normal 2 2 3 9 2 3 3" xfId="12968"/>
    <cellStyle name="Normal 2 2 3 9 2 3 3 2" xfId="33010"/>
    <cellStyle name="Normal 2 2 3 9 2 3 4" xfId="23980"/>
    <cellStyle name="Normal 2 2 3 9 2 4" xfId="5432"/>
    <cellStyle name="Normal 2 2 3 9 2 4 2" xfId="14462"/>
    <cellStyle name="Normal 2 2 3 9 2 4 2 2" xfId="34504"/>
    <cellStyle name="Normal 2 2 3 9 2 4 3" xfId="25474"/>
    <cellStyle name="Normal 2 2 3 9 2 5" xfId="9980"/>
    <cellStyle name="Normal 2 2 3 9 2 5 2" xfId="30022"/>
    <cellStyle name="Normal 2 2 3 9 2 6" xfId="20992"/>
    <cellStyle name="Normal 2 2 3 9 3" xfId="1699"/>
    <cellStyle name="Normal 2 2 3 9 3 2" xfId="6181"/>
    <cellStyle name="Normal 2 2 3 9 3 2 2" xfId="15211"/>
    <cellStyle name="Normal 2 2 3 9 3 2 2 2" xfId="35253"/>
    <cellStyle name="Normal 2 2 3 9 3 2 3" xfId="26223"/>
    <cellStyle name="Normal 2 2 3 9 3 3" xfId="10729"/>
    <cellStyle name="Normal 2 2 3 9 3 3 2" xfId="30771"/>
    <cellStyle name="Normal 2 2 3 9 3 4" xfId="21741"/>
    <cellStyle name="Normal 2 2 3 9 4" xfId="3193"/>
    <cellStyle name="Normal 2 2 3 9 4 2" xfId="7675"/>
    <cellStyle name="Normal 2 2 3 9 4 2 2" xfId="16705"/>
    <cellStyle name="Normal 2 2 3 9 4 2 2 2" xfId="36747"/>
    <cellStyle name="Normal 2 2 3 9 4 2 3" xfId="27717"/>
    <cellStyle name="Normal 2 2 3 9 4 3" xfId="12223"/>
    <cellStyle name="Normal 2 2 3 9 4 3 2" xfId="32265"/>
    <cellStyle name="Normal 2 2 3 9 4 4" xfId="23235"/>
    <cellStyle name="Normal 2 2 3 9 5" xfId="4687"/>
    <cellStyle name="Normal 2 2 3 9 5 2" xfId="13717"/>
    <cellStyle name="Normal 2 2 3 9 5 2 2" xfId="33759"/>
    <cellStyle name="Normal 2 2 3 9 5 3" xfId="24729"/>
    <cellStyle name="Normal 2 2 3 9 6" xfId="9235"/>
    <cellStyle name="Normal 2 2 3 9 6 2" xfId="29277"/>
    <cellStyle name="Normal 2 2 3 9 7" xfId="20247"/>
    <cellStyle name="Normal 2 2 4" xfId="32"/>
    <cellStyle name="Normal 2 2 4 10" xfId="20074"/>
    <cellStyle name="Normal 2 2 4 2" xfId="218"/>
    <cellStyle name="Normal 2 2 4 2 2" xfId="963"/>
    <cellStyle name="Normal 2 2 4 2 2 2" xfId="2457"/>
    <cellStyle name="Normal 2 2 4 2 2 2 2" xfId="6939"/>
    <cellStyle name="Normal 2 2 4 2 2 2 2 2" xfId="15969"/>
    <cellStyle name="Normal 2 2 4 2 2 2 2 2 2" xfId="36011"/>
    <cellStyle name="Normal 2 2 4 2 2 2 2 3" xfId="26981"/>
    <cellStyle name="Normal 2 2 4 2 2 2 3" xfId="11487"/>
    <cellStyle name="Normal 2 2 4 2 2 2 3 2" xfId="31529"/>
    <cellStyle name="Normal 2 2 4 2 2 2 4" xfId="22499"/>
    <cellStyle name="Normal 2 2 4 2 2 3" xfId="3951"/>
    <cellStyle name="Normal 2 2 4 2 2 3 2" xfId="8433"/>
    <cellStyle name="Normal 2 2 4 2 2 3 2 2" xfId="17463"/>
    <cellStyle name="Normal 2 2 4 2 2 3 2 2 2" xfId="37505"/>
    <cellStyle name="Normal 2 2 4 2 2 3 2 3" xfId="28475"/>
    <cellStyle name="Normal 2 2 4 2 2 3 3" xfId="12981"/>
    <cellStyle name="Normal 2 2 4 2 2 3 3 2" xfId="33023"/>
    <cellStyle name="Normal 2 2 4 2 2 3 4" xfId="23993"/>
    <cellStyle name="Normal 2 2 4 2 2 4" xfId="5445"/>
    <cellStyle name="Normal 2 2 4 2 2 4 2" xfId="14475"/>
    <cellStyle name="Normal 2 2 4 2 2 4 2 2" xfId="34517"/>
    <cellStyle name="Normal 2 2 4 2 2 4 3" xfId="25487"/>
    <cellStyle name="Normal 2 2 4 2 2 5" xfId="9993"/>
    <cellStyle name="Normal 2 2 4 2 2 5 2" xfId="30035"/>
    <cellStyle name="Normal 2 2 4 2 2 6" xfId="21005"/>
    <cellStyle name="Normal 2 2 4 2 3" xfId="1712"/>
    <cellStyle name="Normal 2 2 4 2 3 2" xfId="6194"/>
    <cellStyle name="Normal 2 2 4 2 3 2 2" xfId="15224"/>
    <cellStyle name="Normal 2 2 4 2 3 2 2 2" xfId="35266"/>
    <cellStyle name="Normal 2 2 4 2 3 2 3" xfId="26236"/>
    <cellStyle name="Normal 2 2 4 2 3 3" xfId="10742"/>
    <cellStyle name="Normal 2 2 4 2 3 3 2" xfId="30784"/>
    <cellStyle name="Normal 2 2 4 2 3 4" xfId="21754"/>
    <cellStyle name="Normal 2 2 4 2 4" xfId="3206"/>
    <cellStyle name="Normal 2 2 4 2 4 2" xfId="7688"/>
    <cellStyle name="Normal 2 2 4 2 4 2 2" xfId="16718"/>
    <cellStyle name="Normal 2 2 4 2 4 2 2 2" xfId="36760"/>
    <cellStyle name="Normal 2 2 4 2 4 2 3" xfId="27730"/>
    <cellStyle name="Normal 2 2 4 2 4 3" xfId="12236"/>
    <cellStyle name="Normal 2 2 4 2 4 3 2" xfId="32278"/>
    <cellStyle name="Normal 2 2 4 2 4 4" xfId="23248"/>
    <cellStyle name="Normal 2 2 4 2 5" xfId="4700"/>
    <cellStyle name="Normal 2 2 4 2 5 2" xfId="13730"/>
    <cellStyle name="Normal 2 2 4 2 5 2 2" xfId="33772"/>
    <cellStyle name="Normal 2 2 4 2 5 3" xfId="24742"/>
    <cellStyle name="Normal 2 2 4 2 6" xfId="9248"/>
    <cellStyle name="Normal 2 2 4 2 6 2" xfId="29290"/>
    <cellStyle name="Normal 2 2 4 2 7" xfId="20260"/>
    <cellStyle name="Normal 2 2 4 3" xfId="404"/>
    <cellStyle name="Normal 2 2 4 3 2" xfId="1151"/>
    <cellStyle name="Normal 2 2 4 3 2 2" xfId="2645"/>
    <cellStyle name="Normal 2 2 4 3 2 2 2" xfId="7127"/>
    <cellStyle name="Normal 2 2 4 3 2 2 2 2" xfId="16157"/>
    <cellStyle name="Normal 2 2 4 3 2 2 2 2 2" xfId="36199"/>
    <cellStyle name="Normal 2 2 4 3 2 2 2 3" xfId="27169"/>
    <cellStyle name="Normal 2 2 4 3 2 2 3" xfId="11675"/>
    <cellStyle name="Normal 2 2 4 3 2 2 3 2" xfId="31717"/>
    <cellStyle name="Normal 2 2 4 3 2 2 4" xfId="22687"/>
    <cellStyle name="Normal 2 2 4 3 2 3" xfId="4139"/>
    <cellStyle name="Normal 2 2 4 3 2 3 2" xfId="8621"/>
    <cellStyle name="Normal 2 2 4 3 2 3 2 2" xfId="17651"/>
    <cellStyle name="Normal 2 2 4 3 2 3 2 2 2" xfId="37693"/>
    <cellStyle name="Normal 2 2 4 3 2 3 2 3" xfId="28663"/>
    <cellStyle name="Normal 2 2 4 3 2 3 3" xfId="13169"/>
    <cellStyle name="Normal 2 2 4 3 2 3 3 2" xfId="33211"/>
    <cellStyle name="Normal 2 2 4 3 2 3 4" xfId="24181"/>
    <cellStyle name="Normal 2 2 4 3 2 4" xfId="5633"/>
    <cellStyle name="Normal 2 2 4 3 2 4 2" xfId="14663"/>
    <cellStyle name="Normal 2 2 4 3 2 4 2 2" xfId="34705"/>
    <cellStyle name="Normal 2 2 4 3 2 4 3" xfId="25675"/>
    <cellStyle name="Normal 2 2 4 3 2 5" xfId="10181"/>
    <cellStyle name="Normal 2 2 4 3 2 5 2" xfId="30223"/>
    <cellStyle name="Normal 2 2 4 3 2 6" xfId="21193"/>
    <cellStyle name="Normal 2 2 4 3 3" xfId="1898"/>
    <cellStyle name="Normal 2 2 4 3 3 2" xfId="6380"/>
    <cellStyle name="Normal 2 2 4 3 3 2 2" xfId="15410"/>
    <cellStyle name="Normal 2 2 4 3 3 2 2 2" xfId="35452"/>
    <cellStyle name="Normal 2 2 4 3 3 2 3" xfId="26422"/>
    <cellStyle name="Normal 2 2 4 3 3 3" xfId="10928"/>
    <cellStyle name="Normal 2 2 4 3 3 3 2" xfId="30970"/>
    <cellStyle name="Normal 2 2 4 3 3 4" xfId="21940"/>
    <cellStyle name="Normal 2 2 4 3 4" xfId="3392"/>
    <cellStyle name="Normal 2 2 4 3 4 2" xfId="7874"/>
    <cellStyle name="Normal 2 2 4 3 4 2 2" xfId="16904"/>
    <cellStyle name="Normal 2 2 4 3 4 2 2 2" xfId="36946"/>
    <cellStyle name="Normal 2 2 4 3 4 2 3" xfId="27916"/>
    <cellStyle name="Normal 2 2 4 3 4 3" xfId="12422"/>
    <cellStyle name="Normal 2 2 4 3 4 3 2" xfId="32464"/>
    <cellStyle name="Normal 2 2 4 3 4 4" xfId="23434"/>
    <cellStyle name="Normal 2 2 4 3 5" xfId="4886"/>
    <cellStyle name="Normal 2 2 4 3 5 2" xfId="13916"/>
    <cellStyle name="Normal 2 2 4 3 5 2 2" xfId="33958"/>
    <cellStyle name="Normal 2 2 4 3 5 3" xfId="24928"/>
    <cellStyle name="Normal 2 2 4 3 6" xfId="9434"/>
    <cellStyle name="Normal 2 2 4 3 6 2" xfId="29476"/>
    <cellStyle name="Normal 2 2 4 3 7" xfId="20446"/>
    <cellStyle name="Normal 2 2 4 4" xfId="590"/>
    <cellStyle name="Normal 2 2 4 4 2" xfId="1337"/>
    <cellStyle name="Normal 2 2 4 4 2 2" xfId="2831"/>
    <cellStyle name="Normal 2 2 4 4 2 2 2" xfId="7313"/>
    <cellStyle name="Normal 2 2 4 4 2 2 2 2" xfId="16343"/>
    <cellStyle name="Normal 2 2 4 4 2 2 2 2 2" xfId="36385"/>
    <cellStyle name="Normal 2 2 4 4 2 2 2 3" xfId="27355"/>
    <cellStyle name="Normal 2 2 4 4 2 2 3" xfId="11861"/>
    <cellStyle name="Normal 2 2 4 4 2 2 3 2" xfId="31903"/>
    <cellStyle name="Normal 2 2 4 4 2 2 4" xfId="22873"/>
    <cellStyle name="Normal 2 2 4 4 2 3" xfId="4325"/>
    <cellStyle name="Normal 2 2 4 4 2 3 2" xfId="8807"/>
    <cellStyle name="Normal 2 2 4 4 2 3 2 2" xfId="17837"/>
    <cellStyle name="Normal 2 2 4 4 2 3 2 2 2" xfId="37879"/>
    <cellStyle name="Normal 2 2 4 4 2 3 2 3" xfId="28849"/>
    <cellStyle name="Normal 2 2 4 4 2 3 3" xfId="13355"/>
    <cellStyle name="Normal 2 2 4 4 2 3 3 2" xfId="33397"/>
    <cellStyle name="Normal 2 2 4 4 2 3 4" xfId="24367"/>
    <cellStyle name="Normal 2 2 4 4 2 4" xfId="5819"/>
    <cellStyle name="Normal 2 2 4 4 2 4 2" xfId="14849"/>
    <cellStyle name="Normal 2 2 4 4 2 4 2 2" xfId="34891"/>
    <cellStyle name="Normal 2 2 4 4 2 4 3" xfId="25861"/>
    <cellStyle name="Normal 2 2 4 4 2 5" xfId="10367"/>
    <cellStyle name="Normal 2 2 4 4 2 5 2" xfId="30409"/>
    <cellStyle name="Normal 2 2 4 4 2 6" xfId="21379"/>
    <cellStyle name="Normal 2 2 4 4 3" xfId="2084"/>
    <cellStyle name="Normal 2 2 4 4 3 2" xfId="6566"/>
    <cellStyle name="Normal 2 2 4 4 3 2 2" xfId="15596"/>
    <cellStyle name="Normal 2 2 4 4 3 2 2 2" xfId="35638"/>
    <cellStyle name="Normal 2 2 4 4 3 2 3" xfId="26608"/>
    <cellStyle name="Normal 2 2 4 4 3 3" xfId="11114"/>
    <cellStyle name="Normal 2 2 4 4 3 3 2" xfId="31156"/>
    <cellStyle name="Normal 2 2 4 4 3 4" xfId="22126"/>
    <cellStyle name="Normal 2 2 4 4 4" xfId="3578"/>
    <cellStyle name="Normal 2 2 4 4 4 2" xfId="8060"/>
    <cellStyle name="Normal 2 2 4 4 4 2 2" xfId="17090"/>
    <cellStyle name="Normal 2 2 4 4 4 2 2 2" xfId="37132"/>
    <cellStyle name="Normal 2 2 4 4 4 2 3" xfId="28102"/>
    <cellStyle name="Normal 2 2 4 4 4 3" xfId="12608"/>
    <cellStyle name="Normal 2 2 4 4 4 3 2" xfId="32650"/>
    <cellStyle name="Normal 2 2 4 4 4 4" xfId="23620"/>
    <cellStyle name="Normal 2 2 4 4 5" xfId="5072"/>
    <cellStyle name="Normal 2 2 4 4 5 2" xfId="14102"/>
    <cellStyle name="Normal 2 2 4 4 5 2 2" xfId="34144"/>
    <cellStyle name="Normal 2 2 4 4 5 3" xfId="25114"/>
    <cellStyle name="Normal 2 2 4 4 6" xfId="9620"/>
    <cellStyle name="Normal 2 2 4 4 6 2" xfId="29662"/>
    <cellStyle name="Normal 2 2 4 4 7" xfId="20632"/>
    <cellStyle name="Normal 2 2 4 5" xfId="777"/>
    <cellStyle name="Normal 2 2 4 5 2" xfId="2271"/>
    <cellStyle name="Normal 2 2 4 5 2 2" xfId="6753"/>
    <cellStyle name="Normal 2 2 4 5 2 2 2" xfId="15783"/>
    <cellStyle name="Normal 2 2 4 5 2 2 2 2" xfId="35825"/>
    <cellStyle name="Normal 2 2 4 5 2 2 3" xfId="26795"/>
    <cellStyle name="Normal 2 2 4 5 2 3" xfId="11301"/>
    <cellStyle name="Normal 2 2 4 5 2 3 2" xfId="31343"/>
    <cellStyle name="Normal 2 2 4 5 2 4" xfId="22313"/>
    <cellStyle name="Normal 2 2 4 5 3" xfId="3765"/>
    <cellStyle name="Normal 2 2 4 5 3 2" xfId="8247"/>
    <cellStyle name="Normal 2 2 4 5 3 2 2" xfId="17277"/>
    <cellStyle name="Normal 2 2 4 5 3 2 2 2" xfId="37319"/>
    <cellStyle name="Normal 2 2 4 5 3 2 3" xfId="28289"/>
    <cellStyle name="Normal 2 2 4 5 3 3" xfId="12795"/>
    <cellStyle name="Normal 2 2 4 5 3 3 2" xfId="32837"/>
    <cellStyle name="Normal 2 2 4 5 3 4" xfId="23807"/>
    <cellStyle name="Normal 2 2 4 5 4" xfId="5259"/>
    <cellStyle name="Normal 2 2 4 5 4 2" xfId="14289"/>
    <cellStyle name="Normal 2 2 4 5 4 2 2" xfId="34331"/>
    <cellStyle name="Normal 2 2 4 5 4 3" xfId="25301"/>
    <cellStyle name="Normal 2 2 4 5 5" xfId="9807"/>
    <cellStyle name="Normal 2 2 4 5 5 2" xfId="29849"/>
    <cellStyle name="Normal 2 2 4 5 6" xfId="20819"/>
    <cellStyle name="Normal 2 2 4 6" xfId="1526"/>
    <cellStyle name="Normal 2 2 4 6 2" xfId="6008"/>
    <cellStyle name="Normal 2 2 4 6 2 2" xfId="15038"/>
    <cellStyle name="Normal 2 2 4 6 2 2 2" xfId="35080"/>
    <cellStyle name="Normal 2 2 4 6 2 3" xfId="26050"/>
    <cellStyle name="Normal 2 2 4 6 3" xfId="10556"/>
    <cellStyle name="Normal 2 2 4 6 3 2" xfId="30598"/>
    <cellStyle name="Normal 2 2 4 6 4" xfId="21568"/>
    <cellStyle name="Normal 2 2 4 7" xfId="3020"/>
    <cellStyle name="Normal 2 2 4 7 2" xfId="7502"/>
    <cellStyle name="Normal 2 2 4 7 2 2" xfId="16532"/>
    <cellStyle name="Normal 2 2 4 7 2 2 2" xfId="36574"/>
    <cellStyle name="Normal 2 2 4 7 2 3" xfId="27544"/>
    <cellStyle name="Normal 2 2 4 7 3" xfId="12050"/>
    <cellStyle name="Normal 2 2 4 7 3 2" xfId="32092"/>
    <cellStyle name="Normal 2 2 4 7 4" xfId="23062"/>
    <cellStyle name="Normal 2 2 4 8" xfId="4514"/>
    <cellStyle name="Normal 2 2 4 8 2" xfId="13544"/>
    <cellStyle name="Normal 2 2 4 8 2 2" xfId="33586"/>
    <cellStyle name="Normal 2 2 4 8 3" xfId="24556"/>
    <cellStyle name="Normal 2 2 4 9" xfId="9062"/>
    <cellStyle name="Normal 2 2 4 9 2" xfId="29104"/>
    <cellStyle name="Normal 2 2 5" xfId="55"/>
    <cellStyle name="Normal 2 2 5 10" xfId="20097"/>
    <cellStyle name="Normal 2 2 5 2" xfId="241"/>
    <cellStyle name="Normal 2 2 5 2 2" xfId="986"/>
    <cellStyle name="Normal 2 2 5 2 2 2" xfId="2480"/>
    <cellStyle name="Normal 2 2 5 2 2 2 2" xfId="6962"/>
    <cellStyle name="Normal 2 2 5 2 2 2 2 2" xfId="15992"/>
    <cellStyle name="Normal 2 2 5 2 2 2 2 2 2" xfId="36034"/>
    <cellStyle name="Normal 2 2 5 2 2 2 2 3" xfId="27004"/>
    <cellStyle name="Normal 2 2 5 2 2 2 3" xfId="11510"/>
    <cellStyle name="Normal 2 2 5 2 2 2 3 2" xfId="31552"/>
    <cellStyle name="Normal 2 2 5 2 2 2 4" xfId="22522"/>
    <cellStyle name="Normal 2 2 5 2 2 3" xfId="3974"/>
    <cellStyle name="Normal 2 2 5 2 2 3 2" xfId="8456"/>
    <cellStyle name="Normal 2 2 5 2 2 3 2 2" xfId="17486"/>
    <cellStyle name="Normal 2 2 5 2 2 3 2 2 2" xfId="37528"/>
    <cellStyle name="Normal 2 2 5 2 2 3 2 3" xfId="28498"/>
    <cellStyle name="Normal 2 2 5 2 2 3 3" xfId="13004"/>
    <cellStyle name="Normal 2 2 5 2 2 3 3 2" xfId="33046"/>
    <cellStyle name="Normal 2 2 5 2 2 3 4" xfId="24016"/>
    <cellStyle name="Normal 2 2 5 2 2 4" xfId="5468"/>
    <cellStyle name="Normal 2 2 5 2 2 4 2" xfId="14498"/>
    <cellStyle name="Normal 2 2 5 2 2 4 2 2" xfId="34540"/>
    <cellStyle name="Normal 2 2 5 2 2 4 3" xfId="25510"/>
    <cellStyle name="Normal 2 2 5 2 2 5" xfId="10016"/>
    <cellStyle name="Normal 2 2 5 2 2 5 2" xfId="30058"/>
    <cellStyle name="Normal 2 2 5 2 2 6" xfId="21028"/>
    <cellStyle name="Normal 2 2 5 2 3" xfId="1735"/>
    <cellStyle name="Normal 2 2 5 2 3 2" xfId="6217"/>
    <cellStyle name="Normal 2 2 5 2 3 2 2" xfId="15247"/>
    <cellStyle name="Normal 2 2 5 2 3 2 2 2" xfId="35289"/>
    <cellStyle name="Normal 2 2 5 2 3 2 3" xfId="26259"/>
    <cellStyle name="Normal 2 2 5 2 3 3" xfId="10765"/>
    <cellStyle name="Normal 2 2 5 2 3 3 2" xfId="30807"/>
    <cellStyle name="Normal 2 2 5 2 3 4" xfId="21777"/>
    <cellStyle name="Normal 2 2 5 2 4" xfId="3229"/>
    <cellStyle name="Normal 2 2 5 2 4 2" xfId="7711"/>
    <cellStyle name="Normal 2 2 5 2 4 2 2" xfId="16741"/>
    <cellStyle name="Normal 2 2 5 2 4 2 2 2" xfId="36783"/>
    <cellStyle name="Normal 2 2 5 2 4 2 3" xfId="27753"/>
    <cellStyle name="Normal 2 2 5 2 4 3" xfId="12259"/>
    <cellStyle name="Normal 2 2 5 2 4 3 2" xfId="32301"/>
    <cellStyle name="Normal 2 2 5 2 4 4" xfId="23271"/>
    <cellStyle name="Normal 2 2 5 2 5" xfId="4723"/>
    <cellStyle name="Normal 2 2 5 2 5 2" xfId="13753"/>
    <cellStyle name="Normal 2 2 5 2 5 2 2" xfId="33795"/>
    <cellStyle name="Normal 2 2 5 2 5 3" xfId="24765"/>
    <cellStyle name="Normal 2 2 5 2 6" xfId="9271"/>
    <cellStyle name="Normal 2 2 5 2 6 2" xfId="29313"/>
    <cellStyle name="Normal 2 2 5 2 7" xfId="20283"/>
    <cellStyle name="Normal 2 2 5 3" xfId="427"/>
    <cellStyle name="Normal 2 2 5 3 2" xfId="1174"/>
    <cellStyle name="Normal 2 2 5 3 2 2" xfId="2668"/>
    <cellStyle name="Normal 2 2 5 3 2 2 2" xfId="7150"/>
    <cellStyle name="Normal 2 2 5 3 2 2 2 2" xfId="16180"/>
    <cellStyle name="Normal 2 2 5 3 2 2 2 2 2" xfId="36222"/>
    <cellStyle name="Normal 2 2 5 3 2 2 2 3" xfId="27192"/>
    <cellStyle name="Normal 2 2 5 3 2 2 3" xfId="11698"/>
    <cellStyle name="Normal 2 2 5 3 2 2 3 2" xfId="31740"/>
    <cellStyle name="Normal 2 2 5 3 2 2 4" xfId="22710"/>
    <cellStyle name="Normal 2 2 5 3 2 3" xfId="4162"/>
    <cellStyle name="Normal 2 2 5 3 2 3 2" xfId="8644"/>
    <cellStyle name="Normal 2 2 5 3 2 3 2 2" xfId="17674"/>
    <cellStyle name="Normal 2 2 5 3 2 3 2 2 2" xfId="37716"/>
    <cellStyle name="Normal 2 2 5 3 2 3 2 3" xfId="28686"/>
    <cellStyle name="Normal 2 2 5 3 2 3 3" xfId="13192"/>
    <cellStyle name="Normal 2 2 5 3 2 3 3 2" xfId="33234"/>
    <cellStyle name="Normal 2 2 5 3 2 3 4" xfId="24204"/>
    <cellStyle name="Normal 2 2 5 3 2 4" xfId="5656"/>
    <cellStyle name="Normal 2 2 5 3 2 4 2" xfId="14686"/>
    <cellStyle name="Normal 2 2 5 3 2 4 2 2" xfId="34728"/>
    <cellStyle name="Normal 2 2 5 3 2 4 3" xfId="25698"/>
    <cellStyle name="Normal 2 2 5 3 2 5" xfId="10204"/>
    <cellStyle name="Normal 2 2 5 3 2 5 2" xfId="30246"/>
    <cellStyle name="Normal 2 2 5 3 2 6" xfId="21216"/>
    <cellStyle name="Normal 2 2 5 3 3" xfId="1921"/>
    <cellStyle name="Normal 2 2 5 3 3 2" xfId="6403"/>
    <cellStyle name="Normal 2 2 5 3 3 2 2" xfId="15433"/>
    <cellStyle name="Normal 2 2 5 3 3 2 2 2" xfId="35475"/>
    <cellStyle name="Normal 2 2 5 3 3 2 3" xfId="26445"/>
    <cellStyle name="Normal 2 2 5 3 3 3" xfId="10951"/>
    <cellStyle name="Normal 2 2 5 3 3 3 2" xfId="30993"/>
    <cellStyle name="Normal 2 2 5 3 3 4" xfId="21963"/>
    <cellStyle name="Normal 2 2 5 3 4" xfId="3415"/>
    <cellStyle name="Normal 2 2 5 3 4 2" xfId="7897"/>
    <cellStyle name="Normal 2 2 5 3 4 2 2" xfId="16927"/>
    <cellStyle name="Normal 2 2 5 3 4 2 2 2" xfId="36969"/>
    <cellStyle name="Normal 2 2 5 3 4 2 3" xfId="27939"/>
    <cellStyle name="Normal 2 2 5 3 4 3" xfId="12445"/>
    <cellStyle name="Normal 2 2 5 3 4 3 2" xfId="32487"/>
    <cellStyle name="Normal 2 2 5 3 4 4" xfId="23457"/>
    <cellStyle name="Normal 2 2 5 3 5" xfId="4909"/>
    <cellStyle name="Normal 2 2 5 3 5 2" xfId="13939"/>
    <cellStyle name="Normal 2 2 5 3 5 2 2" xfId="33981"/>
    <cellStyle name="Normal 2 2 5 3 5 3" xfId="24951"/>
    <cellStyle name="Normal 2 2 5 3 6" xfId="9457"/>
    <cellStyle name="Normal 2 2 5 3 6 2" xfId="29499"/>
    <cellStyle name="Normal 2 2 5 3 7" xfId="20469"/>
    <cellStyle name="Normal 2 2 5 4" xfId="613"/>
    <cellStyle name="Normal 2 2 5 4 2" xfId="1360"/>
    <cellStyle name="Normal 2 2 5 4 2 2" xfId="2854"/>
    <cellStyle name="Normal 2 2 5 4 2 2 2" xfId="7336"/>
    <cellStyle name="Normal 2 2 5 4 2 2 2 2" xfId="16366"/>
    <cellStyle name="Normal 2 2 5 4 2 2 2 2 2" xfId="36408"/>
    <cellStyle name="Normal 2 2 5 4 2 2 2 3" xfId="27378"/>
    <cellStyle name="Normal 2 2 5 4 2 2 3" xfId="11884"/>
    <cellStyle name="Normal 2 2 5 4 2 2 3 2" xfId="31926"/>
    <cellStyle name="Normal 2 2 5 4 2 2 4" xfId="22896"/>
    <cellStyle name="Normal 2 2 5 4 2 3" xfId="4348"/>
    <cellStyle name="Normal 2 2 5 4 2 3 2" xfId="8830"/>
    <cellStyle name="Normal 2 2 5 4 2 3 2 2" xfId="17860"/>
    <cellStyle name="Normal 2 2 5 4 2 3 2 2 2" xfId="37902"/>
    <cellStyle name="Normal 2 2 5 4 2 3 2 3" xfId="28872"/>
    <cellStyle name="Normal 2 2 5 4 2 3 3" xfId="13378"/>
    <cellStyle name="Normal 2 2 5 4 2 3 3 2" xfId="33420"/>
    <cellStyle name="Normal 2 2 5 4 2 3 4" xfId="24390"/>
    <cellStyle name="Normal 2 2 5 4 2 4" xfId="5842"/>
    <cellStyle name="Normal 2 2 5 4 2 4 2" xfId="14872"/>
    <cellStyle name="Normal 2 2 5 4 2 4 2 2" xfId="34914"/>
    <cellStyle name="Normal 2 2 5 4 2 4 3" xfId="25884"/>
    <cellStyle name="Normal 2 2 5 4 2 5" xfId="10390"/>
    <cellStyle name="Normal 2 2 5 4 2 5 2" xfId="30432"/>
    <cellStyle name="Normal 2 2 5 4 2 6" xfId="21402"/>
    <cellStyle name="Normal 2 2 5 4 3" xfId="2107"/>
    <cellStyle name="Normal 2 2 5 4 3 2" xfId="6589"/>
    <cellStyle name="Normal 2 2 5 4 3 2 2" xfId="15619"/>
    <cellStyle name="Normal 2 2 5 4 3 2 2 2" xfId="35661"/>
    <cellStyle name="Normal 2 2 5 4 3 2 3" xfId="26631"/>
    <cellStyle name="Normal 2 2 5 4 3 3" xfId="11137"/>
    <cellStyle name="Normal 2 2 5 4 3 3 2" xfId="31179"/>
    <cellStyle name="Normal 2 2 5 4 3 4" xfId="22149"/>
    <cellStyle name="Normal 2 2 5 4 4" xfId="3601"/>
    <cellStyle name="Normal 2 2 5 4 4 2" xfId="8083"/>
    <cellStyle name="Normal 2 2 5 4 4 2 2" xfId="17113"/>
    <cellStyle name="Normal 2 2 5 4 4 2 2 2" xfId="37155"/>
    <cellStyle name="Normal 2 2 5 4 4 2 3" xfId="28125"/>
    <cellStyle name="Normal 2 2 5 4 4 3" xfId="12631"/>
    <cellStyle name="Normal 2 2 5 4 4 3 2" xfId="32673"/>
    <cellStyle name="Normal 2 2 5 4 4 4" xfId="23643"/>
    <cellStyle name="Normal 2 2 5 4 5" xfId="5095"/>
    <cellStyle name="Normal 2 2 5 4 5 2" xfId="14125"/>
    <cellStyle name="Normal 2 2 5 4 5 2 2" xfId="34167"/>
    <cellStyle name="Normal 2 2 5 4 5 3" xfId="25137"/>
    <cellStyle name="Normal 2 2 5 4 6" xfId="9643"/>
    <cellStyle name="Normal 2 2 5 4 6 2" xfId="29685"/>
    <cellStyle name="Normal 2 2 5 4 7" xfId="20655"/>
    <cellStyle name="Normal 2 2 5 5" xfId="800"/>
    <cellStyle name="Normal 2 2 5 5 2" xfId="2294"/>
    <cellStyle name="Normal 2 2 5 5 2 2" xfId="6776"/>
    <cellStyle name="Normal 2 2 5 5 2 2 2" xfId="15806"/>
    <cellStyle name="Normal 2 2 5 5 2 2 2 2" xfId="35848"/>
    <cellStyle name="Normal 2 2 5 5 2 2 3" xfId="26818"/>
    <cellStyle name="Normal 2 2 5 5 2 3" xfId="11324"/>
    <cellStyle name="Normal 2 2 5 5 2 3 2" xfId="31366"/>
    <cellStyle name="Normal 2 2 5 5 2 4" xfId="22336"/>
    <cellStyle name="Normal 2 2 5 5 3" xfId="3788"/>
    <cellStyle name="Normal 2 2 5 5 3 2" xfId="8270"/>
    <cellStyle name="Normal 2 2 5 5 3 2 2" xfId="17300"/>
    <cellStyle name="Normal 2 2 5 5 3 2 2 2" xfId="37342"/>
    <cellStyle name="Normal 2 2 5 5 3 2 3" xfId="28312"/>
    <cellStyle name="Normal 2 2 5 5 3 3" xfId="12818"/>
    <cellStyle name="Normal 2 2 5 5 3 3 2" xfId="32860"/>
    <cellStyle name="Normal 2 2 5 5 3 4" xfId="23830"/>
    <cellStyle name="Normal 2 2 5 5 4" xfId="5282"/>
    <cellStyle name="Normal 2 2 5 5 4 2" xfId="14312"/>
    <cellStyle name="Normal 2 2 5 5 4 2 2" xfId="34354"/>
    <cellStyle name="Normal 2 2 5 5 4 3" xfId="25324"/>
    <cellStyle name="Normal 2 2 5 5 5" xfId="9830"/>
    <cellStyle name="Normal 2 2 5 5 5 2" xfId="29872"/>
    <cellStyle name="Normal 2 2 5 5 6" xfId="20842"/>
    <cellStyle name="Normal 2 2 5 6" xfId="1549"/>
    <cellStyle name="Normal 2 2 5 6 2" xfId="6031"/>
    <cellStyle name="Normal 2 2 5 6 2 2" xfId="15061"/>
    <cellStyle name="Normal 2 2 5 6 2 2 2" xfId="35103"/>
    <cellStyle name="Normal 2 2 5 6 2 3" xfId="26073"/>
    <cellStyle name="Normal 2 2 5 6 3" xfId="10579"/>
    <cellStyle name="Normal 2 2 5 6 3 2" xfId="30621"/>
    <cellStyle name="Normal 2 2 5 6 4" xfId="21591"/>
    <cellStyle name="Normal 2 2 5 7" xfId="3043"/>
    <cellStyle name="Normal 2 2 5 7 2" xfId="7525"/>
    <cellStyle name="Normal 2 2 5 7 2 2" xfId="16555"/>
    <cellStyle name="Normal 2 2 5 7 2 2 2" xfId="36597"/>
    <cellStyle name="Normal 2 2 5 7 2 3" xfId="27567"/>
    <cellStyle name="Normal 2 2 5 7 3" xfId="12073"/>
    <cellStyle name="Normal 2 2 5 7 3 2" xfId="32115"/>
    <cellStyle name="Normal 2 2 5 7 4" xfId="23085"/>
    <cellStyle name="Normal 2 2 5 8" xfId="4537"/>
    <cellStyle name="Normal 2 2 5 8 2" xfId="13567"/>
    <cellStyle name="Normal 2 2 5 8 2 2" xfId="33609"/>
    <cellStyle name="Normal 2 2 5 8 3" xfId="24579"/>
    <cellStyle name="Normal 2 2 5 9" xfId="9085"/>
    <cellStyle name="Normal 2 2 5 9 2" xfId="29127"/>
    <cellStyle name="Normal 2 2 6" xfId="79"/>
    <cellStyle name="Normal 2 2 6 10" xfId="20121"/>
    <cellStyle name="Normal 2 2 6 2" xfId="265"/>
    <cellStyle name="Normal 2 2 6 2 2" xfId="1009"/>
    <cellStyle name="Normal 2 2 6 2 2 2" xfId="2503"/>
    <cellStyle name="Normal 2 2 6 2 2 2 2" xfId="6985"/>
    <cellStyle name="Normal 2 2 6 2 2 2 2 2" xfId="16015"/>
    <cellStyle name="Normal 2 2 6 2 2 2 2 2 2" xfId="36057"/>
    <cellStyle name="Normal 2 2 6 2 2 2 2 3" xfId="27027"/>
    <cellStyle name="Normal 2 2 6 2 2 2 3" xfId="11533"/>
    <cellStyle name="Normal 2 2 6 2 2 2 3 2" xfId="31575"/>
    <cellStyle name="Normal 2 2 6 2 2 2 4" xfId="22545"/>
    <cellStyle name="Normal 2 2 6 2 2 3" xfId="3997"/>
    <cellStyle name="Normal 2 2 6 2 2 3 2" xfId="8479"/>
    <cellStyle name="Normal 2 2 6 2 2 3 2 2" xfId="17509"/>
    <cellStyle name="Normal 2 2 6 2 2 3 2 2 2" xfId="37551"/>
    <cellStyle name="Normal 2 2 6 2 2 3 2 3" xfId="28521"/>
    <cellStyle name="Normal 2 2 6 2 2 3 3" xfId="13027"/>
    <cellStyle name="Normal 2 2 6 2 2 3 3 2" xfId="33069"/>
    <cellStyle name="Normal 2 2 6 2 2 3 4" xfId="24039"/>
    <cellStyle name="Normal 2 2 6 2 2 4" xfId="5491"/>
    <cellStyle name="Normal 2 2 6 2 2 4 2" xfId="14521"/>
    <cellStyle name="Normal 2 2 6 2 2 4 2 2" xfId="34563"/>
    <cellStyle name="Normal 2 2 6 2 2 4 3" xfId="25533"/>
    <cellStyle name="Normal 2 2 6 2 2 5" xfId="10039"/>
    <cellStyle name="Normal 2 2 6 2 2 5 2" xfId="30081"/>
    <cellStyle name="Normal 2 2 6 2 2 6" xfId="21051"/>
    <cellStyle name="Normal 2 2 6 2 3" xfId="1759"/>
    <cellStyle name="Normal 2 2 6 2 3 2" xfId="6241"/>
    <cellStyle name="Normal 2 2 6 2 3 2 2" xfId="15271"/>
    <cellStyle name="Normal 2 2 6 2 3 2 2 2" xfId="35313"/>
    <cellStyle name="Normal 2 2 6 2 3 2 3" xfId="26283"/>
    <cellStyle name="Normal 2 2 6 2 3 3" xfId="10789"/>
    <cellStyle name="Normal 2 2 6 2 3 3 2" xfId="30831"/>
    <cellStyle name="Normal 2 2 6 2 3 4" xfId="21801"/>
    <cellStyle name="Normal 2 2 6 2 4" xfId="3253"/>
    <cellStyle name="Normal 2 2 6 2 4 2" xfId="7735"/>
    <cellStyle name="Normal 2 2 6 2 4 2 2" xfId="16765"/>
    <cellStyle name="Normal 2 2 6 2 4 2 2 2" xfId="36807"/>
    <cellStyle name="Normal 2 2 6 2 4 2 3" xfId="27777"/>
    <cellStyle name="Normal 2 2 6 2 4 3" xfId="12283"/>
    <cellStyle name="Normal 2 2 6 2 4 3 2" xfId="32325"/>
    <cellStyle name="Normal 2 2 6 2 4 4" xfId="23295"/>
    <cellStyle name="Normal 2 2 6 2 5" xfId="4747"/>
    <cellStyle name="Normal 2 2 6 2 5 2" xfId="13777"/>
    <cellStyle name="Normal 2 2 6 2 5 2 2" xfId="33819"/>
    <cellStyle name="Normal 2 2 6 2 5 3" xfId="24789"/>
    <cellStyle name="Normal 2 2 6 2 6" xfId="9295"/>
    <cellStyle name="Normal 2 2 6 2 6 2" xfId="29337"/>
    <cellStyle name="Normal 2 2 6 2 7" xfId="20307"/>
    <cellStyle name="Normal 2 2 6 3" xfId="451"/>
    <cellStyle name="Normal 2 2 6 3 2" xfId="1198"/>
    <cellStyle name="Normal 2 2 6 3 2 2" xfId="2692"/>
    <cellStyle name="Normal 2 2 6 3 2 2 2" xfId="7174"/>
    <cellStyle name="Normal 2 2 6 3 2 2 2 2" xfId="16204"/>
    <cellStyle name="Normal 2 2 6 3 2 2 2 2 2" xfId="36246"/>
    <cellStyle name="Normal 2 2 6 3 2 2 2 3" xfId="27216"/>
    <cellStyle name="Normal 2 2 6 3 2 2 3" xfId="11722"/>
    <cellStyle name="Normal 2 2 6 3 2 2 3 2" xfId="31764"/>
    <cellStyle name="Normal 2 2 6 3 2 2 4" xfId="22734"/>
    <cellStyle name="Normal 2 2 6 3 2 3" xfId="4186"/>
    <cellStyle name="Normal 2 2 6 3 2 3 2" xfId="8668"/>
    <cellStyle name="Normal 2 2 6 3 2 3 2 2" xfId="17698"/>
    <cellStyle name="Normal 2 2 6 3 2 3 2 2 2" xfId="37740"/>
    <cellStyle name="Normal 2 2 6 3 2 3 2 3" xfId="28710"/>
    <cellStyle name="Normal 2 2 6 3 2 3 3" xfId="13216"/>
    <cellStyle name="Normal 2 2 6 3 2 3 3 2" xfId="33258"/>
    <cellStyle name="Normal 2 2 6 3 2 3 4" xfId="24228"/>
    <cellStyle name="Normal 2 2 6 3 2 4" xfId="5680"/>
    <cellStyle name="Normal 2 2 6 3 2 4 2" xfId="14710"/>
    <cellStyle name="Normal 2 2 6 3 2 4 2 2" xfId="34752"/>
    <cellStyle name="Normal 2 2 6 3 2 4 3" xfId="25722"/>
    <cellStyle name="Normal 2 2 6 3 2 5" xfId="10228"/>
    <cellStyle name="Normal 2 2 6 3 2 5 2" xfId="30270"/>
    <cellStyle name="Normal 2 2 6 3 2 6" xfId="21240"/>
    <cellStyle name="Normal 2 2 6 3 3" xfId="1945"/>
    <cellStyle name="Normal 2 2 6 3 3 2" xfId="6427"/>
    <cellStyle name="Normal 2 2 6 3 3 2 2" xfId="15457"/>
    <cellStyle name="Normal 2 2 6 3 3 2 2 2" xfId="35499"/>
    <cellStyle name="Normal 2 2 6 3 3 2 3" xfId="26469"/>
    <cellStyle name="Normal 2 2 6 3 3 3" xfId="10975"/>
    <cellStyle name="Normal 2 2 6 3 3 3 2" xfId="31017"/>
    <cellStyle name="Normal 2 2 6 3 3 4" xfId="21987"/>
    <cellStyle name="Normal 2 2 6 3 4" xfId="3439"/>
    <cellStyle name="Normal 2 2 6 3 4 2" xfId="7921"/>
    <cellStyle name="Normal 2 2 6 3 4 2 2" xfId="16951"/>
    <cellStyle name="Normal 2 2 6 3 4 2 2 2" xfId="36993"/>
    <cellStyle name="Normal 2 2 6 3 4 2 3" xfId="27963"/>
    <cellStyle name="Normal 2 2 6 3 4 3" xfId="12469"/>
    <cellStyle name="Normal 2 2 6 3 4 3 2" xfId="32511"/>
    <cellStyle name="Normal 2 2 6 3 4 4" xfId="23481"/>
    <cellStyle name="Normal 2 2 6 3 5" xfId="4933"/>
    <cellStyle name="Normal 2 2 6 3 5 2" xfId="13963"/>
    <cellStyle name="Normal 2 2 6 3 5 2 2" xfId="34005"/>
    <cellStyle name="Normal 2 2 6 3 5 3" xfId="24975"/>
    <cellStyle name="Normal 2 2 6 3 6" xfId="9481"/>
    <cellStyle name="Normal 2 2 6 3 6 2" xfId="29523"/>
    <cellStyle name="Normal 2 2 6 3 7" xfId="20493"/>
    <cellStyle name="Normal 2 2 6 4" xfId="637"/>
    <cellStyle name="Normal 2 2 6 4 2" xfId="1384"/>
    <cellStyle name="Normal 2 2 6 4 2 2" xfId="2878"/>
    <cellStyle name="Normal 2 2 6 4 2 2 2" xfId="7360"/>
    <cellStyle name="Normal 2 2 6 4 2 2 2 2" xfId="16390"/>
    <cellStyle name="Normal 2 2 6 4 2 2 2 2 2" xfId="36432"/>
    <cellStyle name="Normal 2 2 6 4 2 2 2 3" xfId="27402"/>
    <cellStyle name="Normal 2 2 6 4 2 2 3" xfId="11908"/>
    <cellStyle name="Normal 2 2 6 4 2 2 3 2" xfId="31950"/>
    <cellStyle name="Normal 2 2 6 4 2 2 4" xfId="22920"/>
    <cellStyle name="Normal 2 2 6 4 2 3" xfId="4372"/>
    <cellStyle name="Normal 2 2 6 4 2 3 2" xfId="8854"/>
    <cellStyle name="Normal 2 2 6 4 2 3 2 2" xfId="17884"/>
    <cellStyle name="Normal 2 2 6 4 2 3 2 2 2" xfId="37926"/>
    <cellStyle name="Normal 2 2 6 4 2 3 2 3" xfId="28896"/>
    <cellStyle name="Normal 2 2 6 4 2 3 3" xfId="13402"/>
    <cellStyle name="Normal 2 2 6 4 2 3 3 2" xfId="33444"/>
    <cellStyle name="Normal 2 2 6 4 2 3 4" xfId="24414"/>
    <cellStyle name="Normal 2 2 6 4 2 4" xfId="5866"/>
    <cellStyle name="Normal 2 2 6 4 2 4 2" xfId="14896"/>
    <cellStyle name="Normal 2 2 6 4 2 4 2 2" xfId="34938"/>
    <cellStyle name="Normal 2 2 6 4 2 4 3" xfId="25908"/>
    <cellStyle name="Normal 2 2 6 4 2 5" xfId="10414"/>
    <cellStyle name="Normal 2 2 6 4 2 5 2" xfId="30456"/>
    <cellStyle name="Normal 2 2 6 4 2 6" xfId="21426"/>
    <cellStyle name="Normal 2 2 6 4 3" xfId="2131"/>
    <cellStyle name="Normal 2 2 6 4 3 2" xfId="6613"/>
    <cellStyle name="Normal 2 2 6 4 3 2 2" xfId="15643"/>
    <cellStyle name="Normal 2 2 6 4 3 2 2 2" xfId="35685"/>
    <cellStyle name="Normal 2 2 6 4 3 2 3" xfId="26655"/>
    <cellStyle name="Normal 2 2 6 4 3 3" xfId="11161"/>
    <cellStyle name="Normal 2 2 6 4 3 3 2" xfId="31203"/>
    <cellStyle name="Normal 2 2 6 4 3 4" xfId="22173"/>
    <cellStyle name="Normal 2 2 6 4 4" xfId="3625"/>
    <cellStyle name="Normal 2 2 6 4 4 2" xfId="8107"/>
    <cellStyle name="Normal 2 2 6 4 4 2 2" xfId="17137"/>
    <cellStyle name="Normal 2 2 6 4 4 2 2 2" xfId="37179"/>
    <cellStyle name="Normal 2 2 6 4 4 2 3" xfId="28149"/>
    <cellStyle name="Normal 2 2 6 4 4 3" xfId="12655"/>
    <cellStyle name="Normal 2 2 6 4 4 3 2" xfId="32697"/>
    <cellStyle name="Normal 2 2 6 4 4 4" xfId="23667"/>
    <cellStyle name="Normal 2 2 6 4 5" xfId="5119"/>
    <cellStyle name="Normal 2 2 6 4 5 2" xfId="14149"/>
    <cellStyle name="Normal 2 2 6 4 5 2 2" xfId="34191"/>
    <cellStyle name="Normal 2 2 6 4 5 3" xfId="25161"/>
    <cellStyle name="Normal 2 2 6 4 6" xfId="9667"/>
    <cellStyle name="Normal 2 2 6 4 6 2" xfId="29709"/>
    <cellStyle name="Normal 2 2 6 4 7" xfId="20679"/>
    <cellStyle name="Normal 2 2 6 5" xfId="824"/>
    <cellStyle name="Normal 2 2 6 5 2" xfId="2318"/>
    <cellStyle name="Normal 2 2 6 5 2 2" xfId="6800"/>
    <cellStyle name="Normal 2 2 6 5 2 2 2" xfId="15830"/>
    <cellStyle name="Normal 2 2 6 5 2 2 2 2" xfId="35872"/>
    <cellStyle name="Normal 2 2 6 5 2 2 3" xfId="26842"/>
    <cellStyle name="Normal 2 2 6 5 2 3" xfId="11348"/>
    <cellStyle name="Normal 2 2 6 5 2 3 2" xfId="31390"/>
    <cellStyle name="Normal 2 2 6 5 2 4" xfId="22360"/>
    <cellStyle name="Normal 2 2 6 5 3" xfId="3812"/>
    <cellStyle name="Normal 2 2 6 5 3 2" xfId="8294"/>
    <cellStyle name="Normal 2 2 6 5 3 2 2" xfId="17324"/>
    <cellStyle name="Normal 2 2 6 5 3 2 2 2" xfId="37366"/>
    <cellStyle name="Normal 2 2 6 5 3 2 3" xfId="28336"/>
    <cellStyle name="Normal 2 2 6 5 3 3" xfId="12842"/>
    <cellStyle name="Normal 2 2 6 5 3 3 2" xfId="32884"/>
    <cellStyle name="Normal 2 2 6 5 3 4" xfId="23854"/>
    <cellStyle name="Normal 2 2 6 5 4" xfId="5306"/>
    <cellStyle name="Normal 2 2 6 5 4 2" xfId="14336"/>
    <cellStyle name="Normal 2 2 6 5 4 2 2" xfId="34378"/>
    <cellStyle name="Normal 2 2 6 5 4 3" xfId="25348"/>
    <cellStyle name="Normal 2 2 6 5 5" xfId="9854"/>
    <cellStyle name="Normal 2 2 6 5 5 2" xfId="29896"/>
    <cellStyle name="Normal 2 2 6 5 6" xfId="20866"/>
    <cellStyle name="Normal 2 2 6 6" xfId="1573"/>
    <cellStyle name="Normal 2 2 6 6 2" xfId="6055"/>
    <cellStyle name="Normal 2 2 6 6 2 2" xfId="15085"/>
    <cellStyle name="Normal 2 2 6 6 2 2 2" xfId="35127"/>
    <cellStyle name="Normal 2 2 6 6 2 3" xfId="26097"/>
    <cellStyle name="Normal 2 2 6 6 3" xfId="10603"/>
    <cellStyle name="Normal 2 2 6 6 3 2" xfId="30645"/>
    <cellStyle name="Normal 2 2 6 6 4" xfId="21615"/>
    <cellStyle name="Normal 2 2 6 7" xfId="3067"/>
    <cellStyle name="Normal 2 2 6 7 2" xfId="7549"/>
    <cellStyle name="Normal 2 2 6 7 2 2" xfId="16579"/>
    <cellStyle name="Normal 2 2 6 7 2 2 2" xfId="36621"/>
    <cellStyle name="Normal 2 2 6 7 2 3" xfId="27591"/>
    <cellStyle name="Normal 2 2 6 7 3" xfId="12097"/>
    <cellStyle name="Normal 2 2 6 7 3 2" xfId="32139"/>
    <cellStyle name="Normal 2 2 6 7 4" xfId="23109"/>
    <cellStyle name="Normal 2 2 6 8" xfId="4561"/>
    <cellStyle name="Normal 2 2 6 8 2" xfId="13591"/>
    <cellStyle name="Normal 2 2 6 8 2 2" xfId="33633"/>
    <cellStyle name="Normal 2 2 6 8 3" xfId="24603"/>
    <cellStyle name="Normal 2 2 6 9" xfId="9109"/>
    <cellStyle name="Normal 2 2 6 9 2" xfId="29151"/>
    <cellStyle name="Normal 2 2 7" xfId="100"/>
    <cellStyle name="Normal 2 2 7 10" xfId="20142"/>
    <cellStyle name="Normal 2 2 7 2" xfId="286"/>
    <cellStyle name="Normal 2 2 7 2 2" xfId="1029"/>
    <cellStyle name="Normal 2 2 7 2 2 2" xfId="2523"/>
    <cellStyle name="Normal 2 2 7 2 2 2 2" xfId="7005"/>
    <cellStyle name="Normal 2 2 7 2 2 2 2 2" xfId="16035"/>
    <cellStyle name="Normal 2 2 7 2 2 2 2 2 2" xfId="36077"/>
    <cellStyle name="Normal 2 2 7 2 2 2 2 3" xfId="27047"/>
    <cellStyle name="Normal 2 2 7 2 2 2 3" xfId="11553"/>
    <cellStyle name="Normal 2 2 7 2 2 2 3 2" xfId="31595"/>
    <cellStyle name="Normal 2 2 7 2 2 2 4" xfId="22565"/>
    <cellStyle name="Normal 2 2 7 2 2 3" xfId="4017"/>
    <cellStyle name="Normal 2 2 7 2 2 3 2" xfId="8499"/>
    <cellStyle name="Normal 2 2 7 2 2 3 2 2" xfId="17529"/>
    <cellStyle name="Normal 2 2 7 2 2 3 2 2 2" xfId="37571"/>
    <cellStyle name="Normal 2 2 7 2 2 3 2 3" xfId="28541"/>
    <cellStyle name="Normal 2 2 7 2 2 3 3" xfId="13047"/>
    <cellStyle name="Normal 2 2 7 2 2 3 3 2" xfId="33089"/>
    <cellStyle name="Normal 2 2 7 2 2 3 4" xfId="24059"/>
    <cellStyle name="Normal 2 2 7 2 2 4" xfId="5511"/>
    <cellStyle name="Normal 2 2 7 2 2 4 2" xfId="14541"/>
    <cellStyle name="Normal 2 2 7 2 2 4 2 2" xfId="34583"/>
    <cellStyle name="Normal 2 2 7 2 2 4 3" xfId="25553"/>
    <cellStyle name="Normal 2 2 7 2 2 5" xfId="10059"/>
    <cellStyle name="Normal 2 2 7 2 2 5 2" xfId="30101"/>
    <cellStyle name="Normal 2 2 7 2 2 6" xfId="21071"/>
    <cellStyle name="Normal 2 2 7 2 3" xfId="1780"/>
    <cellStyle name="Normal 2 2 7 2 3 2" xfId="6262"/>
    <cellStyle name="Normal 2 2 7 2 3 2 2" xfId="15292"/>
    <cellStyle name="Normal 2 2 7 2 3 2 2 2" xfId="35334"/>
    <cellStyle name="Normal 2 2 7 2 3 2 3" xfId="26304"/>
    <cellStyle name="Normal 2 2 7 2 3 3" xfId="10810"/>
    <cellStyle name="Normal 2 2 7 2 3 3 2" xfId="30852"/>
    <cellStyle name="Normal 2 2 7 2 3 4" xfId="21822"/>
    <cellStyle name="Normal 2 2 7 2 4" xfId="3274"/>
    <cellStyle name="Normal 2 2 7 2 4 2" xfId="7756"/>
    <cellStyle name="Normal 2 2 7 2 4 2 2" xfId="16786"/>
    <cellStyle name="Normal 2 2 7 2 4 2 2 2" xfId="36828"/>
    <cellStyle name="Normal 2 2 7 2 4 2 3" xfId="27798"/>
    <cellStyle name="Normal 2 2 7 2 4 3" xfId="12304"/>
    <cellStyle name="Normal 2 2 7 2 4 3 2" xfId="32346"/>
    <cellStyle name="Normal 2 2 7 2 4 4" xfId="23316"/>
    <cellStyle name="Normal 2 2 7 2 5" xfId="4768"/>
    <cellStyle name="Normal 2 2 7 2 5 2" xfId="13798"/>
    <cellStyle name="Normal 2 2 7 2 5 2 2" xfId="33840"/>
    <cellStyle name="Normal 2 2 7 2 5 3" xfId="24810"/>
    <cellStyle name="Normal 2 2 7 2 6" xfId="9316"/>
    <cellStyle name="Normal 2 2 7 2 6 2" xfId="29358"/>
    <cellStyle name="Normal 2 2 7 2 7" xfId="20328"/>
    <cellStyle name="Normal 2 2 7 3" xfId="472"/>
    <cellStyle name="Normal 2 2 7 3 2" xfId="1219"/>
    <cellStyle name="Normal 2 2 7 3 2 2" xfId="2713"/>
    <cellStyle name="Normal 2 2 7 3 2 2 2" xfId="7195"/>
    <cellStyle name="Normal 2 2 7 3 2 2 2 2" xfId="16225"/>
    <cellStyle name="Normal 2 2 7 3 2 2 2 2 2" xfId="36267"/>
    <cellStyle name="Normal 2 2 7 3 2 2 2 3" xfId="27237"/>
    <cellStyle name="Normal 2 2 7 3 2 2 3" xfId="11743"/>
    <cellStyle name="Normal 2 2 7 3 2 2 3 2" xfId="31785"/>
    <cellStyle name="Normal 2 2 7 3 2 2 4" xfId="22755"/>
    <cellStyle name="Normal 2 2 7 3 2 3" xfId="4207"/>
    <cellStyle name="Normal 2 2 7 3 2 3 2" xfId="8689"/>
    <cellStyle name="Normal 2 2 7 3 2 3 2 2" xfId="17719"/>
    <cellStyle name="Normal 2 2 7 3 2 3 2 2 2" xfId="37761"/>
    <cellStyle name="Normal 2 2 7 3 2 3 2 3" xfId="28731"/>
    <cellStyle name="Normal 2 2 7 3 2 3 3" xfId="13237"/>
    <cellStyle name="Normal 2 2 7 3 2 3 3 2" xfId="33279"/>
    <cellStyle name="Normal 2 2 7 3 2 3 4" xfId="24249"/>
    <cellStyle name="Normal 2 2 7 3 2 4" xfId="5701"/>
    <cellStyle name="Normal 2 2 7 3 2 4 2" xfId="14731"/>
    <cellStyle name="Normal 2 2 7 3 2 4 2 2" xfId="34773"/>
    <cellStyle name="Normal 2 2 7 3 2 4 3" xfId="25743"/>
    <cellStyle name="Normal 2 2 7 3 2 5" xfId="10249"/>
    <cellStyle name="Normal 2 2 7 3 2 5 2" xfId="30291"/>
    <cellStyle name="Normal 2 2 7 3 2 6" xfId="21261"/>
    <cellStyle name="Normal 2 2 7 3 3" xfId="1966"/>
    <cellStyle name="Normal 2 2 7 3 3 2" xfId="6448"/>
    <cellStyle name="Normal 2 2 7 3 3 2 2" xfId="15478"/>
    <cellStyle name="Normal 2 2 7 3 3 2 2 2" xfId="35520"/>
    <cellStyle name="Normal 2 2 7 3 3 2 3" xfId="26490"/>
    <cellStyle name="Normal 2 2 7 3 3 3" xfId="10996"/>
    <cellStyle name="Normal 2 2 7 3 3 3 2" xfId="31038"/>
    <cellStyle name="Normal 2 2 7 3 3 4" xfId="22008"/>
    <cellStyle name="Normal 2 2 7 3 4" xfId="3460"/>
    <cellStyle name="Normal 2 2 7 3 4 2" xfId="7942"/>
    <cellStyle name="Normal 2 2 7 3 4 2 2" xfId="16972"/>
    <cellStyle name="Normal 2 2 7 3 4 2 2 2" xfId="37014"/>
    <cellStyle name="Normal 2 2 7 3 4 2 3" xfId="27984"/>
    <cellStyle name="Normal 2 2 7 3 4 3" xfId="12490"/>
    <cellStyle name="Normal 2 2 7 3 4 3 2" xfId="32532"/>
    <cellStyle name="Normal 2 2 7 3 4 4" xfId="23502"/>
    <cellStyle name="Normal 2 2 7 3 5" xfId="4954"/>
    <cellStyle name="Normal 2 2 7 3 5 2" xfId="13984"/>
    <cellStyle name="Normal 2 2 7 3 5 2 2" xfId="34026"/>
    <cellStyle name="Normal 2 2 7 3 5 3" xfId="24996"/>
    <cellStyle name="Normal 2 2 7 3 6" xfId="9502"/>
    <cellStyle name="Normal 2 2 7 3 6 2" xfId="29544"/>
    <cellStyle name="Normal 2 2 7 3 7" xfId="20514"/>
    <cellStyle name="Normal 2 2 7 4" xfId="658"/>
    <cellStyle name="Normal 2 2 7 4 2" xfId="1405"/>
    <cellStyle name="Normal 2 2 7 4 2 2" xfId="2899"/>
    <cellStyle name="Normal 2 2 7 4 2 2 2" xfId="7381"/>
    <cellStyle name="Normal 2 2 7 4 2 2 2 2" xfId="16411"/>
    <cellStyle name="Normal 2 2 7 4 2 2 2 2 2" xfId="36453"/>
    <cellStyle name="Normal 2 2 7 4 2 2 2 3" xfId="27423"/>
    <cellStyle name="Normal 2 2 7 4 2 2 3" xfId="11929"/>
    <cellStyle name="Normal 2 2 7 4 2 2 3 2" xfId="31971"/>
    <cellStyle name="Normal 2 2 7 4 2 2 4" xfId="22941"/>
    <cellStyle name="Normal 2 2 7 4 2 3" xfId="4393"/>
    <cellStyle name="Normal 2 2 7 4 2 3 2" xfId="8875"/>
    <cellStyle name="Normal 2 2 7 4 2 3 2 2" xfId="17905"/>
    <cellStyle name="Normal 2 2 7 4 2 3 2 2 2" xfId="37947"/>
    <cellStyle name="Normal 2 2 7 4 2 3 2 3" xfId="28917"/>
    <cellStyle name="Normal 2 2 7 4 2 3 3" xfId="13423"/>
    <cellStyle name="Normal 2 2 7 4 2 3 3 2" xfId="33465"/>
    <cellStyle name="Normal 2 2 7 4 2 3 4" xfId="24435"/>
    <cellStyle name="Normal 2 2 7 4 2 4" xfId="5887"/>
    <cellStyle name="Normal 2 2 7 4 2 4 2" xfId="14917"/>
    <cellStyle name="Normal 2 2 7 4 2 4 2 2" xfId="34959"/>
    <cellStyle name="Normal 2 2 7 4 2 4 3" xfId="25929"/>
    <cellStyle name="Normal 2 2 7 4 2 5" xfId="10435"/>
    <cellStyle name="Normal 2 2 7 4 2 5 2" xfId="30477"/>
    <cellStyle name="Normal 2 2 7 4 2 6" xfId="21447"/>
    <cellStyle name="Normal 2 2 7 4 3" xfId="2152"/>
    <cellStyle name="Normal 2 2 7 4 3 2" xfId="6634"/>
    <cellStyle name="Normal 2 2 7 4 3 2 2" xfId="15664"/>
    <cellStyle name="Normal 2 2 7 4 3 2 2 2" xfId="35706"/>
    <cellStyle name="Normal 2 2 7 4 3 2 3" xfId="26676"/>
    <cellStyle name="Normal 2 2 7 4 3 3" xfId="11182"/>
    <cellStyle name="Normal 2 2 7 4 3 3 2" xfId="31224"/>
    <cellStyle name="Normal 2 2 7 4 3 4" xfId="22194"/>
    <cellStyle name="Normal 2 2 7 4 4" xfId="3646"/>
    <cellStyle name="Normal 2 2 7 4 4 2" xfId="8128"/>
    <cellStyle name="Normal 2 2 7 4 4 2 2" xfId="17158"/>
    <cellStyle name="Normal 2 2 7 4 4 2 2 2" xfId="37200"/>
    <cellStyle name="Normal 2 2 7 4 4 2 3" xfId="28170"/>
    <cellStyle name="Normal 2 2 7 4 4 3" xfId="12676"/>
    <cellStyle name="Normal 2 2 7 4 4 3 2" xfId="32718"/>
    <cellStyle name="Normal 2 2 7 4 4 4" xfId="23688"/>
    <cellStyle name="Normal 2 2 7 4 5" xfId="5140"/>
    <cellStyle name="Normal 2 2 7 4 5 2" xfId="14170"/>
    <cellStyle name="Normal 2 2 7 4 5 2 2" xfId="34212"/>
    <cellStyle name="Normal 2 2 7 4 5 3" xfId="25182"/>
    <cellStyle name="Normal 2 2 7 4 6" xfId="9688"/>
    <cellStyle name="Normal 2 2 7 4 6 2" xfId="29730"/>
    <cellStyle name="Normal 2 2 7 4 7" xfId="20700"/>
    <cellStyle name="Normal 2 2 7 5" xfId="845"/>
    <cellStyle name="Normal 2 2 7 5 2" xfId="2339"/>
    <cellStyle name="Normal 2 2 7 5 2 2" xfId="6821"/>
    <cellStyle name="Normal 2 2 7 5 2 2 2" xfId="15851"/>
    <cellStyle name="Normal 2 2 7 5 2 2 2 2" xfId="35893"/>
    <cellStyle name="Normal 2 2 7 5 2 2 3" xfId="26863"/>
    <cellStyle name="Normal 2 2 7 5 2 3" xfId="11369"/>
    <cellStyle name="Normal 2 2 7 5 2 3 2" xfId="31411"/>
    <cellStyle name="Normal 2 2 7 5 2 4" xfId="22381"/>
    <cellStyle name="Normal 2 2 7 5 3" xfId="3833"/>
    <cellStyle name="Normal 2 2 7 5 3 2" xfId="8315"/>
    <cellStyle name="Normal 2 2 7 5 3 2 2" xfId="17345"/>
    <cellStyle name="Normal 2 2 7 5 3 2 2 2" xfId="37387"/>
    <cellStyle name="Normal 2 2 7 5 3 2 3" xfId="28357"/>
    <cellStyle name="Normal 2 2 7 5 3 3" xfId="12863"/>
    <cellStyle name="Normal 2 2 7 5 3 3 2" xfId="32905"/>
    <cellStyle name="Normal 2 2 7 5 3 4" xfId="23875"/>
    <cellStyle name="Normal 2 2 7 5 4" xfId="5327"/>
    <cellStyle name="Normal 2 2 7 5 4 2" xfId="14357"/>
    <cellStyle name="Normal 2 2 7 5 4 2 2" xfId="34399"/>
    <cellStyle name="Normal 2 2 7 5 4 3" xfId="25369"/>
    <cellStyle name="Normal 2 2 7 5 5" xfId="9875"/>
    <cellStyle name="Normal 2 2 7 5 5 2" xfId="29917"/>
    <cellStyle name="Normal 2 2 7 5 6" xfId="20887"/>
    <cellStyle name="Normal 2 2 7 6" xfId="1594"/>
    <cellStyle name="Normal 2 2 7 6 2" xfId="6076"/>
    <cellStyle name="Normal 2 2 7 6 2 2" xfId="15106"/>
    <cellStyle name="Normal 2 2 7 6 2 2 2" xfId="35148"/>
    <cellStyle name="Normal 2 2 7 6 2 3" xfId="26118"/>
    <cellStyle name="Normal 2 2 7 6 3" xfId="10624"/>
    <cellStyle name="Normal 2 2 7 6 3 2" xfId="30666"/>
    <cellStyle name="Normal 2 2 7 6 4" xfId="21636"/>
    <cellStyle name="Normal 2 2 7 7" xfId="3088"/>
    <cellStyle name="Normal 2 2 7 7 2" xfId="7570"/>
    <cellStyle name="Normal 2 2 7 7 2 2" xfId="16600"/>
    <cellStyle name="Normal 2 2 7 7 2 2 2" xfId="36642"/>
    <cellStyle name="Normal 2 2 7 7 2 3" xfId="27612"/>
    <cellStyle name="Normal 2 2 7 7 3" xfId="12118"/>
    <cellStyle name="Normal 2 2 7 7 3 2" xfId="32160"/>
    <cellStyle name="Normal 2 2 7 7 4" xfId="23130"/>
    <cellStyle name="Normal 2 2 7 8" xfId="4582"/>
    <cellStyle name="Normal 2 2 7 8 2" xfId="13612"/>
    <cellStyle name="Normal 2 2 7 8 2 2" xfId="33654"/>
    <cellStyle name="Normal 2 2 7 8 3" xfId="24624"/>
    <cellStyle name="Normal 2 2 7 9" xfId="9130"/>
    <cellStyle name="Normal 2 2 7 9 2" xfId="29172"/>
    <cellStyle name="Normal 2 2 8" xfId="126"/>
    <cellStyle name="Normal 2 2 8 10" xfId="20168"/>
    <cellStyle name="Normal 2 2 8 2" xfId="312"/>
    <cellStyle name="Normal 2 2 8 2 2" xfId="1055"/>
    <cellStyle name="Normal 2 2 8 2 2 2" xfId="2549"/>
    <cellStyle name="Normal 2 2 8 2 2 2 2" xfId="7031"/>
    <cellStyle name="Normal 2 2 8 2 2 2 2 2" xfId="16061"/>
    <cellStyle name="Normal 2 2 8 2 2 2 2 2 2" xfId="36103"/>
    <cellStyle name="Normal 2 2 8 2 2 2 2 3" xfId="27073"/>
    <cellStyle name="Normal 2 2 8 2 2 2 3" xfId="11579"/>
    <cellStyle name="Normal 2 2 8 2 2 2 3 2" xfId="31621"/>
    <cellStyle name="Normal 2 2 8 2 2 2 4" xfId="22591"/>
    <cellStyle name="Normal 2 2 8 2 2 3" xfId="4043"/>
    <cellStyle name="Normal 2 2 8 2 2 3 2" xfId="8525"/>
    <cellStyle name="Normal 2 2 8 2 2 3 2 2" xfId="17555"/>
    <cellStyle name="Normal 2 2 8 2 2 3 2 2 2" xfId="37597"/>
    <cellStyle name="Normal 2 2 8 2 2 3 2 3" xfId="28567"/>
    <cellStyle name="Normal 2 2 8 2 2 3 3" xfId="13073"/>
    <cellStyle name="Normal 2 2 8 2 2 3 3 2" xfId="33115"/>
    <cellStyle name="Normal 2 2 8 2 2 3 4" xfId="24085"/>
    <cellStyle name="Normal 2 2 8 2 2 4" xfId="5537"/>
    <cellStyle name="Normal 2 2 8 2 2 4 2" xfId="14567"/>
    <cellStyle name="Normal 2 2 8 2 2 4 2 2" xfId="34609"/>
    <cellStyle name="Normal 2 2 8 2 2 4 3" xfId="25579"/>
    <cellStyle name="Normal 2 2 8 2 2 5" xfId="10085"/>
    <cellStyle name="Normal 2 2 8 2 2 5 2" xfId="30127"/>
    <cellStyle name="Normal 2 2 8 2 2 6" xfId="21097"/>
    <cellStyle name="Normal 2 2 8 2 3" xfId="1806"/>
    <cellStyle name="Normal 2 2 8 2 3 2" xfId="6288"/>
    <cellStyle name="Normal 2 2 8 2 3 2 2" xfId="15318"/>
    <cellStyle name="Normal 2 2 8 2 3 2 2 2" xfId="35360"/>
    <cellStyle name="Normal 2 2 8 2 3 2 3" xfId="26330"/>
    <cellStyle name="Normal 2 2 8 2 3 3" xfId="10836"/>
    <cellStyle name="Normal 2 2 8 2 3 3 2" xfId="30878"/>
    <cellStyle name="Normal 2 2 8 2 3 4" xfId="21848"/>
    <cellStyle name="Normal 2 2 8 2 4" xfId="3300"/>
    <cellStyle name="Normal 2 2 8 2 4 2" xfId="7782"/>
    <cellStyle name="Normal 2 2 8 2 4 2 2" xfId="16812"/>
    <cellStyle name="Normal 2 2 8 2 4 2 2 2" xfId="36854"/>
    <cellStyle name="Normal 2 2 8 2 4 2 3" xfId="27824"/>
    <cellStyle name="Normal 2 2 8 2 4 3" xfId="12330"/>
    <cellStyle name="Normal 2 2 8 2 4 3 2" xfId="32372"/>
    <cellStyle name="Normal 2 2 8 2 4 4" xfId="23342"/>
    <cellStyle name="Normal 2 2 8 2 5" xfId="4794"/>
    <cellStyle name="Normal 2 2 8 2 5 2" xfId="13824"/>
    <cellStyle name="Normal 2 2 8 2 5 2 2" xfId="33866"/>
    <cellStyle name="Normal 2 2 8 2 5 3" xfId="24836"/>
    <cellStyle name="Normal 2 2 8 2 6" xfId="9342"/>
    <cellStyle name="Normal 2 2 8 2 6 2" xfId="29384"/>
    <cellStyle name="Normal 2 2 8 2 7" xfId="20354"/>
    <cellStyle name="Normal 2 2 8 3" xfId="498"/>
    <cellStyle name="Normal 2 2 8 3 2" xfId="1245"/>
    <cellStyle name="Normal 2 2 8 3 2 2" xfId="2739"/>
    <cellStyle name="Normal 2 2 8 3 2 2 2" xfId="7221"/>
    <cellStyle name="Normal 2 2 8 3 2 2 2 2" xfId="16251"/>
    <cellStyle name="Normal 2 2 8 3 2 2 2 2 2" xfId="36293"/>
    <cellStyle name="Normal 2 2 8 3 2 2 2 3" xfId="27263"/>
    <cellStyle name="Normal 2 2 8 3 2 2 3" xfId="11769"/>
    <cellStyle name="Normal 2 2 8 3 2 2 3 2" xfId="31811"/>
    <cellStyle name="Normal 2 2 8 3 2 2 4" xfId="22781"/>
    <cellStyle name="Normal 2 2 8 3 2 3" xfId="4233"/>
    <cellStyle name="Normal 2 2 8 3 2 3 2" xfId="8715"/>
    <cellStyle name="Normal 2 2 8 3 2 3 2 2" xfId="17745"/>
    <cellStyle name="Normal 2 2 8 3 2 3 2 2 2" xfId="37787"/>
    <cellStyle name="Normal 2 2 8 3 2 3 2 3" xfId="28757"/>
    <cellStyle name="Normal 2 2 8 3 2 3 3" xfId="13263"/>
    <cellStyle name="Normal 2 2 8 3 2 3 3 2" xfId="33305"/>
    <cellStyle name="Normal 2 2 8 3 2 3 4" xfId="24275"/>
    <cellStyle name="Normal 2 2 8 3 2 4" xfId="5727"/>
    <cellStyle name="Normal 2 2 8 3 2 4 2" xfId="14757"/>
    <cellStyle name="Normal 2 2 8 3 2 4 2 2" xfId="34799"/>
    <cellStyle name="Normal 2 2 8 3 2 4 3" xfId="25769"/>
    <cellStyle name="Normal 2 2 8 3 2 5" xfId="10275"/>
    <cellStyle name="Normal 2 2 8 3 2 5 2" xfId="30317"/>
    <cellStyle name="Normal 2 2 8 3 2 6" xfId="21287"/>
    <cellStyle name="Normal 2 2 8 3 3" xfId="1992"/>
    <cellStyle name="Normal 2 2 8 3 3 2" xfId="6474"/>
    <cellStyle name="Normal 2 2 8 3 3 2 2" xfId="15504"/>
    <cellStyle name="Normal 2 2 8 3 3 2 2 2" xfId="35546"/>
    <cellStyle name="Normal 2 2 8 3 3 2 3" xfId="26516"/>
    <cellStyle name="Normal 2 2 8 3 3 3" xfId="11022"/>
    <cellStyle name="Normal 2 2 8 3 3 3 2" xfId="31064"/>
    <cellStyle name="Normal 2 2 8 3 3 4" xfId="22034"/>
    <cellStyle name="Normal 2 2 8 3 4" xfId="3486"/>
    <cellStyle name="Normal 2 2 8 3 4 2" xfId="7968"/>
    <cellStyle name="Normal 2 2 8 3 4 2 2" xfId="16998"/>
    <cellStyle name="Normal 2 2 8 3 4 2 2 2" xfId="37040"/>
    <cellStyle name="Normal 2 2 8 3 4 2 3" xfId="28010"/>
    <cellStyle name="Normal 2 2 8 3 4 3" xfId="12516"/>
    <cellStyle name="Normal 2 2 8 3 4 3 2" xfId="32558"/>
    <cellStyle name="Normal 2 2 8 3 4 4" xfId="23528"/>
    <cellStyle name="Normal 2 2 8 3 5" xfId="4980"/>
    <cellStyle name="Normal 2 2 8 3 5 2" xfId="14010"/>
    <cellStyle name="Normal 2 2 8 3 5 2 2" xfId="34052"/>
    <cellStyle name="Normal 2 2 8 3 5 3" xfId="25022"/>
    <cellStyle name="Normal 2 2 8 3 6" xfId="9528"/>
    <cellStyle name="Normal 2 2 8 3 6 2" xfId="29570"/>
    <cellStyle name="Normal 2 2 8 3 7" xfId="20540"/>
    <cellStyle name="Normal 2 2 8 4" xfId="684"/>
    <cellStyle name="Normal 2 2 8 4 2" xfId="1431"/>
    <cellStyle name="Normal 2 2 8 4 2 2" xfId="2925"/>
    <cellStyle name="Normal 2 2 8 4 2 2 2" xfId="7407"/>
    <cellStyle name="Normal 2 2 8 4 2 2 2 2" xfId="16437"/>
    <cellStyle name="Normal 2 2 8 4 2 2 2 2 2" xfId="36479"/>
    <cellStyle name="Normal 2 2 8 4 2 2 2 3" xfId="27449"/>
    <cellStyle name="Normal 2 2 8 4 2 2 3" xfId="11955"/>
    <cellStyle name="Normal 2 2 8 4 2 2 3 2" xfId="31997"/>
    <cellStyle name="Normal 2 2 8 4 2 2 4" xfId="22967"/>
    <cellStyle name="Normal 2 2 8 4 2 3" xfId="4419"/>
    <cellStyle name="Normal 2 2 8 4 2 3 2" xfId="8901"/>
    <cellStyle name="Normal 2 2 8 4 2 3 2 2" xfId="17931"/>
    <cellStyle name="Normal 2 2 8 4 2 3 2 2 2" xfId="37973"/>
    <cellStyle name="Normal 2 2 8 4 2 3 2 3" xfId="28943"/>
    <cellStyle name="Normal 2 2 8 4 2 3 3" xfId="13449"/>
    <cellStyle name="Normal 2 2 8 4 2 3 3 2" xfId="33491"/>
    <cellStyle name="Normal 2 2 8 4 2 3 4" xfId="24461"/>
    <cellStyle name="Normal 2 2 8 4 2 4" xfId="5913"/>
    <cellStyle name="Normal 2 2 8 4 2 4 2" xfId="14943"/>
    <cellStyle name="Normal 2 2 8 4 2 4 2 2" xfId="34985"/>
    <cellStyle name="Normal 2 2 8 4 2 4 3" xfId="25955"/>
    <cellStyle name="Normal 2 2 8 4 2 5" xfId="10461"/>
    <cellStyle name="Normal 2 2 8 4 2 5 2" xfId="30503"/>
    <cellStyle name="Normal 2 2 8 4 2 6" xfId="21473"/>
    <cellStyle name="Normal 2 2 8 4 3" xfId="2178"/>
    <cellStyle name="Normal 2 2 8 4 3 2" xfId="6660"/>
    <cellStyle name="Normal 2 2 8 4 3 2 2" xfId="15690"/>
    <cellStyle name="Normal 2 2 8 4 3 2 2 2" xfId="35732"/>
    <cellStyle name="Normal 2 2 8 4 3 2 3" xfId="26702"/>
    <cellStyle name="Normal 2 2 8 4 3 3" xfId="11208"/>
    <cellStyle name="Normal 2 2 8 4 3 3 2" xfId="31250"/>
    <cellStyle name="Normal 2 2 8 4 3 4" xfId="22220"/>
    <cellStyle name="Normal 2 2 8 4 4" xfId="3672"/>
    <cellStyle name="Normal 2 2 8 4 4 2" xfId="8154"/>
    <cellStyle name="Normal 2 2 8 4 4 2 2" xfId="17184"/>
    <cellStyle name="Normal 2 2 8 4 4 2 2 2" xfId="37226"/>
    <cellStyle name="Normal 2 2 8 4 4 2 3" xfId="28196"/>
    <cellStyle name="Normal 2 2 8 4 4 3" xfId="12702"/>
    <cellStyle name="Normal 2 2 8 4 4 3 2" xfId="32744"/>
    <cellStyle name="Normal 2 2 8 4 4 4" xfId="23714"/>
    <cellStyle name="Normal 2 2 8 4 5" xfId="5166"/>
    <cellStyle name="Normal 2 2 8 4 5 2" xfId="14196"/>
    <cellStyle name="Normal 2 2 8 4 5 2 2" xfId="34238"/>
    <cellStyle name="Normal 2 2 8 4 5 3" xfId="25208"/>
    <cellStyle name="Normal 2 2 8 4 6" xfId="9714"/>
    <cellStyle name="Normal 2 2 8 4 6 2" xfId="29756"/>
    <cellStyle name="Normal 2 2 8 4 7" xfId="20726"/>
    <cellStyle name="Normal 2 2 8 5" xfId="871"/>
    <cellStyle name="Normal 2 2 8 5 2" xfId="2365"/>
    <cellStyle name="Normal 2 2 8 5 2 2" xfId="6847"/>
    <cellStyle name="Normal 2 2 8 5 2 2 2" xfId="15877"/>
    <cellStyle name="Normal 2 2 8 5 2 2 2 2" xfId="35919"/>
    <cellStyle name="Normal 2 2 8 5 2 2 3" xfId="26889"/>
    <cellStyle name="Normal 2 2 8 5 2 3" xfId="11395"/>
    <cellStyle name="Normal 2 2 8 5 2 3 2" xfId="31437"/>
    <cellStyle name="Normal 2 2 8 5 2 4" xfId="22407"/>
    <cellStyle name="Normal 2 2 8 5 3" xfId="3859"/>
    <cellStyle name="Normal 2 2 8 5 3 2" xfId="8341"/>
    <cellStyle name="Normal 2 2 8 5 3 2 2" xfId="17371"/>
    <cellStyle name="Normal 2 2 8 5 3 2 2 2" xfId="37413"/>
    <cellStyle name="Normal 2 2 8 5 3 2 3" xfId="28383"/>
    <cellStyle name="Normal 2 2 8 5 3 3" xfId="12889"/>
    <cellStyle name="Normal 2 2 8 5 3 3 2" xfId="32931"/>
    <cellStyle name="Normal 2 2 8 5 3 4" xfId="23901"/>
    <cellStyle name="Normal 2 2 8 5 4" xfId="5353"/>
    <cellStyle name="Normal 2 2 8 5 4 2" xfId="14383"/>
    <cellStyle name="Normal 2 2 8 5 4 2 2" xfId="34425"/>
    <cellStyle name="Normal 2 2 8 5 4 3" xfId="25395"/>
    <cellStyle name="Normal 2 2 8 5 5" xfId="9901"/>
    <cellStyle name="Normal 2 2 8 5 5 2" xfId="29943"/>
    <cellStyle name="Normal 2 2 8 5 6" xfId="20913"/>
    <cellStyle name="Normal 2 2 8 6" xfId="1620"/>
    <cellStyle name="Normal 2 2 8 6 2" xfId="6102"/>
    <cellStyle name="Normal 2 2 8 6 2 2" xfId="15132"/>
    <cellStyle name="Normal 2 2 8 6 2 2 2" xfId="35174"/>
    <cellStyle name="Normal 2 2 8 6 2 3" xfId="26144"/>
    <cellStyle name="Normal 2 2 8 6 3" xfId="10650"/>
    <cellStyle name="Normal 2 2 8 6 3 2" xfId="30692"/>
    <cellStyle name="Normal 2 2 8 6 4" xfId="21662"/>
    <cellStyle name="Normal 2 2 8 7" xfId="3114"/>
    <cellStyle name="Normal 2 2 8 7 2" xfId="7596"/>
    <cellStyle name="Normal 2 2 8 7 2 2" xfId="16626"/>
    <cellStyle name="Normal 2 2 8 7 2 2 2" xfId="36668"/>
    <cellStyle name="Normal 2 2 8 7 2 3" xfId="27638"/>
    <cellStyle name="Normal 2 2 8 7 3" xfId="12144"/>
    <cellStyle name="Normal 2 2 8 7 3 2" xfId="32186"/>
    <cellStyle name="Normal 2 2 8 7 4" xfId="23156"/>
    <cellStyle name="Normal 2 2 8 8" xfId="4608"/>
    <cellStyle name="Normal 2 2 8 8 2" xfId="13638"/>
    <cellStyle name="Normal 2 2 8 8 2 2" xfId="33680"/>
    <cellStyle name="Normal 2 2 8 8 3" xfId="24650"/>
    <cellStyle name="Normal 2 2 8 9" xfId="9156"/>
    <cellStyle name="Normal 2 2 8 9 2" xfId="29198"/>
    <cellStyle name="Normal 2 2 9" xfId="149"/>
    <cellStyle name="Normal 2 2 9 10" xfId="20191"/>
    <cellStyle name="Normal 2 2 9 2" xfId="335"/>
    <cellStyle name="Normal 2 2 9 2 2" xfId="1078"/>
    <cellStyle name="Normal 2 2 9 2 2 2" xfId="2572"/>
    <cellStyle name="Normal 2 2 9 2 2 2 2" xfId="7054"/>
    <cellStyle name="Normal 2 2 9 2 2 2 2 2" xfId="16084"/>
    <cellStyle name="Normal 2 2 9 2 2 2 2 2 2" xfId="36126"/>
    <cellStyle name="Normal 2 2 9 2 2 2 2 3" xfId="27096"/>
    <cellStyle name="Normal 2 2 9 2 2 2 3" xfId="11602"/>
    <cellStyle name="Normal 2 2 9 2 2 2 3 2" xfId="31644"/>
    <cellStyle name="Normal 2 2 9 2 2 2 4" xfId="22614"/>
    <cellStyle name="Normal 2 2 9 2 2 3" xfId="4066"/>
    <cellStyle name="Normal 2 2 9 2 2 3 2" xfId="8548"/>
    <cellStyle name="Normal 2 2 9 2 2 3 2 2" xfId="17578"/>
    <cellStyle name="Normal 2 2 9 2 2 3 2 2 2" xfId="37620"/>
    <cellStyle name="Normal 2 2 9 2 2 3 2 3" xfId="28590"/>
    <cellStyle name="Normal 2 2 9 2 2 3 3" xfId="13096"/>
    <cellStyle name="Normal 2 2 9 2 2 3 3 2" xfId="33138"/>
    <cellStyle name="Normal 2 2 9 2 2 3 4" xfId="24108"/>
    <cellStyle name="Normal 2 2 9 2 2 4" xfId="5560"/>
    <cellStyle name="Normal 2 2 9 2 2 4 2" xfId="14590"/>
    <cellStyle name="Normal 2 2 9 2 2 4 2 2" xfId="34632"/>
    <cellStyle name="Normal 2 2 9 2 2 4 3" xfId="25602"/>
    <cellStyle name="Normal 2 2 9 2 2 5" xfId="10108"/>
    <cellStyle name="Normal 2 2 9 2 2 5 2" xfId="30150"/>
    <cellStyle name="Normal 2 2 9 2 2 6" xfId="21120"/>
    <cellStyle name="Normal 2 2 9 2 3" xfId="1829"/>
    <cellStyle name="Normal 2 2 9 2 3 2" xfId="6311"/>
    <cellStyle name="Normal 2 2 9 2 3 2 2" xfId="15341"/>
    <cellStyle name="Normal 2 2 9 2 3 2 2 2" xfId="35383"/>
    <cellStyle name="Normal 2 2 9 2 3 2 3" xfId="26353"/>
    <cellStyle name="Normal 2 2 9 2 3 3" xfId="10859"/>
    <cellStyle name="Normal 2 2 9 2 3 3 2" xfId="30901"/>
    <cellStyle name="Normal 2 2 9 2 3 4" xfId="21871"/>
    <cellStyle name="Normal 2 2 9 2 4" xfId="3323"/>
    <cellStyle name="Normal 2 2 9 2 4 2" xfId="7805"/>
    <cellStyle name="Normal 2 2 9 2 4 2 2" xfId="16835"/>
    <cellStyle name="Normal 2 2 9 2 4 2 2 2" xfId="36877"/>
    <cellStyle name="Normal 2 2 9 2 4 2 3" xfId="27847"/>
    <cellStyle name="Normal 2 2 9 2 4 3" xfId="12353"/>
    <cellStyle name="Normal 2 2 9 2 4 3 2" xfId="32395"/>
    <cellStyle name="Normal 2 2 9 2 4 4" xfId="23365"/>
    <cellStyle name="Normal 2 2 9 2 5" xfId="4817"/>
    <cellStyle name="Normal 2 2 9 2 5 2" xfId="13847"/>
    <cellStyle name="Normal 2 2 9 2 5 2 2" xfId="33889"/>
    <cellStyle name="Normal 2 2 9 2 5 3" xfId="24859"/>
    <cellStyle name="Normal 2 2 9 2 6" xfId="9365"/>
    <cellStyle name="Normal 2 2 9 2 6 2" xfId="29407"/>
    <cellStyle name="Normal 2 2 9 2 7" xfId="20377"/>
    <cellStyle name="Normal 2 2 9 3" xfId="521"/>
    <cellStyle name="Normal 2 2 9 3 2" xfId="1268"/>
    <cellStyle name="Normal 2 2 9 3 2 2" xfId="2762"/>
    <cellStyle name="Normal 2 2 9 3 2 2 2" xfId="7244"/>
    <cellStyle name="Normal 2 2 9 3 2 2 2 2" xfId="16274"/>
    <cellStyle name="Normal 2 2 9 3 2 2 2 2 2" xfId="36316"/>
    <cellStyle name="Normal 2 2 9 3 2 2 2 3" xfId="27286"/>
    <cellStyle name="Normal 2 2 9 3 2 2 3" xfId="11792"/>
    <cellStyle name="Normal 2 2 9 3 2 2 3 2" xfId="31834"/>
    <cellStyle name="Normal 2 2 9 3 2 2 4" xfId="22804"/>
    <cellStyle name="Normal 2 2 9 3 2 3" xfId="4256"/>
    <cellStyle name="Normal 2 2 9 3 2 3 2" xfId="8738"/>
    <cellStyle name="Normal 2 2 9 3 2 3 2 2" xfId="17768"/>
    <cellStyle name="Normal 2 2 9 3 2 3 2 2 2" xfId="37810"/>
    <cellStyle name="Normal 2 2 9 3 2 3 2 3" xfId="28780"/>
    <cellStyle name="Normal 2 2 9 3 2 3 3" xfId="13286"/>
    <cellStyle name="Normal 2 2 9 3 2 3 3 2" xfId="33328"/>
    <cellStyle name="Normal 2 2 9 3 2 3 4" xfId="24298"/>
    <cellStyle name="Normal 2 2 9 3 2 4" xfId="5750"/>
    <cellStyle name="Normal 2 2 9 3 2 4 2" xfId="14780"/>
    <cellStyle name="Normal 2 2 9 3 2 4 2 2" xfId="34822"/>
    <cellStyle name="Normal 2 2 9 3 2 4 3" xfId="25792"/>
    <cellStyle name="Normal 2 2 9 3 2 5" xfId="10298"/>
    <cellStyle name="Normal 2 2 9 3 2 5 2" xfId="30340"/>
    <cellStyle name="Normal 2 2 9 3 2 6" xfId="21310"/>
    <cellStyle name="Normal 2 2 9 3 3" xfId="2015"/>
    <cellStyle name="Normal 2 2 9 3 3 2" xfId="6497"/>
    <cellStyle name="Normal 2 2 9 3 3 2 2" xfId="15527"/>
    <cellStyle name="Normal 2 2 9 3 3 2 2 2" xfId="35569"/>
    <cellStyle name="Normal 2 2 9 3 3 2 3" xfId="26539"/>
    <cellStyle name="Normal 2 2 9 3 3 3" xfId="11045"/>
    <cellStyle name="Normal 2 2 9 3 3 3 2" xfId="31087"/>
    <cellStyle name="Normal 2 2 9 3 3 4" xfId="22057"/>
    <cellStyle name="Normal 2 2 9 3 4" xfId="3509"/>
    <cellStyle name="Normal 2 2 9 3 4 2" xfId="7991"/>
    <cellStyle name="Normal 2 2 9 3 4 2 2" xfId="17021"/>
    <cellStyle name="Normal 2 2 9 3 4 2 2 2" xfId="37063"/>
    <cellStyle name="Normal 2 2 9 3 4 2 3" xfId="28033"/>
    <cellStyle name="Normal 2 2 9 3 4 3" xfId="12539"/>
    <cellStyle name="Normal 2 2 9 3 4 3 2" xfId="32581"/>
    <cellStyle name="Normal 2 2 9 3 4 4" xfId="23551"/>
    <cellStyle name="Normal 2 2 9 3 5" xfId="5003"/>
    <cellStyle name="Normal 2 2 9 3 5 2" xfId="14033"/>
    <cellStyle name="Normal 2 2 9 3 5 2 2" xfId="34075"/>
    <cellStyle name="Normal 2 2 9 3 5 3" xfId="25045"/>
    <cellStyle name="Normal 2 2 9 3 6" xfId="9551"/>
    <cellStyle name="Normal 2 2 9 3 6 2" xfId="29593"/>
    <cellStyle name="Normal 2 2 9 3 7" xfId="20563"/>
    <cellStyle name="Normal 2 2 9 4" xfId="707"/>
    <cellStyle name="Normal 2 2 9 4 2" xfId="1454"/>
    <cellStyle name="Normal 2 2 9 4 2 2" xfId="2948"/>
    <cellStyle name="Normal 2 2 9 4 2 2 2" xfId="7430"/>
    <cellStyle name="Normal 2 2 9 4 2 2 2 2" xfId="16460"/>
    <cellStyle name="Normal 2 2 9 4 2 2 2 2 2" xfId="36502"/>
    <cellStyle name="Normal 2 2 9 4 2 2 2 3" xfId="27472"/>
    <cellStyle name="Normal 2 2 9 4 2 2 3" xfId="11978"/>
    <cellStyle name="Normal 2 2 9 4 2 2 3 2" xfId="32020"/>
    <cellStyle name="Normal 2 2 9 4 2 2 4" xfId="22990"/>
    <cellStyle name="Normal 2 2 9 4 2 3" xfId="4442"/>
    <cellStyle name="Normal 2 2 9 4 2 3 2" xfId="8924"/>
    <cellStyle name="Normal 2 2 9 4 2 3 2 2" xfId="17954"/>
    <cellStyle name="Normal 2 2 9 4 2 3 2 2 2" xfId="37996"/>
    <cellStyle name="Normal 2 2 9 4 2 3 2 3" xfId="28966"/>
    <cellStyle name="Normal 2 2 9 4 2 3 3" xfId="13472"/>
    <cellStyle name="Normal 2 2 9 4 2 3 3 2" xfId="33514"/>
    <cellStyle name="Normal 2 2 9 4 2 3 4" xfId="24484"/>
    <cellStyle name="Normal 2 2 9 4 2 4" xfId="5936"/>
    <cellStyle name="Normal 2 2 9 4 2 4 2" xfId="14966"/>
    <cellStyle name="Normal 2 2 9 4 2 4 2 2" xfId="35008"/>
    <cellStyle name="Normal 2 2 9 4 2 4 3" xfId="25978"/>
    <cellStyle name="Normal 2 2 9 4 2 5" xfId="10484"/>
    <cellStyle name="Normal 2 2 9 4 2 5 2" xfId="30526"/>
    <cellStyle name="Normal 2 2 9 4 2 6" xfId="21496"/>
    <cellStyle name="Normal 2 2 9 4 3" xfId="2201"/>
    <cellStyle name="Normal 2 2 9 4 3 2" xfId="6683"/>
    <cellStyle name="Normal 2 2 9 4 3 2 2" xfId="15713"/>
    <cellStyle name="Normal 2 2 9 4 3 2 2 2" xfId="35755"/>
    <cellStyle name="Normal 2 2 9 4 3 2 3" xfId="26725"/>
    <cellStyle name="Normal 2 2 9 4 3 3" xfId="11231"/>
    <cellStyle name="Normal 2 2 9 4 3 3 2" xfId="31273"/>
    <cellStyle name="Normal 2 2 9 4 3 4" xfId="22243"/>
    <cellStyle name="Normal 2 2 9 4 4" xfId="3695"/>
    <cellStyle name="Normal 2 2 9 4 4 2" xfId="8177"/>
    <cellStyle name="Normal 2 2 9 4 4 2 2" xfId="17207"/>
    <cellStyle name="Normal 2 2 9 4 4 2 2 2" xfId="37249"/>
    <cellStyle name="Normal 2 2 9 4 4 2 3" xfId="28219"/>
    <cellStyle name="Normal 2 2 9 4 4 3" xfId="12725"/>
    <cellStyle name="Normal 2 2 9 4 4 3 2" xfId="32767"/>
    <cellStyle name="Normal 2 2 9 4 4 4" xfId="23737"/>
    <cellStyle name="Normal 2 2 9 4 5" xfId="5189"/>
    <cellStyle name="Normal 2 2 9 4 5 2" xfId="14219"/>
    <cellStyle name="Normal 2 2 9 4 5 2 2" xfId="34261"/>
    <cellStyle name="Normal 2 2 9 4 5 3" xfId="25231"/>
    <cellStyle name="Normal 2 2 9 4 6" xfId="9737"/>
    <cellStyle name="Normal 2 2 9 4 6 2" xfId="29779"/>
    <cellStyle name="Normal 2 2 9 4 7" xfId="20749"/>
    <cellStyle name="Normal 2 2 9 5" xfId="894"/>
    <cellStyle name="Normal 2 2 9 5 2" xfId="2388"/>
    <cellStyle name="Normal 2 2 9 5 2 2" xfId="6870"/>
    <cellStyle name="Normal 2 2 9 5 2 2 2" xfId="15900"/>
    <cellStyle name="Normal 2 2 9 5 2 2 2 2" xfId="35942"/>
    <cellStyle name="Normal 2 2 9 5 2 2 3" xfId="26912"/>
    <cellStyle name="Normal 2 2 9 5 2 3" xfId="11418"/>
    <cellStyle name="Normal 2 2 9 5 2 3 2" xfId="31460"/>
    <cellStyle name="Normal 2 2 9 5 2 4" xfId="22430"/>
    <cellStyle name="Normal 2 2 9 5 3" xfId="3882"/>
    <cellStyle name="Normal 2 2 9 5 3 2" xfId="8364"/>
    <cellStyle name="Normal 2 2 9 5 3 2 2" xfId="17394"/>
    <cellStyle name="Normal 2 2 9 5 3 2 2 2" xfId="37436"/>
    <cellStyle name="Normal 2 2 9 5 3 2 3" xfId="28406"/>
    <cellStyle name="Normal 2 2 9 5 3 3" xfId="12912"/>
    <cellStyle name="Normal 2 2 9 5 3 3 2" xfId="32954"/>
    <cellStyle name="Normal 2 2 9 5 3 4" xfId="23924"/>
    <cellStyle name="Normal 2 2 9 5 4" xfId="5376"/>
    <cellStyle name="Normal 2 2 9 5 4 2" xfId="14406"/>
    <cellStyle name="Normal 2 2 9 5 4 2 2" xfId="34448"/>
    <cellStyle name="Normal 2 2 9 5 4 3" xfId="25418"/>
    <cellStyle name="Normal 2 2 9 5 5" xfId="9924"/>
    <cellStyle name="Normal 2 2 9 5 5 2" xfId="29966"/>
    <cellStyle name="Normal 2 2 9 5 6" xfId="20936"/>
    <cellStyle name="Normal 2 2 9 6" xfId="1643"/>
    <cellStyle name="Normal 2 2 9 6 2" xfId="6125"/>
    <cellStyle name="Normal 2 2 9 6 2 2" xfId="15155"/>
    <cellStyle name="Normal 2 2 9 6 2 2 2" xfId="35197"/>
    <cellStyle name="Normal 2 2 9 6 2 3" xfId="26167"/>
    <cellStyle name="Normal 2 2 9 6 3" xfId="10673"/>
    <cellStyle name="Normal 2 2 9 6 3 2" xfId="30715"/>
    <cellStyle name="Normal 2 2 9 6 4" xfId="21685"/>
    <cellStyle name="Normal 2 2 9 7" xfId="3137"/>
    <cellStyle name="Normal 2 2 9 7 2" xfId="7619"/>
    <cellStyle name="Normal 2 2 9 7 2 2" xfId="16649"/>
    <cellStyle name="Normal 2 2 9 7 2 2 2" xfId="36691"/>
    <cellStyle name="Normal 2 2 9 7 2 3" xfId="27661"/>
    <cellStyle name="Normal 2 2 9 7 3" xfId="12167"/>
    <cellStyle name="Normal 2 2 9 7 3 2" xfId="32209"/>
    <cellStyle name="Normal 2 2 9 7 4" xfId="23179"/>
    <cellStyle name="Normal 2 2 9 8" xfId="4631"/>
    <cellStyle name="Normal 2 2 9 8 2" xfId="13661"/>
    <cellStyle name="Normal 2 2 9 8 2 2" xfId="33703"/>
    <cellStyle name="Normal 2 2 9 8 3" xfId="24673"/>
    <cellStyle name="Normal 2 2 9 9" xfId="9179"/>
    <cellStyle name="Normal 2 2 9 9 2" xfId="29221"/>
    <cellStyle name="Normal 2 20" xfId="9037"/>
    <cellStyle name="Normal 2 20 2" xfId="29079"/>
    <cellStyle name="Normal 2 21" xfId="20049"/>
    <cellStyle name="Normal 2 3" xfId="12"/>
    <cellStyle name="Normal 2 3 10" xfId="198"/>
    <cellStyle name="Normal 2 3 10 2" xfId="943"/>
    <cellStyle name="Normal 2 3 10 2 2" xfId="2437"/>
    <cellStyle name="Normal 2 3 10 2 2 2" xfId="6919"/>
    <cellStyle name="Normal 2 3 10 2 2 2 2" xfId="15949"/>
    <cellStyle name="Normal 2 3 10 2 2 2 2 2" xfId="35991"/>
    <cellStyle name="Normal 2 3 10 2 2 2 3" xfId="26961"/>
    <cellStyle name="Normal 2 3 10 2 2 3" xfId="11467"/>
    <cellStyle name="Normal 2 3 10 2 2 3 2" xfId="31509"/>
    <cellStyle name="Normal 2 3 10 2 2 4" xfId="22479"/>
    <cellStyle name="Normal 2 3 10 2 3" xfId="3931"/>
    <cellStyle name="Normal 2 3 10 2 3 2" xfId="8413"/>
    <cellStyle name="Normal 2 3 10 2 3 2 2" xfId="17443"/>
    <cellStyle name="Normal 2 3 10 2 3 2 2 2" xfId="37485"/>
    <cellStyle name="Normal 2 3 10 2 3 2 3" xfId="28455"/>
    <cellStyle name="Normal 2 3 10 2 3 3" xfId="12961"/>
    <cellStyle name="Normal 2 3 10 2 3 3 2" xfId="33003"/>
    <cellStyle name="Normal 2 3 10 2 3 4" xfId="23973"/>
    <cellStyle name="Normal 2 3 10 2 4" xfId="5425"/>
    <cellStyle name="Normal 2 3 10 2 4 2" xfId="14455"/>
    <cellStyle name="Normal 2 3 10 2 4 2 2" xfId="34497"/>
    <cellStyle name="Normal 2 3 10 2 4 3" xfId="25467"/>
    <cellStyle name="Normal 2 3 10 2 5" xfId="9973"/>
    <cellStyle name="Normal 2 3 10 2 5 2" xfId="30015"/>
    <cellStyle name="Normal 2 3 10 2 6" xfId="20985"/>
    <cellStyle name="Normal 2 3 10 3" xfId="1692"/>
    <cellStyle name="Normal 2 3 10 3 2" xfId="6174"/>
    <cellStyle name="Normal 2 3 10 3 2 2" xfId="15204"/>
    <cellStyle name="Normal 2 3 10 3 2 2 2" xfId="35246"/>
    <cellStyle name="Normal 2 3 10 3 2 3" xfId="26216"/>
    <cellStyle name="Normal 2 3 10 3 3" xfId="10722"/>
    <cellStyle name="Normal 2 3 10 3 3 2" xfId="30764"/>
    <cellStyle name="Normal 2 3 10 3 4" xfId="21734"/>
    <cellStyle name="Normal 2 3 10 4" xfId="3186"/>
    <cellStyle name="Normal 2 3 10 4 2" xfId="7668"/>
    <cellStyle name="Normal 2 3 10 4 2 2" xfId="16698"/>
    <cellStyle name="Normal 2 3 10 4 2 2 2" xfId="36740"/>
    <cellStyle name="Normal 2 3 10 4 2 3" xfId="27710"/>
    <cellStyle name="Normal 2 3 10 4 3" xfId="12216"/>
    <cellStyle name="Normal 2 3 10 4 3 2" xfId="32258"/>
    <cellStyle name="Normal 2 3 10 4 4" xfId="23228"/>
    <cellStyle name="Normal 2 3 10 5" xfId="4680"/>
    <cellStyle name="Normal 2 3 10 5 2" xfId="13710"/>
    <cellStyle name="Normal 2 3 10 5 2 2" xfId="33752"/>
    <cellStyle name="Normal 2 3 10 5 3" xfId="24722"/>
    <cellStyle name="Normal 2 3 10 6" xfId="9228"/>
    <cellStyle name="Normal 2 3 10 6 2" xfId="29270"/>
    <cellStyle name="Normal 2 3 10 7" xfId="20240"/>
    <cellStyle name="Normal 2 3 11" xfId="384"/>
    <cellStyle name="Normal 2 3 11 2" xfId="1131"/>
    <cellStyle name="Normal 2 3 11 2 2" xfId="2625"/>
    <cellStyle name="Normal 2 3 11 2 2 2" xfId="7107"/>
    <cellStyle name="Normal 2 3 11 2 2 2 2" xfId="16137"/>
    <cellStyle name="Normal 2 3 11 2 2 2 2 2" xfId="36179"/>
    <cellStyle name="Normal 2 3 11 2 2 2 3" xfId="27149"/>
    <cellStyle name="Normal 2 3 11 2 2 3" xfId="11655"/>
    <cellStyle name="Normal 2 3 11 2 2 3 2" xfId="31697"/>
    <cellStyle name="Normal 2 3 11 2 2 4" xfId="22667"/>
    <cellStyle name="Normal 2 3 11 2 3" xfId="4119"/>
    <cellStyle name="Normal 2 3 11 2 3 2" xfId="8601"/>
    <cellStyle name="Normal 2 3 11 2 3 2 2" xfId="17631"/>
    <cellStyle name="Normal 2 3 11 2 3 2 2 2" xfId="37673"/>
    <cellStyle name="Normal 2 3 11 2 3 2 3" xfId="28643"/>
    <cellStyle name="Normal 2 3 11 2 3 3" xfId="13149"/>
    <cellStyle name="Normal 2 3 11 2 3 3 2" xfId="33191"/>
    <cellStyle name="Normal 2 3 11 2 3 4" xfId="24161"/>
    <cellStyle name="Normal 2 3 11 2 4" xfId="5613"/>
    <cellStyle name="Normal 2 3 11 2 4 2" xfId="14643"/>
    <cellStyle name="Normal 2 3 11 2 4 2 2" xfId="34685"/>
    <cellStyle name="Normal 2 3 11 2 4 3" xfId="25655"/>
    <cellStyle name="Normal 2 3 11 2 5" xfId="10161"/>
    <cellStyle name="Normal 2 3 11 2 5 2" xfId="30203"/>
    <cellStyle name="Normal 2 3 11 2 6" xfId="21173"/>
    <cellStyle name="Normal 2 3 11 3" xfId="1878"/>
    <cellStyle name="Normal 2 3 11 3 2" xfId="6360"/>
    <cellStyle name="Normal 2 3 11 3 2 2" xfId="15390"/>
    <cellStyle name="Normal 2 3 11 3 2 2 2" xfId="35432"/>
    <cellStyle name="Normal 2 3 11 3 2 3" xfId="26402"/>
    <cellStyle name="Normal 2 3 11 3 3" xfId="10908"/>
    <cellStyle name="Normal 2 3 11 3 3 2" xfId="30950"/>
    <cellStyle name="Normal 2 3 11 3 4" xfId="21920"/>
    <cellStyle name="Normal 2 3 11 4" xfId="3372"/>
    <cellStyle name="Normal 2 3 11 4 2" xfId="7854"/>
    <cellStyle name="Normal 2 3 11 4 2 2" xfId="16884"/>
    <cellStyle name="Normal 2 3 11 4 2 2 2" xfId="36926"/>
    <cellStyle name="Normal 2 3 11 4 2 3" xfId="27896"/>
    <cellStyle name="Normal 2 3 11 4 3" xfId="12402"/>
    <cellStyle name="Normal 2 3 11 4 3 2" xfId="32444"/>
    <cellStyle name="Normal 2 3 11 4 4" xfId="23414"/>
    <cellStyle name="Normal 2 3 11 5" xfId="4866"/>
    <cellStyle name="Normal 2 3 11 5 2" xfId="13896"/>
    <cellStyle name="Normal 2 3 11 5 2 2" xfId="33938"/>
    <cellStyle name="Normal 2 3 11 5 3" xfId="24908"/>
    <cellStyle name="Normal 2 3 11 6" xfId="9414"/>
    <cellStyle name="Normal 2 3 11 6 2" xfId="29456"/>
    <cellStyle name="Normal 2 3 11 7" xfId="20426"/>
    <cellStyle name="Normal 2 3 12" xfId="570"/>
    <cellStyle name="Normal 2 3 12 2" xfId="1317"/>
    <cellStyle name="Normal 2 3 12 2 2" xfId="2811"/>
    <cellStyle name="Normal 2 3 12 2 2 2" xfId="7293"/>
    <cellStyle name="Normal 2 3 12 2 2 2 2" xfId="16323"/>
    <cellStyle name="Normal 2 3 12 2 2 2 2 2" xfId="36365"/>
    <cellStyle name="Normal 2 3 12 2 2 2 3" xfId="27335"/>
    <cellStyle name="Normal 2 3 12 2 2 3" xfId="11841"/>
    <cellStyle name="Normal 2 3 12 2 2 3 2" xfId="31883"/>
    <cellStyle name="Normal 2 3 12 2 2 4" xfId="22853"/>
    <cellStyle name="Normal 2 3 12 2 3" xfId="4305"/>
    <cellStyle name="Normal 2 3 12 2 3 2" xfId="8787"/>
    <cellStyle name="Normal 2 3 12 2 3 2 2" xfId="17817"/>
    <cellStyle name="Normal 2 3 12 2 3 2 2 2" xfId="37859"/>
    <cellStyle name="Normal 2 3 12 2 3 2 3" xfId="28829"/>
    <cellStyle name="Normal 2 3 12 2 3 3" xfId="13335"/>
    <cellStyle name="Normal 2 3 12 2 3 3 2" xfId="33377"/>
    <cellStyle name="Normal 2 3 12 2 3 4" xfId="24347"/>
    <cellStyle name="Normal 2 3 12 2 4" xfId="5799"/>
    <cellStyle name="Normal 2 3 12 2 4 2" xfId="14829"/>
    <cellStyle name="Normal 2 3 12 2 4 2 2" xfId="34871"/>
    <cellStyle name="Normal 2 3 12 2 4 3" xfId="25841"/>
    <cellStyle name="Normal 2 3 12 2 5" xfId="10347"/>
    <cellStyle name="Normal 2 3 12 2 5 2" xfId="30389"/>
    <cellStyle name="Normal 2 3 12 2 6" xfId="21359"/>
    <cellStyle name="Normal 2 3 12 3" xfId="2064"/>
    <cellStyle name="Normal 2 3 12 3 2" xfId="6546"/>
    <cellStyle name="Normal 2 3 12 3 2 2" xfId="15576"/>
    <cellStyle name="Normal 2 3 12 3 2 2 2" xfId="35618"/>
    <cellStyle name="Normal 2 3 12 3 2 3" xfId="26588"/>
    <cellStyle name="Normal 2 3 12 3 3" xfId="11094"/>
    <cellStyle name="Normal 2 3 12 3 3 2" xfId="31136"/>
    <cellStyle name="Normal 2 3 12 3 4" xfId="22106"/>
    <cellStyle name="Normal 2 3 12 4" xfId="3558"/>
    <cellStyle name="Normal 2 3 12 4 2" xfId="8040"/>
    <cellStyle name="Normal 2 3 12 4 2 2" xfId="17070"/>
    <cellStyle name="Normal 2 3 12 4 2 2 2" xfId="37112"/>
    <cellStyle name="Normal 2 3 12 4 2 3" xfId="28082"/>
    <cellStyle name="Normal 2 3 12 4 3" xfId="12588"/>
    <cellStyle name="Normal 2 3 12 4 3 2" xfId="32630"/>
    <cellStyle name="Normal 2 3 12 4 4" xfId="23600"/>
    <cellStyle name="Normal 2 3 12 5" xfId="5052"/>
    <cellStyle name="Normal 2 3 12 5 2" xfId="14082"/>
    <cellStyle name="Normal 2 3 12 5 2 2" xfId="34124"/>
    <cellStyle name="Normal 2 3 12 5 3" xfId="25094"/>
    <cellStyle name="Normal 2 3 12 6" xfId="9600"/>
    <cellStyle name="Normal 2 3 12 6 2" xfId="29642"/>
    <cellStyle name="Normal 2 3 12 7" xfId="20612"/>
    <cellStyle name="Normal 2 3 13" xfId="757"/>
    <cellStyle name="Normal 2 3 13 2" xfId="2251"/>
    <cellStyle name="Normal 2 3 13 2 2" xfId="6733"/>
    <cellStyle name="Normal 2 3 13 2 2 2" xfId="15763"/>
    <cellStyle name="Normal 2 3 13 2 2 2 2" xfId="35805"/>
    <cellStyle name="Normal 2 3 13 2 2 3" xfId="26775"/>
    <cellStyle name="Normal 2 3 13 2 3" xfId="11281"/>
    <cellStyle name="Normal 2 3 13 2 3 2" xfId="31323"/>
    <cellStyle name="Normal 2 3 13 2 4" xfId="22293"/>
    <cellStyle name="Normal 2 3 13 3" xfId="3745"/>
    <cellStyle name="Normal 2 3 13 3 2" xfId="8227"/>
    <cellStyle name="Normal 2 3 13 3 2 2" xfId="17257"/>
    <cellStyle name="Normal 2 3 13 3 2 2 2" xfId="37299"/>
    <cellStyle name="Normal 2 3 13 3 2 3" xfId="28269"/>
    <cellStyle name="Normal 2 3 13 3 3" xfId="12775"/>
    <cellStyle name="Normal 2 3 13 3 3 2" xfId="32817"/>
    <cellStyle name="Normal 2 3 13 3 4" xfId="23787"/>
    <cellStyle name="Normal 2 3 13 4" xfId="5239"/>
    <cellStyle name="Normal 2 3 13 4 2" xfId="14269"/>
    <cellStyle name="Normal 2 3 13 4 2 2" xfId="34311"/>
    <cellStyle name="Normal 2 3 13 4 3" xfId="25281"/>
    <cellStyle name="Normal 2 3 13 5" xfId="9787"/>
    <cellStyle name="Normal 2 3 13 5 2" xfId="29829"/>
    <cellStyle name="Normal 2 3 13 6" xfId="20799"/>
    <cellStyle name="Normal 2 3 14" xfId="1506"/>
    <cellStyle name="Normal 2 3 14 2" xfId="5988"/>
    <cellStyle name="Normal 2 3 14 2 2" xfId="15018"/>
    <cellStyle name="Normal 2 3 14 2 2 2" xfId="35060"/>
    <cellStyle name="Normal 2 3 14 2 3" xfId="26030"/>
    <cellStyle name="Normal 2 3 14 3" xfId="10536"/>
    <cellStyle name="Normal 2 3 14 3 2" xfId="30578"/>
    <cellStyle name="Normal 2 3 14 4" xfId="21548"/>
    <cellStyle name="Normal 2 3 15" xfId="3000"/>
    <cellStyle name="Normal 2 3 15 2" xfId="7482"/>
    <cellStyle name="Normal 2 3 15 2 2" xfId="16512"/>
    <cellStyle name="Normal 2 3 15 2 2 2" xfId="36554"/>
    <cellStyle name="Normal 2 3 15 2 3" xfId="27524"/>
    <cellStyle name="Normal 2 3 15 3" xfId="12030"/>
    <cellStyle name="Normal 2 3 15 3 2" xfId="32072"/>
    <cellStyle name="Normal 2 3 15 4" xfId="23042"/>
    <cellStyle name="Normal 2 3 16" xfId="4494"/>
    <cellStyle name="Normal 2 3 16 2" xfId="13524"/>
    <cellStyle name="Normal 2 3 16 2 2" xfId="33566"/>
    <cellStyle name="Normal 2 3 16 3" xfId="24536"/>
    <cellStyle name="Normal 2 3 17" xfId="9042"/>
    <cellStyle name="Normal 2 3 17 2" xfId="29084"/>
    <cellStyle name="Normal 2 3 18" xfId="20054"/>
    <cellStyle name="Normal 2 3 2" xfId="22"/>
    <cellStyle name="Normal 2 3 2 10" xfId="394"/>
    <cellStyle name="Normal 2 3 2 10 2" xfId="1141"/>
    <cellStyle name="Normal 2 3 2 10 2 2" xfId="2635"/>
    <cellStyle name="Normal 2 3 2 10 2 2 2" xfId="7117"/>
    <cellStyle name="Normal 2 3 2 10 2 2 2 2" xfId="16147"/>
    <cellStyle name="Normal 2 3 2 10 2 2 2 2 2" xfId="36189"/>
    <cellStyle name="Normal 2 3 2 10 2 2 2 3" xfId="27159"/>
    <cellStyle name="Normal 2 3 2 10 2 2 3" xfId="11665"/>
    <cellStyle name="Normal 2 3 2 10 2 2 3 2" xfId="31707"/>
    <cellStyle name="Normal 2 3 2 10 2 2 4" xfId="22677"/>
    <cellStyle name="Normal 2 3 2 10 2 3" xfId="4129"/>
    <cellStyle name="Normal 2 3 2 10 2 3 2" xfId="8611"/>
    <cellStyle name="Normal 2 3 2 10 2 3 2 2" xfId="17641"/>
    <cellStyle name="Normal 2 3 2 10 2 3 2 2 2" xfId="37683"/>
    <cellStyle name="Normal 2 3 2 10 2 3 2 3" xfId="28653"/>
    <cellStyle name="Normal 2 3 2 10 2 3 3" xfId="13159"/>
    <cellStyle name="Normal 2 3 2 10 2 3 3 2" xfId="33201"/>
    <cellStyle name="Normal 2 3 2 10 2 3 4" xfId="24171"/>
    <cellStyle name="Normal 2 3 2 10 2 4" xfId="5623"/>
    <cellStyle name="Normal 2 3 2 10 2 4 2" xfId="14653"/>
    <cellStyle name="Normal 2 3 2 10 2 4 2 2" xfId="34695"/>
    <cellStyle name="Normal 2 3 2 10 2 4 3" xfId="25665"/>
    <cellStyle name="Normal 2 3 2 10 2 5" xfId="10171"/>
    <cellStyle name="Normal 2 3 2 10 2 5 2" xfId="30213"/>
    <cellStyle name="Normal 2 3 2 10 2 6" xfId="21183"/>
    <cellStyle name="Normal 2 3 2 10 3" xfId="1888"/>
    <cellStyle name="Normal 2 3 2 10 3 2" xfId="6370"/>
    <cellStyle name="Normal 2 3 2 10 3 2 2" xfId="15400"/>
    <cellStyle name="Normal 2 3 2 10 3 2 2 2" xfId="35442"/>
    <cellStyle name="Normal 2 3 2 10 3 2 3" xfId="26412"/>
    <cellStyle name="Normal 2 3 2 10 3 3" xfId="10918"/>
    <cellStyle name="Normal 2 3 2 10 3 3 2" xfId="30960"/>
    <cellStyle name="Normal 2 3 2 10 3 4" xfId="21930"/>
    <cellStyle name="Normal 2 3 2 10 4" xfId="3382"/>
    <cellStyle name="Normal 2 3 2 10 4 2" xfId="7864"/>
    <cellStyle name="Normal 2 3 2 10 4 2 2" xfId="16894"/>
    <cellStyle name="Normal 2 3 2 10 4 2 2 2" xfId="36936"/>
    <cellStyle name="Normal 2 3 2 10 4 2 3" xfId="27906"/>
    <cellStyle name="Normal 2 3 2 10 4 3" xfId="12412"/>
    <cellStyle name="Normal 2 3 2 10 4 3 2" xfId="32454"/>
    <cellStyle name="Normal 2 3 2 10 4 4" xfId="23424"/>
    <cellStyle name="Normal 2 3 2 10 5" xfId="4876"/>
    <cellStyle name="Normal 2 3 2 10 5 2" xfId="13906"/>
    <cellStyle name="Normal 2 3 2 10 5 2 2" xfId="33948"/>
    <cellStyle name="Normal 2 3 2 10 5 3" xfId="24918"/>
    <cellStyle name="Normal 2 3 2 10 6" xfId="9424"/>
    <cellStyle name="Normal 2 3 2 10 6 2" xfId="29466"/>
    <cellStyle name="Normal 2 3 2 10 7" xfId="20436"/>
    <cellStyle name="Normal 2 3 2 11" xfId="580"/>
    <cellStyle name="Normal 2 3 2 11 2" xfId="1327"/>
    <cellStyle name="Normal 2 3 2 11 2 2" xfId="2821"/>
    <cellStyle name="Normal 2 3 2 11 2 2 2" xfId="7303"/>
    <cellStyle name="Normal 2 3 2 11 2 2 2 2" xfId="16333"/>
    <cellStyle name="Normal 2 3 2 11 2 2 2 2 2" xfId="36375"/>
    <cellStyle name="Normal 2 3 2 11 2 2 2 3" xfId="27345"/>
    <cellStyle name="Normal 2 3 2 11 2 2 3" xfId="11851"/>
    <cellStyle name="Normal 2 3 2 11 2 2 3 2" xfId="31893"/>
    <cellStyle name="Normal 2 3 2 11 2 2 4" xfId="22863"/>
    <cellStyle name="Normal 2 3 2 11 2 3" xfId="4315"/>
    <cellStyle name="Normal 2 3 2 11 2 3 2" xfId="8797"/>
    <cellStyle name="Normal 2 3 2 11 2 3 2 2" xfId="17827"/>
    <cellStyle name="Normal 2 3 2 11 2 3 2 2 2" xfId="37869"/>
    <cellStyle name="Normal 2 3 2 11 2 3 2 3" xfId="28839"/>
    <cellStyle name="Normal 2 3 2 11 2 3 3" xfId="13345"/>
    <cellStyle name="Normal 2 3 2 11 2 3 3 2" xfId="33387"/>
    <cellStyle name="Normal 2 3 2 11 2 3 4" xfId="24357"/>
    <cellStyle name="Normal 2 3 2 11 2 4" xfId="5809"/>
    <cellStyle name="Normal 2 3 2 11 2 4 2" xfId="14839"/>
    <cellStyle name="Normal 2 3 2 11 2 4 2 2" xfId="34881"/>
    <cellStyle name="Normal 2 3 2 11 2 4 3" xfId="25851"/>
    <cellStyle name="Normal 2 3 2 11 2 5" xfId="10357"/>
    <cellStyle name="Normal 2 3 2 11 2 5 2" xfId="30399"/>
    <cellStyle name="Normal 2 3 2 11 2 6" xfId="21369"/>
    <cellStyle name="Normal 2 3 2 11 3" xfId="2074"/>
    <cellStyle name="Normal 2 3 2 11 3 2" xfId="6556"/>
    <cellStyle name="Normal 2 3 2 11 3 2 2" xfId="15586"/>
    <cellStyle name="Normal 2 3 2 11 3 2 2 2" xfId="35628"/>
    <cellStyle name="Normal 2 3 2 11 3 2 3" xfId="26598"/>
    <cellStyle name="Normal 2 3 2 11 3 3" xfId="11104"/>
    <cellStyle name="Normal 2 3 2 11 3 3 2" xfId="31146"/>
    <cellStyle name="Normal 2 3 2 11 3 4" xfId="22116"/>
    <cellStyle name="Normal 2 3 2 11 4" xfId="3568"/>
    <cellStyle name="Normal 2 3 2 11 4 2" xfId="8050"/>
    <cellStyle name="Normal 2 3 2 11 4 2 2" xfId="17080"/>
    <cellStyle name="Normal 2 3 2 11 4 2 2 2" xfId="37122"/>
    <cellStyle name="Normal 2 3 2 11 4 2 3" xfId="28092"/>
    <cellStyle name="Normal 2 3 2 11 4 3" xfId="12598"/>
    <cellStyle name="Normal 2 3 2 11 4 3 2" xfId="32640"/>
    <cellStyle name="Normal 2 3 2 11 4 4" xfId="23610"/>
    <cellStyle name="Normal 2 3 2 11 5" xfId="5062"/>
    <cellStyle name="Normal 2 3 2 11 5 2" xfId="14092"/>
    <cellStyle name="Normal 2 3 2 11 5 2 2" xfId="34134"/>
    <cellStyle name="Normal 2 3 2 11 5 3" xfId="25104"/>
    <cellStyle name="Normal 2 3 2 11 6" xfId="9610"/>
    <cellStyle name="Normal 2 3 2 11 6 2" xfId="29652"/>
    <cellStyle name="Normal 2 3 2 11 7" xfId="20622"/>
    <cellStyle name="Normal 2 3 2 12" xfId="767"/>
    <cellStyle name="Normal 2 3 2 12 2" xfId="2261"/>
    <cellStyle name="Normal 2 3 2 12 2 2" xfId="6743"/>
    <cellStyle name="Normal 2 3 2 12 2 2 2" xfId="15773"/>
    <cellStyle name="Normal 2 3 2 12 2 2 2 2" xfId="35815"/>
    <cellStyle name="Normal 2 3 2 12 2 2 3" xfId="26785"/>
    <cellStyle name="Normal 2 3 2 12 2 3" xfId="11291"/>
    <cellStyle name="Normal 2 3 2 12 2 3 2" xfId="31333"/>
    <cellStyle name="Normal 2 3 2 12 2 4" xfId="22303"/>
    <cellStyle name="Normal 2 3 2 12 3" xfId="3755"/>
    <cellStyle name="Normal 2 3 2 12 3 2" xfId="8237"/>
    <cellStyle name="Normal 2 3 2 12 3 2 2" xfId="17267"/>
    <cellStyle name="Normal 2 3 2 12 3 2 2 2" xfId="37309"/>
    <cellStyle name="Normal 2 3 2 12 3 2 3" xfId="28279"/>
    <cellStyle name="Normal 2 3 2 12 3 3" xfId="12785"/>
    <cellStyle name="Normal 2 3 2 12 3 3 2" xfId="32827"/>
    <cellStyle name="Normal 2 3 2 12 3 4" xfId="23797"/>
    <cellStyle name="Normal 2 3 2 12 4" xfId="5249"/>
    <cellStyle name="Normal 2 3 2 12 4 2" xfId="14279"/>
    <cellStyle name="Normal 2 3 2 12 4 2 2" xfId="34321"/>
    <cellStyle name="Normal 2 3 2 12 4 3" xfId="25291"/>
    <cellStyle name="Normal 2 3 2 12 5" xfId="9797"/>
    <cellStyle name="Normal 2 3 2 12 5 2" xfId="29839"/>
    <cellStyle name="Normal 2 3 2 12 6" xfId="20809"/>
    <cellStyle name="Normal 2 3 2 13" xfId="1516"/>
    <cellStyle name="Normal 2 3 2 13 2" xfId="5998"/>
    <cellStyle name="Normal 2 3 2 13 2 2" xfId="15028"/>
    <cellStyle name="Normal 2 3 2 13 2 2 2" xfId="35070"/>
    <cellStyle name="Normal 2 3 2 13 2 3" xfId="26040"/>
    <cellStyle name="Normal 2 3 2 13 3" xfId="10546"/>
    <cellStyle name="Normal 2 3 2 13 3 2" xfId="30588"/>
    <cellStyle name="Normal 2 3 2 13 4" xfId="21558"/>
    <cellStyle name="Normal 2 3 2 14" xfId="3010"/>
    <cellStyle name="Normal 2 3 2 14 2" xfId="7492"/>
    <cellStyle name="Normal 2 3 2 14 2 2" xfId="16522"/>
    <cellStyle name="Normal 2 3 2 14 2 2 2" xfId="36564"/>
    <cellStyle name="Normal 2 3 2 14 2 3" xfId="27534"/>
    <cellStyle name="Normal 2 3 2 14 3" xfId="12040"/>
    <cellStyle name="Normal 2 3 2 14 3 2" xfId="32082"/>
    <cellStyle name="Normal 2 3 2 14 4" xfId="23052"/>
    <cellStyle name="Normal 2 3 2 15" xfId="4504"/>
    <cellStyle name="Normal 2 3 2 15 2" xfId="13534"/>
    <cellStyle name="Normal 2 3 2 15 2 2" xfId="33576"/>
    <cellStyle name="Normal 2 3 2 15 3" xfId="24546"/>
    <cellStyle name="Normal 2 3 2 16" xfId="9052"/>
    <cellStyle name="Normal 2 3 2 16 2" xfId="29094"/>
    <cellStyle name="Normal 2 3 2 17" xfId="20064"/>
    <cellStyle name="Normal 2 3 2 2" xfId="45"/>
    <cellStyle name="Normal 2 3 2 2 10" xfId="20087"/>
    <cellStyle name="Normal 2 3 2 2 2" xfId="231"/>
    <cellStyle name="Normal 2 3 2 2 2 2" xfId="976"/>
    <cellStyle name="Normal 2 3 2 2 2 2 2" xfId="2470"/>
    <cellStyle name="Normal 2 3 2 2 2 2 2 2" xfId="6952"/>
    <cellStyle name="Normal 2 3 2 2 2 2 2 2 2" xfId="15982"/>
    <cellStyle name="Normal 2 3 2 2 2 2 2 2 2 2" xfId="36024"/>
    <cellStyle name="Normal 2 3 2 2 2 2 2 2 3" xfId="26994"/>
    <cellStyle name="Normal 2 3 2 2 2 2 2 3" xfId="11500"/>
    <cellStyle name="Normal 2 3 2 2 2 2 2 3 2" xfId="31542"/>
    <cellStyle name="Normal 2 3 2 2 2 2 2 4" xfId="22512"/>
    <cellStyle name="Normal 2 3 2 2 2 2 3" xfId="3964"/>
    <cellStyle name="Normal 2 3 2 2 2 2 3 2" xfId="8446"/>
    <cellStyle name="Normal 2 3 2 2 2 2 3 2 2" xfId="17476"/>
    <cellStyle name="Normal 2 3 2 2 2 2 3 2 2 2" xfId="37518"/>
    <cellStyle name="Normal 2 3 2 2 2 2 3 2 3" xfId="28488"/>
    <cellStyle name="Normal 2 3 2 2 2 2 3 3" xfId="12994"/>
    <cellStyle name="Normal 2 3 2 2 2 2 3 3 2" xfId="33036"/>
    <cellStyle name="Normal 2 3 2 2 2 2 3 4" xfId="24006"/>
    <cellStyle name="Normal 2 3 2 2 2 2 4" xfId="5458"/>
    <cellStyle name="Normal 2 3 2 2 2 2 4 2" xfId="14488"/>
    <cellStyle name="Normal 2 3 2 2 2 2 4 2 2" xfId="34530"/>
    <cellStyle name="Normal 2 3 2 2 2 2 4 3" xfId="25500"/>
    <cellStyle name="Normal 2 3 2 2 2 2 5" xfId="10006"/>
    <cellStyle name="Normal 2 3 2 2 2 2 5 2" xfId="30048"/>
    <cellStyle name="Normal 2 3 2 2 2 2 6" xfId="21018"/>
    <cellStyle name="Normal 2 3 2 2 2 3" xfId="1725"/>
    <cellStyle name="Normal 2 3 2 2 2 3 2" xfId="6207"/>
    <cellStyle name="Normal 2 3 2 2 2 3 2 2" xfId="15237"/>
    <cellStyle name="Normal 2 3 2 2 2 3 2 2 2" xfId="35279"/>
    <cellStyle name="Normal 2 3 2 2 2 3 2 3" xfId="26249"/>
    <cellStyle name="Normal 2 3 2 2 2 3 3" xfId="10755"/>
    <cellStyle name="Normal 2 3 2 2 2 3 3 2" xfId="30797"/>
    <cellStyle name="Normal 2 3 2 2 2 3 4" xfId="21767"/>
    <cellStyle name="Normal 2 3 2 2 2 4" xfId="3219"/>
    <cellStyle name="Normal 2 3 2 2 2 4 2" xfId="7701"/>
    <cellStyle name="Normal 2 3 2 2 2 4 2 2" xfId="16731"/>
    <cellStyle name="Normal 2 3 2 2 2 4 2 2 2" xfId="36773"/>
    <cellStyle name="Normal 2 3 2 2 2 4 2 3" xfId="27743"/>
    <cellStyle name="Normal 2 3 2 2 2 4 3" xfId="12249"/>
    <cellStyle name="Normal 2 3 2 2 2 4 3 2" xfId="32291"/>
    <cellStyle name="Normal 2 3 2 2 2 4 4" xfId="23261"/>
    <cellStyle name="Normal 2 3 2 2 2 5" xfId="4713"/>
    <cellStyle name="Normal 2 3 2 2 2 5 2" xfId="13743"/>
    <cellStyle name="Normal 2 3 2 2 2 5 2 2" xfId="33785"/>
    <cellStyle name="Normal 2 3 2 2 2 5 3" xfId="24755"/>
    <cellStyle name="Normal 2 3 2 2 2 6" xfId="9261"/>
    <cellStyle name="Normal 2 3 2 2 2 6 2" xfId="29303"/>
    <cellStyle name="Normal 2 3 2 2 2 7" xfId="20273"/>
    <cellStyle name="Normal 2 3 2 2 3" xfId="417"/>
    <cellStyle name="Normal 2 3 2 2 3 2" xfId="1164"/>
    <cellStyle name="Normal 2 3 2 2 3 2 2" xfId="2658"/>
    <cellStyle name="Normal 2 3 2 2 3 2 2 2" xfId="7140"/>
    <cellStyle name="Normal 2 3 2 2 3 2 2 2 2" xfId="16170"/>
    <cellStyle name="Normal 2 3 2 2 3 2 2 2 2 2" xfId="36212"/>
    <cellStyle name="Normal 2 3 2 2 3 2 2 2 3" xfId="27182"/>
    <cellStyle name="Normal 2 3 2 2 3 2 2 3" xfId="11688"/>
    <cellStyle name="Normal 2 3 2 2 3 2 2 3 2" xfId="31730"/>
    <cellStyle name="Normal 2 3 2 2 3 2 2 4" xfId="22700"/>
    <cellStyle name="Normal 2 3 2 2 3 2 3" xfId="4152"/>
    <cellStyle name="Normal 2 3 2 2 3 2 3 2" xfId="8634"/>
    <cellStyle name="Normal 2 3 2 2 3 2 3 2 2" xfId="17664"/>
    <cellStyle name="Normal 2 3 2 2 3 2 3 2 2 2" xfId="37706"/>
    <cellStyle name="Normal 2 3 2 2 3 2 3 2 3" xfId="28676"/>
    <cellStyle name="Normal 2 3 2 2 3 2 3 3" xfId="13182"/>
    <cellStyle name="Normal 2 3 2 2 3 2 3 3 2" xfId="33224"/>
    <cellStyle name="Normal 2 3 2 2 3 2 3 4" xfId="24194"/>
    <cellStyle name="Normal 2 3 2 2 3 2 4" xfId="5646"/>
    <cellStyle name="Normal 2 3 2 2 3 2 4 2" xfId="14676"/>
    <cellStyle name="Normal 2 3 2 2 3 2 4 2 2" xfId="34718"/>
    <cellStyle name="Normal 2 3 2 2 3 2 4 3" xfId="25688"/>
    <cellStyle name="Normal 2 3 2 2 3 2 5" xfId="10194"/>
    <cellStyle name="Normal 2 3 2 2 3 2 5 2" xfId="30236"/>
    <cellStyle name="Normal 2 3 2 2 3 2 6" xfId="21206"/>
    <cellStyle name="Normal 2 3 2 2 3 3" xfId="1911"/>
    <cellStyle name="Normal 2 3 2 2 3 3 2" xfId="6393"/>
    <cellStyle name="Normal 2 3 2 2 3 3 2 2" xfId="15423"/>
    <cellStyle name="Normal 2 3 2 2 3 3 2 2 2" xfId="35465"/>
    <cellStyle name="Normal 2 3 2 2 3 3 2 3" xfId="26435"/>
    <cellStyle name="Normal 2 3 2 2 3 3 3" xfId="10941"/>
    <cellStyle name="Normal 2 3 2 2 3 3 3 2" xfId="30983"/>
    <cellStyle name="Normal 2 3 2 2 3 3 4" xfId="21953"/>
    <cellStyle name="Normal 2 3 2 2 3 4" xfId="3405"/>
    <cellStyle name="Normal 2 3 2 2 3 4 2" xfId="7887"/>
    <cellStyle name="Normal 2 3 2 2 3 4 2 2" xfId="16917"/>
    <cellStyle name="Normal 2 3 2 2 3 4 2 2 2" xfId="36959"/>
    <cellStyle name="Normal 2 3 2 2 3 4 2 3" xfId="27929"/>
    <cellStyle name="Normal 2 3 2 2 3 4 3" xfId="12435"/>
    <cellStyle name="Normal 2 3 2 2 3 4 3 2" xfId="32477"/>
    <cellStyle name="Normal 2 3 2 2 3 4 4" xfId="23447"/>
    <cellStyle name="Normal 2 3 2 2 3 5" xfId="4899"/>
    <cellStyle name="Normal 2 3 2 2 3 5 2" xfId="13929"/>
    <cellStyle name="Normal 2 3 2 2 3 5 2 2" xfId="33971"/>
    <cellStyle name="Normal 2 3 2 2 3 5 3" xfId="24941"/>
    <cellStyle name="Normal 2 3 2 2 3 6" xfId="9447"/>
    <cellStyle name="Normal 2 3 2 2 3 6 2" xfId="29489"/>
    <cellStyle name="Normal 2 3 2 2 3 7" xfId="20459"/>
    <cellStyle name="Normal 2 3 2 2 4" xfId="603"/>
    <cellStyle name="Normal 2 3 2 2 4 2" xfId="1350"/>
    <cellStyle name="Normal 2 3 2 2 4 2 2" xfId="2844"/>
    <cellStyle name="Normal 2 3 2 2 4 2 2 2" xfId="7326"/>
    <cellStyle name="Normal 2 3 2 2 4 2 2 2 2" xfId="16356"/>
    <cellStyle name="Normal 2 3 2 2 4 2 2 2 2 2" xfId="36398"/>
    <cellStyle name="Normal 2 3 2 2 4 2 2 2 3" xfId="27368"/>
    <cellStyle name="Normal 2 3 2 2 4 2 2 3" xfId="11874"/>
    <cellStyle name="Normal 2 3 2 2 4 2 2 3 2" xfId="31916"/>
    <cellStyle name="Normal 2 3 2 2 4 2 2 4" xfId="22886"/>
    <cellStyle name="Normal 2 3 2 2 4 2 3" xfId="4338"/>
    <cellStyle name="Normal 2 3 2 2 4 2 3 2" xfId="8820"/>
    <cellStyle name="Normal 2 3 2 2 4 2 3 2 2" xfId="17850"/>
    <cellStyle name="Normal 2 3 2 2 4 2 3 2 2 2" xfId="37892"/>
    <cellStyle name="Normal 2 3 2 2 4 2 3 2 3" xfId="28862"/>
    <cellStyle name="Normal 2 3 2 2 4 2 3 3" xfId="13368"/>
    <cellStyle name="Normal 2 3 2 2 4 2 3 3 2" xfId="33410"/>
    <cellStyle name="Normal 2 3 2 2 4 2 3 4" xfId="24380"/>
    <cellStyle name="Normal 2 3 2 2 4 2 4" xfId="5832"/>
    <cellStyle name="Normal 2 3 2 2 4 2 4 2" xfId="14862"/>
    <cellStyle name="Normal 2 3 2 2 4 2 4 2 2" xfId="34904"/>
    <cellStyle name="Normal 2 3 2 2 4 2 4 3" xfId="25874"/>
    <cellStyle name="Normal 2 3 2 2 4 2 5" xfId="10380"/>
    <cellStyle name="Normal 2 3 2 2 4 2 5 2" xfId="30422"/>
    <cellStyle name="Normal 2 3 2 2 4 2 6" xfId="21392"/>
    <cellStyle name="Normal 2 3 2 2 4 3" xfId="2097"/>
    <cellStyle name="Normal 2 3 2 2 4 3 2" xfId="6579"/>
    <cellStyle name="Normal 2 3 2 2 4 3 2 2" xfId="15609"/>
    <cellStyle name="Normal 2 3 2 2 4 3 2 2 2" xfId="35651"/>
    <cellStyle name="Normal 2 3 2 2 4 3 2 3" xfId="26621"/>
    <cellStyle name="Normal 2 3 2 2 4 3 3" xfId="11127"/>
    <cellStyle name="Normal 2 3 2 2 4 3 3 2" xfId="31169"/>
    <cellStyle name="Normal 2 3 2 2 4 3 4" xfId="22139"/>
    <cellStyle name="Normal 2 3 2 2 4 4" xfId="3591"/>
    <cellStyle name="Normal 2 3 2 2 4 4 2" xfId="8073"/>
    <cellStyle name="Normal 2 3 2 2 4 4 2 2" xfId="17103"/>
    <cellStyle name="Normal 2 3 2 2 4 4 2 2 2" xfId="37145"/>
    <cellStyle name="Normal 2 3 2 2 4 4 2 3" xfId="28115"/>
    <cellStyle name="Normal 2 3 2 2 4 4 3" xfId="12621"/>
    <cellStyle name="Normal 2 3 2 2 4 4 3 2" xfId="32663"/>
    <cellStyle name="Normal 2 3 2 2 4 4 4" xfId="23633"/>
    <cellStyle name="Normal 2 3 2 2 4 5" xfId="5085"/>
    <cellStyle name="Normal 2 3 2 2 4 5 2" xfId="14115"/>
    <cellStyle name="Normal 2 3 2 2 4 5 2 2" xfId="34157"/>
    <cellStyle name="Normal 2 3 2 2 4 5 3" xfId="25127"/>
    <cellStyle name="Normal 2 3 2 2 4 6" xfId="9633"/>
    <cellStyle name="Normal 2 3 2 2 4 6 2" xfId="29675"/>
    <cellStyle name="Normal 2 3 2 2 4 7" xfId="20645"/>
    <cellStyle name="Normal 2 3 2 2 5" xfId="790"/>
    <cellStyle name="Normal 2 3 2 2 5 2" xfId="2284"/>
    <cellStyle name="Normal 2 3 2 2 5 2 2" xfId="6766"/>
    <cellStyle name="Normal 2 3 2 2 5 2 2 2" xfId="15796"/>
    <cellStyle name="Normal 2 3 2 2 5 2 2 2 2" xfId="35838"/>
    <cellStyle name="Normal 2 3 2 2 5 2 2 3" xfId="26808"/>
    <cellStyle name="Normal 2 3 2 2 5 2 3" xfId="11314"/>
    <cellStyle name="Normal 2 3 2 2 5 2 3 2" xfId="31356"/>
    <cellStyle name="Normal 2 3 2 2 5 2 4" xfId="22326"/>
    <cellStyle name="Normal 2 3 2 2 5 3" xfId="3778"/>
    <cellStyle name="Normal 2 3 2 2 5 3 2" xfId="8260"/>
    <cellStyle name="Normal 2 3 2 2 5 3 2 2" xfId="17290"/>
    <cellStyle name="Normal 2 3 2 2 5 3 2 2 2" xfId="37332"/>
    <cellStyle name="Normal 2 3 2 2 5 3 2 3" xfId="28302"/>
    <cellStyle name="Normal 2 3 2 2 5 3 3" xfId="12808"/>
    <cellStyle name="Normal 2 3 2 2 5 3 3 2" xfId="32850"/>
    <cellStyle name="Normal 2 3 2 2 5 3 4" xfId="23820"/>
    <cellStyle name="Normal 2 3 2 2 5 4" xfId="5272"/>
    <cellStyle name="Normal 2 3 2 2 5 4 2" xfId="14302"/>
    <cellStyle name="Normal 2 3 2 2 5 4 2 2" xfId="34344"/>
    <cellStyle name="Normal 2 3 2 2 5 4 3" xfId="25314"/>
    <cellStyle name="Normal 2 3 2 2 5 5" xfId="9820"/>
    <cellStyle name="Normal 2 3 2 2 5 5 2" xfId="29862"/>
    <cellStyle name="Normal 2 3 2 2 5 6" xfId="20832"/>
    <cellStyle name="Normal 2 3 2 2 6" xfId="1539"/>
    <cellStyle name="Normal 2 3 2 2 6 2" xfId="6021"/>
    <cellStyle name="Normal 2 3 2 2 6 2 2" xfId="15051"/>
    <cellStyle name="Normal 2 3 2 2 6 2 2 2" xfId="35093"/>
    <cellStyle name="Normal 2 3 2 2 6 2 3" xfId="26063"/>
    <cellStyle name="Normal 2 3 2 2 6 3" xfId="10569"/>
    <cellStyle name="Normal 2 3 2 2 6 3 2" xfId="30611"/>
    <cellStyle name="Normal 2 3 2 2 6 4" xfId="21581"/>
    <cellStyle name="Normal 2 3 2 2 7" xfId="3033"/>
    <cellStyle name="Normal 2 3 2 2 7 2" xfId="7515"/>
    <cellStyle name="Normal 2 3 2 2 7 2 2" xfId="16545"/>
    <cellStyle name="Normal 2 3 2 2 7 2 2 2" xfId="36587"/>
    <cellStyle name="Normal 2 3 2 2 7 2 3" xfId="27557"/>
    <cellStyle name="Normal 2 3 2 2 7 3" xfId="12063"/>
    <cellStyle name="Normal 2 3 2 2 7 3 2" xfId="32105"/>
    <cellStyle name="Normal 2 3 2 2 7 4" xfId="23075"/>
    <cellStyle name="Normal 2 3 2 2 8" xfId="4527"/>
    <cellStyle name="Normal 2 3 2 2 8 2" xfId="13557"/>
    <cellStyle name="Normal 2 3 2 2 8 2 2" xfId="33599"/>
    <cellStyle name="Normal 2 3 2 2 8 3" xfId="24569"/>
    <cellStyle name="Normal 2 3 2 2 9" xfId="9075"/>
    <cellStyle name="Normal 2 3 2 2 9 2" xfId="29117"/>
    <cellStyle name="Normal 2 3 2 3" xfId="68"/>
    <cellStyle name="Normal 2 3 2 3 10" xfId="20110"/>
    <cellStyle name="Normal 2 3 2 3 2" xfId="254"/>
    <cellStyle name="Normal 2 3 2 3 2 2" xfId="999"/>
    <cellStyle name="Normal 2 3 2 3 2 2 2" xfId="2493"/>
    <cellStyle name="Normal 2 3 2 3 2 2 2 2" xfId="6975"/>
    <cellStyle name="Normal 2 3 2 3 2 2 2 2 2" xfId="16005"/>
    <cellStyle name="Normal 2 3 2 3 2 2 2 2 2 2" xfId="36047"/>
    <cellStyle name="Normal 2 3 2 3 2 2 2 2 3" xfId="27017"/>
    <cellStyle name="Normal 2 3 2 3 2 2 2 3" xfId="11523"/>
    <cellStyle name="Normal 2 3 2 3 2 2 2 3 2" xfId="31565"/>
    <cellStyle name="Normal 2 3 2 3 2 2 2 4" xfId="22535"/>
    <cellStyle name="Normal 2 3 2 3 2 2 3" xfId="3987"/>
    <cellStyle name="Normal 2 3 2 3 2 2 3 2" xfId="8469"/>
    <cellStyle name="Normal 2 3 2 3 2 2 3 2 2" xfId="17499"/>
    <cellStyle name="Normal 2 3 2 3 2 2 3 2 2 2" xfId="37541"/>
    <cellStyle name="Normal 2 3 2 3 2 2 3 2 3" xfId="28511"/>
    <cellStyle name="Normal 2 3 2 3 2 2 3 3" xfId="13017"/>
    <cellStyle name="Normal 2 3 2 3 2 2 3 3 2" xfId="33059"/>
    <cellStyle name="Normal 2 3 2 3 2 2 3 4" xfId="24029"/>
    <cellStyle name="Normal 2 3 2 3 2 2 4" xfId="5481"/>
    <cellStyle name="Normal 2 3 2 3 2 2 4 2" xfId="14511"/>
    <cellStyle name="Normal 2 3 2 3 2 2 4 2 2" xfId="34553"/>
    <cellStyle name="Normal 2 3 2 3 2 2 4 3" xfId="25523"/>
    <cellStyle name="Normal 2 3 2 3 2 2 5" xfId="10029"/>
    <cellStyle name="Normal 2 3 2 3 2 2 5 2" xfId="30071"/>
    <cellStyle name="Normal 2 3 2 3 2 2 6" xfId="21041"/>
    <cellStyle name="Normal 2 3 2 3 2 3" xfId="1748"/>
    <cellStyle name="Normal 2 3 2 3 2 3 2" xfId="6230"/>
    <cellStyle name="Normal 2 3 2 3 2 3 2 2" xfId="15260"/>
    <cellStyle name="Normal 2 3 2 3 2 3 2 2 2" xfId="35302"/>
    <cellStyle name="Normal 2 3 2 3 2 3 2 3" xfId="26272"/>
    <cellStyle name="Normal 2 3 2 3 2 3 3" xfId="10778"/>
    <cellStyle name="Normal 2 3 2 3 2 3 3 2" xfId="30820"/>
    <cellStyle name="Normal 2 3 2 3 2 3 4" xfId="21790"/>
    <cellStyle name="Normal 2 3 2 3 2 4" xfId="3242"/>
    <cellStyle name="Normal 2 3 2 3 2 4 2" xfId="7724"/>
    <cellStyle name="Normal 2 3 2 3 2 4 2 2" xfId="16754"/>
    <cellStyle name="Normal 2 3 2 3 2 4 2 2 2" xfId="36796"/>
    <cellStyle name="Normal 2 3 2 3 2 4 2 3" xfId="27766"/>
    <cellStyle name="Normal 2 3 2 3 2 4 3" xfId="12272"/>
    <cellStyle name="Normal 2 3 2 3 2 4 3 2" xfId="32314"/>
    <cellStyle name="Normal 2 3 2 3 2 4 4" xfId="23284"/>
    <cellStyle name="Normal 2 3 2 3 2 5" xfId="4736"/>
    <cellStyle name="Normal 2 3 2 3 2 5 2" xfId="13766"/>
    <cellStyle name="Normal 2 3 2 3 2 5 2 2" xfId="33808"/>
    <cellStyle name="Normal 2 3 2 3 2 5 3" xfId="24778"/>
    <cellStyle name="Normal 2 3 2 3 2 6" xfId="9284"/>
    <cellStyle name="Normal 2 3 2 3 2 6 2" xfId="29326"/>
    <cellStyle name="Normal 2 3 2 3 2 7" xfId="20296"/>
    <cellStyle name="Normal 2 3 2 3 3" xfId="440"/>
    <cellStyle name="Normal 2 3 2 3 3 2" xfId="1187"/>
    <cellStyle name="Normal 2 3 2 3 3 2 2" xfId="2681"/>
    <cellStyle name="Normal 2 3 2 3 3 2 2 2" xfId="7163"/>
    <cellStyle name="Normal 2 3 2 3 3 2 2 2 2" xfId="16193"/>
    <cellStyle name="Normal 2 3 2 3 3 2 2 2 2 2" xfId="36235"/>
    <cellStyle name="Normal 2 3 2 3 3 2 2 2 3" xfId="27205"/>
    <cellStyle name="Normal 2 3 2 3 3 2 2 3" xfId="11711"/>
    <cellStyle name="Normal 2 3 2 3 3 2 2 3 2" xfId="31753"/>
    <cellStyle name="Normal 2 3 2 3 3 2 2 4" xfId="22723"/>
    <cellStyle name="Normal 2 3 2 3 3 2 3" xfId="4175"/>
    <cellStyle name="Normal 2 3 2 3 3 2 3 2" xfId="8657"/>
    <cellStyle name="Normal 2 3 2 3 3 2 3 2 2" xfId="17687"/>
    <cellStyle name="Normal 2 3 2 3 3 2 3 2 2 2" xfId="37729"/>
    <cellStyle name="Normal 2 3 2 3 3 2 3 2 3" xfId="28699"/>
    <cellStyle name="Normal 2 3 2 3 3 2 3 3" xfId="13205"/>
    <cellStyle name="Normal 2 3 2 3 3 2 3 3 2" xfId="33247"/>
    <cellStyle name="Normal 2 3 2 3 3 2 3 4" xfId="24217"/>
    <cellStyle name="Normal 2 3 2 3 3 2 4" xfId="5669"/>
    <cellStyle name="Normal 2 3 2 3 3 2 4 2" xfId="14699"/>
    <cellStyle name="Normal 2 3 2 3 3 2 4 2 2" xfId="34741"/>
    <cellStyle name="Normal 2 3 2 3 3 2 4 3" xfId="25711"/>
    <cellStyle name="Normal 2 3 2 3 3 2 5" xfId="10217"/>
    <cellStyle name="Normal 2 3 2 3 3 2 5 2" xfId="30259"/>
    <cellStyle name="Normal 2 3 2 3 3 2 6" xfId="21229"/>
    <cellStyle name="Normal 2 3 2 3 3 3" xfId="1934"/>
    <cellStyle name="Normal 2 3 2 3 3 3 2" xfId="6416"/>
    <cellStyle name="Normal 2 3 2 3 3 3 2 2" xfId="15446"/>
    <cellStyle name="Normal 2 3 2 3 3 3 2 2 2" xfId="35488"/>
    <cellStyle name="Normal 2 3 2 3 3 3 2 3" xfId="26458"/>
    <cellStyle name="Normal 2 3 2 3 3 3 3" xfId="10964"/>
    <cellStyle name="Normal 2 3 2 3 3 3 3 2" xfId="31006"/>
    <cellStyle name="Normal 2 3 2 3 3 3 4" xfId="21976"/>
    <cellStyle name="Normal 2 3 2 3 3 4" xfId="3428"/>
    <cellStyle name="Normal 2 3 2 3 3 4 2" xfId="7910"/>
    <cellStyle name="Normal 2 3 2 3 3 4 2 2" xfId="16940"/>
    <cellStyle name="Normal 2 3 2 3 3 4 2 2 2" xfId="36982"/>
    <cellStyle name="Normal 2 3 2 3 3 4 2 3" xfId="27952"/>
    <cellStyle name="Normal 2 3 2 3 3 4 3" xfId="12458"/>
    <cellStyle name="Normal 2 3 2 3 3 4 3 2" xfId="32500"/>
    <cellStyle name="Normal 2 3 2 3 3 4 4" xfId="23470"/>
    <cellStyle name="Normal 2 3 2 3 3 5" xfId="4922"/>
    <cellStyle name="Normal 2 3 2 3 3 5 2" xfId="13952"/>
    <cellStyle name="Normal 2 3 2 3 3 5 2 2" xfId="33994"/>
    <cellStyle name="Normal 2 3 2 3 3 5 3" xfId="24964"/>
    <cellStyle name="Normal 2 3 2 3 3 6" xfId="9470"/>
    <cellStyle name="Normal 2 3 2 3 3 6 2" xfId="29512"/>
    <cellStyle name="Normal 2 3 2 3 3 7" xfId="20482"/>
    <cellStyle name="Normal 2 3 2 3 4" xfId="626"/>
    <cellStyle name="Normal 2 3 2 3 4 2" xfId="1373"/>
    <cellStyle name="Normal 2 3 2 3 4 2 2" xfId="2867"/>
    <cellStyle name="Normal 2 3 2 3 4 2 2 2" xfId="7349"/>
    <cellStyle name="Normal 2 3 2 3 4 2 2 2 2" xfId="16379"/>
    <cellStyle name="Normal 2 3 2 3 4 2 2 2 2 2" xfId="36421"/>
    <cellStyle name="Normal 2 3 2 3 4 2 2 2 3" xfId="27391"/>
    <cellStyle name="Normal 2 3 2 3 4 2 2 3" xfId="11897"/>
    <cellStyle name="Normal 2 3 2 3 4 2 2 3 2" xfId="31939"/>
    <cellStyle name="Normal 2 3 2 3 4 2 2 4" xfId="22909"/>
    <cellStyle name="Normal 2 3 2 3 4 2 3" xfId="4361"/>
    <cellStyle name="Normal 2 3 2 3 4 2 3 2" xfId="8843"/>
    <cellStyle name="Normal 2 3 2 3 4 2 3 2 2" xfId="17873"/>
    <cellStyle name="Normal 2 3 2 3 4 2 3 2 2 2" xfId="37915"/>
    <cellStyle name="Normal 2 3 2 3 4 2 3 2 3" xfId="28885"/>
    <cellStyle name="Normal 2 3 2 3 4 2 3 3" xfId="13391"/>
    <cellStyle name="Normal 2 3 2 3 4 2 3 3 2" xfId="33433"/>
    <cellStyle name="Normal 2 3 2 3 4 2 3 4" xfId="24403"/>
    <cellStyle name="Normal 2 3 2 3 4 2 4" xfId="5855"/>
    <cellStyle name="Normal 2 3 2 3 4 2 4 2" xfId="14885"/>
    <cellStyle name="Normal 2 3 2 3 4 2 4 2 2" xfId="34927"/>
    <cellStyle name="Normal 2 3 2 3 4 2 4 3" xfId="25897"/>
    <cellStyle name="Normal 2 3 2 3 4 2 5" xfId="10403"/>
    <cellStyle name="Normal 2 3 2 3 4 2 5 2" xfId="30445"/>
    <cellStyle name="Normal 2 3 2 3 4 2 6" xfId="21415"/>
    <cellStyle name="Normal 2 3 2 3 4 3" xfId="2120"/>
    <cellStyle name="Normal 2 3 2 3 4 3 2" xfId="6602"/>
    <cellStyle name="Normal 2 3 2 3 4 3 2 2" xfId="15632"/>
    <cellStyle name="Normal 2 3 2 3 4 3 2 2 2" xfId="35674"/>
    <cellStyle name="Normal 2 3 2 3 4 3 2 3" xfId="26644"/>
    <cellStyle name="Normal 2 3 2 3 4 3 3" xfId="11150"/>
    <cellStyle name="Normal 2 3 2 3 4 3 3 2" xfId="31192"/>
    <cellStyle name="Normal 2 3 2 3 4 3 4" xfId="22162"/>
    <cellStyle name="Normal 2 3 2 3 4 4" xfId="3614"/>
    <cellStyle name="Normal 2 3 2 3 4 4 2" xfId="8096"/>
    <cellStyle name="Normal 2 3 2 3 4 4 2 2" xfId="17126"/>
    <cellStyle name="Normal 2 3 2 3 4 4 2 2 2" xfId="37168"/>
    <cellStyle name="Normal 2 3 2 3 4 4 2 3" xfId="28138"/>
    <cellStyle name="Normal 2 3 2 3 4 4 3" xfId="12644"/>
    <cellStyle name="Normal 2 3 2 3 4 4 3 2" xfId="32686"/>
    <cellStyle name="Normal 2 3 2 3 4 4 4" xfId="23656"/>
    <cellStyle name="Normal 2 3 2 3 4 5" xfId="5108"/>
    <cellStyle name="Normal 2 3 2 3 4 5 2" xfId="14138"/>
    <cellStyle name="Normal 2 3 2 3 4 5 2 2" xfId="34180"/>
    <cellStyle name="Normal 2 3 2 3 4 5 3" xfId="25150"/>
    <cellStyle name="Normal 2 3 2 3 4 6" xfId="9656"/>
    <cellStyle name="Normal 2 3 2 3 4 6 2" xfId="29698"/>
    <cellStyle name="Normal 2 3 2 3 4 7" xfId="20668"/>
    <cellStyle name="Normal 2 3 2 3 5" xfId="813"/>
    <cellStyle name="Normal 2 3 2 3 5 2" xfId="2307"/>
    <cellStyle name="Normal 2 3 2 3 5 2 2" xfId="6789"/>
    <cellStyle name="Normal 2 3 2 3 5 2 2 2" xfId="15819"/>
    <cellStyle name="Normal 2 3 2 3 5 2 2 2 2" xfId="35861"/>
    <cellStyle name="Normal 2 3 2 3 5 2 2 3" xfId="26831"/>
    <cellStyle name="Normal 2 3 2 3 5 2 3" xfId="11337"/>
    <cellStyle name="Normal 2 3 2 3 5 2 3 2" xfId="31379"/>
    <cellStyle name="Normal 2 3 2 3 5 2 4" xfId="22349"/>
    <cellStyle name="Normal 2 3 2 3 5 3" xfId="3801"/>
    <cellStyle name="Normal 2 3 2 3 5 3 2" xfId="8283"/>
    <cellStyle name="Normal 2 3 2 3 5 3 2 2" xfId="17313"/>
    <cellStyle name="Normal 2 3 2 3 5 3 2 2 2" xfId="37355"/>
    <cellStyle name="Normal 2 3 2 3 5 3 2 3" xfId="28325"/>
    <cellStyle name="Normal 2 3 2 3 5 3 3" xfId="12831"/>
    <cellStyle name="Normal 2 3 2 3 5 3 3 2" xfId="32873"/>
    <cellStyle name="Normal 2 3 2 3 5 3 4" xfId="23843"/>
    <cellStyle name="Normal 2 3 2 3 5 4" xfId="5295"/>
    <cellStyle name="Normal 2 3 2 3 5 4 2" xfId="14325"/>
    <cellStyle name="Normal 2 3 2 3 5 4 2 2" xfId="34367"/>
    <cellStyle name="Normal 2 3 2 3 5 4 3" xfId="25337"/>
    <cellStyle name="Normal 2 3 2 3 5 5" xfId="9843"/>
    <cellStyle name="Normal 2 3 2 3 5 5 2" xfId="29885"/>
    <cellStyle name="Normal 2 3 2 3 5 6" xfId="20855"/>
    <cellStyle name="Normal 2 3 2 3 6" xfId="1562"/>
    <cellStyle name="Normal 2 3 2 3 6 2" xfId="6044"/>
    <cellStyle name="Normal 2 3 2 3 6 2 2" xfId="15074"/>
    <cellStyle name="Normal 2 3 2 3 6 2 2 2" xfId="35116"/>
    <cellStyle name="Normal 2 3 2 3 6 2 3" xfId="26086"/>
    <cellStyle name="Normal 2 3 2 3 6 3" xfId="10592"/>
    <cellStyle name="Normal 2 3 2 3 6 3 2" xfId="30634"/>
    <cellStyle name="Normal 2 3 2 3 6 4" xfId="21604"/>
    <cellStyle name="Normal 2 3 2 3 7" xfId="3056"/>
    <cellStyle name="Normal 2 3 2 3 7 2" xfId="7538"/>
    <cellStyle name="Normal 2 3 2 3 7 2 2" xfId="16568"/>
    <cellStyle name="Normal 2 3 2 3 7 2 2 2" xfId="36610"/>
    <cellStyle name="Normal 2 3 2 3 7 2 3" xfId="27580"/>
    <cellStyle name="Normal 2 3 2 3 7 3" xfId="12086"/>
    <cellStyle name="Normal 2 3 2 3 7 3 2" xfId="32128"/>
    <cellStyle name="Normal 2 3 2 3 7 4" xfId="23098"/>
    <cellStyle name="Normal 2 3 2 3 8" xfId="4550"/>
    <cellStyle name="Normal 2 3 2 3 8 2" xfId="13580"/>
    <cellStyle name="Normal 2 3 2 3 8 2 2" xfId="33622"/>
    <cellStyle name="Normal 2 3 2 3 8 3" xfId="24592"/>
    <cellStyle name="Normal 2 3 2 3 9" xfId="9098"/>
    <cellStyle name="Normal 2 3 2 3 9 2" xfId="29140"/>
    <cellStyle name="Normal 2 3 2 4" xfId="92"/>
    <cellStyle name="Normal 2 3 2 4 10" xfId="20134"/>
    <cellStyle name="Normal 2 3 2 4 2" xfId="278"/>
    <cellStyle name="Normal 2 3 2 4 2 2" xfId="1022"/>
    <cellStyle name="Normal 2 3 2 4 2 2 2" xfId="2516"/>
    <cellStyle name="Normal 2 3 2 4 2 2 2 2" xfId="6998"/>
    <cellStyle name="Normal 2 3 2 4 2 2 2 2 2" xfId="16028"/>
    <cellStyle name="Normal 2 3 2 4 2 2 2 2 2 2" xfId="36070"/>
    <cellStyle name="Normal 2 3 2 4 2 2 2 2 3" xfId="27040"/>
    <cellStyle name="Normal 2 3 2 4 2 2 2 3" xfId="11546"/>
    <cellStyle name="Normal 2 3 2 4 2 2 2 3 2" xfId="31588"/>
    <cellStyle name="Normal 2 3 2 4 2 2 2 4" xfId="22558"/>
    <cellStyle name="Normal 2 3 2 4 2 2 3" xfId="4010"/>
    <cellStyle name="Normal 2 3 2 4 2 2 3 2" xfId="8492"/>
    <cellStyle name="Normal 2 3 2 4 2 2 3 2 2" xfId="17522"/>
    <cellStyle name="Normal 2 3 2 4 2 2 3 2 2 2" xfId="37564"/>
    <cellStyle name="Normal 2 3 2 4 2 2 3 2 3" xfId="28534"/>
    <cellStyle name="Normal 2 3 2 4 2 2 3 3" xfId="13040"/>
    <cellStyle name="Normal 2 3 2 4 2 2 3 3 2" xfId="33082"/>
    <cellStyle name="Normal 2 3 2 4 2 2 3 4" xfId="24052"/>
    <cellStyle name="Normal 2 3 2 4 2 2 4" xfId="5504"/>
    <cellStyle name="Normal 2 3 2 4 2 2 4 2" xfId="14534"/>
    <cellStyle name="Normal 2 3 2 4 2 2 4 2 2" xfId="34576"/>
    <cellStyle name="Normal 2 3 2 4 2 2 4 3" xfId="25546"/>
    <cellStyle name="Normal 2 3 2 4 2 2 5" xfId="10052"/>
    <cellStyle name="Normal 2 3 2 4 2 2 5 2" xfId="30094"/>
    <cellStyle name="Normal 2 3 2 4 2 2 6" xfId="21064"/>
    <cellStyle name="Normal 2 3 2 4 2 3" xfId="1772"/>
    <cellStyle name="Normal 2 3 2 4 2 3 2" xfId="6254"/>
    <cellStyle name="Normal 2 3 2 4 2 3 2 2" xfId="15284"/>
    <cellStyle name="Normal 2 3 2 4 2 3 2 2 2" xfId="35326"/>
    <cellStyle name="Normal 2 3 2 4 2 3 2 3" xfId="26296"/>
    <cellStyle name="Normal 2 3 2 4 2 3 3" xfId="10802"/>
    <cellStyle name="Normal 2 3 2 4 2 3 3 2" xfId="30844"/>
    <cellStyle name="Normal 2 3 2 4 2 3 4" xfId="21814"/>
    <cellStyle name="Normal 2 3 2 4 2 4" xfId="3266"/>
    <cellStyle name="Normal 2 3 2 4 2 4 2" xfId="7748"/>
    <cellStyle name="Normal 2 3 2 4 2 4 2 2" xfId="16778"/>
    <cellStyle name="Normal 2 3 2 4 2 4 2 2 2" xfId="36820"/>
    <cellStyle name="Normal 2 3 2 4 2 4 2 3" xfId="27790"/>
    <cellStyle name="Normal 2 3 2 4 2 4 3" xfId="12296"/>
    <cellStyle name="Normal 2 3 2 4 2 4 3 2" xfId="32338"/>
    <cellStyle name="Normal 2 3 2 4 2 4 4" xfId="23308"/>
    <cellStyle name="Normal 2 3 2 4 2 5" xfId="4760"/>
    <cellStyle name="Normal 2 3 2 4 2 5 2" xfId="13790"/>
    <cellStyle name="Normal 2 3 2 4 2 5 2 2" xfId="33832"/>
    <cellStyle name="Normal 2 3 2 4 2 5 3" xfId="24802"/>
    <cellStyle name="Normal 2 3 2 4 2 6" xfId="9308"/>
    <cellStyle name="Normal 2 3 2 4 2 6 2" xfId="29350"/>
    <cellStyle name="Normal 2 3 2 4 2 7" xfId="20320"/>
    <cellStyle name="Normal 2 3 2 4 3" xfId="464"/>
    <cellStyle name="Normal 2 3 2 4 3 2" xfId="1211"/>
    <cellStyle name="Normal 2 3 2 4 3 2 2" xfId="2705"/>
    <cellStyle name="Normal 2 3 2 4 3 2 2 2" xfId="7187"/>
    <cellStyle name="Normal 2 3 2 4 3 2 2 2 2" xfId="16217"/>
    <cellStyle name="Normal 2 3 2 4 3 2 2 2 2 2" xfId="36259"/>
    <cellStyle name="Normal 2 3 2 4 3 2 2 2 3" xfId="27229"/>
    <cellStyle name="Normal 2 3 2 4 3 2 2 3" xfId="11735"/>
    <cellStyle name="Normal 2 3 2 4 3 2 2 3 2" xfId="31777"/>
    <cellStyle name="Normal 2 3 2 4 3 2 2 4" xfId="22747"/>
    <cellStyle name="Normal 2 3 2 4 3 2 3" xfId="4199"/>
    <cellStyle name="Normal 2 3 2 4 3 2 3 2" xfId="8681"/>
    <cellStyle name="Normal 2 3 2 4 3 2 3 2 2" xfId="17711"/>
    <cellStyle name="Normal 2 3 2 4 3 2 3 2 2 2" xfId="37753"/>
    <cellStyle name="Normal 2 3 2 4 3 2 3 2 3" xfId="28723"/>
    <cellStyle name="Normal 2 3 2 4 3 2 3 3" xfId="13229"/>
    <cellStyle name="Normal 2 3 2 4 3 2 3 3 2" xfId="33271"/>
    <cellStyle name="Normal 2 3 2 4 3 2 3 4" xfId="24241"/>
    <cellStyle name="Normal 2 3 2 4 3 2 4" xfId="5693"/>
    <cellStyle name="Normal 2 3 2 4 3 2 4 2" xfId="14723"/>
    <cellStyle name="Normal 2 3 2 4 3 2 4 2 2" xfId="34765"/>
    <cellStyle name="Normal 2 3 2 4 3 2 4 3" xfId="25735"/>
    <cellStyle name="Normal 2 3 2 4 3 2 5" xfId="10241"/>
    <cellStyle name="Normal 2 3 2 4 3 2 5 2" xfId="30283"/>
    <cellStyle name="Normal 2 3 2 4 3 2 6" xfId="21253"/>
    <cellStyle name="Normal 2 3 2 4 3 3" xfId="1958"/>
    <cellStyle name="Normal 2 3 2 4 3 3 2" xfId="6440"/>
    <cellStyle name="Normal 2 3 2 4 3 3 2 2" xfId="15470"/>
    <cellStyle name="Normal 2 3 2 4 3 3 2 2 2" xfId="35512"/>
    <cellStyle name="Normal 2 3 2 4 3 3 2 3" xfId="26482"/>
    <cellStyle name="Normal 2 3 2 4 3 3 3" xfId="10988"/>
    <cellStyle name="Normal 2 3 2 4 3 3 3 2" xfId="31030"/>
    <cellStyle name="Normal 2 3 2 4 3 3 4" xfId="22000"/>
    <cellStyle name="Normal 2 3 2 4 3 4" xfId="3452"/>
    <cellStyle name="Normal 2 3 2 4 3 4 2" xfId="7934"/>
    <cellStyle name="Normal 2 3 2 4 3 4 2 2" xfId="16964"/>
    <cellStyle name="Normal 2 3 2 4 3 4 2 2 2" xfId="37006"/>
    <cellStyle name="Normal 2 3 2 4 3 4 2 3" xfId="27976"/>
    <cellStyle name="Normal 2 3 2 4 3 4 3" xfId="12482"/>
    <cellStyle name="Normal 2 3 2 4 3 4 3 2" xfId="32524"/>
    <cellStyle name="Normal 2 3 2 4 3 4 4" xfId="23494"/>
    <cellStyle name="Normal 2 3 2 4 3 5" xfId="4946"/>
    <cellStyle name="Normal 2 3 2 4 3 5 2" xfId="13976"/>
    <cellStyle name="Normal 2 3 2 4 3 5 2 2" xfId="34018"/>
    <cellStyle name="Normal 2 3 2 4 3 5 3" xfId="24988"/>
    <cellStyle name="Normal 2 3 2 4 3 6" xfId="9494"/>
    <cellStyle name="Normal 2 3 2 4 3 6 2" xfId="29536"/>
    <cellStyle name="Normal 2 3 2 4 3 7" xfId="20506"/>
    <cellStyle name="Normal 2 3 2 4 4" xfId="650"/>
    <cellStyle name="Normal 2 3 2 4 4 2" xfId="1397"/>
    <cellStyle name="Normal 2 3 2 4 4 2 2" xfId="2891"/>
    <cellStyle name="Normal 2 3 2 4 4 2 2 2" xfId="7373"/>
    <cellStyle name="Normal 2 3 2 4 4 2 2 2 2" xfId="16403"/>
    <cellStyle name="Normal 2 3 2 4 4 2 2 2 2 2" xfId="36445"/>
    <cellStyle name="Normal 2 3 2 4 4 2 2 2 3" xfId="27415"/>
    <cellStyle name="Normal 2 3 2 4 4 2 2 3" xfId="11921"/>
    <cellStyle name="Normal 2 3 2 4 4 2 2 3 2" xfId="31963"/>
    <cellStyle name="Normal 2 3 2 4 4 2 2 4" xfId="22933"/>
    <cellStyle name="Normal 2 3 2 4 4 2 3" xfId="4385"/>
    <cellStyle name="Normal 2 3 2 4 4 2 3 2" xfId="8867"/>
    <cellStyle name="Normal 2 3 2 4 4 2 3 2 2" xfId="17897"/>
    <cellStyle name="Normal 2 3 2 4 4 2 3 2 2 2" xfId="37939"/>
    <cellStyle name="Normal 2 3 2 4 4 2 3 2 3" xfId="28909"/>
    <cellStyle name="Normal 2 3 2 4 4 2 3 3" xfId="13415"/>
    <cellStyle name="Normal 2 3 2 4 4 2 3 3 2" xfId="33457"/>
    <cellStyle name="Normal 2 3 2 4 4 2 3 4" xfId="24427"/>
    <cellStyle name="Normal 2 3 2 4 4 2 4" xfId="5879"/>
    <cellStyle name="Normal 2 3 2 4 4 2 4 2" xfId="14909"/>
    <cellStyle name="Normal 2 3 2 4 4 2 4 2 2" xfId="34951"/>
    <cellStyle name="Normal 2 3 2 4 4 2 4 3" xfId="25921"/>
    <cellStyle name="Normal 2 3 2 4 4 2 5" xfId="10427"/>
    <cellStyle name="Normal 2 3 2 4 4 2 5 2" xfId="30469"/>
    <cellStyle name="Normal 2 3 2 4 4 2 6" xfId="21439"/>
    <cellStyle name="Normal 2 3 2 4 4 3" xfId="2144"/>
    <cellStyle name="Normal 2 3 2 4 4 3 2" xfId="6626"/>
    <cellStyle name="Normal 2 3 2 4 4 3 2 2" xfId="15656"/>
    <cellStyle name="Normal 2 3 2 4 4 3 2 2 2" xfId="35698"/>
    <cellStyle name="Normal 2 3 2 4 4 3 2 3" xfId="26668"/>
    <cellStyle name="Normal 2 3 2 4 4 3 3" xfId="11174"/>
    <cellStyle name="Normal 2 3 2 4 4 3 3 2" xfId="31216"/>
    <cellStyle name="Normal 2 3 2 4 4 3 4" xfId="22186"/>
    <cellStyle name="Normal 2 3 2 4 4 4" xfId="3638"/>
    <cellStyle name="Normal 2 3 2 4 4 4 2" xfId="8120"/>
    <cellStyle name="Normal 2 3 2 4 4 4 2 2" xfId="17150"/>
    <cellStyle name="Normal 2 3 2 4 4 4 2 2 2" xfId="37192"/>
    <cellStyle name="Normal 2 3 2 4 4 4 2 3" xfId="28162"/>
    <cellStyle name="Normal 2 3 2 4 4 4 3" xfId="12668"/>
    <cellStyle name="Normal 2 3 2 4 4 4 3 2" xfId="32710"/>
    <cellStyle name="Normal 2 3 2 4 4 4 4" xfId="23680"/>
    <cellStyle name="Normal 2 3 2 4 4 5" xfId="5132"/>
    <cellStyle name="Normal 2 3 2 4 4 5 2" xfId="14162"/>
    <cellStyle name="Normal 2 3 2 4 4 5 2 2" xfId="34204"/>
    <cellStyle name="Normal 2 3 2 4 4 5 3" xfId="25174"/>
    <cellStyle name="Normal 2 3 2 4 4 6" xfId="9680"/>
    <cellStyle name="Normal 2 3 2 4 4 6 2" xfId="29722"/>
    <cellStyle name="Normal 2 3 2 4 4 7" xfId="20692"/>
    <cellStyle name="Normal 2 3 2 4 5" xfId="837"/>
    <cellStyle name="Normal 2 3 2 4 5 2" xfId="2331"/>
    <cellStyle name="Normal 2 3 2 4 5 2 2" xfId="6813"/>
    <cellStyle name="Normal 2 3 2 4 5 2 2 2" xfId="15843"/>
    <cellStyle name="Normal 2 3 2 4 5 2 2 2 2" xfId="35885"/>
    <cellStyle name="Normal 2 3 2 4 5 2 2 3" xfId="26855"/>
    <cellStyle name="Normal 2 3 2 4 5 2 3" xfId="11361"/>
    <cellStyle name="Normal 2 3 2 4 5 2 3 2" xfId="31403"/>
    <cellStyle name="Normal 2 3 2 4 5 2 4" xfId="22373"/>
    <cellStyle name="Normal 2 3 2 4 5 3" xfId="3825"/>
    <cellStyle name="Normal 2 3 2 4 5 3 2" xfId="8307"/>
    <cellStyle name="Normal 2 3 2 4 5 3 2 2" xfId="17337"/>
    <cellStyle name="Normal 2 3 2 4 5 3 2 2 2" xfId="37379"/>
    <cellStyle name="Normal 2 3 2 4 5 3 2 3" xfId="28349"/>
    <cellStyle name="Normal 2 3 2 4 5 3 3" xfId="12855"/>
    <cellStyle name="Normal 2 3 2 4 5 3 3 2" xfId="32897"/>
    <cellStyle name="Normal 2 3 2 4 5 3 4" xfId="23867"/>
    <cellStyle name="Normal 2 3 2 4 5 4" xfId="5319"/>
    <cellStyle name="Normal 2 3 2 4 5 4 2" xfId="14349"/>
    <cellStyle name="Normal 2 3 2 4 5 4 2 2" xfId="34391"/>
    <cellStyle name="Normal 2 3 2 4 5 4 3" xfId="25361"/>
    <cellStyle name="Normal 2 3 2 4 5 5" xfId="9867"/>
    <cellStyle name="Normal 2 3 2 4 5 5 2" xfId="29909"/>
    <cellStyle name="Normal 2 3 2 4 5 6" xfId="20879"/>
    <cellStyle name="Normal 2 3 2 4 6" xfId="1586"/>
    <cellStyle name="Normal 2 3 2 4 6 2" xfId="6068"/>
    <cellStyle name="Normal 2 3 2 4 6 2 2" xfId="15098"/>
    <cellStyle name="Normal 2 3 2 4 6 2 2 2" xfId="35140"/>
    <cellStyle name="Normal 2 3 2 4 6 2 3" xfId="26110"/>
    <cellStyle name="Normal 2 3 2 4 6 3" xfId="10616"/>
    <cellStyle name="Normal 2 3 2 4 6 3 2" xfId="30658"/>
    <cellStyle name="Normal 2 3 2 4 6 4" xfId="21628"/>
    <cellStyle name="Normal 2 3 2 4 7" xfId="3080"/>
    <cellStyle name="Normal 2 3 2 4 7 2" xfId="7562"/>
    <cellStyle name="Normal 2 3 2 4 7 2 2" xfId="16592"/>
    <cellStyle name="Normal 2 3 2 4 7 2 2 2" xfId="36634"/>
    <cellStyle name="Normal 2 3 2 4 7 2 3" xfId="27604"/>
    <cellStyle name="Normal 2 3 2 4 7 3" xfId="12110"/>
    <cellStyle name="Normal 2 3 2 4 7 3 2" xfId="32152"/>
    <cellStyle name="Normal 2 3 2 4 7 4" xfId="23122"/>
    <cellStyle name="Normal 2 3 2 4 8" xfId="4574"/>
    <cellStyle name="Normal 2 3 2 4 8 2" xfId="13604"/>
    <cellStyle name="Normal 2 3 2 4 8 2 2" xfId="33646"/>
    <cellStyle name="Normal 2 3 2 4 8 3" xfId="24616"/>
    <cellStyle name="Normal 2 3 2 4 9" xfId="9122"/>
    <cellStyle name="Normal 2 3 2 4 9 2" xfId="29164"/>
    <cellStyle name="Normal 2 3 2 5" xfId="107"/>
    <cellStyle name="Normal 2 3 2 5 10" xfId="20149"/>
    <cellStyle name="Normal 2 3 2 5 2" xfId="293"/>
    <cellStyle name="Normal 2 3 2 5 2 2" xfId="1036"/>
    <cellStyle name="Normal 2 3 2 5 2 2 2" xfId="2530"/>
    <cellStyle name="Normal 2 3 2 5 2 2 2 2" xfId="7012"/>
    <cellStyle name="Normal 2 3 2 5 2 2 2 2 2" xfId="16042"/>
    <cellStyle name="Normal 2 3 2 5 2 2 2 2 2 2" xfId="36084"/>
    <cellStyle name="Normal 2 3 2 5 2 2 2 2 3" xfId="27054"/>
    <cellStyle name="Normal 2 3 2 5 2 2 2 3" xfId="11560"/>
    <cellStyle name="Normal 2 3 2 5 2 2 2 3 2" xfId="31602"/>
    <cellStyle name="Normal 2 3 2 5 2 2 2 4" xfId="22572"/>
    <cellStyle name="Normal 2 3 2 5 2 2 3" xfId="4024"/>
    <cellStyle name="Normal 2 3 2 5 2 2 3 2" xfId="8506"/>
    <cellStyle name="Normal 2 3 2 5 2 2 3 2 2" xfId="17536"/>
    <cellStyle name="Normal 2 3 2 5 2 2 3 2 2 2" xfId="37578"/>
    <cellStyle name="Normal 2 3 2 5 2 2 3 2 3" xfId="28548"/>
    <cellStyle name="Normal 2 3 2 5 2 2 3 3" xfId="13054"/>
    <cellStyle name="Normal 2 3 2 5 2 2 3 3 2" xfId="33096"/>
    <cellStyle name="Normal 2 3 2 5 2 2 3 4" xfId="24066"/>
    <cellStyle name="Normal 2 3 2 5 2 2 4" xfId="5518"/>
    <cellStyle name="Normal 2 3 2 5 2 2 4 2" xfId="14548"/>
    <cellStyle name="Normal 2 3 2 5 2 2 4 2 2" xfId="34590"/>
    <cellStyle name="Normal 2 3 2 5 2 2 4 3" xfId="25560"/>
    <cellStyle name="Normal 2 3 2 5 2 2 5" xfId="10066"/>
    <cellStyle name="Normal 2 3 2 5 2 2 5 2" xfId="30108"/>
    <cellStyle name="Normal 2 3 2 5 2 2 6" xfId="21078"/>
    <cellStyle name="Normal 2 3 2 5 2 3" xfId="1787"/>
    <cellStyle name="Normal 2 3 2 5 2 3 2" xfId="6269"/>
    <cellStyle name="Normal 2 3 2 5 2 3 2 2" xfId="15299"/>
    <cellStyle name="Normal 2 3 2 5 2 3 2 2 2" xfId="35341"/>
    <cellStyle name="Normal 2 3 2 5 2 3 2 3" xfId="26311"/>
    <cellStyle name="Normal 2 3 2 5 2 3 3" xfId="10817"/>
    <cellStyle name="Normal 2 3 2 5 2 3 3 2" xfId="30859"/>
    <cellStyle name="Normal 2 3 2 5 2 3 4" xfId="21829"/>
    <cellStyle name="Normal 2 3 2 5 2 4" xfId="3281"/>
    <cellStyle name="Normal 2 3 2 5 2 4 2" xfId="7763"/>
    <cellStyle name="Normal 2 3 2 5 2 4 2 2" xfId="16793"/>
    <cellStyle name="Normal 2 3 2 5 2 4 2 2 2" xfId="36835"/>
    <cellStyle name="Normal 2 3 2 5 2 4 2 3" xfId="27805"/>
    <cellStyle name="Normal 2 3 2 5 2 4 3" xfId="12311"/>
    <cellStyle name="Normal 2 3 2 5 2 4 3 2" xfId="32353"/>
    <cellStyle name="Normal 2 3 2 5 2 4 4" xfId="23323"/>
    <cellStyle name="Normal 2 3 2 5 2 5" xfId="4775"/>
    <cellStyle name="Normal 2 3 2 5 2 5 2" xfId="13805"/>
    <cellStyle name="Normal 2 3 2 5 2 5 2 2" xfId="33847"/>
    <cellStyle name="Normal 2 3 2 5 2 5 3" xfId="24817"/>
    <cellStyle name="Normal 2 3 2 5 2 6" xfId="9323"/>
    <cellStyle name="Normal 2 3 2 5 2 6 2" xfId="29365"/>
    <cellStyle name="Normal 2 3 2 5 2 7" xfId="20335"/>
    <cellStyle name="Normal 2 3 2 5 3" xfId="479"/>
    <cellStyle name="Normal 2 3 2 5 3 2" xfId="1226"/>
    <cellStyle name="Normal 2 3 2 5 3 2 2" xfId="2720"/>
    <cellStyle name="Normal 2 3 2 5 3 2 2 2" xfId="7202"/>
    <cellStyle name="Normal 2 3 2 5 3 2 2 2 2" xfId="16232"/>
    <cellStyle name="Normal 2 3 2 5 3 2 2 2 2 2" xfId="36274"/>
    <cellStyle name="Normal 2 3 2 5 3 2 2 2 3" xfId="27244"/>
    <cellStyle name="Normal 2 3 2 5 3 2 2 3" xfId="11750"/>
    <cellStyle name="Normal 2 3 2 5 3 2 2 3 2" xfId="31792"/>
    <cellStyle name="Normal 2 3 2 5 3 2 2 4" xfId="22762"/>
    <cellStyle name="Normal 2 3 2 5 3 2 3" xfId="4214"/>
    <cellStyle name="Normal 2 3 2 5 3 2 3 2" xfId="8696"/>
    <cellStyle name="Normal 2 3 2 5 3 2 3 2 2" xfId="17726"/>
    <cellStyle name="Normal 2 3 2 5 3 2 3 2 2 2" xfId="37768"/>
    <cellStyle name="Normal 2 3 2 5 3 2 3 2 3" xfId="28738"/>
    <cellStyle name="Normal 2 3 2 5 3 2 3 3" xfId="13244"/>
    <cellStyle name="Normal 2 3 2 5 3 2 3 3 2" xfId="33286"/>
    <cellStyle name="Normal 2 3 2 5 3 2 3 4" xfId="24256"/>
    <cellStyle name="Normal 2 3 2 5 3 2 4" xfId="5708"/>
    <cellStyle name="Normal 2 3 2 5 3 2 4 2" xfId="14738"/>
    <cellStyle name="Normal 2 3 2 5 3 2 4 2 2" xfId="34780"/>
    <cellStyle name="Normal 2 3 2 5 3 2 4 3" xfId="25750"/>
    <cellStyle name="Normal 2 3 2 5 3 2 5" xfId="10256"/>
    <cellStyle name="Normal 2 3 2 5 3 2 5 2" xfId="30298"/>
    <cellStyle name="Normal 2 3 2 5 3 2 6" xfId="21268"/>
    <cellStyle name="Normal 2 3 2 5 3 3" xfId="1973"/>
    <cellStyle name="Normal 2 3 2 5 3 3 2" xfId="6455"/>
    <cellStyle name="Normal 2 3 2 5 3 3 2 2" xfId="15485"/>
    <cellStyle name="Normal 2 3 2 5 3 3 2 2 2" xfId="35527"/>
    <cellStyle name="Normal 2 3 2 5 3 3 2 3" xfId="26497"/>
    <cellStyle name="Normal 2 3 2 5 3 3 3" xfId="11003"/>
    <cellStyle name="Normal 2 3 2 5 3 3 3 2" xfId="31045"/>
    <cellStyle name="Normal 2 3 2 5 3 3 4" xfId="22015"/>
    <cellStyle name="Normal 2 3 2 5 3 4" xfId="3467"/>
    <cellStyle name="Normal 2 3 2 5 3 4 2" xfId="7949"/>
    <cellStyle name="Normal 2 3 2 5 3 4 2 2" xfId="16979"/>
    <cellStyle name="Normal 2 3 2 5 3 4 2 2 2" xfId="37021"/>
    <cellStyle name="Normal 2 3 2 5 3 4 2 3" xfId="27991"/>
    <cellStyle name="Normal 2 3 2 5 3 4 3" xfId="12497"/>
    <cellStyle name="Normal 2 3 2 5 3 4 3 2" xfId="32539"/>
    <cellStyle name="Normal 2 3 2 5 3 4 4" xfId="23509"/>
    <cellStyle name="Normal 2 3 2 5 3 5" xfId="4961"/>
    <cellStyle name="Normal 2 3 2 5 3 5 2" xfId="13991"/>
    <cellStyle name="Normal 2 3 2 5 3 5 2 2" xfId="34033"/>
    <cellStyle name="Normal 2 3 2 5 3 5 3" xfId="25003"/>
    <cellStyle name="Normal 2 3 2 5 3 6" xfId="9509"/>
    <cellStyle name="Normal 2 3 2 5 3 6 2" xfId="29551"/>
    <cellStyle name="Normal 2 3 2 5 3 7" xfId="20521"/>
    <cellStyle name="Normal 2 3 2 5 4" xfId="665"/>
    <cellStyle name="Normal 2 3 2 5 4 2" xfId="1412"/>
    <cellStyle name="Normal 2 3 2 5 4 2 2" xfId="2906"/>
    <cellStyle name="Normal 2 3 2 5 4 2 2 2" xfId="7388"/>
    <cellStyle name="Normal 2 3 2 5 4 2 2 2 2" xfId="16418"/>
    <cellStyle name="Normal 2 3 2 5 4 2 2 2 2 2" xfId="36460"/>
    <cellStyle name="Normal 2 3 2 5 4 2 2 2 3" xfId="27430"/>
    <cellStyle name="Normal 2 3 2 5 4 2 2 3" xfId="11936"/>
    <cellStyle name="Normal 2 3 2 5 4 2 2 3 2" xfId="31978"/>
    <cellStyle name="Normal 2 3 2 5 4 2 2 4" xfId="22948"/>
    <cellStyle name="Normal 2 3 2 5 4 2 3" xfId="4400"/>
    <cellStyle name="Normal 2 3 2 5 4 2 3 2" xfId="8882"/>
    <cellStyle name="Normal 2 3 2 5 4 2 3 2 2" xfId="17912"/>
    <cellStyle name="Normal 2 3 2 5 4 2 3 2 2 2" xfId="37954"/>
    <cellStyle name="Normal 2 3 2 5 4 2 3 2 3" xfId="28924"/>
    <cellStyle name="Normal 2 3 2 5 4 2 3 3" xfId="13430"/>
    <cellStyle name="Normal 2 3 2 5 4 2 3 3 2" xfId="33472"/>
    <cellStyle name="Normal 2 3 2 5 4 2 3 4" xfId="24442"/>
    <cellStyle name="Normal 2 3 2 5 4 2 4" xfId="5894"/>
    <cellStyle name="Normal 2 3 2 5 4 2 4 2" xfId="14924"/>
    <cellStyle name="Normal 2 3 2 5 4 2 4 2 2" xfId="34966"/>
    <cellStyle name="Normal 2 3 2 5 4 2 4 3" xfId="25936"/>
    <cellStyle name="Normal 2 3 2 5 4 2 5" xfId="10442"/>
    <cellStyle name="Normal 2 3 2 5 4 2 5 2" xfId="30484"/>
    <cellStyle name="Normal 2 3 2 5 4 2 6" xfId="21454"/>
    <cellStyle name="Normal 2 3 2 5 4 3" xfId="2159"/>
    <cellStyle name="Normal 2 3 2 5 4 3 2" xfId="6641"/>
    <cellStyle name="Normal 2 3 2 5 4 3 2 2" xfId="15671"/>
    <cellStyle name="Normal 2 3 2 5 4 3 2 2 2" xfId="35713"/>
    <cellStyle name="Normal 2 3 2 5 4 3 2 3" xfId="26683"/>
    <cellStyle name="Normal 2 3 2 5 4 3 3" xfId="11189"/>
    <cellStyle name="Normal 2 3 2 5 4 3 3 2" xfId="31231"/>
    <cellStyle name="Normal 2 3 2 5 4 3 4" xfId="22201"/>
    <cellStyle name="Normal 2 3 2 5 4 4" xfId="3653"/>
    <cellStyle name="Normal 2 3 2 5 4 4 2" xfId="8135"/>
    <cellStyle name="Normal 2 3 2 5 4 4 2 2" xfId="17165"/>
    <cellStyle name="Normal 2 3 2 5 4 4 2 2 2" xfId="37207"/>
    <cellStyle name="Normal 2 3 2 5 4 4 2 3" xfId="28177"/>
    <cellStyle name="Normal 2 3 2 5 4 4 3" xfId="12683"/>
    <cellStyle name="Normal 2 3 2 5 4 4 3 2" xfId="32725"/>
    <cellStyle name="Normal 2 3 2 5 4 4 4" xfId="23695"/>
    <cellStyle name="Normal 2 3 2 5 4 5" xfId="5147"/>
    <cellStyle name="Normal 2 3 2 5 4 5 2" xfId="14177"/>
    <cellStyle name="Normal 2 3 2 5 4 5 2 2" xfId="34219"/>
    <cellStyle name="Normal 2 3 2 5 4 5 3" xfId="25189"/>
    <cellStyle name="Normal 2 3 2 5 4 6" xfId="9695"/>
    <cellStyle name="Normal 2 3 2 5 4 6 2" xfId="29737"/>
    <cellStyle name="Normal 2 3 2 5 4 7" xfId="20707"/>
    <cellStyle name="Normal 2 3 2 5 5" xfId="852"/>
    <cellStyle name="Normal 2 3 2 5 5 2" xfId="2346"/>
    <cellStyle name="Normal 2 3 2 5 5 2 2" xfId="6828"/>
    <cellStyle name="Normal 2 3 2 5 5 2 2 2" xfId="15858"/>
    <cellStyle name="Normal 2 3 2 5 5 2 2 2 2" xfId="35900"/>
    <cellStyle name="Normal 2 3 2 5 5 2 2 3" xfId="26870"/>
    <cellStyle name="Normal 2 3 2 5 5 2 3" xfId="11376"/>
    <cellStyle name="Normal 2 3 2 5 5 2 3 2" xfId="31418"/>
    <cellStyle name="Normal 2 3 2 5 5 2 4" xfId="22388"/>
    <cellStyle name="Normal 2 3 2 5 5 3" xfId="3840"/>
    <cellStyle name="Normal 2 3 2 5 5 3 2" xfId="8322"/>
    <cellStyle name="Normal 2 3 2 5 5 3 2 2" xfId="17352"/>
    <cellStyle name="Normal 2 3 2 5 5 3 2 2 2" xfId="37394"/>
    <cellStyle name="Normal 2 3 2 5 5 3 2 3" xfId="28364"/>
    <cellStyle name="Normal 2 3 2 5 5 3 3" xfId="12870"/>
    <cellStyle name="Normal 2 3 2 5 5 3 3 2" xfId="32912"/>
    <cellStyle name="Normal 2 3 2 5 5 3 4" xfId="23882"/>
    <cellStyle name="Normal 2 3 2 5 5 4" xfId="5334"/>
    <cellStyle name="Normal 2 3 2 5 5 4 2" xfId="14364"/>
    <cellStyle name="Normal 2 3 2 5 5 4 2 2" xfId="34406"/>
    <cellStyle name="Normal 2 3 2 5 5 4 3" xfId="25376"/>
    <cellStyle name="Normal 2 3 2 5 5 5" xfId="9882"/>
    <cellStyle name="Normal 2 3 2 5 5 5 2" xfId="29924"/>
    <cellStyle name="Normal 2 3 2 5 5 6" xfId="20894"/>
    <cellStyle name="Normal 2 3 2 5 6" xfId="1601"/>
    <cellStyle name="Normal 2 3 2 5 6 2" xfId="6083"/>
    <cellStyle name="Normal 2 3 2 5 6 2 2" xfId="15113"/>
    <cellStyle name="Normal 2 3 2 5 6 2 2 2" xfId="35155"/>
    <cellStyle name="Normal 2 3 2 5 6 2 3" xfId="26125"/>
    <cellStyle name="Normal 2 3 2 5 6 3" xfId="10631"/>
    <cellStyle name="Normal 2 3 2 5 6 3 2" xfId="30673"/>
    <cellStyle name="Normal 2 3 2 5 6 4" xfId="21643"/>
    <cellStyle name="Normal 2 3 2 5 7" xfId="3095"/>
    <cellStyle name="Normal 2 3 2 5 7 2" xfId="7577"/>
    <cellStyle name="Normal 2 3 2 5 7 2 2" xfId="16607"/>
    <cellStyle name="Normal 2 3 2 5 7 2 2 2" xfId="36649"/>
    <cellStyle name="Normal 2 3 2 5 7 2 3" xfId="27619"/>
    <cellStyle name="Normal 2 3 2 5 7 3" xfId="12125"/>
    <cellStyle name="Normal 2 3 2 5 7 3 2" xfId="32167"/>
    <cellStyle name="Normal 2 3 2 5 7 4" xfId="23137"/>
    <cellStyle name="Normal 2 3 2 5 8" xfId="4589"/>
    <cellStyle name="Normal 2 3 2 5 8 2" xfId="13619"/>
    <cellStyle name="Normal 2 3 2 5 8 2 2" xfId="33661"/>
    <cellStyle name="Normal 2 3 2 5 8 3" xfId="24631"/>
    <cellStyle name="Normal 2 3 2 5 9" xfId="9137"/>
    <cellStyle name="Normal 2 3 2 5 9 2" xfId="29179"/>
    <cellStyle name="Normal 2 3 2 6" xfId="139"/>
    <cellStyle name="Normal 2 3 2 6 10" xfId="20181"/>
    <cellStyle name="Normal 2 3 2 6 2" xfId="325"/>
    <cellStyle name="Normal 2 3 2 6 2 2" xfId="1068"/>
    <cellStyle name="Normal 2 3 2 6 2 2 2" xfId="2562"/>
    <cellStyle name="Normal 2 3 2 6 2 2 2 2" xfId="7044"/>
    <cellStyle name="Normal 2 3 2 6 2 2 2 2 2" xfId="16074"/>
    <cellStyle name="Normal 2 3 2 6 2 2 2 2 2 2" xfId="36116"/>
    <cellStyle name="Normal 2 3 2 6 2 2 2 2 3" xfId="27086"/>
    <cellStyle name="Normal 2 3 2 6 2 2 2 3" xfId="11592"/>
    <cellStyle name="Normal 2 3 2 6 2 2 2 3 2" xfId="31634"/>
    <cellStyle name="Normal 2 3 2 6 2 2 2 4" xfId="22604"/>
    <cellStyle name="Normal 2 3 2 6 2 2 3" xfId="4056"/>
    <cellStyle name="Normal 2 3 2 6 2 2 3 2" xfId="8538"/>
    <cellStyle name="Normal 2 3 2 6 2 2 3 2 2" xfId="17568"/>
    <cellStyle name="Normal 2 3 2 6 2 2 3 2 2 2" xfId="37610"/>
    <cellStyle name="Normal 2 3 2 6 2 2 3 2 3" xfId="28580"/>
    <cellStyle name="Normal 2 3 2 6 2 2 3 3" xfId="13086"/>
    <cellStyle name="Normal 2 3 2 6 2 2 3 3 2" xfId="33128"/>
    <cellStyle name="Normal 2 3 2 6 2 2 3 4" xfId="24098"/>
    <cellStyle name="Normal 2 3 2 6 2 2 4" xfId="5550"/>
    <cellStyle name="Normal 2 3 2 6 2 2 4 2" xfId="14580"/>
    <cellStyle name="Normal 2 3 2 6 2 2 4 2 2" xfId="34622"/>
    <cellStyle name="Normal 2 3 2 6 2 2 4 3" xfId="25592"/>
    <cellStyle name="Normal 2 3 2 6 2 2 5" xfId="10098"/>
    <cellStyle name="Normal 2 3 2 6 2 2 5 2" xfId="30140"/>
    <cellStyle name="Normal 2 3 2 6 2 2 6" xfId="21110"/>
    <cellStyle name="Normal 2 3 2 6 2 3" xfId="1819"/>
    <cellStyle name="Normal 2 3 2 6 2 3 2" xfId="6301"/>
    <cellStyle name="Normal 2 3 2 6 2 3 2 2" xfId="15331"/>
    <cellStyle name="Normal 2 3 2 6 2 3 2 2 2" xfId="35373"/>
    <cellStyle name="Normal 2 3 2 6 2 3 2 3" xfId="26343"/>
    <cellStyle name="Normal 2 3 2 6 2 3 3" xfId="10849"/>
    <cellStyle name="Normal 2 3 2 6 2 3 3 2" xfId="30891"/>
    <cellStyle name="Normal 2 3 2 6 2 3 4" xfId="21861"/>
    <cellStyle name="Normal 2 3 2 6 2 4" xfId="3313"/>
    <cellStyle name="Normal 2 3 2 6 2 4 2" xfId="7795"/>
    <cellStyle name="Normal 2 3 2 6 2 4 2 2" xfId="16825"/>
    <cellStyle name="Normal 2 3 2 6 2 4 2 2 2" xfId="36867"/>
    <cellStyle name="Normal 2 3 2 6 2 4 2 3" xfId="27837"/>
    <cellStyle name="Normal 2 3 2 6 2 4 3" xfId="12343"/>
    <cellStyle name="Normal 2 3 2 6 2 4 3 2" xfId="32385"/>
    <cellStyle name="Normal 2 3 2 6 2 4 4" xfId="23355"/>
    <cellStyle name="Normal 2 3 2 6 2 5" xfId="4807"/>
    <cellStyle name="Normal 2 3 2 6 2 5 2" xfId="13837"/>
    <cellStyle name="Normal 2 3 2 6 2 5 2 2" xfId="33879"/>
    <cellStyle name="Normal 2 3 2 6 2 5 3" xfId="24849"/>
    <cellStyle name="Normal 2 3 2 6 2 6" xfId="9355"/>
    <cellStyle name="Normal 2 3 2 6 2 6 2" xfId="29397"/>
    <cellStyle name="Normal 2 3 2 6 2 7" xfId="20367"/>
    <cellStyle name="Normal 2 3 2 6 3" xfId="511"/>
    <cellStyle name="Normal 2 3 2 6 3 2" xfId="1258"/>
    <cellStyle name="Normal 2 3 2 6 3 2 2" xfId="2752"/>
    <cellStyle name="Normal 2 3 2 6 3 2 2 2" xfId="7234"/>
    <cellStyle name="Normal 2 3 2 6 3 2 2 2 2" xfId="16264"/>
    <cellStyle name="Normal 2 3 2 6 3 2 2 2 2 2" xfId="36306"/>
    <cellStyle name="Normal 2 3 2 6 3 2 2 2 3" xfId="27276"/>
    <cellStyle name="Normal 2 3 2 6 3 2 2 3" xfId="11782"/>
    <cellStyle name="Normal 2 3 2 6 3 2 2 3 2" xfId="31824"/>
    <cellStyle name="Normal 2 3 2 6 3 2 2 4" xfId="22794"/>
    <cellStyle name="Normal 2 3 2 6 3 2 3" xfId="4246"/>
    <cellStyle name="Normal 2 3 2 6 3 2 3 2" xfId="8728"/>
    <cellStyle name="Normal 2 3 2 6 3 2 3 2 2" xfId="17758"/>
    <cellStyle name="Normal 2 3 2 6 3 2 3 2 2 2" xfId="37800"/>
    <cellStyle name="Normal 2 3 2 6 3 2 3 2 3" xfId="28770"/>
    <cellStyle name="Normal 2 3 2 6 3 2 3 3" xfId="13276"/>
    <cellStyle name="Normal 2 3 2 6 3 2 3 3 2" xfId="33318"/>
    <cellStyle name="Normal 2 3 2 6 3 2 3 4" xfId="24288"/>
    <cellStyle name="Normal 2 3 2 6 3 2 4" xfId="5740"/>
    <cellStyle name="Normal 2 3 2 6 3 2 4 2" xfId="14770"/>
    <cellStyle name="Normal 2 3 2 6 3 2 4 2 2" xfId="34812"/>
    <cellStyle name="Normal 2 3 2 6 3 2 4 3" xfId="25782"/>
    <cellStyle name="Normal 2 3 2 6 3 2 5" xfId="10288"/>
    <cellStyle name="Normal 2 3 2 6 3 2 5 2" xfId="30330"/>
    <cellStyle name="Normal 2 3 2 6 3 2 6" xfId="21300"/>
    <cellStyle name="Normal 2 3 2 6 3 3" xfId="2005"/>
    <cellStyle name="Normal 2 3 2 6 3 3 2" xfId="6487"/>
    <cellStyle name="Normal 2 3 2 6 3 3 2 2" xfId="15517"/>
    <cellStyle name="Normal 2 3 2 6 3 3 2 2 2" xfId="35559"/>
    <cellStyle name="Normal 2 3 2 6 3 3 2 3" xfId="26529"/>
    <cellStyle name="Normal 2 3 2 6 3 3 3" xfId="11035"/>
    <cellStyle name="Normal 2 3 2 6 3 3 3 2" xfId="31077"/>
    <cellStyle name="Normal 2 3 2 6 3 3 4" xfId="22047"/>
    <cellStyle name="Normal 2 3 2 6 3 4" xfId="3499"/>
    <cellStyle name="Normal 2 3 2 6 3 4 2" xfId="7981"/>
    <cellStyle name="Normal 2 3 2 6 3 4 2 2" xfId="17011"/>
    <cellStyle name="Normal 2 3 2 6 3 4 2 2 2" xfId="37053"/>
    <cellStyle name="Normal 2 3 2 6 3 4 2 3" xfId="28023"/>
    <cellStyle name="Normal 2 3 2 6 3 4 3" xfId="12529"/>
    <cellStyle name="Normal 2 3 2 6 3 4 3 2" xfId="32571"/>
    <cellStyle name="Normal 2 3 2 6 3 4 4" xfId="23541"/>
    <cellStyle name="Normal 2 3 2 6 3 5" xfId="4993"/>
    <cellStyle name="Normal 2 3 2 6 3 5 2" xfId="14023"/>
    <cellStyle name="Normal 2 3 2 6 3 5 2 2" xfId="34065"/>
    <cellStyle name="Normal 2 3 2 6 3 5 3" xfId="25035"/>
    <cellStyle name="Normal 2 3 2 6 3 6" xfId="9541"/>
    <cellStyle name="Normal 2 3 2 6 3 6 2" xfId="29583"/>
    <cellStyle name="Normal 2 3 2 6 3 7" xfId="20553"/>
    <cellStyle name="Normal 2 3 2 6 4" xfId="697"/>
    <cellStyle name="Normal 2 3 2 6 4 2" xfId="1444"/>
    <cellStyle name="Normal 2 3 2 6 4 2 2" xfId="2938"/>
    <cellStyle name="Normal 2 3 2 6 4 2 2 2" xfId="7420"/>
    <cellStyle name="Normal 2 3 2 6 4 2 2 2 2" xfId="16450"/>
    <cellStyle name="Normal 2 3 2 6 4 2 2 2 2 2" xfId="36492"/>
    <cellStyle name="Normal 2 3 2 6 4 2 2 2 3" xfId="27462"/>
    <cellStyle name="Normal 2 3 2 6 4 2 2 3" xfId="11968"/>
    <cellStyle name="Normal 2 3 2 6 4 2 2 3 2" xfId="32010"/>
    <cellStyle name="Normal 2 3 2 6 4 2 2 4" xfId="22980"/>
    <cellStyle name="Normal 2 3 2 6 4 2 3" xfId="4432"/>
    <cellStyle name="Normal 2 3 2 6 4 2 3 2" xfId="8914"/>
    <cellStyle name="Normal 2 3 2 6 4 2 3 2 2" xfId="17944"/>
    <cellStyle name="Normal 2 3 2 6 4 2 3 2 2 2" xfId="37986"/>
    <cellStyle name="Normal 2 3 2 6 4 2 3 2 3" xfId="28956"/>
    <cellStyle name="Normal 2 3 2 6 4 2 3 3" xfId="13462"/>
    <cellStyle name="Normal 2 3 2 6 4 2 3 3 2" xfId="33504"/>
    <cellStyle name="Normal 2 3 2 6 4 2 3 4" xfId="24474"/>
    <cellStyle name="Normal 2 3 2 6 4 2 4" xfId="5926"/>
    <cellStyle name="Normal 2 3 2 6 4 2 4 2" xfId="14956"/>
    <cellStyle name="Normal 2 3 2 6 4 2 4 2 2" xfId="34998"/>
    <cellStyle name="Normal 2 3 2 6 4 2 4 3" xfId="25968"/>
    <cellStyle name="Normal 2 3 2 6 4 2 5" xfId="10474"/>
    <cellStyle name="Normal 2 3 2 6 4 2 5 2" xfId="30516"/>
    <cellStyle name="Normal 2 3 2 6 4 2 6" xfId="21486"/>
    <cellStyle name="Normal 2 3 2 6 4 3" xfId="2191"/>
    <cellStyle name="Normal 2 3 2 6 4 3 2" xfId="6673"/>
    <cellStyle name="Normal 2 3 2 6 4 3 2 2" xfId="15703"/>
    <cellStyle name="Normal 2 3 2 6 4 3 2 2 2" xfId="35745"/>
    <cellStyle name="Normal 2 3 2 6 4 3 2 3" xfId="26715"/>
    <cellStyle name="Normal 2 3 2 6 4 3 3" xfId="11221"/>
    <cellStyle name="Normal 2 3 2 6 4 3 3 2" xfId="31263"/>
    <cellStyle name="Normal 2 3 2 6 4 3 4" xfId="22233"/>
    <cellStyle name="Normal 2 3 2 6 4 4" xfId="3685"/>
    <cellStyle name="Normal 2 3 2 6 4 4 2" xfId="8167"/>
    <cellStyle name="Normal 2 3 2 6 4 4 2 2" xfId="17197"/>
    <cellStyle name="Normal 2 3 2 6 4 4 2 2 2" xfId="37239"/>
    <cellStyle name="Normal 2 3 2 6 4 4 2 3" xfId="28209"/>
    <cellStyle name="Normal 2 3 2 6 4 4 3" xfId="12715"/>
    <cellStyle name="Normal 2 3 2 6 4 4 3 2" xfId="32757"/>
    <cellStyle name="Normal 2 3 2 6 4 4 4" xfId="23727"/>
    <cellStyle name="Normal 2 3 2 6 4 5" xfId="5179"/>
    <cellStyle name="Normal 2 3 2 6 4 5 2" xfId="14209"/>
    <cellStyle name="Normal 2 3 2 6 4 5 2 2" xfId="34251"/>
    <cellStyle name="Normal 2 3 2 6 4 5 3" xfId="25221"/>
    <cellStyle name="Normal 2 3 2 6 4 6" xfId="9727"/>
    <cellStyle name="Normal 2 3 2 6 4 6 2" xfId="29769"/>
    <cellStyle name="Normal 2 3 2 6 4 7" xfId="20739"/>
    <cellStyle name="Normal 2 3 2 6 5" xfId="884"/>
    <cellStyle name="Normal 2 3 2 6 5 2" xfId="2378"/>
    <cellStyle name="Normal 2 3 2 6 5 2 2" xfId="6860"/>
    <cellStyle name="Normal 2 3 2 6 5 2 2 2" xfId="15890"/>
    <cellStyle name="Normal 2 3 2 6 5 2 2 2 2" xfId="35932"/>
    <cellStyle name="Normal 2 3 2 6 5 2 2 3" xfId="26902"/>
    <cellStyle name="Normal 2 3 2 6 5 2 3" xfId="11408"/>
    <cellStyle name="Normal 2 3 2 6 5 2 3 2" xfId="31450"/>
    <cellStyle name="Normal 2 3 2 6 5 2 4" xfId="22420"/>
    <cellStyle name="Normal 2 3 2 6 5 3" xfId="3872"/>
    <cellStyle name="Normal 2 3 2 6 5 3 2" xfId="8354"/>
    <cellStyle name="Normal 2 3 2 6 5 3 2 2" xfId="17384"/>
    <cellStyle name="Normal 2 3 2 6 5 3 2 2 2" xfId="37426"/>
    <cellStyle name="Normal 2 3 2 6 5 3 2 3" xfId="28396"/>
    <cellStyle name="Normal 2 3 2 6 5 3 3" xfId="12902"/>
    <cellStyle name="Normal 2 3 2 6 5 3 3 2" xfId="32944"/>
    <cellStyle name="Normal 2 3 2 6 5 3 4" xfId="23914"/>
    <cellStyle name="Normal 2 3 2 6 5 4" xfId="5366"/>
    <cellStyle name="Normal 2 3 2 6 5 4 2" xfId="14396"/>
    <cellStyle name="Normal 2 3 2 6 5 4 2 2" xfId="34438"/>
    <cellStyle name="Normal 2 3 2 6 5 4 3" xfId="25408"/>
    <cellStyle name="Normal 2 3 2 6 5 5" xfId="9914"/>
    <cellStyle name="Normal 2 3 2 6 5 5 2" xfId="29956"/>
    <cellStyle name="Normal 2 3 2 6 5 6" xfId="20926"/>
    <cellStyle name="Normal 2 3 2 6 6" xfId="1633"/>
    <cellStyle name="Normal 2 3 2 6 6 2" xfId="6115"/>
    <cellStyle name="Normal 2 3 2 6 6 2 2" xfId="15145"/>
    <cellStyle name="Normal 2 3 2 6 6 2 2 2" xfId="35187"/>
    <cellStyle name="Normal 2 3 2 6 6 2 3" xfId="26157"/>
    <cellStyle name="Normal 2 3 2 6 6 3" xfId="10663"/>
    <cellStyle name="Normal 2 3 2 6 6 3 2" xfId="30705"/>
    <cellStyle name="Normal 2 3 2 6 6 4" xfId="21675"/>
    <cellStyle name="Normal 2 3 2 6 7" xfId="3127"/>
    <cellStyle name="Normal 2 3 2 6 7 2" xfId="7609"/>
    <cellStyle name="Normal 2 3 2 6 7 2 2" xfId="16639"/>
    <cellStyle name="Normal 2 3 2 6 7 2 2 2" xfId="36681"/>
    <cellStyle name="Normal 2 3 2 6 7 2 3" xfId="27651"/>
    <cellStyle name="Normal 2 3 2 6 7 3" xfId="12157"/>
    <cellStyle name="Normal 2 3 2 6 7 3 2" xfId="32199"/>
    <cellStyle name="Normal 2 3 2 6 7 4" xfId="23169"/>
    <cellStyle name="Normal 2 3 2 6 8" xfId="4621"/>
    <cellStyle name="Normal 2 3 2 6 8 2" xfId="13651"/>
    <cellStyle name="Normal 2 3 2 6 8 2 2" xfId="33693"/>
    <cellStyle name="Normal 2 3 2 6 8 3" xfId="24663"/>
    <cellStyle name="Normal 2 3 2 6 9" xfId="9169"/>
    <cellStyle name="Normal 2 3 2 6 9 2" xfId="29211"/>
    <cellStyle name="Normal 2 3 2 7" xfId="162"/>
    <cellStyle name="Normal 2 3 2 7 10" xfId="20204"/>
    <cellStyle name="Normal 2 3 2 7 2" xfId="348"/>
    <cellStyle name="Normal 2 3 2 7 2 2" xfId="1091"/>
    <cellStyle name="Normal 2 3 2 7 2 2 2" xfId="2585"/>
    <cellStyle name="Normal 2 3 2 7 2 2 2 2" xfId="7067"/>
    <cellStyle name="Normal 2 3 2 7 2 2 2 2 2" xfId="16097"/>
    <cellStyle name="Normal 2 3 2 7 2 2 2 2 2 2" xfId="36139"/>
    <cellStyle name="Normal 2 3 2 7 2 2 2 2 3" xfId="27109"/>
    <cellStyle name="Normal 2 3 2 7 2 2 2 3" xfId="11615"/>
    <cellStyle name="Normal 2 3 2 7 2 2 2 3 2" xfId="31657"/>
    <cellStyle name="Normal 2 3 2 7 2 2 2 4" xfId="22627"/>
    <cellStyle name="Normal 2 3 2 7 2 2 3" xfId="4079"/>
    <cellStyle name="Normal 2 3 2 7 2 2 3 2" xfId="8561"/>
    <cellStyle name="Normal 2 3 2 7 2 2 3 2 2" xfId="17591"/>
    <cellStyle name="Normal 2 3 2 7 2 2 3 2 2 2" xfId="37633"/>
    <cellStyle name="Normal 2 3 2 7 2 2 3 2 3" xfId="28603"/>
    <cellStyle name="Normal 2 3 2 7 2 2 3 3" xfId="13109"/>
    <cellStyle name="Normal 2 3 2 7 2 2 3 3 2" xfId="33151"/>
    <cellStyle name="Normal 2 3 2 7 2 2 3 4" xfId="24121"/>
    <cellStyle name="Normal 2 3 2 7 2 2 4" xfId="5573"/>
    <cellStyle name="Normal 2 3 2 7 2 2 4 2" xfId="14603"/>
    <cellStyle name="Normal 2 3 2 7 2 2 4 2 2" xfId="34645"/>
    <cellStyle name="Normal 2 3 2 7 2 2 4 3" xfId="25615"/>
    <cellStyle name="Normal 2 3 2 7 2 2 5" xfId="10121"/>
    <cellStyle name="Normal 2 3 2 7 2 2 5 2" xfId="30163"/>
    <cellStyle name="Normal 2 3 2 7 2 2 6" xfId="21133"/>
    <cellStyle name="Normal 2 3 2 7 2 3" xfId="1842"/>
    <cellStyle name="Normal 2 3 2 7 2 3 2" xfId="6324"/>
    <cellStyle name="Normal 2 3 2 7 2 3 2 2" xfId="15354"/>
    <cellStyle name="Normal 2 3 2 7 2 3 2 2 2" xfId="35396"/>
    <cellStyle name="Normal 2 3 2 7 2 3 2 3" xfId="26366"/>
    <cellStyle name="Normal 2 3 2 7 2 3 3" xfId="10872"/>
    <cellStyle name="Normal 2 3 2 7 2 3 3 2" xfId="30914"/>
    <cellStyle name="Normal 2 3 2 7 2 3 4" xfId="21884"/>
    <cellStyle name="Normal 2 3 2 7 2 4" xfId="3336"/>
    <cellStyle name="Normal 2 3 2 7 2 4 2" xfId="7818"/>
    <cellStyle name="Normal 2 3 2 7 2 4 2 2" xfId="16848"/>
    <cellStyle name="Normal 2 3 2 7 2 4 2 2 2" xfId="36890"/>
    <cellStyle name="Normal 2 3 2 7 2 4 2 3" xfId="27860"/>
    <cellStyle name="Normal 2 3 2 7 2 4 3" xfId="12366"/>
    <cellStyle name="Normal 2 3 2 7 2 4 3 2" xfId="32408"/>
    <cellStyle name="Normal 2 3 2 7 2 4 4" xfId="23378"/>
    <cellStyle name="Normal 2 3 2 7 2 5" xfId="4830"/>
    <cellStyle name="Normal 2 3 2 7 2 5 2" xfId="13860"/>
    <cellStyle name="Normal 2 3 2 7 2 5 2 2" xfId="33902"/>
    <cellStyle name="Normal 2 3 2 7 2 5 3" xfId="24872"/>
    <cellStyle name="Normal 2 3 2 7 2 6" xfId="9378"/>
    <cellStyle name="Normal 2 3 2 7 2 6 2" xfId="29420"/>
    <cellStyle name="Normal 2 3 2 7 2 7" xfId="20390"/>
    <cellStyle name="Normal 2 3 2 7 3" xfId="534"/>
    <cellStyle name="Normal 2 3 2 7 3 2" xfId="1281"/>
    <cellStyle name="Normal 2 3 2 7 3 2 2" xfId="2775"/>
    <cellStyle name="Normal 2 3 2 7 3 2 2 2" xfId="7257"/>
    <cellStyle name="Normal 2 3 2 7 3 2 2 2 2" xfId="16287"/>
    <cellStyle name="Normal 2 3 2 7 3 2 2 2 2 2" xfId="36329"/>
    <cellStyle name="Normal 2 3 2 7 3 2 2 2 3" xfId="27299"/>
    <cellStyle name="Normal 2 3 2 7 3 2 2 3" xfId="11805"/>
    <cellStyle name="Normal 2 3 2 7 3 2 2 3 2" xfId="31847"/>
    <cellStyle name="Normal 2 3 2 7 3 2 2 4" xfId="22817"/>
    <cellStyle name="Normal 2 3 2 7 3 2 3" xfId="4269"/>
    <cellStyle name="Normal 2 3 2 7 3 2 3 2" xfId="8751"/>
    <cellStyle name="Normal 2 3 2 7 3 2 3 2 2" xfId="17781"/>
    <cellStyle name="Normal 2 3 2 7 3 2 3 2 2 2" xfId="37823"/>
    <cellStyle name="Normal 2 3 2 7 3 2 3 2 3" xfId="28793"/>
    <cellStyle name="Normal 2 3 2 7 3 2 3 3" xfId="13299"/>
    <cellStyle name="Normal 2 3 2 7 3 2 3 3 2" xfId="33341"/>
    <cellStyle name="Normal 2 3 2 7 3 2 3 4" xfId="24311"/>
    <cellStyle name="Normal 2 3 2 7 3 2 4" xfId="5763"/>
    <cellStyle name="Normal 2 3 2 7 3 2 4 2" xfId="14793"/>
    <cellStyle name="Normal 2 3 2 7 3 2 4 2 2" xfId="34835"/>
    <cellStyle name="Normal 2 3 2 7 3 2 4 3" xfId="25805"/>
    <cellStyle name="Normal 2 3 2 7 3 2 5" xfId="10311"/>
    <cellStyle name="Normal 2 3 2 7 3 2 5 2" xfId="30353"/>
    <cellStyle name="Normal 2 3 2 7 3 2 6" xfId="21323"/>
    <cellStyle name="Normal 2 3 2 7 3 3" xfId="2028"/>
    <cellStyle name="Normal 2 3 2 7 3 3 2" xfId="6510"/>
    <cellStyle name="Normal 2 3 2 7 3 3 2 2" xfId="15540"/>
    <cellStyle name="Normal 2 3 2 7 3 3 2 2 2" xfId="35582"/>
    <cellStyle name="Normal 2 3 2 7 3 3 2 3" xfId="26552"/>
    <cellStyle name="Normal 2 3 2 7 3 3 3" xfId="11058"/>
    <cellStyle name="Normal 2 3 2 7 3 3 3 2" xfId="31100"/>
    <cellStyle name="Normal 2 3 2 7 3 3 4" xfId="22070"/>
    <cellStyle name="Normal 2 3 2 7 3 4" xfId="3522"/>
    <cellStyle name="Normal 2 3 2 7 3 4 2" xfId="8004"/>
    <cellStyle name="Normal 2 3 2 7 3 4 2 2" xfId="17034"/>
    <cellStyle name="Normal 2 3 2 7 3 4 2 2 2" xfId="37076"/>
    <cellStyle name="Normal 2 3 2 7 3 4 2 3" xfId="28046"/>
    <cellStyle name="Normal 2 3 2 7 3 4 3" xfId="12552"/>
    <cellStyle name="Normal 2 3 2 7 3 4 3 2" xfId="32594"/>
    <cellStyle name="Normal 2 3 2 7 3 4 4" xfId="23564"/>
    <cellStyle name="Normal 2 3 2 7 3 5" xfId="5016"/>
    <cellStyle name="Normal 2 3 2 7 3 5 2" xfId="14046"/>
    <cellStyle name="Normal 2 3 2 7 3 5 2 2" xfId="34088"/>
    <cellStyle name="Normal 2 3 2 7 3 5 3" xfId="25058"/>
    <cellStyle name="Normal 2 3 2 7 3 6" xfId="9564"/>
    <cellStyle name="Normal 2 3 2 7 3 6 2" xfId="29606"/>
    <cellStyle name="Normal 2 3 2 7 3 7" xfId="20576"/>
    <cellStyle name="Normal 2 3 2 7 4" xfId="720"/>
    <cellStyle name="Normal 2 3 2 7 4 2" xfId="1467"/>
    <cellStyle name="Normal 2 3 2 7 4 2 2" xfId="2961"/>
    <cellStyle name="Normal 2 3 2 7 4 2 2 2" xfId="7443"/>
    <cellStyle name="Normal 2 3 2 7 4 2 2 2 2" xfId="16473"/>
    <cellStyle name="Normal 2 3 2 7 4 2 2 2 2 2" xfId="36515"/>
    <cellStyle name="Normal 2 3 2 7 4 2 2 2 3" xfId="27485"/>
    <cellStyle name="Normal 2 3 2 7 4 2 2 3" xfId="11991"/>
    <cellStyle name="Normal 2 3 2 7 4 2 2 3 2" xfId="32033"/>
    <cellStyle name="Normal 2 3 2 7 4 2 2 4" xfId="23003"/>
    <cellStyle name="Normal 2 3 2 7 4 2 3" xfId="4455"/>
    <cellStyle name="Normal 2 3 2 7 4 2 3 2" xfId="8937"/>
    <cellStyle name="Normal 2 3 2 7 4 2 3 2 2" xfId="17967"/>
    <cellStyle name="Normal 2 3 2 7 4 2 3 2 2 2" xfId="38009"/>
    <cellStyle name="Normal 2 3 2 7 4 2 3 2 3" xfId="28979"/>
    <cellStyle name="Normal 2 3 2 7 4 2 3 3" xfId="13485"/>
    <cellStyle name="Normal 2 3 2 7 4 2 3 3 2" xfId="33527"/>
    <cellStyle name="Normal 2 3 2 7 4 2 3 4" xfId="24497"/>
    <cellStyle name="Normal 2 3 2 7 4 2 4" xfId="5949"/>
    <cellStyle name="Normal 2 3 2 7 4 2 4 2" xfId="14979"/>
    <cellStyle name="Normal 2 3 2 7 4 2 4 2 2" xfId="35021"/>
    <cellStyle name="Normal 2 3 2 7 4 2 4 3" xfId="25991"/>
    <cellStyle name="Normal 2 3 2 7 4 2 5" xfId="10497"/>
    <cellStyle name="Normal 2 3 2 7 4 2 5 2" xfId="30539"/>
    <cellStyle name="Normal 2 3 2 7 4 2 6" xfId="21509"/>
    <cellStyle name="Normal 2 3 2 7 4 3" xfId="2214"/>
    <cellStyle name="Normal 2 3 2 7 4 3 2" xfId="6696"/>
    <cellStyle name="Normal 2 3 2 7 4 3 2 2" xfId="15726"/>
    <cellStyle name="Normal 2 3 2 7 4 3 2 2 2" xfId="35768"/>
    <cellStyle name="Normal 2 3 2 7 4 3 2 3" xfId="26738"/>
    <cellStyle name="Normal 2 3 2 7 4 3 3" xfId="11244"/>
    <cellStyle name="Normal 2 3 2 7 4 3 3 2" xfId="31286"/>
    <cellStyle name="Normal 2 3 2 7 4 3 4" xfId="22256"/>
    <cellStyle name="Normal 2 3 2 7 4 4" xfId="3708"/>
    <cellStyle name="Normal 2 3 2 7 4 4 2" xfId="8190"/>
    <cellStyle name="Normal 2 3 2 7 4 4 2 2" xfId="17220"/>
    <cellStyle name="Normal 2 3 2 7 4 4 2 2 2" xfId="37262"/>
    <cellStyle name="Normal 2 3 2 7 4 4 2 3" xfId="28232"/>
    <cellStyle name="Normal 2 3 2 7 4 4 3" xfId="12738"/>
    <cellStyle name="Normal 2 3 2 7 4 4 3 2" xfId="32780"/>
    <cellStyle name="Normal 2 3 2 7 4 4 4" xfId="23750"/>
    <cellStyle name="Normal 2 3 2 7 4 5" xfId="5202"/>
    <cellStyle name="Normal 2 3 2 7 4 5 2" xfId="14232"/>
    <cellStyle name="Normal 2 3 2 7 4 5 2 2" xfId="34274"/>
    <cellStyle name="Normal 2 3 2 7 4 5 3" xfId="25244"/>
    <cellStyle name="Normal 2 3 2 7 4 6" xfId="9750"/>
    <cellStyle name="Normal 2 3 2 7 4 6 2" xfId="29792"/>
    <cellStyle name="Normal 2 3 2 7 4 7" xfId="20762"/>
    <cellStyle name="Normal 2 3 2 7 5" xfId="907"/>
    <cellStyle name="Normal 2 3 2 7 5 2" xfId="2401"/>
    <cellStyle name="Normal 2 3 2 7 5 2 2" xfId="6883"/>
    <cellStyle name="Normal 2 3 2 7 5 2 2 2" xfId="15913"/>
    <cellStyle name="Normal 2 3 2 7 5 2 2 2 2" xfId="35955"/>
    <cellStyle name="Normal 2 3 2 7 5 2 2 3" xfId="26925"/>
    <cellStyle name="Normal 2 3 2 7 5 2 3" xfId="11431"/>
    <cellStyle name="Normal 2 3 2 7 5 2 3 2" xfId="31473"/>
    <cellStyle name="Normal 2 3 2 7 5 2 4" xfId="22443"/>
    <cellStyle name="Normal 2 3 2 7 5 3" xfId="3895"/>
    <cellStyle name="Normal 2 3 2 7 5 3 2" xfId="8377"/>
    <cellStyle name="Normal 2 3 2 7 5 3 2 2" xfId="17407"/>
    <cellStyle name="Normal 2 3 2 7 5 3 2 2 2" xfId="37449"/>
    <cellStyle name="Normal 2 3 2 7 5 3 2 3" xfId="28419"/>
    <cellStyle name="Normal 2 3 2 7 5 3 3" xfId="12925"/>
    <cellStyle name="Normal 2 3 2 7 5 3 3 2" xfId="32967"/>
    <cellStyle name="Normal 2 3 2 7 5 3 4" xfId="23937"/>
    <cellStyle name="Normal 2 3 2 7 5 4" xfId="5389"/>
    <cellStyle name="Normal 2 3 2 7 5 4 2" xfId="14419"/>
    <cellStyle name="Normal 2 3 2 7 5 4 2 2" xfId="34461"/>
    <cellStyle name="Normal 2 3 2 7 5 4 3" xfId="25431"/>
    <cellStyle name="Normal 2 3 2 7 5 5" xfId="9937"/>
    <cellStyle name="Normal 2 3 2 7 5 5 2" xfId="29979"/>
    <cellStyle name="Normal 2 3 2 7 5 6" xfId="20949"/>
    <cellStyle name="Normal 2 3 2 7 6" xfId="1656"/>
    <cellStyle name="Normal 2 3 2 7 6 2" xfId="6138"/>
    <cellStyle name="Normal 2 3 2 7 6 2 2" xfId="15168"/>
    <cellStyle name="Normal 2 3 2 7 6 2 2 2" xfId="35210"/>
    <cellStyle name="Normal 2 3 2 7 6 2 3" xfId="26180"/>
    <cellStyle name="Normal 2 3 2 7 6 3" xfId="10686"/>
    <cellStyle name="Normal 2 3 2 7 6 3 2" xfId="30728"/>
    <cellStyle name="Normal 2 3 2 7 6 4" xfId="21698"/>
    <cellStyle name="Normal 2 3 2 7 7" xfId="3150"/>
    <cellStyle name="Normal 2 3 2 7 7 2" xfId="7632"/>
    <cellStyle name="Normal 2 3 2 7 7 2 2" xfId="16662"/>
    <cellStyle name="Normal 2 3 2 7 7 2 2 2" xfId="36704"/>
    <cellStyle name="Normal 2 3 2 7 7 2 3" xfId="27674"/>
    <cellStyle name="Normal 2 3 2 7 7 3" xfId="12180"/>
    <cellStyle name="Normal 2 3 2 7 7 3 2" xfId="32222"/>
    <cellStyle name="Normal 2 3 2 7 7 4" xfId="23192"/>
    <cellStyle name="Normal 2 3 2 7 8" xfId="4644"/>
    <cellStyle name="Normal 2 3 2 7 8 2" xfId="13674"/>
    <cellStyle name="Normal 2 3 2 7 8 2 2" xfId="33716"/>
    <cellStyle name="Normal 2 3 2 7 8 3" xfId="24686"/>
    <cellStyle name="Normal 2 3 2 7 9" xfId="9192"/>
    <cellStyle name="Normal 2 3 2 7 9 2" xfId="29234"/>
    <cellStyle name="Normal 2 3 2 8" xfId="185"/>
    <cellStyle name="Normal 2 3 2 8 10" xfId="20227"/>
    <cellStyle name="Normal 2 3 2 8 2" xfId="371"/>
    <cellStyle name="Normal 2 3 2 8 2 2" xfId="1114"/>
    <cellStyle name="Normal 2 3 2 8 2 2 2" xfId="2608"/>
    <cellStyle name="Normal 2 3 2 8 2 2 2 2" xfId="7090"/>
    <cellStyle name="Normal 2 3 2 8 2 2 2 2 2" xfId="16120"/>
    <cellStyle name="Normal 2 3 2 8 2 2 2 2 2 2" xfId="36162"/>
    <cellStyle name="Normal 2 3 2 8 2 2 2 2 3" xfId="27132"/>
    <cellStyle name="Normal 2 3 2 8 2 2 2 3" xfId="11638"/>
    <cellStyle name="Normal 2 3 2 8 2 2 2 3 2" xfId="31680"/>
    <cellStyle name="Normal 2 3 2 8 2 2 2 4" xfId="22650"/>
    <cellStyle name="Normal 2 3 2 8 2 2 3" xfId="4102"/>
    <cellStyle name="Normal 2 3 2 8 2 2 3 2" xfId="8584"/>
    <cellStyle name="Normal 2 3 2 8 2 2 3 2 2" xfId="17614"/>
    <cellStyle name="Normal 2 3 2 8 2 2 3 2 2 2" xfId="37656"/>
    <cellStyle name="Normal 2 3 2 8 2 2 3 2 3" xfId="28626"/>
    <cellStyle name="Normal 2 3 2 8 2 2 3 3" xfId="13132"/>
    <cellStyle name="Normal 2 3 2 8 2 2 3 3 2" xfId="33174"/>
    <cellStyle name="Normal 2 3 2 8 2 2 3 4" xfId="24144"/>
    <cellStyle name="Normal 2 3 2 8 2 2 4" xfId="5596"/>
    <cellStyle name="Normal 2 3 2 8 2 2 4 2" xfId="14626"/>
    <cellStyle name="Normal 2 3 2 8 2 2 4 2 2" xfId="34668"/>
    <cellStyle name="Normal 2 3 2 8 2 2 4 3" xfId="25638"/>
    <cellStyle name="Normal 2 3 2 8 2 2 5" xfId="10144"/>
    <cellStyle name="Normal 2 3 2 8 2 2 5 2" xfId="30186"/>
    <cellStyle name="Normal 2 3 2 8 2 2 6" xfId="21156"/>
    <cellStyle name="Normal 2 3 2 8 2 3" xfId="1865"/>
    <cellStyle name="Normal 2 3 2 8 2 3 2" xfId="6347"/>
    <cellStyle name="Normal 2 3 2 8 2 3 2 2" xfId="15377"/>
    <cellStyle name="Normal 2 3 2 8 2 3 2 2 2" xfId="35419"/>
    <cellStyle name="Normal 2 3 2 8 2 3 2 3" xfId="26389"/>
    <cellStyle name="Normal 2 3 2 8 2 3 3" xfId="10895"/>
    <cellStyle name="Normal 2 3 2 8 2 3 3 2" xfId="30937"/>
    <cellStyle name="Normal 2 3 2 8 2 3 4" xfId="21907"/>
    <cellStyle name="Normal 2 3 2 8 2 4" xfId="3359"/>
    <cellStyle name="Normal 2 3 2 8 2 4 2" xfId="7841"/>
    <cellStyle name="Normal 2 3 2 8 2 4 2 2" xfId="16871"/>
    <cellStyle name="Normal 2 3 2 8 2 4 2 2 2" xfId="36913"/>
    <cellStyle name="Normal 2 3 2 8 2 4 2 3" xfId="27883"/>
    <cellStyle name="Normal 2 3 2 8 2 4 3" xfId="12389"/>
    <cellStyle name="Normal 2 3 2 8 2 4 3 2" xfId="32431"/>
    <cellStyle name="Normal 2 3 2 8 2 4 4" xfId="23401"/>
    <cellStyle name="Normal 2 3 2 8 2 5" xfId="4853"/>
    <cellStyle name="Normal 2 3 2 8 2 5 2" xfId="13883"/>
    <cellStyle name="Normal 2 3 2 8 2 5 2 2" xfId="33925"/>
    <cellStyle name="Normal 2 3 2 8 2 5 3" xfId="24895"/>
    <cellStyle name="Normal 2 3 2 8 2 6" xfId="9401"/>
    <cellStyle name="Normal 2 3 2 8 2 6 2" xfId="29443"/>
    <cellStyle name="Normal 2 3 2 8 2 7" xfId="20413"/>
    <cellStyle name="Normal 2 3 2 8 3" xfId="557"/>
    <cellStyle name="Normal 2 3 2 8 3 2" xfId="1304"/>
    <cellStyle name="Normal 2 3 2 8 3 2 2" xfId="2798"/>
    <cellStyle name="Normal 2 3 2 8 3 2 2 2" xfId="7280"/>
    <cellStyle name="Normal 2 3 2 8 3 2 2 2 2" xfId="16310"/>
    <cellStyle name="Normal 2 3 2 8 3 2 2 2 2 2" xfId="36352"/>
    <cellStyle name="Normal 2 3 2 8 3 2 2 2 3" xfId="27322"/>
    <cellStyle name="Normal 2 3 2 8 3 2 2 3" xfId="11828"/>
    <cellStyle name="Normal 2 3 2 8 3 2 2 3 2" xfId="31870"/>
    <cellStyle name="Normal 2 3 2 8 3 2 2 4" xfId="22840"/>
    <cellStyle name="Normal 2 3 2 8 3 2 3" xfId="4292"/>
    <cellStyle name="Normal 2 3 2 8 3 2 3 2" xfId="8774"/>
    <cellStyle name="Normal 2 3 2 8 3 2 3 2 2" xfId="17804"/>
    <cellStyle name="Normal 2 3 2 8 3 2 3 2 2 2" xfId="37846"/>
    <cellStyle name="Normal 2 3 2 8 3 2 3 2 3" xfId="28816"/>
    <cellStyle name="Normal 2 3 2 8 3 2 3 3" xfId="13322"/>
    <cellStyle name="Normal 2 3 2 8 3 2 3 3 2" xfId="33364"/>
    <cellStyle name="Normal 2 3 2 8 3 2 3 4" xfId="24334"/>
    <cellStyle name="Normal 2 3 2 8 3 2 4" xfId="5786"/>
    <cellStyle name="Normal 2 3 2 8 3 2 4 2" xfId="14816"/>
    <cellStyle name="Normal 2 3 2 8 3 2 4 2 2" xfId="34858"/>
    <cellStyle name="Normal 2 3 2 8 3 2 4 3" xfId="25828"/>
    <cellStyle name="Normal 2 3 2 8 3 2 5" xfId="10334"/>
    <cellStyle name="Normal 2 3 2 8 3 2 5 2" xfId="30376"/>
    <cellStyle name="Normal 2 3 2 8 3 2 6" xfId="21346"/>
    <cellStyle name="Normal 2 3 2 8 3 3" xfId="2051"/>
    <cellStyle name="Normal 2 3 2 8 3 3 2" xfId="6533"/>
    <cellStyle name="Normal 2 3 2 8 3 3 2 2" xfId="15563"/>
    <cellStyle name="Normal 2 3 2 8 3 3 2 2 2" xfId="35605"/>
    <cellStyle name="Normal 2 3 2 8 3 3 2 3" xfId="26575"/>
    <cellStyle name="Normal 2 3 2 8 3 3 3" xfId="11081"/>
    <cellStyle name="Normal 2 3 2 8 3 3 3 2" xfId="31123"/>
    <cellStyle name="Normal 2 3 2 8 3 3 4" xfId="22093"/>
    <cellStyle name="Normal 2 3 2 8 3 4" xfId="3545"/>
    <cellStyle name="Normal 2 3 2 8 3 4 2" xfId="8027"/>
    <cellStyle name="Normal 2 3 2 8 3 4 2 2" xfId="17057"/>
    <cellStyle name="Normal 2 3 2 8 3 4 2 2 2" xfId="37099"/>
    <cellStyle name="Normal 2 3 2 8 3 4 2 3" xfId="28069"/>
    <cellStyle name="Normal 2 3 2 8 3 4 3" xfId="12575"/>
    <cellStyle name="Normal 2 3 2 8 3 4 3 2" xfId="32617"/>
    <cellStyle name="Normal 2 3 2 8 3 4 4" xfId="23587"/>
    <cellStyle name="Normal 2 3 2 8 3 5" xfId="5039"/>
    <cellStyle name="Normal 2 3 2 8 3 5 2" xfId="14069"/>
    <cellStyle name="Normal 2 3 2 8 3 5 2 2" xfId="34111"/>
    <cellStyle name="Normal 2 3 2 8 3 5 3" xfId="25081"/>
    <cellStyle name="Normal 2 3 2 8 3 6" xfId="9587"/>
    <cellStyle name="Normal 2 3 2 8 3 6 2" xfId="29629"/>
    <cellStyle name="Normal 2 3 2 8 3 7" xfId="20599"/>
    <cellStyle name="Normal 2 3 2 8 4" xfId="743"/>
    <cellStyle name="Normal 2 3 2 8 4 2" xfId="1490"/>
    <cellStyle name="Normal 2 3 2 8 4 2 2" xfId="2984"/>
    <cellStyle name="Normal 2 3 2 8 4 2 2 2" xfId="7466"/>
    <cellStyle name="Normal 2 3 2 8 4 2 2 2 2" xfId="16496"/>
    <cellStyle name="Normal 2 3 2 8 4 2 2 2 2 2" xfId="36538"/>
    <cellStyle name="Normal 2 3 2 8 4 2 2 2 3" xfId="27508"/>
    <cellStyle name="Normal 2 3 2 8 4 2 2 3" xfId="12014"/>
    <cellStyle name="Normal 2 3 2 8 4 2 2 3 2" xfId="32056"/>
    <cellStyle name="Normal 2 3 2 8 4 2 2 4" xfId="23026"/>
    <cellStyle name="Normal 2 3 2 8 4 2 3" xfId="4478"/>
    <cellStyle name="Normal 2 3 2 8 4 2 3 2" xfId="8960"/>
    <cellStyle name="Normal 2 3 2 8 4 2 3 2 2" xfId="17990"/>
    <cellStyle name="Normal 2 3 2 8 4 2 3 2 2 2" xfId="38032"/>
    <cellStyle name="Normal 2 3 2 8 4 2 3 2 3" xfId="29002"/>
    <cellStyle name="Normal 2 3 2 8 4 2 3 3" xfId="13508"/>
    <cellStyle name="Normal 2 3 2 8 4 2 3 3 2" xfId="33550"/>
    <cellStyle name="Normal 2 3 2 8 4 2 3 4" xfId="24520"/>
    <cellStyle name="Normal 2 3 2 8 4 2 4" xfId="5972"/>
    <cellStyle name="Normal 2 3 2 8 4 2 4 2" xfId="15002"/>
    <cellStyle name="Normal 2 3 2 8 4 2 4 2 2" xfId="35044"/>
    <cellStyle name="Normal 2 3 2 8 4 2 4 3" xfId="26014"/>
    <cellStyle name="Normal 2 3 2 8 4 2 5" xfId="10520"/>
    <cellStyle name="Normal 2 3 2 8 4 2 5 2" xfId="30562"/>
    <cellStyle name="Normal 2 3 2 8 4 2 6" xfId="21532"/>
    <cellStyle name="Normal 2 3 2 8 4 3" xfId="2237"/>
    <cellStyle name="Normal 2 3 2 8 4 3 2" xfId="6719"/>
    <cellStyle name="Normal 2 3 2 8 4 3 2 2" xfId="15749"/>
    <cellStyle name="Normal 2 3 2 8 4 3 2 2 2" xfId="35791"/>
    <cellStyle name="Normal 2 3 2 8 4 3 2 3" xfId="26761"/>
    <cellStyle name="Normal 2 3 2 8 4 3 3" xfId="11267"/>
    <cellStyle name="Normal 2 3 2 8 4 3 3 2" xfId="31309"/>
    <cellStyle name="Normal 2 3 2 8 4 3 4" xfId="22279"/>
    <cellStyle name="Normal 2 3 2 8 4 4" xfId="3731"/>
    <cellStyle name="Normal 2 3 2 8 4 4 2" xfId="8213"/>
    <cellStyle name="Normal 2 3 2 8 4 4 2 2" xfId="17243"/>
    <cellStyle name="Normal 2 3 2 8 4 4 2 2 2" xfId="37285"/>
    <cellStyle name="Normal 2 3 2 8 4 4 2 3" xfId="28255"/>
    <cellStyle name="Normal 2 3 2 8 4 4 3" xfId="12761"/>
    <cellStyle name="Normal 2 3 2 8 4 4 3 2" xfId="32803"/>
    <cellStyle name="Normal 2 3 2 8 4 4 4" xfId="23773"/>
    <cellStyle name="Normal 2 3 2 8 4 5" xfId="5225"/>
    <cellStyle name="Normal 2 3 2 8 4 5 2" xfId="14255"/>
    <cellStyle name="Normal 2 3 2 8 4 5 2 2" xfId="34297"/>
    <cellStyle name="Normal 2 3 2 8 4 5 3" xfId="25267"/>
    <cellStyle name="Normal 2 3 2 8 4 6" xfId="9773"/>
    <cellStyle name="Normal 2 3 2 8 4 6 2" xfId="29815"/>
    <cellStyle name="Normal 2 3 2 8 4 7" xfId="20785"/>
    <cellStyle name="Normal 2 3 2 8 5" xfId="930"/>
    <cellStyle name="Normal 2 3 2 8 5 2" xfId="2424"/>
    <cellStyle name="Normal 2 3 2 8 5 2 2" xfId="6906"/>
    <cellStyle name="Normal 2 3 2 8 5 2 2 2" xfId="15936"/>
    <cellStyle name="Normal 2 3 2 8 5 2 2 2 2" xfId="35978"/>
    <cellStyle name="Normal 2 3 2 8 5 2 2 3" xfId="26948"/>
    <cellStyle name="Normal 2 3 2 8 5 2 3" xfId="11454"/>
    <cellStyle name="Normal 2 3 2 8 5 2 3 2" xfId="31496"/>
    <cellStyle name="Normal 2 3 2 8 5 2 4" xfId="22466"/>
    <cellStyle name="Normal 2 3 2 8 5 3" xfId="3918"/>
    <cellStyle name="Normal 2 3 2 8 5 3 2" xfId="8400"/>
    <cellStyle name="Normal 2 3 2 8 5 3 2 2" xfId="17430"/>
    <cellStyle name="Normal 2 3 2 8 5 3 2 2 2" xfId="37472"/>
    <cellStyle name="Normal 2 3 2 8 5 3 2 3" xfId="28442"/>
    <cellStyle name="Normal 2 3 2 8 5 3 3" xfId="12948"/>
    <cellStyle name="Normal 2 3 2 8 5 3 3 2" xfId="32990"/>
    <cellStyle name="Normal 2 3 2 8 5 3 4" xfId="23960"/>
    <cellStyle name="Normal 2 3 2 8 5 4" xfId="5412"/>
    <cellStyle name="Normal 2 3 2 8 5 4 2" xfId="14442"/>
    <cellStyle name="Normal 2 3 2 8 5 4 2 2" xfId="34484"/>
    <cellStyle name="Normal 2 3 2 8 5 4 3" xfId="25454"/>
    <cellStyle name="Normal 2 3 2 8 5 5" xfId="9960"/>
    <cellStyle name="Normal 2 3 2 8 5 5 2" xfId="30002"/>
    <cellStyle name="Normal 2 3 2 8 5 6" xfId="20972"/>
    <cellStyle name="Normal 2 3 2 8 6" xfId="1679"/>
    <cellStyle name="Normal 2 3 2 8 6 2" xfId="6161"/>
    <cellStyle name="Normal 2 3 2 8 6 2 2" xfId="15191"/>
    <cellStyle name="Normal 2 3 2 8 6 2 2 2" xfId="35233"/>
    <cellStyle name="Normal 2 3 2 8 6 2 3" xfId="26203"/>
    <cellStyle name="Normal 2 3 2 8 6 3" xfId="10709"/>
    <cellStyle name="Normal 2 3 2 8 6 3 2" xfId="30751"/>
    <cellStyle name="Normal 2 3 2 8 6 4" xfId="21721"/>
    <cellStyle name="Normal 2 3 2 8 7" xfId="3173"/>
    <cellStyle name="Normal 2 3 2 8 7 2" xfId="7655"/>
    <cellStyle name="Normal 2 3 2 8 7 2 2" xfId="16685"/>
    <cellStyle name="Normal 2 3 2 8 7 2 2 2" xfId="36727"/>
    <cellStyle name="Normal 2 3 2 8 7 2 3" xfId="27697"/>
    <cellStyle name="Normal 2 3 2 8 7 3" xfId="12203"/>
    <cellStyle name="Normal 2 3 2 8 7 3 2" xfId="32245"/>
    <cellStyle name="Normal 2 3 2 8 7 4" xfId="23215"/>
    <cellStyle name="Normal 2 3 2 8 8" xfId="4667"/>
    <cellStyle name="Normal 2 3 2 8 8 2" xfId="13697"/>
    <cellStyle name="Normal 2 3 2 8 8 2 2" xfId="33739"/>
    <cellStyle name="Normal 2 3 2 8 8 3" xfId="24709"/>
    <cellStyle name="Normal 2 3 2 8 9" xfId="9215"/>
    <cellStyle name="Normal 2 3 2 8 9 2" xfId="29257"/>
    <cellStyle name="Normal 2 3 2 9" xfId="208"/>
    <cellStyle name="Normal 2 3 2 9 2" xfId="953"/>
    <cellStyle name="Normal 2 3 2 9 2 2" xfId="2447"/>
    <cellStyle name="Normal 2 3 2 9 2 2 2" xfId="6929"/>
    <cellStyle name="Normal 2 3 2 9 2 2 2 2" xfId="15959"/>
    <cellStyle name="Normal 2 3 2 9 2 2 2 2 2" xfId="36001"/>
    <cellStyle name="Normal 2 3 2 9 2 2 2 3" xfId="26971"/>
    <cellStyle name="Normal 2 3 2 9 2 2 3" xfId="11477"/>
    <cellStyle name="Normal 2 3 2 9 2 2 3 2" xfId="31519"/>
    <cellStyle name="Normal 2 3 2 9 2 2 4" xfId="22489"/>
    <cellStyle name="Normal 2 3 2 9 2 3" xfId="3941"/>
    <cellStyle name="Normal 2 3 2 9 2 3 2" xfId="8423"/>
    <cellStyle name="Normal 2 3 2 9 2 3 2 2" xfId="17453"/>
    <cellStyle name="Normal 2 3 2 9 2 3 2 2 2" xfId="37495"/>
    <cellStyle name="Normal 2 3 2 9 2 3 2 3" xfId="28465"/>
    <cellStyle name="Normal 2 3 2 9 2 3 3" xfId="12971"/>
    <cellStyle name="Normal 2 3 2 9 2 3 3 2" xfId="33013"/>
    <cellStyle name="Normal 2 3 2 9 2 3 4" xfId="23983"/>
    <cellStyle name="Normal 2 3 2 9 2 4" xfId="5435"/>
    <cellStyle name="Normal 2 3 2 9 2 4 2" xfId="14465"/>
    <cellStyle name="Normal 2 3 2 9 2 4 2 2" xfId="34507"/>
    <cellStyle name="Normal 2 3 2 9 2 4 3" xfId="25477"/>
    <cellStyle name="Normal 2 3 2 9 2 5" xfId="9983"/>
    <cellStyle name="Normal 2 3 2 9 2 5 2" xfId="30025"/>
    <cellStyle name="Normal 2 3 2 9 2 6" xfId="20995"/>
    <cellStyle name="Normal 2 3 2 9 3" xfId="1702"/>
    <cellStyle name="Normal 2 3 2 9 3 2" xfId="6184"/>
    <cellStyle name="Normal 2 3 2 9 3 2 2" xfId="15214"/>
    <cellStyle name="Normal 2 3 2 9 3 2 2 2" xfId="35256"/>
    <cellStyle name="Normal 2 3 2 9 3 2 3" xfId="26226"/>
    <cellStyle name="Normal 2 3 2 9 3 3" xfId="10732"/>
    <cellStyle name="Normal 2 3 2 9 3 3 2" xfId="30774"/>
    <cellStyle name="Normal 2 3 2 9 3 4" xfId="21744"/>
    <cellStyle name="Normal 2 3 2 9 4" xfId="3196"/>
    <cellStyle name="Normal 2 3 2 9 4 2" xfId="7678"/>
    <cellStyle name="Normal 2 3 2 9 4 2 2" xfId="16708"/>
    <cellStyle name="Normal 2 3 2 9 4 2 2 2" xfId="36750"/>
    <cellStyle name="Normal 2 3 2 9 4 2 3" xfId="27720"/>
    <cellStyle name="Normal 2 3 2 9 4 3" xfId="12226"/>
    <cellStyle name="Normal 2 3 2 9 4 3 2" xfId="32268"/>
    <cellStyle name="Normal 2 3 2 9 4 4" xfId="23238"/>
    <cellStyle name="Normal 2 3 2 9 5" xfId="4690"/>
    <cellStyle name="Normal 2 3 2 9 5 2" xfId="13720"/>
    <cellStyle name="Normal 2 3 2 9 5 2 2" xfId="33762"/>
    <cellStyle name="Normal 2 3 2 9 5 3" xfId="24732"/>
    <cellStyle name="Normal 2 3 2 9 6" xfId="9238"/>
    <cellStyle name="Normal 2 3 2 9 6 2" xfId="29280"/>
    <cellStyle name="Normal 2 3 2 9 7" xfId="20250"/>
    <cellStyle name="Normal 2 3 3" xfId="35"/>
    <cellStyle name="Normal 2 3 3 10" xfId="20077"/>
    <cellStyle name="Normal 2 3 3 2" xfId="221"/>
    <cellStyle name="Normal 2 3 3 2 2" xfId="966"/>
    <cellStyle name="Normal 2 3 3 2 2 2" xfId="2460"/>
    <cellStyle name="Normal 2 3 3 2 2 2 2" xfId="6942"/>
    <cellStyle name="Normal 2 3 3 2 2 2 2 2" xfId="15972"/>
    <cellStyle name="Normal 2 3 3 2 2 2 2 2 2" xfId="36014"/>
    <cellStyle name="Normal 2 3 3 2 2 2 2 3" xfId="26984"/>
    <cellStyle name="Normal 2 3 3 2 2 2 3" xfId="11490"/>
    <cellStyle name="Normal 2 3 3 2 2 2 3 2" xfId="31532"/>
    <cellStyle name="Normal 2 3 3 2 2 2 4" xfId="22502"/>
    <cellStyle name="Normal 2 3 3 2 2 3" xfId="3954"/>
    <cellStyle name="Normal 2 3 3 2 2 3 2" xfId="8436"/>
    <cellStyle name="Normal 2 3 3 2 2 3 2 2" xfId="17466"/>
    <cellStyle name="Normal 2 3 3 2 2 3 2 2 2" xfId="37508"/>
    <cellStyle name="Normal 2 3 3 2 2 3 2 3" xfId="28478"/>
    <cellStyle name="Normal 2 3 3 2 2 3 3" xfId="12984"/>
    <cellStyle name="Normal 2 3 3 2 2 3 3 2" xfId="33026"/>
    <cellStyle name="Normal 2 3 3 2 2 3 4" xfId="23996"/>
    <cellStyle name="Normal 2 3 3 2 2 4" xfId="5448"/>
    <cellStyle name="Normal 2 3 3 2 2 4 2" xfId="14478"/>
    <cellStyle name="Normal 2 3 3 2 2 4 2 2" xfId="34520"/>
    <cellStyle name="Normal 2 3 3 2 2 4 3" xfId="25490"/>
    <cellStyle name="Normal 2 3 3 2 2 5" xfId="9996"/>
    <cellStyle name="Normal 2 3 3 2 2 5 2" xfId="30038"/>
    <cellStyle name="Normal 2 3 3 2 2 6" xfId="21008"/>
    <cellStyle name="Normal 2 3 3 2 3" xfId="1715"/>
    <cellStyle name="Normal 2 3 3 2 3 2" xfId="6197"/>
    <cellStyle name="Normal 2 3 3 2 3 2 2" xfId="15227"/>
    <cellStyle name="Normal 2 3 3 2 3 2 2 2" xfId="35269"/>
    <cellStyle name="Normal 2 3 3 2 3 2 3" xfId="26239"/>
    <cellStyle name="Normal 2 3 3 2 3 3" xfId="10745"/>
    <cellStyle name="Normal 2 3 3 2 3 3 2" xfId="30787"/>
    <cellStyle name="Normal 2 3 3 2 3 4" xfId="21757"/>
    <cellStyle name="Normal 2 3 3 2 4" xfId="3209"/>
    <cellStyle name="Normal 2 3 3 2 4 2" xfId="7691"/>
    <cellStyle name="Normal 2 3 3 2 4 2 2" xfId="16721"/>
    <cellStyle name="Normal 2 3 3 2 4 2 2 2" xfId="36763"/>
    <cellStyle name="Normal 2 3 3 2 4 2 3" xfId="27733"/>
    <cellStyle name="Normal 2 3 3 2 4 3" xfId="12239"/>
    <cellStyle name="Normal 2 3 3 2 4 3 2" xfId="32281"/>
    <cellStyle name="Normal 2 3 3 2 4 4" xfId="23251"/>
    <cellStyle name="Normal 2 3 3 2 5" xfId="4703"/>
    <cellStyle name="Normal 2 3 3 2 5 2" xfId="13733"/>
    <cellStyle name="Normal 2 3 3 2 5 2 2" xfId="33775"/>
    <cellStyle name="Normal 2 3 3 2 5 3" xfId="24745"/>
    <cellStyle name="Normal 2 3 3 2 6" xfId="9251"/>
    <cellStyle name="Normal 2 3 3 2 6 2" xfId="29293"/>
    <cellStyle name="Normal 2 3 3 2 7" xfId="20263"/>
    <cellStyle name="Normal 2 3 3 3" xfId="407"/>
    <cellStyle name="Normal 2 3 3 3 2" xfId="1154"/>
    <cellStyle name="Normal 2 3 3 3 2 2" xfId="2648"/>
    <cellStyle name="Normal 2 3 3 3 2 2 2" xfId="7130"/>
    <cellStyle name="Normal 2 3 3 3 2 2 2 2" xfId="16160"/>
    <cellStyle name="Normal 2 3 3 3 2 2 2 2 2" xfId="36202"/>
    <cellStyle name="Normal 2 3 3 3 2 2 2 3" xfId="27172"/>
    <cellStyle name="Normal 2 3 3 3 2 2 3" xfId="11678"/>
    <cellStyle name="Normal 2 3 3 3 2 2 3 2" xfId="31720"/>
    <cellStyle name="Normal 2 3 3 3 2 2 4" xfId="22690"/>
    <cellStyle name="Normal 2 3 3 3 2 3" xfId="4142"/>
    <cellStyle name="Normal 2 3 3 3 2 3 2" xfId="8624"/>
    <cellStyle name="Normal 2 3 3 3 2 3 2 2" xfId="17654"/>
    <cellStyle name="Normal 2 3 3 3 2 3 2 2 2" xfId="37696"/>
    <cellStyle name="Normal 2 3 3 3 2 3 2 3" xfId="28666"/>
    <cellStyle name="Normal 2 3 3 3 2 3 3" xfId="13172"/>
    <cellStyle name="Normal 2 3 3 3 2 3 3 2" xfId="33214"/>
    <cellStyle name="Normal 2 3 3 3 2 3 4" xfId="24184"/>
    <cellStyle name="Normal 2 3 3 3 2 4" xfId="5636"/>
    <cellStyle name="Normal 2 3 3 3 2 4 2" xfId="14666"/>
    <cellStyle name="Normal 2 3 3 3 2 4 2 2" xfId="34708"/>
    <cellStyle name="Normal 2 3 3 3 2 4 3" xfId="25678"/>
    <cellStyle name="Normal 2 3 3 3 2 5" xfId="10184"/>
    <cellStyle name="Normal 2 3 3 3 2 5 2" xfId="30226"/>
    <cellStyle name="Normal 2 3 3 3 2 6" xfId="21196"/>
    <cellStyle name="Normal 2 3 3 3 3" xfId="1901"/>
    <cellStyle name="Normal 2 3 3 3 3 2" xfId="6383"/>
    <cellStyle name="Normal 2 3 3 3 3 2 2" xfId="15413"/>
    <cellStyle name="Normal 2 3 3 3 3 2 2 2" xfId="35455"/>
    <cellStyle name="Normal 2 3 3 3 3 2 3" xfId="26425"/>
    <cellStyle name="Normal 2 3 3 3 3 3" xfId="10931"/>
    <cellStyle name="Normal 2 3 3 3 3 3 2" xfId="30973"/>
    <cellStyle name="Normal 2 3 3 3 3 4" xfId="21943"/>
    <cellStyle name="Normal 2 3 3 3 4" xfId="3395"/>
    <cellStyle name="Normal 2 3 3 3 4 2" xfId="7877"/>
    <cellStyle name="Normal 2 3 3 3 4 2 2" xfId="16907"/>
    <cellStyle name="Normal 2 3 3 3 4 2 2 2" xfId="36949"/>
    <cellStyle name="Normal 2 3 3 3 4 2 3" xfId="27919"/>
    <cellStyle name="Normal 2 3 3 3 4 3" xfId="12425"/>
    <cellStyle name="Normal 2 3 3 3 4 3 2" xfId="32467"/>
    <cellStyle name="Normal 2 3 3 3 4 4" xfId="23437"/>
    <cellStyle name="Normal 2 3 3 3 5" xfId="4889"/>
    <cellStyle name="Normal 2 3 3 3 5 2" xfId="13919"/>
    <cellStyle name="Normal 2 3 3 3 5 2 2" xfId="33961"/>
    <cellStyle name="Normal 2 3 3 3 5 3" xfId="24931"/>
    <cellStyle name="Normal 2 3 3 3 6" xfId="9437"/>
    <cellStyle name="Normal 2 3 3 3 6 2" xfId="29479"/>
    <cellStyle name="Normal 2 3 3 3 7" xfId="20449"/>
    <cellStyle name="Normal 2 3 3 4" xfId="593"/>
    <cellStyle name="Normal 2 3 3 4 2" xfId="1340"/>
    <cellStyle name="Normal 2 3 3 4 2 2" xfId="2834"/>
    <cellStyle name="Normal 2 3 3 4 2 2 2" xfId="7316"/>
    <cellStyle name="Normal 2 3 3 4 2 2 2 2" xfId="16346"/>
    <cellStyle name="Normal 2 3 3 4 2 2 2 2 2" xfId="36388"/>
    <cellStyle name="Normal 2 3 3 4 2 2 2 3" xfId="27358"/>
    <cellStyle name="Normal 2 3 3 4 2 2 3" xfId="11864"/>
    <cellStyle name="Normal 2 3 3 4 2 2 3 2" xfId="31906"/>
    <cellStyle name="Normal 2 3 3 4 2 2 4" xfId="22876"/>
    <cellStyle name="Normal 2 3 3 4 2 3" xfId="4328"/>
    <cellStyle name="Normal 2 3 3 4 2 3 2" xfId="8810"/>
    <cellStyle name="Normal 2 3 3 4 2 3 2 2" xfId="17840"/>
    <cellStyle name="Normal 2 3 3 4 2 3 2 2 2" xfId="37882"/>
    <cellStyle name="Normal 2 3 3 4 2 3 2 3" xfId="28852"/>
    <cellStyle name="Normal 2 3 3 4 2 3 3" xfId="13358"/>
    <cellStyle name="Normal 2 3 3 4 2 3 3 2" xfId="33400"/>
    <cellStyle name="Normal 2 3 3 4 2 3 4" xfId="24370"/>
    <cellStyle name="Normal 2 3 3 4 2 4" xfId="5822"/>
    <cellStyle name="Normal 2 3 3 4 2 4 2" xfId="14852"/>
    <cellStyle name="Normal 2 3 3 4 2 4 2 2" xfId="34894"/>
    <cellStyle name="Normal 2 3 3 4 2 4 3" xfId="25864"/>
    <cellStyle name="Normal 2 3 3 4 2 5" xfId="10370"/>
    <cellStyle name="Normal 2 3 3 4 2 5 2" xfId="30412"/>
    <cellStyle name="Normal 2 3 3 4 2 6" xfId="21382"/>
    <cellStyle name="Normal 2 3 3 4 3" xfId="2087"/>
    <cellStyle name="Normal 2 3 3 4 3 2" xfId="6569"/>
    <cellStyle name="Normal 2 3 3 4 3 2 2" xfId="15599"/>
    <cellStyle name="Normal 2 3 3 4 3 2 2 2" xfId="35641"/>
    <cellStyle name="Normal 2 3 3 4 3 2 3" xfId="26611"/>
    <cellStyle name="Normal 2 3 3 4 3 3" xfId="11117"/>
    <cellStyle name="Normal 2 3 3 4 3 3 2" xfId="31159"/>
    <cellStyle name="Normal 2 3 3 4 3 4" xfId="22129"/>
    <cellStyle name="Normal 2 3 3 4 4" xfId="3581"/>
    <cellStyle name="Normal 2 3 3 4 4 2" xfId="8063"/>
    <cellStyle name="Normal 2 3 3 4 4 2 2" xfId="17093"/>
    <cellStyle name="Normal 2 3 3 4 4 2 2 2" xfId="37135"/>
    <cellStyle name="Normal 2 3 3 4 4 2 3" xfId="28105"/>
    <cellStyle name="Normal 2 3 3 4 4 3" xfId="12611"/>
    <cellStyle name="Normal 2 3 3 4 4 3 2" xfId="32653"/>
    <cellStyle name="Normal 2 3 3 4 4 4" xfId="23623"/>
    <cellStyle name="Normal 2 3 3 4 5" xfId="5075"/>
    <cellStyle name="Normal 2 3 3 4 5 2" xfId="14105"/>
    <cellStyle name="Normal 2 3 3 4 5 2 2" xfId="34147"/>
    <cellStyle name="Normal 2 3 3 4 5 3" xfId="25117"/>
    <cellStyle name="Normal 2 3 3 4 6" xfId="9623"/>
    <cellStyle name="Normal 2 3 3 4 6 2" xfId="29665"/>
    <cellStyle name="Normal 2 3 3 4 7" xfId="20635"/>
    <cellStyle name="Normal 2 3 3 5" xfId="780"/>
    <cellStyle name="Normal 2 3 3 5 2" xfId="2274"/>
    <cellStyle name="Normal 2 3 3 5 2 2" xfId="6756"/>
    <cellStyle name="Normal 2 3 3 5 2 2 2" xfId="15786"/>
    <cellStyle name="Normal 2 3 3 5 2 2 2 2" xfId="35828"/>
    <cellStyle name="Normal 2 3 3 5 2 2 3" xfId="26798"/>
    <cellStyle name="Normal 2 3 3 5 2 3" xfId="11304"/>
    <cellStyle name="Normal 2 3 3 5 2 3 2" xfId="31346"/>
    <cellStyle name="Normal 2 3 3 5 2 4" xfId="22316"/>
    <cellStyle name="Normal 2 3 3 5 3" xfId="3768"/>
    <cellStyle name="Normal 2 3 3 5 3 2" xfId="8250"/>
    <cellStyle name="Normal 2 3 3 5 3 2 2" xfId="17280"/>
    <cellStyle name="Normal 2 3 3 5 3 2 2 2" xfId="37322"/>
    <cellStyle name="Normal 2 3 3 5 3 2 3" xfId="28292"/>
    <cellStyle name="Normal 2 3 3 5 3 3" xfId="12798"/>
    <cellStyle name="Normal 2 3 3 5 3 3 2" xfId="32840"/>
    <cellStyle name="Normal 2 3 3 5 3 4" xfId="23810"/>
    <cellStyle name="Normal 2 3 3 5 4" xfId="5262"/>
    <cellStyle name="Normal 2 3 3 5 4 2" xfId="14292"/>
    <cellStyle name="Normal 2 3 3 5 4 2 2" xfId="34334"/>
    <cellStyle name="Normal 2 3 3 5 4 3" xfId="25304"/>
    <cellStyle name="Normal 2 3 3 5 5" xfId="9810"/>
    <cellStyle name="Normal 2 3 3 5 5 2" xfId="29852"/>
    <cellStyle name="Normal 2 3 3 5 6" xfId="20822"/>
    <cellStyle name="Normal 2 3 3 6" xfId="1529"/>
    <cellStyle name="Normal 2 3 3 6 2" xfId="6011"/>
    <cellStyle name="Normal 2 3 3 6 2 2" xfId="15041"/>
    <cellStyle name="Normal 2 3 3 6 2 2 2" xfId="35083"/>
    <cellStyle name="Normal 2 3 3 6 2 3" xfId="26053"/>
    <cellStyle name="Normal 2 3 3 6 3" xfId="10559"/>
    <cellStyle name="Normal 2 3 3 6 3 2" xfId="30601"/>
    <cellStyle name="Normal 2 3 3 6 4" xfId="21571"/>
    <cellStyle name="Normal 2 3 3 7" xfId="3023"/>
    <cellStyle name="Normal 2 3 3 7 2" xfId="7505"/>
    <cellStyle name="Normal 2 3 3 7 2 2" xfId="16535"/>
    <cellStyle name="Normal 2 3 3 7 2 2 2" xfId="36577"/>
    <cellStyle name="Normal 2 3 3 7 2 3" xfId="27547"/>
    <cellStyle name="Normal 2 3 3 7 3" xfId="12053"/>
    <cellStyle name="Normal 2 3 3 7 3 2" xfId="32095"/>
    <cellStyle name="Normal 2 3 3 7 4" xfId="23065"/>
    <cellStyle name="Normal 2 3 3 8" xfId="4517"/>
    <cellStyle name="Normal 2 3 3 8 2" xfId="13547"/>
    <cellStyle name="Normal 2 3 3 8 2 2" xfId="33589"/>
    <cellStyle name="Normal 2 3 3 8 3" xfId="24559"/>
    <cellStyle name="Normal 2 3 3 9" xfId="9065"/>
    <cellStyle name="Normal 2 3 3 9 2" xfId="29107"/>
    <cellStyle name="Normal 2 3 4" xfId="58"/>
    <cellStyle name="Normal 2 3 4 10" xfId="20100"/>
    <cellStyle name="Normal 2 3 4 2" xfId="244"/>
    <cellStyle name="Normal 2 3 4 2 2" xfId="989"/>
    <cellStyle name="Normal 2 3 4 2 2 2" xfId="2483"/>
    <cellStyle name="Normal 2 3 4 2 2 2 2" xfId="6965"/>
    <cellStyle name="Normal 2 3 4 2 2 2 2 2" xfId="15995"/>
    <cellStyle name="Normal 2 3 4 2 2 2 2 2 2" xfId="36037"/>
    <cellStyle name="Normal 2 3 4 2 2 2 2 3" xfId="27007"/>
    <cellStyle name="Normal 2 3 4 2 2 2 3" xfId="11513"/>
    <cellStyle name="Normal 2 3 4 2 2 2 3 2" xfId="31555"/>
    <cellStyle name="Normal 2 3 4 2 2 2 4" xfId="22525"/>
    <cellStyle name="Normal 2 3 4 2 2 3" xfId="3977"/>
    <cellStyle name="Normal 2 3 4 2 2 3 2" xfId="8459"/>
    <cellStyle name="Normal 2 3 4 2 2 3 2 2" xfId="17489"/>
    <cellStyle name="Normal 2 3 4 2 2 3 2 2 2" xfId="37531"/>
    <cellStyle name="Normal 2 3 4 2 2 3 2 3" xfId="28501"/>
    <cellStyle name="Normal 2 3 4 2 2 3 3" xfId="13007"/>
    <cellStyle name="Normal 2 3 4 2 2 3 3 2" xfId="33049"/>
    <cellStyle name="Normal 2 3 4 2 2 3 4" xfId="24019"/>
    <cellStyle name="Normal 2 3 4 2 2 4" xfId="5471"/>
    <cellStyle name="Normal 2 3 4 2 2 4 2" xfId="14501"/>
    <cellStyle name="Normal 2 3 4 2 2 4 2 2" xfId="34543"/>
    <cellStyle name="Normal 2 3 4 2 2 4 3" xfId="25513"/>
    <cellStyle name="Normal 2 3 4 2 2 5" xfId="10019"/>
    <cellStyle name="Normal 2 3 4 2 2 5 2" xfId="30061"/>
    <cellStyle name="Normal 2 3 4 2 2 6" xfId="21031"/>
    <cellStyle name="Normal 2 3 4 2 3" xfId="1738"/>
    <cellStyle name="Normal 2 3 4 2 3 2" xfId="6220"/>
    <cellStyle name="Normal 2 3 4 2 3 2 2" xfId="15250"/>
    <cellStyle name="Normal 2 3 4 2 3 2 2 2" xfId="35292"/>
    <cellStyle name="Normal 2 3 4 2 3 2 3" xfId="26262"/>
    <cellStyle name="Normal 2 3 4 2 3 3" xfId="10768"/>
    <cellStyle name="Normal 2 3 4 2 3 3 2" xfId="30810"/>
    <cellStyle name="Normal 2 3 4 2 3 4" xfId="21780"/>
    <cellStyle name="Normal 2 3 4 2 4" xfId="3232"/>
    <cellStyle name="Normal 2 3 4 2 4 2" xfId="7714"/>
    <cellStyle name="Normal 2 3 4 2 4 2 2" xfId="16744"/>
    <cellStyle name="Normal 2 3 4 2 4 2 2 2" xfId="36786"/>
    <cellStyle name="Normal 2 3 4 2 4 2 3" xfId="27756"/>
    <cellStyle name="Normal 2 3 4 2 4 3" xfId="12262"/>
    <cellStyle name="Normal 2 3 4 2 4 3 2" xfId="32304"/>
    <cellStyle name="Normal 2 3 4 2 4 4" xfId="23274"/>
    <cellStyle name="Normal 2 3 4 2 5" xfId="4726"/>
    <cellStyle name="Normal 2 3 4 2 5 2" xfId="13756"/>
    <cellStyle name="Normal 2 3 4 2 5 2 2" xfId="33798"/>
    <cellStyle name="Normal 2 3 4 2 5 3" xfId="24768"/>
    <cellStyle name="Normal 2 3 4 2 6" xfId="9274"/>
    <cellStyle name="Normal 2 3 4 2 6 2" xfId="29316"/>
    <cellStyle name="Normal 2 3 4 2 7" xfId="20286"/>
    <cellStyle name="Normal 2 3 4 3" xfId="430"/>
    <cellStyle name="Normal 2 3 4 3 2" xfId="1177"/>
    <cellStyle name="Normal 2 3 4 3 2 2" xfId="2671"/>
    <cellStyle name="Normal 2 3 4 3 2 2 2" xfId="7153"/>
    <cellStyle name="Normal 2 3 4 3 2 2 2 2" xfId="16183"/>
    <cellStyle name="Normal 2 3 4 3 2 2 2 2 2" xfId="36225"/>
    <cellStyle name="Normal 2 3 4 3 2 2 2 3" xfId="27195"/>
    <cellStyle name="Normal 2 3 4 3 2 2 3" xfId="11701"/>
    <cellStyle name="Normal 2 3 4 3 2 2 3 2" xfId="31743"/>
    <cellStyle name="Normal 2 3 4 3 2 2 4" xfId="22713"/>
    <cellStyle name="Normal 2 3 4 3 2 3" xfId="4165"/>
    <cellStyle name="Normal 2 3 4 3 2 3 2" xfId="8647"/>
    <cellStyle name="Normal 2 3 4 3 2 3 2 2" xfId="17677"/>
    <cellStyle name="Normal 2 3 4 3 2 3 2 2 2" xfId="37719"/>
    <cellStyle name="Normal 2 3 4 3 2 3 2 3" xfId="28689"/>
    <cellStyle name="Normal 2 3 4 3 2 3 3" xfId="13195"/>
    <cellStyle name="Normal 2 3 4 3 2 3 3 2" xfId="33237"/>
    <cellStyle name="Normal 2 3 4 3 2 3 4" xfId="24207"/>
    <cellStyle name="Normal 2 3 4 3 2 4" xfId="5659"/>
    <cellStyle name="Normal 2 3 4 3 2 4 2" xfId="14689"/>
    <cellStyle name="Normal 2 3 4 3 2 4 2 2" xfId="34731"/>
    <cellStyle name="Normal 2 3 4 3 2 4 3" xfId="25701"/>
    <cellStyle name="Normal 2 3 4 3 2 5" xfId="10207"/>
    <cellStyle name="Normal 2 3 4 3 2 5 2" xfId="30249"/>
    <cellStyle name="Normal 2 3 4 3 2 6" xfId="21219"/>
    <cellStyle name="Normal 2 3 4 3 3" xfId="1924"/>
    <cellStyle name="Normal 2 3 4 3 3 2" xfId="6406"/>
    <cellStyle name="Normal 2 3 4 3 3 2 2" xfId="15436"/>
    <cellStyle name="Normal 2 3 4 3 3 2 2 2" xfId="35478"/>
    <cellStyle name="Normal 2 3 4 3 3 2 3" xfId="26448"/>
    <cellStyle name="Normal 2 3 4 3 3 3" xfId="10954"/>
    <cellStyle name="Normal 2 3 4 3 3 3 2" xfId="30996"/>
    <cellStyle name="Normal 2 3 4 3 3 4" xfId="21966"/>
    <cellStyle name="Normal 2 3 4 3 4" xfId="3418"/>
    <cellStyle name="Normal 2 3 4 3 4 2" xfId="7900"/>
    <cellStyle name="Normal 2 3 4 3 4 2 2" xfId="16930"/>
    <cellStyle name="Normal 2 3 4 3 4 2 2 2" xfId="36972"/>
    <cellStyle name="Normal 2 3 4 3 4 2 3" xfId="27942"/>
    <cellStyle name="Normal 2 3 4 3 4 3" xfId="12448"/>
    <cellStyle name="Normal 2 3 4 3 4 3 2" xfId="32490"/>
    <cellStyle name="Normal 2 3 4 3 4 4" xfId="23460"/>
    <cellStyle name="Normal 2 3 4 3 5" xfId="4912"/>
    <cellStyle name="Normal 2 3 4 3 5 2" xfId="13942"/>
    <cellStyle name="Normal 2 3 4 3 5 2 2" xfId="33984"/>
    <cellStyle name="Normal 2 3 4 3 5 3" xfId="24954"/>
    <cellStyle name="Normal 2 3 4 3 6" xfId="9460"/>
    <cellStyle name="Normal 2 3 4 3 6 2" xfId="29502"/>
    <cellStyle name="Normal 2 3 4 3 7" xfId="20472"/>
    <cellStyle name="Normal 2 3 4 4" xfId="616"/>
    <cellStyle name="Normal 2 3 4 4 2" xfId="1363"/>
    <cellStyle name="Normal 2 3 4 4 2 2" xfId="2857"/>
    <cellStyle name="Normal 2 3 4 4 2 2 2" xfId="7339"/>
    <cellStyle name="Normal 2 3 4 4 2 2 2 2" xfId="16369"/>
    <cellStyle name="Normal 2 3 4 4 2 2 2 2 2" xfId="36411"/>
    <cellStyle name="Normal 2 3 4 4 2 2 2 3" xfId="27381"/>
    <cellStyle name="Normal 2 3 4 4 2 2 3" xfId="11887"/>
    <cellStyle name="Normal 2 3 4 4 2 2 3 2" xfId="31929"/>
    <cellStyle name="Normal 2 3 4 4 2 2 4" xfId="22899"/>
    <cellStyle name="Normal 2 3 4 4 2 3" xfId="4351"/>
    <cellStyle name="Normal 2 3 4 4 2 3 2" xfId="8833"/>
    <cellStyle name="Normal 2 3 4 4 2 3 2 2" xfId="17863"/>
    <cellStyle name="Normal 2 3 4 4 2 3 2 2 2" xfId="37905"/>
    <cellStyle name="Normal 2 3 4 4 2 3 2 3" xfId="28875"/>
    <cellStyle name="Normal 2 3 4 4 2 3 3" xfId="13381"/>
    <cellStyle name="Normal 2 3 4 4 2 3 3 2" xfId="33423"/>
    <cellStyle name="Normal 2 3 4 4 2 3 4" xfId="24393"/>
    <cellStyle name="Normal 2 3 4 4 2 4" xfId="5845"/>
    <cellStyle name="Normal 2 3 4 4 2 4 2" xfId="14875"/>
    <cellStyle name="Normal 2 3 4 4 2 4 2 2" xfId="34917"/>
    <cellStyle name="Normal 2 3 4 4 2 4 3" xfId="25887"/>
    <cellStyle name="Normal 2 3 4 4 2 5" xfId="10393"/>
    <cellStyle name="Normal 2 3 4 4 2 5 2" xfId="30435"/>
    <cellStyle name="Normal 2 3 4 4 2 6" xfId="21405"/>
    <cellStyle name="Normal 2 3 4 4 3" xfId="2110"/>
    <cellStyle name="Normal 2 3 4 4 3 2" xfId="6592"/>
    <cellStyle name="Normal 2 3 4 4 3 2 2" xfId="15622"/>
    <cellStyle name="Normal 2 3 4 4 3 2 2 2" xfId="35664"/>
    <cellStyle name="Normal 2 3 4 4 3 2 3" xfId="26634"/>
    <cellStyle name="Normal 2 3 4 4 3 3" xfId="11140"/>
    <cellStyle name="Normal 2 3 4 4 3 3 2" xfId="31182"/>
    <cellStyle name="Normal 2 3 4 4 3 4" xfId="22152"/>
    <cellStyle name="Normal 2 3 4 4 4" xfId="3604"/>
    <cellStyle name="Normal 2 3 4 4 4 2" xfId="8086"/>
    <cellStyle name="Normal 2 3 4 4 4 2 2" xfId="17116"/>
    <cellStyle name="Normal 2 3 4 4 4 2 2 2" xfId="37158"/>
    <cellStyle name="Normal 2 3 4 4 4 2 3" xfId="28128"/>
    <cellStyle name="Normal 2 3 4 4 4 3" xfId="12634"/>
    <cellStyle name="Normal 2 3 4 4 4 3 2" xfId="32676"/>
    <cellStyle name="Normal 2 3 4 4 4 4" xfId="23646"/>
    <cellStyle name="Normal 2 3 4 4 5" xfId="5098"/>
    <cellStyle name="Normal 2 3 4 4 5 2" xfId="14128"/>
    <cellStyle name="Normal 2 3 4 4 5 2 2" xfId="34170"/>
    <cellStyle name="Normal 2 3 4 4 5 3" xfId="25140"/>
    <cellStyle name="Normal 2 3 4 4 6" xfId="9646"/>
    <cellStyle name="Normal 2 3 4 4 6 2" xfId="29688"/>
    <cellStyle name="Normal 2 3 4 4 7" xfId="20658"/>
    <cellStyle name="Normal 2 3 4 5" xfId="803"/>
    <cellStyle name="Normal 2 3 4 5 2" xfId="2297"/>
    <cellStyle name="Normal 2 3 4 5 2 2" xfId="6779"/>
    <cellStyle name="Normal 2 3 4 5 2 2 2" xfId="15809"/>
    <cellStyle name="Normal 2 3 4 5 2 2 2 2" xfId="35851"/>
    <cellStyle name="Normal 2 3 4 5 2 2 3" xfId="26821"/>
    <cellStyle name="Normal 2 3 4 5 2 3" xfId="11327"/>
    <cellStyle name="Normal 2 3 4 5 2 3 2" xfId="31369"/>
    <cellStyle name="Normal 2 3 4 5 2 4" xfId="22339"/>
    <cellStyle name="Normal 2 3 4 5 3" xfId="3791"/>
    <cellStyle name="Normal 2 3 4 5 3 2" xfId="8273"/>
    <cellStyle name="Normal 2 3 4 5 3 2 2" xfId="17303"/>
    <cellStyle name="Normal 2 3 4 5 3 2 2 2" xfId="37345"/>
    <cellStyle name="Normal 2 3 4 5 3 2 3" xfId="28315"/>
    <cellStyle name="Normal 2 3 4 5 3 3" xfId="12821"/>
    <cellStyle name="Normal 2 3 4 5 3 3 2" xfId="32863"/>
    <cellStyle name="Normal 2 3 4 5 3 4" xfId="23833"/>
    <cellStyle name="Normal 2 3 4 5 4" xfId="5285"/>
    <cellStyle name="Normal 2 3 4 5 4 2" xfId="14315"/>
    <cellStyle name="Normal 2 3 4 5 4 2 2" xfId="34357"/>
    <cellStyle name="Normal 2 3 4 5 4 3" xfId="25327"/>
    <cellStyle name="Normal 2 3 4 5 5" xfId="9833"/>
    <cellStyle name="Normal 2 3 4 5 5 2" xfId="29875"/>
    <cellStyle name="Normal 2 3 4 5 6" xfId="20845"/>
    <cellStyle name="Normal 2 3 4 6" xfId="1552"/>
    <cellStyle name="Normal 2 3 4 6 2" xfId="6034"/>
    <cellStyle name="Normal 2 3 4 6 2 2" xfId="15064"/>
    <cellStyle name="Normal 2 3 4 6 2 2 2" xfId="35106"/>
    <cellStyle name="Normal 2 3 4 6 2 3" xfId="26076"/>
    <cellStyle name="Normal 2 3 4 6 3" xfId="10582"/>
    <cellStyle name="Normal 2 3 4 6 3 2" xfId="30624"/>
    <cellStyle name="Normal 2 3 4 6 4" xfId="21594"/>
    <cellStyle name="Normal 2 3 4 7" xfId="3046"/>
    <cellStyle name="Normal 2 3 4 7 2" xfId="7528"/>
    <cellStyle name="Normal 2 3 4 7 2 2" xfId="16558"/>
    <cellStyle name="Normal 2 3 4 7 2 2 2" xfId="36600"/>
    <cellStyle name="Normal 2 3 4 7 2 3" xfId="27570"/>
    <cellStyle name="Normal 2 3 4 7 3" xfId="12076"/>
    <cellStyle name="Normal 2 3 4 7 3 2" xfId="32118"/>
    <cellStyle name="Normal 2 3 4 7 4" xfId="23088"/>
    <cellStyle name="Normal 2 3 4 8" xfId="4540"/>
    <cellStyle name="Normal 2 3 4 8 2" xfId="13570"/>
    <cellStyle name="Normal 2 3 4 8 2 2" xfId="33612"/>
    <cellStyle name="Normal 2 3 4 8 3" xfId="24582"/>
    <cellStyle name="Normal 2 3 4 9" xfId="9088"/>
    <cellStyle name="Normal 2 3 4 9 2" xfId="29130"/>
    <cellStyle name="Normal 2 3 5" xfId="82"/>
    <cellStyle name="Normal 2 3 5 10" xfId="20124"/>
    <cellStyle name="Normal 2 3 5 2" xfId="268"/>
    <cellStyle name="Normal 2 3 5 2 2" xfId="1012"/>
    <cellStyle name="Normal 2 3 5 2 2 2" xfId="2506"/>
    <cellStyle name="Normal 2 3 5 2 2 2 2" xfId="6988"/>
    <cellStyle name="Normal 2 3 5 2 2 2 2 2" xfId="16018"/>
    <cellStyle name="Normal 2 3 5 2 2 2 2 2 2" xfId="36060"/>
    <cellStyle name="Normal 2 3 5 2 2 2 2 3" xfId="27030"/>
    <cellStyle name="Normal 2 3 5 2 2 2 3" xfId="11536"/>
    <cellStyle name="Normal 2 3 5 2 2 2 3 2" xfId="31578"/>
    <cellStyle name="Normal 2 3 5 2 2 2 4" xfId="22548"/>
    <cellStyle name="Normal 2 3 5 2 2 3" xfId="4000"/>
    <cellStyle name="Normal 2 3 5 2 2 3 2" xfId="8482"/>
    <cellStyle name="Normal 2 3 5 2 2 3 2 2" xfId="17512"/>
    <cellStyle name="Normal 2 3 5 2 2 3 2 2 2" xfId="37554"/>
    <cellStyle name="Normal 2 3 5 2 2 3 2 3" xfId="28524"/>
    <cellStyle name="Normal 2 3 5 2 2 3 3" xfId="13030"/>
    <cellStyle name="Normal 2 3 5 2 2 3 3 2" xfId="33072"/>
    <cellStyle name="Normal 2 3 5 2 2 3 4" xfId="24042"/>
    <cellStyle name="Normal 2 3 5 2 2 4" xfId="5494"/>
    <cellStyle name="Normal 2 3 5 2 2 4 2" xfId="14524"/>
    <cellStyle name="Normal 2 3 5 2 2 4 2 2" xfId="34566"/>
    <cellStyle name="Normal 2 3 5 2 2 4 3" xfId="25536"/>
    <cellStyle name="Normal 2 3 5 2 2 5" xfId="10042"/>
    <cellStyle name="Normal 2 3 5 2 2 5 2" xfId="30084"/>
    <cellStyle name="Normal 2 3 5 2 2 6" xfId="21054"/>
    <cellStyle name="Normal 2 3 5 2 3" xfId="1762"/>
    <cellStyle name="Normal 2 3 5 2 3 2" xfId="6244"/>
    <cellStyle name="Normal 2 3 5 2 3 2 2" xfId="15274"/>
    <cellStyle name="Normal 2 3 5 2 3 2 2 2" xfId="35316"/>
    <cellStyle name="Normal 2 3 5 2 3 2 3" xfId="26286"/>
    <cellStyle name="Normal 2 3 5 2 3 3" xfId="10792"/>
    <cellStyle name="Normal 2 3 5 2 3 3 2" xfId="30834"/>
    <cellStyle name="Normal 2 3 5 2 3 4" xfId="21804"/>
    <cellStyle name="Normal 2 3 5 2 4" xfId="3256"/>
    <cellStyle name="Normal 2 3 5 2 4 2" xfId="7738"/>
    <cellStyle name="Normal 2 3 5 2 4 2 2" xfId="16768"/>
    <cellStyle name="Normal 2 3 5 2 4 2 2 2" xfId="36810"/>
    <cellStyle name="Normal 2 3 5 2 4 2 3" xfId="27780"/>
    <cellStyle name="Normal 2 3 5 2 4 3" xfId="12286"/>
    <cellStyle name="Normal 2 3 5 2 4 3 2" xfId="32328"/>
    <cellStyle name="Normal 2 3 5 2 4 4" xfId="23298"/>
    <cellStyle name="Normal 2 3 5 2 5" xfId="4750"/>
    <cellStyle name="Normal 2 3 5 2 5 2" xfId="13780"/>
    <cellStyle name="Normal 2 3 5 2 5 2 2" xfId="33822"/>
    <cellStyle name="Normal 2 3 5 2 5 3" xfId="24792"/>
    <cellStyle name="Normal 2 3 5 2 6" xfId="9298"/>
    <cellStyle name="Normal 2 3 5 2 6 2" xfId="29340"/>
    <cellStyle name="Normal 2 3 5 2 7" xfId="20310"/>
    <cellStyle name="Normal 2 3 5 3" xfId="454"/>
    <cellStyle name="Normal 2 3 5 3 2" xfId="1201"/>
    <cellStyle name="Normal 2 3 5 3 2 2" xfId="2695"/>
    <cellStyle name="Normal 2 3 5 3 2 2 2" xfId="7177"/>
    <cellStyle name="Normal 2 3 5 3 2 2 2 2" xfId="16207"/>
    <cellStyle name="Normal 2 3 5 3 2 2 2 2 2" xfId="36249"/>
    <cellStyle name="Normal 2 3 5 3 2 2 2 3" xfId="27219"/>
    <cellStyle name="Normal 2 3 5 3 2 2 3" xfId="11725"/>
    <cellStyle name="Normal 2 3 5 3 2 2 3 2" xfId="31767"/>
    <cellStyle name="Normal 2 3 5 3 2 2 4" xfId="22737"/>
    <cellStyle name="Normal 2 3 5 3 2 3" xfId="4189"/>
    <cellStyle name="Normal 2 3 5 3 2 3 2" xfId="8671"/>
    <cellStyle name="Normal 2 3 5 3 2 3 2 2" xfId="17701"/>
    <cellStyle name="Normal 2 3 5 3 2 3 2 2 2" xfId="37743"/>
    <cellStyle name="Normal 2 3 5 3 2 3 2 3" xfId="28713"/>
    <cellStyle name="Normal 2 3 5 3 2 3 3" xfId="13219"/>
    <cellStyle name="Normal 2 3 5 3 2 3 3 2" xfId="33261"/>
    <cellStyle name="Normal 2 3 5 3 2 3 4" xfId="24231"/>
    <cellStyle name="Normal 2 3 5 3 2 4" xfId="5683"/>
    <cellStyle name="Normal 2 3 5 3 2 4 2" xfId="14713"/>
    <cellStyle name="Normal 2 3 5 3 2 4 2 2" xfId="34755"/>
    <cellStyle name="Normal 2 3 5 3 2 4 3" xfId="25725"/>
    <cellStyle name="Normal 2 3 5 3 2 5" xfId="10231"/>
    <cellStyle name="Normal 2 3 5 3 2 5 2" xfId="30273"/>
    <cellStyle name="Normal 2 3 5 3 2 6" xfId="21243"/>
    <cellStyle name="Normal 2 3 5 3 3" xfId="1948"/>
    <cellStyle name="Normal 2 3 5 3 3 2" xfId="6430"/>
    <cellStyle name="Normal 2 3 5 3 3 2 2" xfId="15460"/>
    <cellStyle name="Normal 2 3 5 3 3 2 2 2" xfId="35502"/>
    <cellStyle name="Normal 2 3 5 3 3 2 3" xfId="26472"/>
    <cellStyle name="Normal 2 3 5 3 3 3" xfId="10978"/>
    <cellStyle name="Normal 2 3 5 3 3 3 2" xfId="31020"/>
    <cellStyle name="Normal 2 3 5 3 3 4" xfId="21990"/>
    <cellStyle name="Normal 2 3 5 3 4" xfId="3442"/>
    <cellStyle name="Normal 2 3 5 3 4 2" xfId="7924"/>
    <cellStyle name="Normal 2 3 5 3 4 2 2" xfId="16954"/>
    <cellStyle name="Normal 2 3 5 3 4 2 2 2" xfId="36996"/>
    <cellStyle name="Normal 2 3 5 3 4 2 3" xfId="27966"/>
    <cellStyle name="Normal 2 3 5 3 4 3" xfId="12472"/>
    <cellStyle name="Normal 2 3 5 3 4 3 2" xfId="32514"/>
    <cellStyle name="Normal 2 3 5 3 4 4" xfId="23484"/>
    <cellStyle name="Normal 2 3 5 3 5" xfId="4936"/>
    <cellStyle name="Normal 2 3 5 3 5 2" xfId="13966"/>
    <cellStyle name="Normal 2 3 5 3 5 2 2" xfId="34008"/>
    <cellStyle name="Normal 2 3 5 3 5 3" xfId="24978"/>
    <cellStyle name="Normal 2 3 5 3 6" xfId="9484"/>
    <cellStyle name="Normal 2 3 5 3 6 2" xfId="29526"/>
    <cellStyle name="Normal 2 3 5 3 7" xfId="20496"/>
    <cellStyle name="Normal 2 3 5 4" xfId="640"/>
    <cellStyle name="Normal 2 3 5 4 2" xfId="1387"/>
    <cellStyle name="Normal 2 3 5 4 2 2" xfId="2881"/>
    <cellStyle name="Normal 2 3 5 4 2 2 2" xfId="7363"/>
    <cellStyle name="Normal 2 3 5 4 2 2 2 2" xfId="16393"/>
    <cellStyle name="Normal 2 3 5 4 2 2 2 2 2" xfId="36435"/>
    <cellStyle name="Normal 2 3 5 4 2 2 2 3" xfId="27405"/>
    <cellStyle name="Normal 2 3 5 4 2 2 3" xfId="11911"/>
    <cellStyle name="Normal 2 3 5 4 2 2 3 2" xfId="31953"/>
    <cellStyle name="Normal 2 3 5 4 2 2 4" xfId="22923"/>
    <cellStyle name="Normal 2 3 5 4 2 3" xfId="4375"/>
    <cellStyle name="Normal 2 3 5 4 2 3 2" xfId="8857"/>
    <cellStyle name="Normal 2 3 5 4 2 3 2 2" xfId="17887"/>
    <cellStyle name="Normal 2 3 5 4 2 3 2 2 2" xfId="37929"/>
    <cellStyle name="Normal 2 3 5 4 2 3 2 3" xfId="28899"/>
    <cellStyle name="Normal 2 3 5 4 2 3 3" xfId="13405"/>
    <cellStyle name="Normal 2 3 5 4 2 3 3 2" xfId="33447"/>
    <cellStyle name="Normal 2 3 5 4 2 3 4" xfId="24417"/>
    <cellStyle name="Normal 2 3 5 4 2 4" xfId="5869"/>
    <cellStyle name="Normal 2 3 5 4 2 4 2" xfId="14899"/>
    <cellStyle name="Normal 2 3 5 4 2 4 2 2" xfId="34941"/>
    <cellStyle name="Normal 2 3 5 4 2 4 3" xfId="25911"/>
    <cellStyle name="Normal 2 3 5 4 2 5" xfId="10417"/>
    <cellStyle name="Normal 2 3 5 4 2 5 2" xfId="30459"/>
    <cellStyle name="Normal 2 3 5 4 2 6" xfId="21429"/>
    <cellStyle name="Normal 2 3 5 4 3" xfId="2134"/>
    <cellStyle name="Normal 2 3 5 4 3 2" xfId="6616"/>
    <cellStyle name="Normal 2 3 5 4 3 2 2" xfId="15646"/>
    <cellStyle name="Normal 2 3 5 4 3 2 2 2" xfId="35688"/>
    <cellStyle name="Normal 2 3 5 4 3 2 3" xfId="26658"/>
    <cellStyle name="Normal 2 3 5 4 3 3" xfId="11164"/>
    <cellStyle name="Normal 2 3 5 4 3 3 2" xfId="31206"/>
    <cellStyle name="Normal 2 3 5 4 3 4" xfId="22176"/>
    <cellStyle name="Normal 2 3 5 4 4" xfId="3628"/>
    <cellStyle name="Normal 2 3 5 4 4 2" xfId="8110"/>
    <cellStyle name="Normal 2 3 5 4 4 2 2" xfId="17140"/>
    <cellStyle name="Normal 2 3 5 4 4 2 2 2" xfId="37182"/>
    <cellStyle name="Normal 2 3 5 4 4 2 3" xfId="28152"/>
    <cellStyle name="Normal 2 3 5 4 4 3" xfId="12658"/>
    <cellStyle name="Normal 2 3 5 4 4 3 2" xfId="32700"/>
    <cellStyle name="Normal 2 3 5 4 4 4" xfId="23670"/>
    <cellStyle name="Normal 2 3 5 4 5" xfId="5122"/>
    <cellStyle name="Normal 2 3 5 4 5 2" xfId="14152"/>
    <cellStyle name="Normal 2 3 5 4 5 2 2" xfId="34194"/>
    <cellStyle name="Normal 2 3 5 4 5 3" xfId="25164"/>
    <cellStyle name="Normal 2 3 5 4 6" xfId="9670"/>
    <cellStyle name="Normal 2 3 5 4 6 2" xfId="29712"/>
    <cellStyle name="Normal 2 3 5 4 7" xfId="20682"/>
    <cellStyle name="Normal 2 3 5 5" xfId="827"/>
    <cellStyle name="Normal 2 3 5 5 2" xfId="2321"/>
    <cellStyle name="Normal 2 3 5 5 2 2" xfId="6803"/>
    <cellStyle name="Normal 2 3 5 5 2 2 2" xfId="15833"/>
    <cellStyle name="Normal 2 3 5 5 2 2 2 2" xfId="35875"/>
    <cellStyle name="Normal 2 3 5 5 2 2 3" xfId="26845"/>
    <cellStyle name="Normal 2 3 5 5 2 3" xfId="11351"/>
    <cellStyle name="Normal 2 3 5 5 2 3 2" xfId="31393"/>
    <cellStyle name="Normal 2 3 5 5 2 4" xfId="22363"/>
    <cellStyle name="Normal 2 3 5 5 3" xfId="3815"/>
    <cellStyle name="Normal 2 3 5 5 3 2" xfId="8297"/>
    <cellStyle name="Normal 2 3 5 5 3 2 2" xfId="17327"/>
    <cellStyle name="Normal 2 3 5 5 3 2 2 2" xfId="37369"/>
    <cellStyle name="Normal 2 3 5 5 3 2 3" xfId="28339"/>
    <cellStyle name="Normal 2 3 5 5 3 3" xfId="12845"/>
    <cellStyle name="Normal 2 3 5 5 3 3 2" xfId="32887"/>
    <cellStyle name="Normal 2 3 5 5 3 4" xfId="23857"/>
    <cellStyle name="Normal 2 3 5 5 4" xfId="5309"/>
    <cellStyle name="Normal 2 3 5 5 4 2" xfId="14339"/>
    <cellStyle name="Normal 2 3 5 5 4 2 2" xfId="34381"/>
    <cellStyle name="Normal 2 3 5 5 4 3" xfId="25351"/>
    <cellStyle name="Normal 2 3 5 5 5" xfId="9857"/>
    <cellStyle name="Normal 2 3 5 5 5 2" xfId="29899"/>
    <cellStyle name="Normal 2 3 5 5 6" xfId="20869"/>
    <cellStyle name="Normal 2 3 5 6" xfId="1576"/>
    <cellStyle name="Normal 2 3 5 6 2" xfId="6058"/>
    <cellStyle name="Normal 2 3 5 6 2 2" xfId="15088"/>
    <cellStyle name="Normal 2 3 5 6 2 2 2" xfId="35130"/>
    <cellStyle name="Normal 2 3 5 6 2 3" xfId="26100"/>
    <cellStyle name="Normal 2 3 5 6 3" xfId="10606"/>
    <cellStyle name="Normal 2 3 5 6 3 2" xfId="30648"/>
    <cellStyle name="Normal 2 3 5 6 4" xfId="21618"/>
    <cellStyle name="Normal 2 3 5 7" xfId="3070"/>
    <cellStyle name="Normal 2 3 5 7 2" xfId="7552"/>
    <cellStyle name="Normal 2 3 5 7 2 2" xfId="16582"/>
    <cellStyle name="Normal 2 3 5 7 2 2 2" xfId="36624"/>
    <cellStyle name="Normal 2 3 5 7 2 3" xfId="27594"/>
    <cellStyle name="Normal 2 3 5 7 3" xfId="12100"/>
    <cellStyle name="Normal 2 3 5 7 3 2" xfId="32142"/>
    <cellStyle name="Normal 2 3 5 7 4" xfId="23112"/>
    <cellStyle name="Normal 2 3 5 8" xfId="4564"/>
    <cellStyle name="Normal 2 3 5 8 2" xfId="13594"/>
    <cellStyle name="Normal 2 3 5 8 2 2" xfId="33636"/>
    <cellStyle name="Normal 2 3 5 8 3" xfId="24606"/>
    <cellStyle name="Normal 2 3 5 9" xfId="9112"/>
    <cellStyle name="Normal 2 3 5 9 2" xfId="29154"/>
    <cellStyle name="Normal 2 3 6" xfId="106"/>
    <cellStyle name="Normal 2 3 6 10" xfId="20148"/>
    <cellStyle name="Normal 2 3 6 2" xfId="292"/>
    <cellStyle name="Normal 2 3 6 2 2" xfId="1035"/>
    <cellStyle name="Normal 2 3 6 2 2 2" xfId="2529"/>
    <cellStyle name="Normal 2 3 6 2 2 2 2" xfId="7011"/>
    <cellStyle name="Normal 2 3 6 2 2 2 2 2" xfId="16041"/>
    <cellStyle name="Normal 2 3 6 2 2 2 2 2 2" xfId="36083"/>
    <cellStyle name="Normal 2 3 6 2 2 2 2 3" xfId="27053"/>
    <cellStyle name="Normal 2 3 6 2 2 2 3" xfId="11559"/>
    <cellStyle name="Normal 2 3 6 2 2 2 3 2" xfId="31601"/>
    <cellStyle name="Normal 2 3 6 2 2 2 4" xfId="22571"/>
    <cellStyle name="Normal 2 3 6 2 2 3" xfId="4023"/>
    <cellStyle name="Normal 2 3 6 2 2 3 2" xfId="8505"/>
    <cellStyle name="Normal 2 3 6 2 2 3 2 2" xfId="17535"/>
    <cellStyle name="Normal 2 3 6 2 2 3 2 2 2" xfId="37577"/>
    <cellStyle name="Normal 2 3 6 2 2 3 2 3" xfId="28547"/>
    <cellStyle name="Normal 2 3 6 2 2 3 3" xfId="13053"/>
    <cellStyle name="Normal 2 3 6 2 2 3 3 2" xfId="33095"/>
    <cellStyle name="Normal 2 3 6 2 2 3 4" xfId="24065"/>
    <cellStyle name="Normal 2 3 6 2 2 4" xfId="5517"/>
    <cellStyle name="Normal 2 3 6 2 2 4 2" xfId="14547"/>
    <cellStyle name="Normal 2 3 6 2 2 4 2 2" xfId="34589"/>
    <cellStyle name="Normal 2 3 6 2 2 4 3" xfId="25559"/>
    <cellStyle name="Normal 2 3 6 2 2 5" xfId="10065"/>
    <cellStyle name="Normal 2 3 6 2 2 5 2" xfId="30107"/>
    <cellStyle name="Normal 2 3 6 2 2 6" xfId="21077"/>
    <cellStyle name="Normal 2 3 6 2 3" xfId="1786"/>
    <cellStyle name="Normal 2 3 6 2 3 2" xfId="6268"/>
    <cellStyle name="Normal 2 3 6 2 3 2 2" xfId="15298"/>
    <cellStyle name="Normal 2 3 6 2 3 2 2 2" xfId="35340"/>
    <cellStyle name="Normal 2 3 6 2 3 2 3" xfId="26310"/>
    <cellStyle name="Normal 2 3 6 2 3 3" xfId="10816"/>
    <cellStyle name="Normal 2 3 6 2 3 3 2" xfId="30858"/>
    <cellStyle name="Normal 2 3 6 2 3 4" xfId="21828"/>
    <cellStyle name="Normal 2 3 6 2 4" xfId="3280"/>
    <cellStyle name="Normal 2 3 6 2 4 2" xfId="7762"/>
    <cellStyle name="Normal 2 3 6 2 4 2 2" xfId="16792"/>
    <cellStyle name="Normal 2 3 6 2 4 2 2 2" xfId="36834"/>
    <cellStyle name="Normal 2 3 6 2 4 2 3" xfId="27804"/>
    <cellStyle name="Normal 2 3 6 2 4 3" xfId="12310"/>
    <cellStyle name="Normal 2 3 6 2 4 3 2" xfId="32352"/>
    <cellStyle name="Normal 2 3 6 2 4 4" xfId="23322"/>
    <cellStyle name="Normal 2 3 6 2 5" xfId="4774"/>
    <cellStyle name="Normal 2 3 6 2 5 2" xfId="13804"/>
    <cellStyle name="Normal 2 3 6 2 5 2 2" xfId="33846"/>
    <cellStyle name="Normal 2 3 6 2 5 3" xfId="24816"/>
    <cellStyle name="Normal 2 3 6 2 6" xfId="9322"/>
    <cellStyle name="Normal 2 3 6 2 6 2" xfId="29364"/>
    <cellStyle name="Normal 2 3 6 2 7" xfId="20334"/>
    <cellStyle name="Normal 2 3 6 3" xfId="478"/>
    <cellStyle name="Normal 2 3 6 3 2" xfId="1225"/>
    <cellStyle name="Normal 2 3 6 3 2 2" xfId="2719"/>
    <cellStyle name="Normal 2 3 6 3 2 2 2" xfId="7201"/>
    <cellStyle name="Normal 2 3 6 3 2 2 2 2" xfId="16231"/>
    <cellStyle name="Normal 2 3 6 3 2 2 2 2 2" xfId="36273"/>
    <cellStyle name="Normal 2 3 6 3 2 2 2 3" xfId="27243"/>
    <cellStyle name="Normal 2 3 6 3 2 2 3" xfId="11749"/>
    <cellStyle name="Normal 2 3 6 3 2 2 3 2" xfId="31791"/>
    <cellStyle name="Normal 2 3 6 3 2 2 4" xfId="22761"/>
    <cellStyle name="Normal 2 3 6 3 2 3" xfId="4213"/>
    <cellStyle name="Normal 2 3 6 3 2 3 2" xfId="8695"/>
    <cellStyle name="Normal 2 3 6 3 2 3 2 2" xfId="17725"/>
    <cellStyle name="Normal 2 3 6 3 2 3 2 2 2" xfId="37767"/>
    <cellStyle name="Normal 2 3 6 3 2 3 2 3" xfId="28737"/>
    <cellStyle name="Normal 2 3 6 3 2 3 3" xfId="13243"/>
    <cellStyle name="Normal 2 3 6 3 2 3 3 2" xfId="33285"/>
    <cellStyle name="Normal 2 3 6 3 2 3 4" xfId="24255"/>
    <cellStyle name="Normal 2 3 6 3 2 4" xfId="5707"/>
    <cellStyle name="Normal 2 3 6 3 2 4 2" xfId="14737"/>
    <cellStyle name="Normal 2 3 6 3 2 4 2 2" xfId="34779"/>
    <cellStyle name="Normal 2 3 6 3 2 4 3" xfId="25749"/>
    <cellStyle name="Normal 2 3 6 3 2 5" xfId="10255"/>
    <cellStyle name="Normal 2 3 6 3 2 5 2" xfId="30297"/>
    <cellStyle name="Normal 2 3 6 3 2 6" xfId="21267"/>
    <cellStyle name="Normal 2 3 6 3 3" xfId="1972"/>
    <cellStyle name="Normal 2 3 6 3 3 2" xfId="6454"/>
    <cellStyle name="Normal 2 3 6 3 3 2 2" xfId="15484"/>
    <cellStyle name="Normal 2 3 6 3 3 2 2 2" xfId="35526"/>
    <cellStyle name="Normal 2 3 6 3 3 2 3" xfId="26496"/>
    <cellStyle name="Normal 2 3 6 3 3 3" xfId="11002"/>
    <cellStyle name="Normal 2 3 6 3 3 3 2" xfId="31044"/>
    <cellStyle name="Normal 2 3 6 3 3 4" xfId="22014"/>
    <cellStyle name="Normal 2 3 6 3 4" xfId="3466"/>
    <cellStyle name="Normal 2 3 6 3 4 2" xfId="7948"/>
    <cellStyle name="Normal 2 3 6 3 4 2 2" xfId="16978"/>
    <cellStyle name="Normal 2 3 6 3 4 2 2 2" xfId="37020"/>
    <cellStyle name="Normal 2 3 6 3 4 2 3" xfId="27990"/>
    <cellStyle name="Normal 2 3 6 3 4 3" xfId="12496"/>
    <cellStyle name="Normal 2 3 6 3 4 3 2" xfId="32538"/>
    <cellStyle name="Normal 2 3 6 3 4 4" xfId="23508"/>
    <cellStyle name="Normal 2 3 6 3 5" xfId="4960"/>
    <cellStyle name="Normal 2 3 6 3 5 2" xfId="13990"/>
    <cellStyle name="Normal 2 3 6 3 5 2 2" xfId="34032"/>
    <cellStyle name="Normal 2 3 6 3 5 3" xfId="25002"/>
    <cellStyle name="Normal 2 3 6 3 6" xfId="9508"/>
    <cellStyle name="Normal 2 3 6 3 6 2" xfId="29550"/>
    <cellStyle name="Normal 2 3 6 3 7" xfId="20520"/>
    <cellStyle name="Normal 2 3 6 4" xfId="664"/>
    <cellStyle name="Normal 2 3 6 4 2" xfId="1411"/>
    <cellStyle name="Normal 2 3 6 4 2 2" xfId="2905"/>
    <cellStyle name="Normal 2 3 6 4 2 2 2" xfId="7387"/>
    <cellStyle name="Normal 2 3 6 4 2 2 2 2" xfId="16417"/>
    <cellStyle name="Normal 2 3 6 4 2 2 2 2 2" xfId="36459"/>
    <cellStyle name="Normal 2 3 6 4 2 2 2 3" xfId="27429"/>
    <cellStyle name="Normal 2 3 6 4 2 2 3" xfId="11935"/>
    <cellStyle name="Normal 2 3 6 4 2 2 3 2" xfId="31977"/>
    <cellStyle name="Normal 2 3 6 4 2 2 4" xfId="22947"/>
    <cellStyle name="Normal 2 3 6 4 2 3" xfId="4399"/>
    <cellStyle name="Normal 2 3 6 4 2 3 2" xfId="8881"/>
    <cellStyle name="Normal 2 3 6 4 2 3 2 2" xfId="17911"/>
    <cellStyle name="Normal 2 3 6 4 2 3 2 2 2" xfId="37953"/>
    <cellStyle name="Normal 2 3 6 4 2 3 2 3" xfId="28923"/>
    <cellStyle name="Normal 2 3 6 4 2 3 3" xfId="13429"/>
    <cellStyle name="Normal 2 3 6 4 2 3 3 2" xfId="33471"/>
    <cellStyle name="Normal 2 3 6 4 2 3 4" xfId="24441"/>
    <cellStyle name="Normal 2 3 6 4 2 4" xfId="5893"/>
    <cellStyle name="Normal 2 3 6 4 2 4 2" xfId="14923"/>
    <cellStyle name="Normal 2 3 6 4 2 4 2 2" xfId="34965"/>
    <cellStyle name="Normal 2 3 6 4 2 4 3" xfId="25935"/>
    <cellStyle name="Normal 2 3 6 4 2 5" xfId="10441"/>
    <cellStyle name="Normal 2 3 6 4 2 5 2" xfId="30483"/>
    <cellStyle name="Normal 2 3 6 4 2 6" xfId="21453"/>
    <cellStyle name="Normal 2 3 6 4 3" xfId="2158"/>
    <cellStyle name="Normal 2 3 6 4 3 2" xfId="6640"/>
    <cellStyle name="Normal 2 3 6 4 3 2 2" xfId="15670"/>
    <cellStyle name="Normal 2 3 6 4 3 2 2 2" xfId="35712"/>
    <cellStyle name="Normal 2 3 6 4 3 2 3" xfId="26682"/>
    <cellStyle name="Normal 2 3 6 4 3 3" xfId="11188"/>
    <cellStyle name="Normal 2 3 6 4 3 3 2" xfId="31230"/>
    <cellStyle name="Normal 2 3 6 4 3 4" xfId="22200"/>
    <cellStyle name="Normal 2 3 6 4 4" xfId="3652"/>
    <cellStyle name="Normal 2 3 6 4 4 2" xfId="8134"/>
    <cellStyle name="Normal 2 3 6 4 4 2 2" xfId="17164"/>
    <cellStyle name="Normal 2 3 6 4 4 2 2 2" xfId="37206"/>
    <cellStyle name="Normal 2 3 6 4 4 2 3" xfId="28176"/>
    <cellStyle name="Normal 2 3 6 4 4 3" xfId="12682"/>
    <cellStyle name="Normal 2 3 6 4 4 3 2" xfId="32724"/>
    <cellStyle name="Normal 2 3 6 4 4 4" xfId="23694"/>
    <cellStyle name="Normal 2 3 6 4 5" xfId="5146"/>
    <cellStyle name="Normal 2 3 6 4 5 2" xfId="14176"/>
    <cellStyle name="Normal 2 3 6 4 5 2 2" xfId="34218"/>
    <cellStyle name="Normal 2 3 6 4 5 3" xfId="25188"/>
    <cellStyle name="Normal 2 3 6 4 6" xfId="9694"/>
    <cellStyle name="Normal 2 3 6 4 6 2" xfId="29736"/>
    <cellStyle name="Normal 2 3 6 4 7" xfId="20706"/>
    <cellStyle name="Normal 2 3 6 5" xfId="851"/>
    <cellStyle name="Normal 2 3 6 5 2" xfId="2345"/>
    <cellStyle name="Normal 2 3 6 5 2 2" xfId="6827"/>
    <cellStyle name="Normal 2 3 6 5 2 2 2" xfId="15857"/>
    <cellStyle name="Normal 2 3 6 5 2 2 2 2" xfId="35899"/>
    <cellStyle name="Normal 2 3 6 5 2 2 3" xfId="26869"/>
    <cellStyle name="Normal 2 3 6 5 2 3" xfId="11375"/>
    <cellStyle name="Normal 2 3 6 5 2 3 2" xfId="31417"/>
    <cellStyle name="Normal 2 3 6 5 2 4" xfId="22387"/>
    <cellStyle name="Normal 2 3 6 5 3" xfId="3839"/>
    <cellStyle name="Normal 2 3 6 5 3 2" xfId="8321"/>
    <cellStyle name="Normal 2 3 6 5 3 2 2" xfId="17351"/>
    <cellStyle name="Normal 2 3 6 5 3 2 2 2" xfId="37393"/>
    <cellStyle name="Normal 2 3 6 5 3 2 3" xfId="28363"/>
    <cellStyle name="Normal 2 3 6 5 3 3" xfId="12869"/>
    <cellStyle name="Normal 2 3 6 5 3 3 2" xfId="32911"/>
    <cellStyle name="Normal 2 3 6 5 3 4" xfId="23881"/>
    <cellStyle name="Normal 2 3 6 5 4" xfId="5333"/>
    <cellStyle name="Normal 2 3 6 5 4 2" xfId="14363"/>
    <cellStyle name="Normal 2 3 6 5 4 2 2" xfId="34405"/>
    <cellStyle name="Normal 2 3 6 5 4 3" xfId="25375"/>
    <cellStyle name="Normal 2 3 6 5 5" xfId="9881"/>
    <cellStyle name="Normal 2 3 6 5 5 2" xfId="29923"/>
    <cellStyle name="Normal 2 3 6 5 6" xfId="20893"/>
    <cellStyle name="Normal 2 3 6 6" xfId="1600"/>
    <cellStyle name="Normal 2 3 6 6 2" xfId="6082"/>
    <cellStyle name="Normal 2 3 6 6 2 2" xfId="15112"/>
    <cellStyle name="Normal 2 3 6 6 2 2 2" xfId="35154"/>
    <cellStyle name="Normal 2 3 6 6 2 3" xfId="26124"/>
    <cellStyle name="Normal 2 3 6 6 3" xfId="10630"/>
    <cellStyle name="Normal 2 3 6 6 3 2" xfId="30672"/>
    <cellStyle name="Normal 2 3 6 6 4" xfId="21642"/>
    <cellStyle name="Normal 2 3 6 7" xfId="3094"/>
    <cellStyle name="Normal 2 3 6 7 2" xfId="7576"/>
    <cellStyle name="Normal 2 3 6 7 2 2" xfId="16606"/>
    <cellStyle name="Normal 2 3 6 7 2 2 2" xfId="36648"/>
    <cellStyle name="Normal 2 3 6 7 2 3" xfId="27618"/>
    <cellStyle name="Normal 2 3 6 7 3" xfId="12124"/>
    <cellStyle name="Normal 2 3 6 7 3 2" xfId="32166"/>
    <cellStyle name="Normal 2 3 6 7 4" xfId="23136"/>
    <cellStyle name="Normal 2 3 6 8" xfId="4588"/>
    <cellStyle name="Normal 2 3 6 8 2" xfId="13618"/>
    <cellStyle name="Normal 2 3 6 8 2 2" xfId="33660"/>
    <cellStyle name="Normal 2 3 6 8 3" xfId="24630"/>
    <cellStyle name="Normal 2 3 6 9" xfId="9136"/>
    <cellStyle name="Normal 2 3 6 9 2" xfId="29178"/>
    <cellStyle name="Normal 2 3 7" xfId="129"/>
    <cellStyle name="Normal 2 3 7 10" xfId="20171"/>
    <cellStyle name="Normal 2 3 7 2" xfId="315"/>
    <cellStyle name="Normal 2 3 7 2 2" xfId="1058"/>
    <cellStyle name="Normal 2 3 7 2 2 2" xfId="2552"/>
    <cellStyle name="Normal 2 3 7 2 2 2 2" xfId="7034"/>
    <cellStyle name="Normal 2 3 7 2 2 2 2 2" xfId="16064"/>
    <cellStyle name="Normal 2 3 7 2 2 2 2 2 2" xfId="36106"/>
    <cellStyle name="Normal 2 3 7 2 2 2 2 3" xfId="27076"/>
    <cellStyle name="Normal 2 3 7 2 2 2 3" xfId="11582"/>
    <cellStyle name="Normal 2 3 7 2 2 2 3 2" xfId="31624"/>
    <cellStyle name="Normal 2 3 7 2 2 2 4" xfId="22594"/>
    <cellStyle name="Normal 2 3 7 2 2 3" xfId="4046"/>
    <cellStyle name="Normal 2 3 7 2 2 3 2" xfId="8528"/>
    <cellStyle name="Normal 2 3 7 2 2 3 2 2" xfId="17558"/>
    <cellStyle name="Normal 2 3 7 2 2 3 2 2 2" xfId="37600"/>
    <cellStyle name="Normal 2 3 7 2 2 3 2 3" xfId="28570"/>
    <cellStyle name="Normal 2 3 7 2 2 3 3" xfId="13076"/>
    <cellStyle name="Normal 2 3 7 2 2 3 3 2" xfId="33118"/>
    <cellStyle name="Normal 2 3 7 2 2 3 4" xfId="24088"/>
    <cellStyle name="Normal 2 3 7 2 2 4" xfId="5540"/>
    <cellStyle name="Normal 2 3 7 2 2 4 2" xfId="14570"/>
    <cellStyle name="Normal 2 3 7 2 2 4 2 2" xfId="34612"/>
    <cellStyle name="Normal 2 3 7 2 2 4 3" xfId="25582"/>
    <cellStyle name="Normal 2 3 7 2 2 5" xfId="10088"/>
    <cellStyle name="Normal 2 3 7 2 2 5 2" xfId="30130"/>
    <cellStyle name="Normal 2 3 7 2 2 6" xfId="21100"/>
    <cellStyle name="Normal 2 3 7 2 3" xfId="1809"/>
    <cellStyle name="Normal 2 3 7 2 3 2" xfId="6291"/>
    <cellStyle name="Normal 2 3 7 2 3 2 2" xfId="15321"/>
    <cellStyle name="Normal 2 3 7 2 3 2 2 2" xfId="35363"/>
    <cellStyle name="Normal 2 3 7 2 3 2 3" xfId="26333"/>
    <cellStyle name="Normal 2 3 7 2 3 3" xfId="10839"/>
    <cellStyle name="Normal 2 3 7 2 3 3 2" xfId="30881"/>
    <cellStyle name="Normal 2 3 7 2 3 4" xfId="21851"/>
    <cellStyle name="Normal 2 3 7 2 4" xfId="3303"/>
    <cellStyle name="Normal 2 3 7 2 4 2" xfId="7785"/>
    <cellStyle name="Normal 2 3 7 2 4 2 2" xfId="16815"/>
    <cellStyle name="Normal 2 3 7 2 4 2 2 2" xfId="36857"/>
    <cellStyle name="Normal 2 3 7 2 4 2 3" xfId="27827"/>
    <cellStyle name="Normal 2 3 7 2 4 3" xfId="12333"/>
    <cellStyle name="Normal 2 3 7 2 4 3 2" xfId="32375"/>
    <cellStyle name="Normal 2 3 7 2 4 4" xfId="23345"/>
    <cellStyle name="Normal 2 3 7 2 5" xfId="4797"/>
    <cellStyle name="Normal 2 3 7 2 5 2" xfId="13827"/>
    <cellStyle name="Normal 2 3 7 2 5 2 2" xfId="33869"/>
    <cellStyle name="Normal 2 3 7 2 5 3" xfId="24839"/>
    <cellStyle name="Normal 2 3 7 2 6" xfId="9345"/>
    <cellStyle name="Normal 2 3 7 2 6 2" xfId="29387"/>
    <cellStyle name="Normal 2 3 7 2 7" xfId="20357"/>
    <cellStyle name="Normal 2 3 7 3" xfId="501"/>
    <cellStyle name="Normal 2 3 7 3 2" xfId="1248"/>
    <cellStyle name="Normal 2 3 7 3 2 2" xfId="2742"/>
    <cellStyle name="Normal 2 3 7 3 2 2 2" xfId="7224"/>
    <cellStyle name="Normal 2 3 7 3 2 2 2 2" xfId="16254"/>
    <cellStyle name="Normal 2 3 7 3 2 2 2 2 2" xfId="36296"/>
    <cellStyle name="Normal 2 3 7 3 2 2 2 3" xfId="27266"/>
    <cellStyle name="Normal 2 3 7 3 2 2 3" xfId="11772"/>
    <cellStyle name="Normal 2 3 7 3 2 2 3 2" xfId="31814"/>
    <cellStyle name="Normal 2 3 7 3 2 2 4" xfId="22784"/>
    <cellStyle name="Normal 2 3 7 3 2 3" xfId="4236"/>
    <cellStyle name="Normal 2 3 7 3 2 3 2" xfId="8718"/>
    <cellStyle name="Normal 2 3 7 3 2 3 2 2" xfId="17748"/>
    <cellStyle name="Normal 2 3 7 3 2 3 2 2 2" xfId="37790"/>
    <cellStyle name="Normal 2 3 7 3 2 3 2 3" xfId="28760"/>
    <cellStyle name="Normal 2 3 7 3 2 3 3" xfId="13266"/>
    <cellStyle name="Normal 2 3 7 3 2 3 3 2" xfId="33308"/>
    <cellStyle name="Normal 2 3 7 3 2 3 4" xfId="24278"/>
    <cellStyle name="Normal 2 3 7 3 2 4" xfId="5730"/>
    <cellStyle name="Normal 2 3 7 3 2 4 2" xfId="14760"/>
    <cellStyle name="Normal 2 3 7 3 2 4 2 2" xfId="34802"/>
    <cellStyle name="Normal 2 3 7 3 2 4 3" xfId="25772"/>
    <cellStyle name="Normal 2 3 7 3 2 5" xfId="10278"/>
    <cellStyle name="Normal 2 3 7 3 2 5 2" xfId="30320"/>
    <cellStyle name="Normal 2 3 7 3 2 6" xfId="21290"/>
    <cellStyle name="Normal 2 3 7 3 3" xfId="1995"/>
    <cellStyle name="Normal 2 3 7 3 3 2" xfId="6477"/>
    <cellStyle name="Normal 2 3 7 3 3 2 2" xfId="15507"/>
    <cellStyle name="Normal 2 3 7 3 3 2 2 2" xfId="35549"/>
    <cellStyle name="Normal 2 3 7 3 3 2 3" xfId="26519"/>
    <cellStyle name="Normal 2 3 7 3 3 3" xfId="11025"/>
    <cellStyle name="Normal 2 3 7 3 3 3 2" xfId="31067"/>
    <cellStyle name="Normal 2 3 7 3 3 4" xfId="22037"/>
    <cellStyle name="Normal 2 3 7 3 4" xfId="3489"/>
    <cellStyle name="Normal 2 3 7 3 4 2" xfId="7971"/>
    <cellStyle name="Normal 2 3 7 3 4 2 2" xfId="17001"/>
    <cellStyle name="Normal 2 3 7 3 4 2 2 2" xfId="37043"/>
    <cellStyle name="Normal 2 3 7 3 4 2 3" xfId="28013"/>
    <cellStyle name="Normal 2 3 7 3 4 3" xfId="12519"/>
    <cellStyle name="Normal 2 3 7 3 4 3 2" xfId="32561"/>
    <cellStyle name="Normal 2 3 7 3 4 4" xfId="23531"/>
    <cellStyle name="Normal 2 3 7 3 5" xfId="4983"/>
    <cellStyle name="Normal 2 3 7 3 5 2" xfId="14013"/>
    <cellStyle name="Normal 2 3 7 3 5 2 2" xfId="34055"/>
    <cellStyle name="Normal 2 3 7 3 5 3" xfId="25025"/>
    <cellStyle name="Normal 2 3 7 3 6" xfId="9531"/>
    <cellStyle name="Normal 2 3 7 3 6 2" xfId="29573"/>
    <cellStyle name="Normal 2 3 7 3 7" xfId="20543"/>
    <cellStyle name="Normal 2 3 7 4" xfId="687"/>
    <cellStyle name="Normal 2 3 7 4 2" xfId="1434"/>
    <cellStyle name="Normal 2 3 7 4 2 2" xfId="2928"/>
    <cellStyle name="Normal 2 3 7 4 2 2 2" xfId="7410"/>
    <cellStyle name="Normal 2 3 7 4 2 2 2 2" xfId="16440"/>
    <cellStyle name="Normal 2 3 7 4 2 2 2 2 2" xfId="36482"/>
    <cellStyle name="Normal 2 3 7 4 2 2 2 3" xfId="27452"/>
    <cellStyle name="Normal 2 3 7 4 2 2 3" xfId="11958"/>
    <cellStyle name="Normal 2 3 7 4 2 2 3 2" xfId="32000"/>
    <cellStyle name="Normal 2 3 7 4 2 2 4" xfId="22970"/>
    <cellStyle name="Normal 2 3 7 4 2 3" xfId="4422"/>
    <cellStyle name="Normal 2 3 7 4 2 3 2" xfId="8904"/>
    <cellStyle name="Normal 2 3 7 4 2 3 2 2" xfId="17934"/>
    <cellStyle name="Normal 2 3 7 4 2 3 2 2 2" xfId="37976"/>
    <cellStyle name="Normal 2 3 7 4 2 3 2 3" xfId="28946"/>
    <cellStyle name="Normal 2 3 7 4 2 3 3" xfId="13452"/>
    <cellStyle name="Normal 2 3 7 4 2 3 3 2" xfId="33494"/>
    <cellStyle name="Normal 2 3 7 4 2 3 4" xfId="24464"/>
    <cellStyle name="Normal 2 3 7 4 2 4" xfId="5916"/>
    <cellStyle name="Normal 2 3 7 4 2 4 2" xfId="14946"/>
    <cellStyle name="Normal 2 3 7 4 2 4 2 2" xfId="34988"/>
    <cellStyle name="Normal 2 3 7 4 2 4 3" xfId="25958"/>
    <cellStyle name="Normal 2 3 7 4 2 5" xfId="10464"/>
    <cellStyle name="Normal 2 3 7 4 2 5 2" xfId="30506"/>
    <cellStyle name="Normal 2 3 7 4 2 6" xfId="21476"/>
    <cellStyle name="Normal 2 3 7 4 3" xfId="2181"/>
    <cellStyle name="Normal 2 3 7 4 3 2" xfId="6663"/>
    <cellStyle name="Normal 2 3 7 4 3 2 2" xfId="15693"/>
    <cellStyle name="Normal 2 3 7 4 3 2 2 2" xfId="35735"/>
    <cellStyle name="Normal 2 3 7 4 3 2 3" xfId="26705"/>
    <cellStyle name="Normal 2 3 7 4 3 3" xfId="11211"/>
    <cellStyle name="Normal 2 3 7 4 3 3 2" xfId="31253"/>
    <cellStyle name="Normal 2 3 7 4 3 4" xfId="22223"/>
    <cellStyle name="Normal 2 3 7 4 4" xfId="3675"/>
    <cellStyle name="Normal 2 3 7 4 4 2" xfId="8157"/>
    <cellStyle name="Normal 2 3 7 4 4 2 2" xfId="17187"/>
    <cellStyle name="Normal 2 3 7 4 4 2 2 2" xfId="37229"/>
    <cellStyle name="Normal 2 3 7 4 4 2 3" xfId="28199"/>
    <cellStyle name="Normal 2 3 7 4 4 3" xfId="12705"/>
    <cellStyle name="Normal 2 3 7 4 4 3 2" xfId="32747"/>
    <cellStyle name="Normal 2 3 7 4 4 4" xfId="23717"/>
    <cellStyle name="Normal 2 3 7 4 5" xfId="5169"/>
    <cellStyle name="Normal 2 3 7 4 5 2" xfId="14199"/>
    <cellStyle name="Normal 2 3 7 4 5 2 2" xfId="34241"/>
    <cellStyle name="Normal 2 3 7 4 5 3" xfId="25211"/>
    <cellStyle name="Normal 2 3 7 4 6" xfId="9717"/>
    <cellStyle name="Normal 2 3 7 4 6 2" xfId="29759"/>
    <cellStyle name="Normal 2 3 7 4 7" xfId="20729"/>
    <cellStyle name="Normal 2 3 7 5" xfId="874"/>
    <cellStyle name="Normal 2 3 7 5 2" xfId="2368"/>
    <cellStyle name="Normal 2 3 7 5 2 2" xfId="6850"/>
    <cellStyle name="Normal 2 3 7 5 2 2 2" xfId="15880"/>
    <cellStyle name="Normal 2 3 7 5 2 2 2 2" xfId="35922"/>
    <cellStyle name="Normal 2 3 7 5 2 2 3" xfId="26892"/>
    <cellStyle name="Normal 2 3 7 5 2 3" xfId="11398"/>
    <cellStyle name="Normal 2 3 7 5 2 3 2" xfId="31440"/>
    <cellStyle name="Normal 2 3 7 5 2 4" xfId="22410"/>
    <cellStyle name="Normal 2 3 7 5 3" xfId="3862"/>
    <cellStyle name="Normal 2 3 7 5 3 2" xfId="8344"/>
    <cellStyle name="Normal 2 3 7 5 3 2 2" xfId="17374"/>
    <cellStyle name="Normal 2 3 7 5 3 2 2 2" xfId="37416"/>
    <cellStyle name="Normal 2 3 7 5 3 2 3" xfId="28386"/>
    <cellStyle name="Normal 2 3 7 5 3 3" xfId="12892"/>
    <cellStyle name="Normal 2 3 7 5 3 3 2" xfId="32934"/>
    <cellStyle name="Normal 2 3 7 5 3 4" xfId="23904"/>
    <cellStyle name="Normal 2 3 7 5 4" xfId="5356"/>
    <cellStyle name="Normal 2 3 7 5 4 2" xfId="14386"/>
    <cellStyle name="Normal 2 3 7 5 4 2 2" xfId="34428"/>
    <cellStyle name="Normal 2 3 7 5 4 3" xfId="25398"/>
    <cellStyle name="Normal 2 3 7 5 5" xfId="9904"/>
    <cellStyle name="Normal 2 3 7 5 5 2" xfId="29946"/>
    <cellStyle name="Normal 2 3 7 5 6" xfId="20916"/>
    <cellStyle name="Normal 2 3 7 6" xfId="1623"/>
    <cellStyle name="Normal 2 3 7 6 2" xfId="6105"/>
    <cellStyle name="Normal 2 3 7 6 2 2" xfId="15135"/>
    <cellStyle name="Normal 2 3 7 6 2 2 2" xfId="35177"/>
    <cellStyle name="Normal 2 3 7 6 2 3" xfId="26147"/>
    <cellStyle name="Normal 2 3 7 6 3" xfId="10653"/>
    <cellStyle name="Normal 2 3 7 6 3 2" xfId="30695"/>
    <cellStyle name="Normal 2 3 7 6 4" xfId="21665"/>
    <cellStyle name="Normal 2 3 7 7" xfId="3117"/>
    <cellStyle name="Normal 2 3 7 7 2" xfId="7599"/>
    <cellStyle name="Normal 2 3 7 7 2 2" xfId="16629"/>
    <cellStyle name="Normal 2 3 7 7 2 2 2" xfId="36671"/>
    <cellStyle name="Normal 2 3 7 7 2 3" xfId="27641"/>
    <cellStyle name="Normal 2 3 7 7 3" xfId="12147"/>
    <cellStyle name="Normal 2 3 7 7 3 2" xfId="32189"/>
    <cellStyle name="Normal 2 3 7 7 4" xfId="23159"/>
    <cellStyle name="Normal 2 3 7 8" xfId="4611"/>
    <cellStyle name="Normal 2 3 7 8 2" xfId="13641"/>
    <cellStyle name="Normal 2 3 7 8 2 2" xfId="33683"/>
    <cellStyle name="Normal 2 3 7 8 3" xfId="24653"/>
    <cellStyle name="Normal 2 3 7 9" xfId="9159"/>
    <cellStyle name="Normal 2 3 7 9 2" xfId="29201"/>
    <cellStyle name="Normal 2 3 8" xfId="152"/>
    <cellStyle name="Normal 2 3 8 10" xfId="20194"/>
    <cellStyle name="Normal 2 3 8 2" xfId="338"/>
    <cellStyle name="Normal 2 3 8 2 2" xfId="1081"/>
    <cellStyle name="Normal 2 3 8 2 2 2" xfId="2575"/>
    <cellStyle name="Normal 2 3 8 2 2 2 2" xfId="7057"/>
    <cellStyle name="Normal 2 3 8 2 2 2 2 2" xfId="16087"/>
    <cellStyle name="Normal 2 3 8 2 2 2 2 2 2" xfId="36129"/>
    <cellStyle name="Normal 2 3 8 2 2 2 2 3" xfId="27099"/>
    <cellStyle name="Normal 2 3 8 2 2 2 3" xfId="11605"/>
    <cellStyle name="Normal 2 3 8 2 2 2 3 2" xfId="31647"/>
    <cellStyle name="Normal 2 3 8 2 2 2 4" xfId="22617"/>
    <cellStyle name="Normal 2 3 8 2 2 3" xfId="4069"/>
    <cellStyle name="Normal 2 3 8 2 2 3 2" xfId="8551"/>
    <cellStyle name="Normal 2 3 8 2 2 3 2 2" xfId="17581"/>
    <cellStyle name="Normal 2 3 8 2 2 3 2 2 2" xfId="37623"/>
    <cellStyle name="Normal 2 3 8 2 2 3 2 3" xfId="28593"/>
    <cellStyle name="Normal 2 3 8 2 2 3 3" xfId="13099"/>
    <cellStyle name="Normal 2 3 8 2 2 3 3 2" xfId="33141"/>
    <cellStyle name="Normal 2 3 8 2 2 3 4" xfId="24111"/>
    <cellStyle name="Normal 2 3 8 2 2 4" xfId="5563"/>
    <cellStyle name="Normal 2 3 8 2 2 4 2" xfId="14593"/>
    <cellStyle name="Normal 2 3 8 2 2 4 2 2" xfId="34635"/>
    <cellStyle name="Normal 2 3 8 2 2 4 3" xfId="25605"/>
    <cellStyle name="Normal 2 3 8 2 2 5" xfId="10111"/>
    <cellStyle name="Normal 2 3 8 2 2 5 2" xfId="30153"/>
    <cellStyle name="Normal 2 3 8 2 2 6" xfId="21123"/>
    <cellStyle name="Normal 2 3 8 2 3" xfId="1832"/>
    <cellStyle name="Normal 2 3 8 2 3 2" xfId="6314"/>
    <cellStyle name="Normal 2 3 8 2 3 2 2" xfId="15344"/>
    <cellStyle name="Normal 2 3 8 2 3 2 2 2" xfId="35386"/>
    <cellStyle name="Normal 2 3 8 2 3 2 3" xfId="26356"/>
    <cellStyle name="Normal 2 3 8 2 3 3" xfId="10862"/>
    <cellStyle name="Normal 2 3 8 2 3 3 2" xfId="30904"/>
    <cellStyle name="Normal 2 3 8 2 3 4" xfId="21874"/>
    <cellStyle name="Normal 2 3 8 2 4" xfId="3326"/>
    <cellStyle name="Normal 2 3 8 2 4 2" xfId="7808"/>
    <cellStyle name="Normal 2 3 8 2 4 2 2" xfId="16838"/>
    <cellStyle name="Normal 2 3 8 2 4 2 2 2" xfId="36880"/>
    <cellStyle name="Normal 2 3 8 2 4 2 3" xfId="27850"/>
    <cellStyle name="Normal 2 3 8 2 4 3" xfId="12356"/>
    <cellStyle name="Normal 2 3 8 2 4 3 2" xfId="32398"/>
    <cellStyle name="Normal 2 3 8 2 4 4" xfId="23368"/>
    <cellStyle name="Normal 2 3 8 2 5" xfId="4820"/>
    <cellStyle name="Normal 2 3 8 2 5 2" xfId="13850"/>
    <cellStyle name="Normal 2 3 8 2 5 2 2" xfId="33892"/>
    <cellStyle name="Normal 2 3 8 2 5 3" xfId="24862"/>
    <cellStyle name="Normal 2 3 8 2 6" xfId="9368"/>
    <cellStyle name="Normal 2 3 8 2 6 2" xfId="29410"/>
    <cellStyle name="Normal 2 3 8 2 7" xfId="20380"/>
    <cellStyle name="Normal 2 3 8 3" xfId="524"/>
    <cellStyle name="Normal 2 3 8 3 2" xfId="1271"/>
    <cellStyle name="Normal 2 3 8 3 2 2" xfId="2765"/>
    <cellStyle name="Normal 2 3 8 3 2 2 2" xfId="7247"/>
    <cellStyle name="Normal 2 3 8 3 2 2 2 2" xfId="16277"/>
    <cellStyle name="Normal 2 3 8 3 2 2 2 2 2" xfId="36319"/>
    <cellStyle name="Normal 2 3 8 3 2 2 2 3" xfId="27289"/>
    <cellStyle name="Normal 2 3 8 3 2 2 3" xfId="11795"/>
    <cellStyle name="Normal 2 3 8 3 2 2 3 2" xfId="31837"/>
    <cellStyle name="Normal 2 3 8 3 2 2 4" xfId="22807"/>
    <cellStyle name="Normal 2 3 8 3 2 3" xfId="4259"/>
    <cellStyle name="Normal 2 3 8 3 2 3 2" xfId="8741"/>
    <cellStyle name="Normal 2 3 8 3 2 3 2 2" xfId="17771"/>
    <cellStyle name="Normal 2 3 8 3 2 3 2 2 2" xfId="37813"/>
    <cellStyle name="Normal 2 3 8 3 2 3 2 3" xfId="28783"/>
    <cellStyle name="Normal 2 3 8 3 2 3 3" xfId="13289"/>
    <cellStyle name="Normal 2 3 8 3 2 3 3 2" xfId="33331"/>
    <cellStyle name="Normal 2 3 8 3 2 3 4" xfId="24301"/>
    <cellStyle name="Normal 2 3 8 3 2 4" xfId="5753"/>
    <cellStyle name="Normal 2 3 8 3 2 4 2" xfId="14783"/>
    <cellStyle name="Normal 2 3 8 3 2 4 2 2" xfId="34825"/>
    <cellStyle name="Normal 2 3 8 3 2 4 3" xfId="25795"/>
    <cellStyle name="Normal 2 3 8 3 2 5" xfId="10301"/>
    <cellStyle name="Normal 2 3 8 3 2 5 2" xfId="30343"/>
    <cellStyle name="Normal 2 3 8 3 2 6" xfId="21313"/>
    <cellStyle name="Normal 2 3 8 3 3" xfId="2018"/>
    <cellStyle name="Normal 2 3 8 3 3 2" xfId="6500"/>
    <cellStyle name="Normal 2 3 8 3 3 2 2" xfId="15530"/>
    <cellStyle name="Normal 2 3 8 3 3 2 2 2" xfId="35572"/>
    <cellStyle name="Normal 2 3 8 3 3 2 3" xfId="26542"/>
    <cellStyle name="Normal 2 3 8 3 3 3" xfId="11048"/>
    <cellStyle name="Normal 2 3 8 3 3 3 2" xfId="31090"/>
    <cellStyle name="Normal 2 3 8 3 3 4" xfId="22060"/>
    <cellStyle name="Normal 2 3 8 3 4" xfId="3512"/>
    <cellStyle name="Normal 2 3 8 3 4 2" xfId="7994"/>
    <cellStyle name="Normal 2 3 8 3 4 2 2" xfId="17024"/>
    <cellStyle name="Normal 2 3 8 3 4 2 2 2" xfId="37066"/>
    <cellStyle name="Normal 2 3 8 3 4 2 3" xfId="28036"/>
    <cellStyle name="Normal 2 3 8 3 4 3" xfId="12542"/>
    <cellStyle name="Normal 2 3 8 3 4 3 2" xfId="32584"/>
    <cellStyle name="Normal 2 3 8 3 4 4" xfId="23554"/>
    <cellStyle name="Normal 2 3 8 3 5" xfId="5006"/>
    <cellStyle name="Normal 2 3 8 3 5 2" xfId="14036"/>
    <cellStyle name="Normal 2 3 8 3 5 2 2" xfId="34078"/>
    <cellStyle name="Normal 2 3 8 3 5 3" xfId="25048"/>
    <cellStyle name="Normal 2 3 8 3 6" xfId="9554"/>
    <cellStyle name="Normal 2 3 8 3 6 2" xfId="29596"/>
    <cellStyle name="Normal 2 3 8 3 7" xfId="20566"/>
    <cellStyle name="Normal 2 3 8 4" xfId="710"/>
    <cellStyle name="Normal 2 3 8 4 2" xfId="1457"/>
    <cellStyle name="Normal 2 3 8 4 2 2" xfId="2951"/>
    <cellStyle name="Normal 2 3 8 4 2 2 2" xfId="7433"/>
    <cellStyle name="Normal 2 3 8 4 2 2 2 2" xfId="16463"/>
    <cellStyle name="Normal 2 3 8 4 2 2 2 2 2" xfId="36505"/>
    <cellStyle name="Normal 2 3 8 4 2 2 2 3" xfId="27475"/>
    <cellStyle name="Normal 2 3 8 4 2 2 3" xfId="11981"/>
    <cellStyle name="Normal 2 3 8 4 2 2 3 2" xfId="32023"/>
    <cellStyle name="Normal 2 3 8 4 2 2 4" xfId="22993"/>
    <cellStyle name="Normal 2 3 8 4 2 3" xfId="4445"/>
    <cellStyle name="Normal 2 3 8 4 2 3 2" xfId="8927"/>
    <cellStyle name="Normal 2 3 8 4 2 3 2 2" xfId="17957"/>
    <cellStyle name="Normal 2 3 8 4 2 3 2 2 2" xfId="37999"/>
    <cellStyle name="Normal 2 3 8 4 2 3 2 3" xfId="28969"/>
    <cellStyle name="Normal 2 3 8 4 2 3 3" xfId="13475"/>
    <cellStyle name="Normal 2 3 8 4 2 3 3 2" xfId="33517"/>
    <cellStyle name="Normal 2 3 8 4 2 3 4" xfId="24487"/>
    <cellStyle name="Normal 2 3 8 4 2 4" xfId="5939"/>
    <cellStyle name="Normal 2 3 8 4 2 4 2" xfId="14969"/>
    <cellStyle name="Normal 2 3 8 4 2 4 2 2" xfId="35011"/>
    <cellStyle name="Normal 2 3 8 4 2 4 3" xfId="25981"/>
    <cellStyle name="Normal 2 3 8 4 2 5" xfId="10487"/>
    <cellStyle name="Normal 2 3 8 4 2 5 2" xfId="30529"/>
    <cellStyle name="Normal 2 3 8 4 2 6" xfId="21499"/>
    <cellStyle name="Normal 2 3 8 4 3" xfId="2204"/>
    <cellStyle name="Normal 2 3 8 4 3 2" xfId="6686"/>
    <cellStyle name="Normal 2 3 8 4 3 2 2" xfId="15716"/>
    <cellStyle name="Normal 2 3 8 4 3 2 2 2" xfId="35758"/>
    <cellStyle name="Normal 2 3 8 4 3 2 3" xfId="26728"/>
    <cellStyle name="Normal 2 3 8 4 3 3" xfId="11234"/>
    <cellStyle name="Normal 2 3 8 4 3 3 2" xfId="31276"/>
    <cellStyle name="Normal 2 3 8 4 3 4" xfId="22246"/>
    <cellStyle name="Normal 2 3 8 4 4" xfId="3698"/>
    <cellStyle name="Normal 2 3 8 4 4 2" xfId="8180"/>
    <cellStyle name="Normal 2 3 8 4 4 2 2" xfId="17210"/>
    <cellStyle name="Normal 2 3 8 4 4 2 2 2" xfId="37252"/>
    <cellStyle name="Normal 2 3 8 4 4 2 3" xfId="28222"/>
    <cellStyle name="Normal 2 3 8 4 4 3" xfId="12728"/>
    <cellStyle name="Normal 2 3 8 4 4 3 2" xfId="32770"/>
    <cellStyle name="Normal 2 3 8 4 4 4" xfId="23740"/>
    <cellStyle name="Normal 2 3 8 4 5" xfId="5192"/>
    <cellStyle name="Normal 2 3 8 4 5 2" xfId="14222"/>
    <cellStyle name="Normal 2 3 8 4 5 2 2" xfId="34264"/>
    <cellStyle name="Normal 2 3 8 4 5 3" xfId="25234"/>
    <cellStyle name="Normal 2 3 8 4 6" xfId="9740"/>
    <cellStyle name="Normal 2 3 8 4 6 2" xfId="29782"/>
    <cellStyle name="Normal 2 3 8 4 7" xfId="20752"/>
    <cellStyle name="Normal 2 3 8 5" xfId="897"/>
    <cellStyle name="Normal 2 3 8 5 2" xfId="2391"/>
    <cellStyle name="Normal 2 3 8 5 2 2" xfId="6873"/>
    <cellStyle name="Normal 2 3 8 5 2 2 2" xfId="15903"/>
    <cellStyle name="Normal 2 3 8 5 2 2 2 2" xfId="35945"/>
    <cellStyle name="Normal 2 3 8 5 2 2 3" xfId="26915"/>
    <cellStyle name="Normal 2 3 8 5 2 3" xfId="11421"/>
    <cellStyle name="Normal 2 3 8 5 2 3 2" xfId="31463"/>
    <cellStyle name="Normal 2 3 8 5 2 4" xfId="22433"/>
    <cellStyle name="Normal 2 3 8 5 3" xfId="3885"/>
    <cellStyle name="Normal 2 3 8 5 3 2" xfId="8367"/>
    <cellStyle name="Normal 2 3 8 5 3 2 2" xfId="17397"/>
    <cellStyle name="Normal 2 3 8 5 3 2 2 2" xfId="37439"/>
    <cellStyle name="Normal 2 3 8 5 3 2 3" xfId="28409"/>
    <cellStyle name="Normal 2 3 8 5 3 3" xfId="12915"/>
    <cellStyle name="Normal 2 3 8 5 3 3 2" xfId="32957"/>
    <cellStyle name="Normal 2 3 8 5 3 4" xfId="23927"/>
    <cellStyle name="Normal 2 3 8 5 4" xfId="5379"/>
    <cellStyle name="Normal 2 3 8 5 4 2" xfId="14409"/>
    <cellStyle name="Normal 2 3 8 5 4 2 2" xfId="34451"/>
    <cellStyle name="Normal 2 3 8 5 4 3" xfId="25421"/>
    <cellStyle name="Normal 2 3 8 5 5" xfId="9927"/>
    <cellStyle name="Normal 2 3 8 5 5 2" xfId="29969"/>
    <cellStyle name="Normal 2 3 8 5 6" xfId="20939"/>
    <cellStyle name="Normal 2 3 8 6" xfId="1646"/>
    <cellStyle name="Normal 2 3 8 6 2" xfId="6128"/>
    <cellStyle name="Normal 2 3 8 6 2 2" xfId="15158"/>
    <cellStyle name="Normal 2 3 8 6 2 2 2" xfId="35200"/>
    <cellStyle name="Normal 2 3 8 6 2 3" xfId="26170"/>
    <cellStyle name="Normal 2 3 8 6 3" xfId="10676"/>
    <cellStyle name="Normal 2 3 8 6 3 2" xfId="30718"/>
    <cellStyle name="Normal 2 3 8 6 4" xfId="21688"/>
    <cellStyle name="Normal 2 3 8 7" xfId="3140"/>
    <cellStyle name="Normal 2 3 8 7 2" xfId="7622"/>
    <cellStyle name="Normal 2 3 8 7 2 2" xfId="16652"/>
    <cellStyle name="Normal 2 3 8 7 2 2 2" xfId="36694"/>
    <cellStyle name="Normal 2 3 8 7 2 3" xfId="27664"/>
    <cellStyle name="Normal 2 3 8 7 3" xfId="12170"/>
    <cellStyle name="Normal 2 3 8 7 3 2" xfId="32212"/>
    <cellStyle name="Normal 2 3 8 7 4" xfId="23182"/>
    <cellStyle name="Normal 2 3 8 8" xfId="4634"/>
    <cellStyle name="Normal 2 3 8 8 2" xfId="13664"/>
    <cellStyle name="Normal 2 3 8 8 2 2" xfId="33706"/>
    <cellStyle name="Normal 2 3 8 8 3" xfId="24676"/>
    <cellStyle name="Normal 2 3 8 9" xfId="9182"/>
    <cellStyle name="Normal 2 3 8 9 2" xfId="29224"/>
    <cellStyle name="Normal 2 3 9" xfId="175"/>
    <cellStyle name="Normal 2 3 9 10" xfId="20217"/>
    <cellStyle name="Normal 2 3 9 2" xfId="361"/>
    <cellStyle name="Normal 2 3 9 2 2" xfId="1104"/>
    <cellStyle name="Normal 2 3 9 2 2 2" xfId="2598"/>
    <cellStyle name="Normal 2 3 9 2 2 2 2" xfId="7080"/>
    <cellStyle name="Normal 2 3 9 2 2 2 2 2" xfId="16110"/>
    <cellStyle name="Normal 2 3 9 2 2 2 2 2 2" xfId="36152"/>
    <cellStyle name="Normal 2 3 9 2 2 2 2 3" xfId="27122"/>
    <cellStyle name="Normal 2 3 9 2 2 2 3" xfId="11628"/>
    <cellStyle name="Normal 2 3 9 2 2 2 3 2" xfId="31670"/>
    <cellStyle name="Normal 2 3 9 2 2 2 4" xfId="22640"/>
    <cellStyle name="Normal 2 3 9 2 2 3" xfId="4092"/>
    <cellStyle name="Normal 2 3 9 2 2 3 2" xfId="8574"/>
    <cellStyle name="Normal 2 3 9 2 2 3 2 2" xfId="17604"/>
    <cellStyle name="Normal 2 3 9 2 2 3 2 2 2" xfId="37646"/>
    <cellStyle name="Normal 2 3 9 2 2 3 2 3" xfId="28616"/>
    <cellStyle name="Normal 2 3 9 2 2 3 3" xfId="13122"/>
    <cellStyle name="Normal 2 3 9 2 2 3 3 2" xfId="33164"/>
    <cellStyle name="Normal 2 3 9 2 2 3 4" xfId="24134"/>
    <cellStyle name="Normal 2 3 9 2 2 4" xfId="5586"/>
    <cellStyle name="Normal 2 3 9 2 2 4 2" xfId="14616"/>
    <cellStyle name="Normal 2 3 9 2 2 4 2 2" xfId="34658"/>
    <cellStyle name="Normal 2 3 9 2 2 4 3" xfId="25628"/>
    <cellStyle name="Normal 2 3 9 2 2 5" xfId="10134"/>
    <cellStyle name="Normal 2 3 9 2 2 5 2" xfId="30176"/>
    <cellStyle name="Normal 2 3 9 2 2 6" xfId="21146"/>
    <cellStyle name="Normal 2 3 9 2 3" xfId="1855"/>
    <cellStyle name="Normal 2 3 9 2 3 2" xfId="6337"/>
    <cellStyle name="Normal 2 3 9 2 3 2 2" xfId="15367"/>
    <cellStyle name="Normal 2 3 9 2 3 2 2 2" xfId="35409"/>
    <cellStyle name="Normal 2 3 9 2 3 2 3" xfId="26379"/>
    <cellStyle name="Normal 2 3 9 2 3 3" xfId="10885"/>
    <cellStyle name="Normal 2 3 9 2 3 3 2" xfId="30927"/>
    <cellStyle name="Normal 2 3 9 2 3 4" xfId="21897"/>
    <cellStyle name="Normal 2 3 9 2 4" xfId="3349"/>
    <cellStyle name="Normal 2 3 9 2 4 2" xfId="7831"/>
    <cellStyle name="Normal 2 3 9 2 4 2 2" xfId="16861"/>
    <cellStyle name="Normal 2 3 9 2 4 2 2 2" xfId="36903"/>
    <cellStyle name="Normal 2 3 9 2 4 2 3" xfId="27873"/>
    <cellStyle name="Normal 2 3 9 2 4 3" xfId="12379"/>
    <cellStyle name="Normal 2 3 9 2 4 3 2" xfId="32421"/>
    <cellStyle name="Normal 2 3 9 2 4 4" xfId="23391"/>
    <cellStyle name="Normal 2 3 9 2 5" xfId="4843"/>
    <cellStyle name="Normal 2 3 9 2 5 2" xfId="13873"/>
    <cellStyle name="Normal 2 3 9 2 5 2 2" xfId="33915"/>
    <cellStyle name="Normal 2 3 9 2 5 3" xfId="24885"/>
    <cellStyle name="Normal 2 3 9 2 6" xfId="9391"/>
    <cellStyle name="Normal 2 3 9 2 6 2" xfId="29433"/>
    <cellStyle name="Normal 2 3 9 2 7" xfId="20403"/>
    <cellStyle name="Normal 2 3 9 3" xfId="547"/>
    <cellStyle name="Normal 2 3 9 3 2" xfId="1294"/>
    <cellStyle name="Normal 2 3 9 3 2 2" xfId="2788"/>
    <cellStyle name="Normal 2 3 9 3 2 2 2" xfId="7270"/>
    <cellStyle name="Normal 2 3 9 3 2 2 2 2" xfId="16300"/>
    <cellStyle name="Normal 2 3 9 3 2 2 2 2 2" xfId="36342"/>
    <cellStyle name="Normal 2 3 9 3 2 2 2 3" xfId="27312"/>
    <cellStyle name="Normal 2 3 9 3 2 2 3" xfId="11818"/>
    <cellStyle name="Normal 2 3 9 3 2 2 3 2" xfId="31860"/>
    <cellStyle name="Normal 2 3 9 3 2 2 4" xfId="22830"/>
    <cellStyle name="Normal 2 3 9 3 2 3" xfId="4282"/>
    <cellStyle name="Normal 2 3 9 3 2 3 2" xfId="8764"/>
    <cellStyle name="Normal 2 3 9 3 2 3 2 2" xfId="17794"/>
    <cellStyle name="Normal 2 3 9 3 2 3 2 2 2" xfId="37836"/>
    <cellStyle name="Normal 2 3 9 3 2 3 2 3" xfId="28806"/>
    <cellStyle name="Normal 2 3 9 3 2 3 3" xfId="13312"/>
    <cellStyle name="Normal 2 3 9 3 2 3 3 2" xfId="33354"/>
    <cellStyle name="Normal 2 3 9 3 2 3 4" xfId="24324"/>
    <cellStyle name="Normal 2 3 9 3 2 4" xfId="5776"/>
    <cellStyle name="Normal 2 3 9 3 2 4 2" xfId="14806"/>
    <cellStyle name="Normal 2 3 9 3 2 4 2 2" xfId="34848"/>
    <cellStyle name="Normal 2 3 9 3 2 4 3" xfId="25818"/>
    <cellStyle name="Normal 2 3 9 3 2 5" xfId="10324"/>
    <cellStyle name="Normal 2 3 9 3 2 5 2" xfId="30366"/>
    <cellStyle name="Normal 2 3 9 3 2 6" xfId="21336"/>
    <cellStyle name="Normal 2 3 9 3 3" xfId="2041"/>
    <cellStyle name="Normal 2 3 9 3 3 2" xfId="6523"/>
    <cellStyle name="Normal 2 3 9 3 3 2 2" xfId="15553"/>
    <cellStyle name="Normal 2 3 9 3 3 2 2 2" xfId="35595"/>
    <cellStyle name="Normal 2 3 9 3 3 2 3" xfId="26565"/>
    <cellStyle name="Normal 2 3 9 3 3 3" xfId="11071"/>
    <cellStyle name="Normal 2 3 9 3 3 3 2" xfId="31113"/>
    <cellStyle name="Normal 2 3 9 3 3 4" xfId="22083"/>
    <cellStyle name="Normal 2 3 9 3 4" xfId="3535"/>
    <cellStyle name="Normal 2 3 9 3 4 2" xfId="8017"/>
    <cellStyle name="Normal 2 3 9 3 4 2 2" xfId="17047"/>
    <cellStyle name="Normal 2 3 9 3 4 2 2 2" xfId="37089"/>
    <cellStyle name="Normal 2 3 9 3 4 2 3" xfId="28059"/>
    <cellStyle name="Normal 2 3 9 3 4 3" xfId="12565"/>
    <cellStyle name="Normal 2 3 9 3 4 3 2" xfId="32607"/>
    <cellStyle name="Normal 2 3 9 3 4 4" xfId="23577"/>
    <cellStyle name="Normal 2 3 9 3 5" xfId="5029"/>
    <cellStyle name="Normal 2 3 9 3 5 2" xfId="14059"/>
    <cellStyle name="Normal 2 3 9 3 5 2 2" xfId="34101"/>
    <cellStyle name="Normal 2 3 9 3 5 3" xfId="25071"/>
    <cellStyle name="Normal 2 3 9 3 6" xfId="9577"/>
    <cellStyle name="Normal 2 3 9 3 6 2" xfId="29619"/>
    <cellStyle name="Normal 2 3 9 3 7" xfId="20589"/>
    <cellStyle name="Normal 2 3 9 4" xfId="733"/>
    <cellStyle name="Normal 2 3 9 4 2" xfId="1480"/>
    <cellStyle name="Normal 2 3 9 4 2 2" xfId="2974"/>
    <cellStyle name="Normal 2 3 9 4 2 2 2" xfId="7456"/>
    <cellStyle name="Normal 2 3 9 4 2 2 2 2" xfId="16486"/>
    <cellStyle name="Normal 2 3 9 4 2 2 2 2 2" xfId="36528"/>
    <cellStyle name="Normal 2 3 9 4 2 2 2 3" xfId="27498"/>
    <cellStyle name="Normal 2 3 9 4 2 2 3" xfId="12004"/>
    <cellStyle name="Normal 2 3 9 4 2 2 3 2" xfId="32046"/>
    <cellStyle name="Normal 2 3 9 4 2 2 4" xfId="23016"/>
    <cellStyle name="Normal 2 3 9 4 2 3" xfId="4468"/>
    <cellStyle name="Normal 2 3 9 4 2 3 2" xfId="8950"/>
    <cellStyle name="Normal 2 3 9 4 2 3 2 2" xfId="17980"/>
    <cellStyle name="Normal 2 3 9 4 2 3 2 2 2" xfId="38022"/>
    <cellStyle name="Normal 2 3 9 4 2 3 2 3" xfId="28992"/>
    <cellStyle name="Normal 2 3 9 4 2 3 3" xfId="13498"/>
    <cellStyle name="Normal 2 3 9 4 2 3 3 2" xfId="33540"/>
    <cellStyle name="Normal 2 3 9 4 2 3 4" xfId="24510"/>
    <cellStyle name="Normal 2 3 9 4 2 4" xfId="5962"/>
    <cellStyle name="Normal 2 3 9 4 2 4 2" xfId="14992"/>
    <cellStyle name="Normal 2 3 9 4 2 4 2 2" xfId="35034"/>
    <cellStyle name="Normal 2 3 9 4 2 4 3" xfId="26004"/>
    <cellStyle name="Normal 2 3 9 4 2 5" xfId="10510"/>
    <cellStyle name="Normal 2 3 9 4 2 5 2" xfId="30552"/>
    <cellStyle name="Normal 2 3 9 4 2 6" xfId="21522"/>
    <cellStyle name="Normal 2 3 9 4 3" xfId="2227"/>
    <cellStyle name="Normal 2 3 9 4 3 2" xfId="6709"/>
    <cellStyle name="Normal 2 3 9 4 3 2 2" xfId="15739"/>
    <cellStyle name="Normal 2 3 9 4 3 2 2 2" xfId="35781"/>
    <cellStyle name="Normal 2 3 9 4 3 2 3" xfId="26751"/>
    <cellStyle name="Normal 2 3 9 4 3 3" xfId="11257"/>
    <cellStyle name="Normal 2 3 9 4 3 3 2" xfId="31299"/>
    <cellStyle name="Normal 2 3 9 4 3 4" xfId="22269"/>
    <cellStyle name="Normal 2 3 9 4 4" xfId="3721"/>
    <cellStyle name="Normal 2 3 9 4 4 2" xfId="8203"/>
    <cellStyle name="Normal 2 3 9 4 4 2 2" xfId="17233"/>
    <cellStyle name="Normal 2 3 9 4 4 2 2 2" xfId="37275"/>
    <cellStyle name="Normal 2 3 9 4 4 2 3" xfId="28245"/>
    <cellStyle name="Normal 2 3 9 4 4 3" xfId="12751"/>
    <cellStyle name="Normal 2 3 9 4 4 3 2" xfId="32793"/>
    <cellStyle name="Normal 2 3 9 4 4 4" xfId="23763"/>
    <cellStyle name="Normal 2 3 9 4 5" xfId="5215"/>
    <cellStyle name="Normal 2 3 9 4 5 2" xfId="14245"/>
    <cellStyle name="Normal 2 3 9 4 5 2 2" xfId="34287"/>
    <cellStyle name="Normal 2 3 9 4 5 3" xfId="25257"/>
    <cellStyle name="Normal 2 3 9 4 6" xfId="9763"/>
    <cellStyle name="Normal 2 3 9 4 6 2" xfId="29805"/>
    <cellStyle name="Normal 2 3 9 4 7" xfId="20775"/>
    <cellStyle name="Normal 2 3 9 5" xfId="920"/>
    <cellStyle name="Normal 2 3 9 5 2" xfId="2414"/>
    <cellStyle name="Normal 2 3 9 5 2 2" xfId="6896"/>
    <cellStyle name="Normal 2 3 9 5 2 2 2" xfId="15926"/>
    <cellStyle name="Normal 2 3 9 5 2 2 2 2" xfId="35968"/>
    <cellStyle name="Normal 2 3 9 5 2 2 3" xfId="26938"/>
    <cellStyle name="Normal 2 3 9 5 2 3" xfId="11444"/>
    <cellStyle name="Normal 2 3 9 5 2 3 2" xfId="31486"/>
    <cellStyle name="Normal 2 3 9 5 2 4" xfId="22456"/>
    <cellStyle name="Normal 2 3 9 5 3" xfId="3908"/>
    <cellStyle name="Normal 2 3 9 5 3 2" xfId="8390"/>
    <cellStyle name="Normal 2 3 9 5 3 2 2" xfId="17420"/>
    <cellStyle name="Normal 2 3 9 5 3 2 2 2" xfId="37462"/>
    <cellStyle name="Normal 2 3 9 5 3 2 3" xfId="28432"/>
    <cellStyle name="Normal 2 3 9 5 3 3" xfId="12938"/>
    <cellStyle name="Normal 2 3 9 5 3 3 2" xfId="32980"/>
    <cellStyle name="Normal 2 3 9 5 3 4" xfId="23950"/>
    <cellStyle name="Normal 2 3 9 5 4" xfId="5402"/>
    <cellStyle name="Normal 2 3 9 5 4 2" xfId="14432"/>
    <cellStyle name="Normal 2 3 9 5 4 2 2" xfId="34474"/>
    <cellStyle name="Normal 2 3 9 5 4 3" xfId="25444"/>
    <cellStyle name="Normal 2 3 9 5 5" xfId="9950"/>
    <cellStyle name="Normal 2 3 9 5 5 2" xfId="29992"/>
    <cellStyle name="Normal 2 3 9 5 6" xfId="20962"/>
    <cellStyle name="Normal 2 3 9 6" xfId="1669"/>
    <cellStyle name="Normal 2 3 9 6 2" xfId="6151"/>
    <cellStyle name="Normal 2 3 9 6 2 2" xfId="15181"/>
    <cellStyle name="Normal 2 3 9 6 2 2 2" xfId="35223"/>
    <cellStyle name="Normal 2 3 9 6 2 3" xfId="26193"/>
    <cellStyle name="Normal 2 3 9 6 3" xfId="10699"/>
    <cellStyle name="Normal 2 3 9 6 3 2" xfId="30741"/>
    <cellStyle name="Normal 2 3 9 6 4" xfId="21711"/>
    <cellStyle name="Normal 2 3 9 7" xfId="3163"/>
    <cellStyle name="Normal 2 3 9 7 2" xfId="7645"/>
    <cellStyle name="Normal 2 3 9 7 2 2" xfId="16675"/>
    <cellStyle name="Normal 2 3 9 7 2 2 2" xfId="36717"/>
    <cellStyle name="Normal 2 3 9 7 2 3" xfId="27687"/>
    <cellStyle name="Normal 2 3 9 7 3" xfId="12193"/>
    <cellStyle name="Normal 2 3 9 7 3 2" xfId="32235"/>
    <cellStyle name="Normal 2 3 9 7 4" xfId="23205"/>
    <cellStyle name="Normal 2 3 9 8" xfId="4657"/>
    <cellStyle name="Normal 2 3 9 8 2" xfId="13687"/>
    <cellStyle name="Normal 2 3 9 8 2 2" xfId="33729"/>
    <cellStyle name="Normal 2 3 9 8 3" xfId="24699"/>
    <cellStyle name="Normal 2 3 9 9" xfId="9205"/>
    <cellStyle name="Normal 2 3 9 9 2" xfId="29247"/>
    <cellStyle name="Normal 2 4" xfId="17"/>
    <cellStyle name="Normal 2 4 10" xfId="389"/>
    <cellStyle name="Normal 2 4 10 2" xfId="1136"/>
    <cellStyle name="Normal 2 4 10 2 2" xfId="2630"/>
    <cellStyle name="Normal 2 4 10 2 2 2" xfId="7112"/>
    <cellStyle name="Normal 2 4 10 2 2 2 2" xfId="16142"/>
    <cellStyle name="Normal 2 4 10 2 2 2 2 2" xfId="36184"/>
    <cellStyle name="Normal 2 4 10 2 2 2 3" xfId="27154"/>
    <cellStyle name="Normal 2 4 10 2 2 3" xfId="11660"/>
    <cellStyle name="Normal 2 4 10 2 2 3 2" xfId="31702"/>
    <cellStyle name="Normal 2 4 10 2 2 4" xfId="22672"/>
    <cellStyle name="Normal 2 4 10 2 3" xfId="4124"/>
    <cellStyle name="Normal 2 4 10 2 3 2" xfId="8606"/>
    <cellStyle name="Normal 2 4 10 2 3 2 2" xfId="17636"/>
    <cellStyle name="Normal 2 4 10 2 3 2 2 2" xfId="37678"/>
    <cellStyle name="Normal 2 4 10 2 3 2 3" xfId="28648"/>
    <cellStyle name="Normal 2 4 10 2 3 3" xfId="13154"/>
    <cellStyle name="Normal 2 4 10 2 3 3 2" xfId="33196"/>
    <cellStyle name="Normal 2 4 10 2 3 4" xfId="24166"/>
    <cellStyle name="Normal 2 4 10 2 4" xfId="5618"/>
    <cellStyle name="Normal 2 4 10 2 4 2" xfId="14648"/>
    <cellStyle name="Normal 2 4 10 2 4 2 2" xfId="34690"/>
    <cellStyle name="Normal 2 4 10 2 4 3" xfId="25660"/>
    <cellStyle name="Normal 2 4 10 2 5" xfId="10166"/>
    <cellStyle name="Normal 2 4 10 2 5 2" xfId="30208"/>
    <cellStyle name="Normal 2 4 10 2 6" xfId="21178"/>
    <cellStyle name="Normal 2 4 10 3" xfId="1883"/>
    <cellStyle name="Normal 2 4 10 3 2" xfId="6365"/>
    <cellStyle name="Normal 2 4 10 3 2 2" xfId="15395"/>
    <cellStyle name="Normal 2 4 10 3 2 2 2" xfId="35437"/>
    <cellStyle name="Normal 2 4 10 3 2 3" xfId="26407"/>
    <cellStyle name="Normal 2 4 10 3 3" xfId="10913"/>
    <cellStyle name="Normal 2 4 10 3 3 2" xfId="30955"/>
    <cellStyle name="Normal 2 4 10 3 4" xfId="21925"/>
    <cellStyle name="Normal 2 4 10 4" xfId="3377"/>
    <cellStyle name="Normal 2 4 10 4 2" xfId="7859"/>
    <cellStyle name="Normal 2 4 10 4 2 2" xfId="16889"/>
    <cellStyle name="Normal 2 4 10 4 2 2 2" xfId="36931"/>
    <cellStyle name="Normal 2 4 10 4 2 3" xfId="27901"/>
    <cellStyle name="Normal 2 4 10 4 3" xfId="12407"/>
    <cellStyle name="Normal 2 4 10 4 3 2" xfId="32449"/>
    <cellStyle name="Normal 2 4 10 4 4" xfId="23419"/>
    <cellStyle name="Normal 2 4 10 5" xfId="4871"/>
    <cellStyle name="Normal 2 4 10 5 2" xfId="13901"/>
    <cellStyle name="Normal 2 4 10 5 2 2" xfId="33943"/>
    <cellStyle name="Normal 2 4 10 5 3" xfId="24913"/>
    <cellStyle name="Normal 2 4 10 6" xfId="9419"/>
    <cellStyle name="Normal 2 4 10 6 2" xfId="29461"/>
    <cellStyle name="Normal 2 4 10 7" xfId="20431"/>
    <cellStyle name="Normal 2 4 11" xfId="575"/>
    <cellStyle name="Normal 2 4 11 2" xfId="1322"/>
    <cellStyle name="Normal 2 4 11 2 2" xfId="2816"/>
    <cellStyle name="Normal 2 4 11 2 2 2" xfId="7298"/>
    <cellStyle name="Normal 2 4 11 2 2 2 2" xfId="16328"/>
    <cellStyle name="Normal 2 4 11 2 2 2 2 2" xfId="36370"/>
    <cellStyle name="Normal 2 4 11 2 2 2 3" xfId="27340"/>
    <cellStyle name="Normal 2 4 11 2 2 3" xfId="11846"/>
    <cellStyle name="Normal 2 4 11 2 2 3 2" xfId="31888"/>
    <cellStyle name="Normal 2 4 11 2 2 4" xfId="22858"/>
    <cellStyle name="Normal 2 4 11 2 3" xfId="4310"/>
    <cellStyle name="Normal 2 4 11 2 3 2" xfId="8792"/>
    <cellStyle name="Normal 2 4 11 2 3 2 2" xfId="17822"/>
    <cellStyle name="Normal 2 4 11 2 3 2 2 2" xfId="37864"/>
    <cellStyle name="Normal 2 4 11 2 3 2 3" xfId="28834"/>
    <cellStyle name="Normal 2 4 11 2 3 3" xfId="13340"/>
    <cellStyle name="Normal 2 4 11 2 3 3 2" xfId="33382"/>
    <cellStyle name="Normal 2 4 11 2 3 4" xfId="24352"/>
    <cellStyle name="Normal 2 4 11 2 4" xfId="5804"/>
    <cellStyle name="Normal 2 4 11 2 4 2" xfId="14834"/>
    <cellStyle name="Normal 2 4 11 2 4 2 2" xfId="34876"/>
    <cellStyle name="Normal 2 4 11 2 4 3" xfId="25846"/>
    <cellStyle name="Normal 2 4 11 2 5" xfId="10352"/>
    <cellStyle name="Normal 2 4 11 2 5 2" xfId="30394"/>
    <cellStyle name="Normal 2 4 11 2 6" xfId="21364"/>
    <cellStyle name="Normal 2 4 11 3" xfId="2069"/>
    <cellStyle name="Normal 2 4 11 3 2" xfId="6551"/>
    <cellStyle name="Normal 2 4 11 3 2 2" xfId="15581"/>
    <cellStyle name="Normal 2 4 11 3 2 2 2" xfId="35623"/>
    <cellStyle name="Normal 2 4 11 3 2 3" xfId="26593"/>
    <cellStyle name="Normal 2 4 11 3 3" xfId="11099"/>
    <cellStyle name="Normal 2 4 11 3 3 2" xfId="31141"/>
    <cellStyle name="Normal 2 4 11 3 4" xfId="22111"/>
    <cellStyle name="Normal 2 4 11 4" xfId="3563"/>
    <cellStyle name="Normal 2 4 11 4 2" xfId="8045"/>
    <cellStyle name="Normal 2 4 11 4 2 2" xfId="17075"/>
    <cellStyle name="Normal 2 4 11 4 2 2 2" xfId="37117"/>
    <cellStyle name="Normal 2 4 11 4 2 3" xfId="28087"/>
    <cellStyle name="Normal 2 4 11 4 3" xfId="12593"/>
    <cellStyle name="Normal 2 4 11 4 3 2" xfId="32635"/>
    <cellStyle name="Normal 2 4 11 4 4" xfId="23605"/>
    <cellStyle name="Normal 2 4 11 5" xfId="5057"/>
    <cellStyle name="Normal 2 4 11 5 2" xfId="14087"/>
    <cellStyle name="Normal 2 4 11 5 2 2" xfId="34129"/>
    <cellStyle name="Normal 2 4 11 5 3" xfId="25099"/>
    <cellStyle name="Normal 2 4 11 6" xfId="9605"/>
    <cellStyle name="Normal 2 4 11 6 2" xfId="29647"/>
    <cellStyle name="Normal 2 4 11 7" xfId="20617"/>
    <cellStyle name="Normal 2 4 12" xfId="762"/>
    <cellStyle name="Normal 2 4 12 2" xfId="2256"/>
    <cellStyle name="Normal 2 4 12 2 2" xfId="6738"/>
    <cellStyle name="Normal 2 4 12 2 2 2" xfId="15768"/>
    <cellStyle name="Normal 2 4 12 2 2 2 2" xfId="35810"/>
    <cellStyle name="Normal 2 4 12 2 2 3" xfId="26780"/>
    <cellStyle name="Normal 2 4 12 2 3" xfId="11286"/>
    <cellStyle name="Normal 2 4 12 2 3 2" xfId="31328"/>
    <cellStyle name="Normal 2 4 12 2 4" xfId="22298"/>
    <cellStyle name="Normal 2 4 12 3" xfId="3750"/>
    <cellStyle name="Normal 2 4 12 3 2" xfId="8232"/>
    <cellStyle name="Normal 2 4 12 3 2 2" xfId="17262"/>
    <cellStyle name="Normal 2 4 12 3 2 2 2" xfId="37304"/>
    <cellStyle name="Normal 2 4 12 3 2 3" xfId="28274"/>
    <cellStyle name="Normal 2 4 12 3 3" xfId="12780"/>
    <cellStyle name="Normal 2 4 12 3 3 2" xfId="32822"/>
    <cellStyle name="Normal 2 4 12 3 4" xfId="23792"/>
    <cellStyle name="Normal 2 4 12 4" xfId="5244"/>
    <cellStyle name="Normal 2 4 12 4 2" xfId="14274"/>
    <cellStyle name="Normal 2 4 12 4 2 2" xfId="34316"/>
    <cellStyle name="Normal 2 4 12 4 3" xfId="25286"/>
    <cellStyle name="Normal 2 4 12 5" xfId="9792"/>
    <cellStyle name="Normal 2 4 12 5 2" xfId="29834"/>
    <cellStyle name="Normal 2 4 12 6" xfId="20804"/>
    <cellStyle name="Normal 2 4 13" xfId="1511"/>
    <cellStyle name="Normal 2 4 13 2" xfId="5993"/>
    <cellStyle name="Normal 2 4 13 2 2" xfId="15023"/>
    <cellStyle name="Normal 2 4 13 2 2 2" xfId="35065"/>
    <cellStyle name="Normal 2 4 13 2 3" xfId="26035"/>
    <cellStyle name="Normal 2 4 13 3" xfId="10541"/>
    <cellStyle name="Normal 2 4 13 3 2" xfId="30583"/>
    <cellStyle name="Normal 2 4 13 4" xfId="21553"/>
    <cellStyle name="Normal 2 4 14" xfId="3005"/>
    <cellStyle name="Normal 2 4 14 2" xfId="7487"/>
    <cellStyle name="Normal 2 4 14 2 2" xfId="16517"/>
    <cellStyle name="Normal 2 4 14 2 2 2" xfId="36559"/>
    <cellStyle name="Normal 2 4 14 2 3" xfId="27529"/>
    <cellStyle name="Normal 2 4 14 3" xfId="12035"/>
    <cellStyle name="Normal 2 4 14 3 2" xfId="32077"/>
    <cellStyle name="Normal 2 4 14 4" xfId="23047"/>
    <cellStyle name="Normal 2 4 15" xfId="4499"/>
    <cellStyle name="Normal 2 4 15 2" xfId="13529"/>
    <cellStyle name="Normal 2 4 15 2 2" xfId="33571"/>
    <cellStyle name="Normal 2 4 15 3" xfId="24541"/>
    <cellStyle name="Normal 2 4 16" xfId="9047"/>
    <cellStyle name="Normal 2 4 16 2" xfId="29089"/>
    <cellStyle name="Normal 2 4 17" xfId="20059"/>
    <cellStyle name="Normal 2 4 2" xfId="40"/>
    <cellStyle name="Normal 2 4 2 10" xfId="20082"/>
    <cellStyle name="Normal 2 4 2 2" xfId="226"/>
    <cellStyle name="Normal 2 4 2 2 2" xfId="971"/>
    <cellStyle name="Normal 2 4 2 2 2 2" xfId="2465"/>
    <cellStyle name="Normal 2 4 2 2 2 2 2" xfId="6947"/>
    <cellStyle name="Normal 2 4 2 2 2 2 2 2" xfId="15977"/>
    <cellStyle name="Normal 2 4 2 2 2 2 2 2 2" xfId="36019"/>
    <cellStyle name="Normal 2 4 2 2 2 2 2 3" xfId="26989"/>
    <cellStyle name="Normal 2 4 2 2 2 2 3" xfId="11495"/>
    <cellStyle name="Normal 2 4 2 2 2 2 3 2" xfId="31537"/>
    <cellStyle name="Normal 2 4 2 2 2 2 4" xfId="22507"/>
    <cellStyle name="Normal 2 4 2 2 2 3" xfId="3959"/>
    <cellStyle name="Normal 2 4 2 2 2 3 2" xfId="8441"/>
    <cellStyle name="Normal 2 4 2 2 2 3 2 2" xfId="17471"/>
    <cellStyle name="Normal 2 4 2 2 2 3 2 2 2" xfId="37513"/>
    <cellStyle name="Normal 2 4 2 2 2 3 2 3" xfId="28483"/>
    <cellStyle name="Normal 2 4 2 2 2 3 3" xfId="12989"/>
    <cellStyle name="Normal 2 4 2 2 2 3 3 2" xfId="33031"/>
    <cellStyle name="Normal 2 4 2 2 2 3 4" xfId="24001"/>
    <cellStyle name="Normal 2 4 2 2 2 4" xfId="5453"/>
    <cellStyle name="Normal 2 4 2 2 2 4 2" xfId="14483"/>
    <cellStyle name="Normal 2 4 2 2 2 4 2 2" xfId="34525"/>
    <cellStyle name="Normal 2 4 2 2 2 4 3" xfId="25495"/>
    <cellStyle name="Normal 2 4 2 2 2 5" xfId="10001"/>
    <cellStyle name="Normal 2 4 2 2 2 5 2" xfId="30043"/>
    <cellStyle name="Normal 2 4 2 2 2 6" xfId="21013"/>
    <cellStyle name="Normal 2 4 2 2 3" xfId="1720"/>
    <cellStyle name="Normal 2 4 2 2 3 2" xfId="6202"/>
    <cellStyle name="Normal 2 4 2 2 3 2 2" xfId="15232"/>
    <cellStyle name="Normal 2 4 2 2 3 2 2 2" xfId="35274"/>
    <cellStyle name="Normal 2 4 2 2 3 2 3" xfId="26244"/>
    <cellStyle name="Normal 2 4 2 2 3 3" xfId="10750"/>
    <cellStyle name="Normal 2 4 2 2 3 3 2" xfId="30792"/>
    <cellStyle name="Normal 2 4 2 2 3 4" xfId="21762"/>
    <cellStyle name="Normal 2 4 2 2 4" xfId="3214"/>
    <cellStyle name="Normal 2 4 2 2 4 2" xfId="7696"/>
    <cellStyle name="Normal 2 4 2 2 4 2 2" xfId="16726"/>
    <cellStyle name="Normal 2 4 2 2 4 2 2 2" xfId="36768"/>
    <cellStyle name="Normal 2 4 2 2 4 2 3" xfId="27738"/>
    <cellStyle name="Normal 2 4 2 2 4 3" xfId="12244"/>
    <cellStyle name="Normal 2 4 2 2 4 3 2" xfId="32286"/>
    <cellStyle name="Normal 2 4 2 2 4 4" xfId="23256"/>
    <cellStyle name="Normal 2 4 2 2 5" xfId="4708"/>
    <cellStyle name="Normal 2 4 2 2 5 2" xfId="13738"/>
    <cellStyle name="Normal 2 4 2 2 5 2 2" xfId="33780"/>
    <cellStyle name="Normal 2 4 2 2 5 3" xfId="24750"/>
    <cellStyle name="Normal 2 4 2 2 6" xfId="9256"/>
    <cellStyle name="Normal 2 4 2 2 6 2" xfId="29298"/>
    <cellStyle name="Normal 2 4 2 2 7" xfId="20268"/>
    <cellStyle name="Normal 2 4 2 3" xfId="412"/>
    <cellStyle name="Normal 2 4 2 3 2" xfId="1159"/>
    <cellStyle name="Normal 2 4 2 3 2 2" xfId="2653"/>
    <cellStyle name="Normal 2 4 2 3 2 2 2" xfId="7135"/>
    <cellStyle name="Normal 2 4 2 3 2 2 2 2" xfId="16165"/>
    <cellStyle name="Normal 2 4 2 3 2 2 2 2 2" xfId="36207"/>
    <cellStyle name="Normal 2 4 2 3 2 2 2 3" xfId="27177"/>
    <cellStyle name="Normal 2 4 2 3 2 2 3" xfId="11683"/>
    <cellStyle name="Normal 2 4 2 3 2 2 3 2" xfId="31725"/>
    <cellStyle name="Normal 2 4 2 3 2 2 4" xfId="22695"/>
    <cellStyle name="Normal 2 4 2 3 2 3" xfId="4147"/>
    <cellStyle name="Normal 2 4 2 3 2 3 2" xfId="8629"/>
    <cellStyle name="Normal 2 4 2 3 2 3 2 2" xfId="17659"/>
    <cellStyle name="Normal 2 4 2 3 2 3 2 2 2" xfId="37701"/>
    <cellStyle name="Normal 2 4 2 3 2 3 2 3" xfId="28671"/>
    <cellStyle name="Normal 2 4 2 3 2 3 3" xfId="13177"/>
    <cellStyle name="Normal 2 4 2 3 2 3 3 2" xfId="33219"/>
    <cellStyle name="Normal 2 4 2 3 2 3 4" xfId="24189"/>
    <cellStyle name="Normal 2 4 2 3 2 4" xfId="5641"/>
    <cellStyle name="Normal 2 4 2 3 2 4 2" xfId="14671"/>
    <cellStyle name="Normal 2 4 2 3 2 4 2 2" xfId="34713"/>
    <cellStyle name="Normal 2 4 2 3 2 4 3" xfId="25683"/>
    <cellStyle name="Normal 2 4 2 3 2 5" xfId="10189"/>
    <cellStyle name="Normal 2 4 2 3 2 5 2" xfId="30231"/>
    <cellStyle name="Normal 2 4 2 3 2 6" xfId="21201"/>
    <cellStyle name="Normal 2 4 2 3 3" xfId="1906"/>
    <cellStyle name="Normal 2 4 2 3 3 2" xfId="6388"/>
    <cellStyle name="Normal 2 4 2 3 3 2 2" xfId="15418"/>
    <cellStyle name="Normal 2 4 2 3 3 2 2 2" xfId="35460"/>
    <cellStyle name="Normal 2 4 2 3 3 2 3" xfId="26430"/>
    <cellStyle name="Normal 2 4 2 3 3 3" xfId="10936"/>
    <cellStyle name="Normal 2 4 2 3 3 3 2" xfId="30978"/>
    <cellStyle name="Normal 2 4 2 3 3 4" xfId="21948"/>
    <cellStyle name="Normal 2 4 2 3 4" xfId="3400"/>
    <cellStyle name="Normal 2 4 2 3 4 2" xfId="7882"/>
    <cellStyle name="Normal 2 4 2 3 4 2 2" xfId="16912"/>
    <cellStyle name="Normal 2 4 2 3 4 2 2 2" xfId="36954"/>
    <cellStyle name="Normal 2 4 2 3 4 2 3" xfId="27924"/>
    <cellStyle name="Normal 2 4 2 3 4 3" xfId="12430"/>
    <cellStyle name="Normal 2 4 2 3 4 3 2" xfId="32472"/>
    <cellStyle name="Normal 2 4 2 3 4 4" xfId="23442"/>
    <cellStyle name="Normal 2 4 2 3 5" xfId="4894"/>
    <cellStyle name="Normal 2 4 2 3 5 2" xfId="13924"/>
    <cellStyle name="Normal 2 4 2 3 5 2 2" xfId="33966"/>
    <cellStyle name="Normal 2 4 2 3 5 3" xfId="24936"/>
    <cellStyle name="Normal 2 4 2 3 6" xfId="9442"/>
    <cellStyle name="Normal 2 4 2 3 6 2" xfId="29484"/>
    <cellStyle name="Normal 2 4 2 3 7" xfId="20454"/>
    <cellStyle name="Normal 2 4 2 4" xfId="598"/>
    <cellStyle name="Normal 2 4 2 4 2" xfId="1345"/>
    <cellStyle name="Normal 2 4 2 4 2 2" xfId="2839"/>
    <cellStyle name="Normal 2 4 2 4 2 2 2" xfId="7321"/>
    <cellStyle name="Normal 2 4 2 4 2 2 2 2" xfId="16351"/>
    <cellStyle name="Normal 2 4 2 4 2 2 2 2 2" xfId="36393"/>
    <cellStyle name="Normal 2 4 2 4 2 2 2 3" xfId="27363"/>
    <cellStyle name="Normal 2 4 2 4 2 2 3" xfId="11869"/>
    <cellStyle name="Normal 2 4 2 4 2 2 3 2" xfId="31911"/>
    <cellStyle name="Normal 2 4 2 4 2 2 4" xfId="22881"/>
    <cellStyle name="Normal 2 4 2 4 2 3" xfId="4333"/>
    <cellStyle name="Normal 2 4 2 4 2 3 2" xfId="8815"/>
    <cellStyle name="Normal 2 4 2 4 2 3 2 2" xfId="17845"/>
    <cellStyle name="Normal 2 4 2 4 2 3 2 2 2" xfId="37887"/>
    <cellStyle name="Normal 2 4 2 4 2 3 2 3" xfId="28857"/>
    <cellStyle name="Normal 2 4 2 4 2 3 3" xfId="13363"/>
    <cellStyle name="Normal 2 4 2 4 2 3 3 2" xfId="33405"/>
    <cellStyle name="Normal 2 4 2 4 2 3 4" xfId="24375"/>
    <cellStyle name="Normal 2 4 2 4 2 4" xfId="5827"/>
    <cellStyle name="Normal 2 4 2 4 2 4 2" xfId="14857"/>
    <cellStyle name="Normal 2 4 2 4 2 4 2 2" xfId="34899"/>
    <cellStyle name="Normal 2 4 2 4 2 4 3" xfId="25869"/>
    <cellStyle name="Normal 2 4 2 4 2 5" xfId="10375"/>
    <cellStyle name="Normal 2 4 2 4 2 5 2" xfId="30417"/>
    <cellStyle name="Normal 2 4 2 4 2 6" xfId="21387"/>
    <cellStyle name="Normal 2 4 2 4 3" xfId="2092"/>
    <cellStyle name="Normal 2 4 2 4 3 2" xfId="6574"/>
    <cellStyle name="Normal 2 4 2 4 3 2 2" xfId="15604"/>
    <cellStyle name="Normal 2 4 2 4 3 2 2 2" xfId="35646"/>
    <cellStyle name="Normal 2 4 2 4 3 2 3" xfId="26616"/>
    <cellStyle name="Normal 2 4 2 4 3 3" xfId="11122"/>
    <cellStyle name="Normal 2 4 2 4 3 3 2" xfId="31164"/>
    <cellStyle name="Normal 2 4 2 4 3 4" xfId="22134"/>
    <cellStyle name="Normal 2 4 2 4 4" xfId="3586"/>
    <cellStyle name="Normal 2 4 2 4 4 2" xfId="8068"/>
    <cellStyle name="Normal 2 4 2 4 4 2 2" xfId="17098"/>
    <cellStyle name="Normal 2 4 2 4 4 2 2 2" xfId="37140"/>
    <cellStyle name="Normal 2 4 2 4 4 2 3" xfId="28110"/>
    <cellStyle name="Normal 2 4 2 4 4 3" xfId="12616"/>
    <cellStyle name="Normal 2 4 2 4 4 3 2" xfId="32658"/>
    <cellStyle name="Normal 2 4 2 4 4 4" xfId="23628"/>
    <cellStyle name="Normal 2 4 2 4 5" xfId="5080"/>
    <cellStyle name="Normal 2 4 2 4 5 2" xfId="14110"/>
    <cellStyle name="Normal 2 4 2 4 5 2 2" xfId="34152"/>
    <cellStyle name="Normal 2 4 2 4 5 3" xfId="25122"/>
    <cellStyle name="Normal 2 4 2 4 6" xfId="9628"/>
    <cellStyle name="Normal 2 4 2 4 6 2" xfId="29670"/>
    <cellStyle name="Normal 2 4 2 4 7" xfId="20640"/>
    <cellStyle name="Normal 2 4 2 5" xfId="785"/>
    <cellStyle name="Normal 2 4 2 5 2" xfId="2279"/>
    <cellStyle name="Normal 2 4 2 5 2 2" xfId="6761"/>
    <cellStyle name="Normal 2 4 2 5 2 2 2" xfId="15791"/>
    <cellStyle name="Normal 2 4 2 5 2 2 2 2" xfId="35833"/>
    <cellStyle name="Normal 2 4 2 5 2 2 3" xfId="26803"/>
    <cellStyle name="Normal 2 4 2 5 2 3" xfId="11309"/>
    <cellStyle name="Normal 2 4 2 5 2 3 2" xfId="31351"/>
    <cellStyle name="Normal 2 4 2 5 2 4" xfId="22321"/>
    <cellStyle name="Normal 2 4 2 5 3" xfId="3773"/>
    <cellStyle name="Normal 2 4 2 5 3 2" xfId="8255"/>
    <cellStyle name="Normal 2 4 2 5 3 2 2" xfId="17285"/>
    <cellStyle name="Normal 2 4 2 5 3 2 2 2" xfId="37327"/>
    <cellStyle name="Normal 2 4 2 5 3 2 3" xfId="28297"/>
    <cellStyle name="Normal 2 4 2 5 3 3" xfId="12803"/>
    <cellStyle name="Normal 2 4 2 5 3 3 2" xfId="32845"/>
    <cellStyle name="Normal 2 4 2 5 3 4" xfId="23815"/>
    <cellStyle name="Normal 2 4 2 5 4" xfId="5267"/>
    <cellStyle name="Normal 2 4 2 5 4 2" xfId="14297"/>
    <cellStyle name="Normal 2 4 2 5 4 2 2" xfId="34339"/>
    <cellStyle name="Normal 2 4 2 5 4 3" xfId="25309"/>
    <cellStyle name="Normal 2 4 2 5 5" xfId="9815"/>
    <cellStyle name="Normal 2 4 2 5 5 2" xfId="29857"/>
    <cellStyle name="Normal 2 4 2 5 6" xfId="20827"/>
    <cellStyle name="Normal 2 4 2 6" xfId="1534"/>
    <cellStyle name="Normal 2 4 2 6 2" xfId="6016"/>
    <cellStyle name="Normal 2 4 2 6 2 2" xfId="15046"/>
    <cellStyle name="Normal 2 4 2 6 2 2 2" xfId="35088"/>
    <cellStyle name="Normal 2 4 2 6 2 3" xfId="26058"/>
    <cellStyle name="Normal 2 4 2 6 3" xfId="10564"/>
    <cellStyle name="Normal 2 4 2 6 3 2" xfId="30606"/>
    <cellStyle name="Normal 2 4 2 6 4" xfId="21576"/>
    <cellStyle name="Normal 2 4 2 7" xfId="3028"/>
    <cellStyle name="Normal 2 4 2 7 2" xfId="7510"/>
    <cellStyle name="Normal 2 4 2 7 2 2" xfId="16540"/>
    <cellStyle name="Normal 2 4 2 7 2 2 2" xfId="36582"/>
    <cellStyle name="Normal 2 4 2 7 2 3" xfId="27552"/>
    <cellStyle name="Normal 2 4 2 7 3" xfId="12058"/>
    <cellStyle name="Normal 2 4 2 7 3 2" xfId="32100"/>
    <cellStyle name="Normal 2 4 2 7 4" xfId="23070"/>
    <cellStyle name="Normal 2 4 2 8" xfId="4522"/>
    <cellStyle name="Normal 2 4 2 8 2" xfId="13552"/>
    <cellStyle name="Normal 2 4 2 8 2 2" xfId="33594"/>
    <cellStyle name="Normal 2 4 2 8 3" xfId="24564"/>
    <cellStyle name="Normal 2 4 2 9" xfId="9070"/>
    <cellStyle name="Normal 2 4 2 9 2" xfId="29112"/>
    <cellStyle name="Normal 2 4 3" xfId="63"/>
    <cellStyle name="Normal 2 4 3 10" xfId="20105"/>
    <cellStyle name="Normal 2 4 3 2" xfId="249"/>
    <cellStyle name="Normal 2 4 3 2 2" xfId="994"/>
    <cellStyle name="Normal 2 4 3 2 2 2" xfId="2488"/>
    <cellStyle name="Normal 2 4 3 2 2 2 2" xfId="6970"/>
    <cellStyle name="Normal 2 4 3 2 2 2 2 2" xfId="16000"/>
    <cellStyle name="Normal 2 4 3 2 2 2 2 2 2" xfId="36042"/>
    <cellStyle name="Normal 2 4 3 2 2 2 2 3" xfId="27012"/>
    <cellStyle name="Normal 2 4 3 2 2 2 3" xfId="11518"/>
    <cellStyle name="Normal 2 4 3 2 2 2 3 2" xfId="31560"/>
    <cellStyle name="Normal 2 4 3 2 2 2 4" xfId="22530"/>
    <cellStyle name="Normal 2 4 3 2 2 3" xfId="3982"/>
    <cellStyle name="Normal 2 4 3 2 2 3 2" xfId="8464"/>
    <cellStyle name="Normal 2 4 3 2 2 3 2 2" xfId="17494"/>
    <cellStyle name="Normal 2 4 3 2 2 3 2 2 2" xfId="37536"/>
    <cellStyle name="Normal 2 4 3 2 2 3 2 3" xfId="28506"/>
    <cellStyle name="Normal 2 4 3 2 2 3 3" xfId="13012"/>
    <cellStyle name="Normal 2 4 3 2 2 3 3 2" xfId="33054"/>
    <cellStyle name="Normal 2 4 3 2 2 3 4" xfId="24024"/>
    <cellStyle name="Normal 2 4 3 2 2 4" xfId="5476"/>
    <cellStyle name="Normal 2 4 3 2 2 4 2" xfId="14506"/>
    <cellStyle name="Normal 2 4 3 2 2 4 2 2" xfId="34548"/>
    <cellStyle name="Normal 2 4 3 2 2 4 3" xfId="25518"/>
    <cellStyle name="Normal 2 4 3 2 2 5" xfId="10024"/>
    <cellStyle name="Normal 2 4 3 2 2 5 2" xfId="30066"/>
    <cellStyle name="Normal 2 4 3 2 2 6" xfId="21036"/>
    <cellStyle name="Normal 2 4 3 2 3" xfId="1743"/>
    <cellStyle name="Normal 2 4 3 2 3 2" xfId="6225"/>
    <cellStyle name="Normal 2 4 3 2 3 2 2" xfId="15255"/>
    <cellStyle name="Normal 2 4 3 2 3 2 2 2" xfId="35297"/>
    <cellStyle name="Normal 2 4 3 2 3 2 3" xfId="26267"/>
    <cellStyle name="Normal 2 4 3 2 3 3" xfId="10773"/>
    <cellStyle name="Normal 2 4 3 2 3 3 2" xfId="30815"/>
    <cellStyle name="Normal 2 4 3 2 3 4" xfId="21785"/>
    <cellStyle name="Normal 2 4 3 2 4" xfId="3237"/>
    <cellStyle name="Normal 2 4 3 2 4 2" xfId="7719"/>
    <cellStyle name="Normal 2 4 3 2 4 2 2" xfId="16749"/>
    <cellStyle name="Normal 2 4 3 2 4 2 2 2" xfId="36791"/>
    <cellStyle name="Normal 2 4 3 2 4 2 3" xfId="27761"/>
    <cellStyle name="Normal 2 4 3 2 4 3" xfId="12267"/>
    <cellStyle name="Normal 2 4 3 2 4 3 2" xfId="32309"/>
    <cellStyle name="Normal 2 4 3 2 4 4" xfId="23279"/>
    <cellStyle name="Normal 2 4 3 2 5" xfId="4731"/>
    <cellStyle name="Normal 2 4 3 2 5 2" xfId="13761"/>
    <cellStyle name="Normal 2 4 3 2 5 2 2" xfId="33803"/>
    <cellStyle name="Normal 2 4 3 2 5 3" xfId="24773"/>
    <cellStyle name="Normal 2 4 3 2 6" xfId="9279"/>
    <cellStyle name="Normal 2 4 3 2 6 2" xfId="29321"/>
    <cellStyle name="Normal 2 4 3 2 7" xfId="20291"/>
    <cellStyle name="Normal 2 4 3 3" xfId="435"/>
    <cellStyle name="Normal 2 4 3 3 2" xfId="1182"/>
    <cellStyle name="Normal 2 4 3 3 2 2" xfId="2676"/>
    <cellStyle name="Normal 2 4 3 3 2 2 2" xfId="7158"/>
    <cellStyle name="Normal 2 4 3 3 2 2 2 2" xfId="16188"/>
    <cellStyle name="Normal 2 4 3 3 2 2 2 2 2" xfId="36230"/>
    <cellStyle name="Normal 2 4 3 3 2 2 2 3" xfId="27200"/>
    <cellStyle name="Normal 2 4 3 3 2 2 3" xfId="11706"/>
    <cellStyle name="Normal 2 4 3 3 2 2 3 2" xfId="31748"/>
    <cellStyle name="Normal 2 4 3 3 2 2 4" xfId="22718"/>
    <cellStyle name="Normal 2 4 3 3 2 3" xfId="4170"/>
    <cellStyle name="Normal 2 4 3 3 2 3 2" xfId="8652"/>
    <cellStyle name="Normal 2 4 3 3 2 3 2 2" xfId="17682"/>
    <cellStyle name="Normal 2 4 3 3 2 3 2 2 2" xfId="37724"/>
    <cellStyle name="Normal 2 4 3 3 2 3 2 3" xfId="28694"/>
    <cellStyle name="Normal 2 4 3 3 2 3 3" xfId="13200"/>
    <cellStyle name="Normal 2 4 3 3 2 3 3 2" xfId="33242"/>
    <cellStyle name="Normal 2 4 3 3 2 3 4" xfId="24212"/>
    <cellStyle name="Normal 2 4 3 3 2 4" xfId="5664"/>
    <cellStyle name="Normal 2 4 3 3 2 4 2" xfId="14694"/>
    <cellStyle name="Normal 2 4 3 3 2 4 2 2" xfId="34736"/>
    <cellStyle name="Normal 2 4 3 3 2 4 3" xfId="25706"/>
    <cellStyle name="Normal 2 4 3 3 2 5" xfId="10212"/>
    <cellStyle name="Normal 2 4 3 3 2 5 2" xfId="30254"/>
    <cellStyle name="Normal 2 4 3 3 2 6" xfId="21224"/>
    <cellStyle name="Normal 2 4 3 3 3" xfId="1929"/>
    <cellStyle name="Normal 2 4 3 3 3 2" xfId="6411"/>
    <cellStyle name="Normal 2 4 3 3 3 2 2" xfId="15441"/>
    <cellStyle name="Normal 2 4 3 3 3 2 2 2" xfId="35483"/>
    <cellStyle name="Normal 2 4 3 3 3 2 3" xfId="26453"/>
    <cellStyle name="Normal 2 4 3 3 3 3" xfId="10959"/>
    <cellStyle name="Normal 2 4 3 3 3 3 2" xfId="31001"/>
    <cellStyle name="Normal 2 4 3 3 3 4" xfId="21971"/>
    <cellStyle name="Normal 2 4 3 3 4" xfId="3423"/>
    <cellStyle name="Normal 2 4 3 3 4 2" xfId="7905"/>
    <cellStyle name="Normal 2 4 3 3 4 2 2" xfId="16935"/>
    <cellStyle name="Normal 2 4 3 3 4 2 2 2" xfId="36977"/>
    <cellStyle name="Normal 2 4 3 3 4 2 3" xfId="27947"/>
    <cellStyle name="Normal 2 4 3 3 4 3" xfId="12453"/>
    <cellStyle name="Normal 2 4 3 3 4 3 2" xfId="32495"/>
    <cellStyle name="Normal 2 4 3 3 4 4" xfId="23465"/>
    <cellStyle name="Normal 2 4 3 3 5" xfId="4917"/>
    <cellStyle name="Normal 2 4 3 3 5 2" xfId="13947"/>
    <cellStyle name="Normal 2 4 3 3 5 2 2" xfId="33989"/>
    <cellStyle name="Normal 2 4 3 3 5 3" xfId="24959"/>
    <cellStyle name="Normal 2 4 3 3 6" xfId="9465"/>
    <cellStyle name="Normal 2 4 3 3 6 2" xfId="29507"/>
    <cellStyle name="Normal 2 4 3 3 7" xfId="20477"/>
    <cellStyle name="Normal 2 4 3 4" xfId="621"/>
    <cellStyle name="Normal 2 4 3 4 2" xfId="1368"/>
    <cellStyle name="Normal 2 4 3 4 2 2" xfId="2862"/>
    <cellStyle name="Normal 2 4 3 4 2 2 2" xfId="7344"/>
    <cellStyle name="Normal 2 4 3 4 2 2 2 2" xfId="16374"/>
    <cellStyle name="Normal 2 4 3 4 2 2 2 2 2" xfId="36416"/>
    <cellStyle name="Normal 2 4 3 4 2 2 2 3" xfId="27386"/>
    <cellStyle name="Normal 2 4 3 4 2 2 3" xfId="11892"/>
    <cellStyle name="Normal 2 4 3 4 2 2 3 2" xfId="31934"/>
    <cellStyle name="Normal 2 4 3 4 2 2 4" xfId="22904"/>
    <cellStyle name="Normal 2 4 3 4 2 3" xfId="4356"/>
    <cellStyle name="Normal 2 4 3 4 2 3 2" xfId="8838"/>
    <cellStyle name="Normal 2 4 3 4 2 3 2 2" xfId="17868"/>
    <cellStyle name="Normal 2 4 3 4 2 3 2 2 2" xfId="37910"/>
    <cellStyle name="Normal 2 4 3 4 2 3 2 3" xfId="28880"/>
    <cellStyle name="Normal 2 4 3 4 2 3 3" xfId="13386"/>
    <cellStyle name="Normal 2 4 3 4 2 3 3 2" xfId="33428"/>
    <cellStyle name="Normal 2 4 3 4 2 3 4" xfId="24398"/>
    <cellStyle name="Normal 2 4 3 4 2 4" xfId="5850"/>
    <cellStyle name="Normal 2 4 3 4 2 4 2" xfId="14880"/>
    <cellStyle name="Normal 2 4 3 4 2 4 2 2" xfId="34922"/>
    <cellStyle name="Normal 2 4 3 4 2 4 3" xfId="25892"/>
    <cellStyle name="Normal 2 4 3 4 2 5" xfId="10398"/>
    <cellStyle name="Normal 2 4 3 4 2 5 2" xfId="30440"/>
    <cellStyle name="Normal 2 4 3 4 2 6" xfId="21410"/>
    <cellStyle name="Normal 2 4 3 4 3" xfId="2115"/>
    <cellStyle name="Normal 2 4 3 4 3 2" xfId="6597"/>
    <cellStyle name="Normal 2 4 3 4 3 2 2" xfId="15627"/>
    <cellStyle name="Normal 2 4 3 4 3 2 2 2" xfId="35669"/>
    <cellStyle name="Normal 2 4 3 4 3 2 3" xfId="26639"/>
    <cellStyle name="Normal 2 4 3 4 3 3" xfId="11145"/>
    <cellStyle name="Normal 2 4 3 4 3 3 2" xfId="31187"/>
    <cellStyle name="Normal 2 4 3 4 3 4" xfId="22157"/>
    <cellStyle name="Normal 2 4 3 4 4" xfId="3609"/>
    <cellStyle name="Normal 2 4 3 4 4 2" xfId="8091"/>
    <cellStyle name="Normal 2 4 3 4 4 2 2" xfId="17121"/>
    <cellStyle name="Normal 2 4 3 4 4 2 2 2" xfId="37163"/>
    <cellStyle name="Normal 2 4 3 4 4 2 3" xfId="28133"/>
    <cellStyle name="Normal 2 4 3 4 4 3" xfId="12639"/>
    <cellStyle name="Normal 2 4 3 4 4 3 2" xfId="32681"/>
    <cellStyle name="Normal 2 4 3 4 4 4" xfId="23651"/>
    <cellStyle name="Normal 2 4 3 4 5" xfId="5103"/>
    <cellStyle name="Normal 2 4 3 4 5 2" xfId="14133"/>
    <cellStyle name="Normal 2 4 3 4 5 2 2" xfId="34175"/>
    <cellStyle name="Normal 2 4 3 4 5 3" xfId="25145"/>
    <cellStyle name="Normal 2 4 3 4 6" xfId="9651"/>
    <cellStyle name="Normal 2 4 3 4 6 2" xfId="29693"/>
    <cellStyle name="Normal 2 4 3 4 7" xfId="20663"/>
    <cellStyle name="Normal 2 4 3 5" xfId="808"/>
    <cellStyle name="Normal 2 4 3 5 2" xfId="2302"/>
    <cellStyle name="Normal 2 4 3 5 2 2" xfId="6784"/>
    <cellStyle name="Normal 2 4 3 5 2 2 2" xfId="15814"/>
    <cellStyle name="Normal 2 4 3 5 2 2 2 2" xfId="35856"/>
    <cellStyle name="Normal 2 4 3 5 2 2 3" xfId="26826"/>
    <cellStyle name="Normal 2 4 3 5 2 3" xfId="11332"/>
    <cellStyle name="Normal 2 4 3 5 2 3 2" xfId="31374"/>
    <cellStyle name="Normal 2 4 3 5 2 4" xfId="22344"/>
    <cellStyle name="Normal 2 4 3 5 3" xfId="3796"/>
    <cellStyle name="Normal 2 4 3 5 3 2" xfId="8278"/>
    <cellStyle name="Normal 2 4 3 5 3 2 2" xfId="17308"/>
    <cellStyle name="Normal 2 4 3 5 3 2 2 2" xfId="37350"/>
    <cellStyle name="Normal 2 4 3 5 3 2 3" xfId="28320"/>
    <cellStyle name="Normal 2 4 3 5 3 3" xfId="12826"/>
    <cellStyle name="Normal 2 4 3 5 3 3 2" xfId="32868"/>
    <cellStyle name="Normal 2 4 3 5 3 4" xfId="23838"/>
    <cellStyle name="Normal 2 4 3 5 4" xfId="5290"/>
    <cellStyle name="Normal 2 4 3 5 4 2" xfId="14320"/>
    <cellStyle name="Normal 2 4 3 5 4 2 2" xfId="34362"/>
    <cellStyle name="Normal 2 4 3 5 4 3" xfId="25332"/>
    <cellStyle name="Normal 2 4 3 5 5" xfId="9838"/>
    <cellStyle name="Normal 2 4 3 5 5 2" xfId="29880"/>
    <cellStyle name="Normal 2 4 3 5 6" xfId="20850"/>
    <cellStyle name="Normal 2 4 3 6" xfId="1557"/>
    <cellStyle name="Normal 2 4 3 6 2" xfId="6039"/>
    <cellStyle name="Normal 2 4 3 6 2 2" xfId="15069"/>
    <cellStyle name="Normal 2 4 3 6 2 2 2" xfId="35111"/>
    <cellStyle name="Normal 2 4 3 6 2 3" xfId="26081"/>
    <cellStyle name="Normal 2 4 3 6 3" xfId="10587"/>
    <cellStyle name="Normal 2 4 3 6 3 2" xfId="30629"/>
    <cellStyle name="Normal 2 4 3 6 4" xfId="21599"/>
    <cellStyle name="Normal 2 4 3 7" xfId="3051"/>
    <cellStyle name="Normal 2 4 3 7 2" xfId="7533"/>
    <cellStyle name="Normal 2 4 3 7 2 2" xfId="16563"/>
    <cellStyle name="Normal 2 4 3 7 2 2 2" xfId="36605"/>
    <cellStyle name="Normal 2 4 3 7 2 3" xfId="27575"/>
    <cellStyle name="Normal 2 4 3 7 3" xfId="12081"/>
    <cellStyle name="Normal 2 4 3 7 3 2" xfId="32123"/>
    <cellStyle name="Normal 2 4 3 7 4" xfId="23093"/>
    <cellStyle name="Normal 2 4 3 8" xfId="4545"/>
    <cellStyle name="Normal 2 4 3 8 2" xfId="13575"/>
    <cellStyle name="Normal 2 4 3 8 2 2" xfId="33617"/>
    <cellStyle name="Normal 2 4 3 8 3" xfId="24587"/>
    <cellStyle name="Normal 2 4 3 9" xfId="9093"/>
    <cellStyle name="Normal 2 4 3 9 2" xfId="29135"/>
    <cellStyle name="Normal 2 4 4" xfId="87"/>
    <cellStyle name="Normal 2 4 4 10" xfId="20129"/>
    <cellStyle name="Normal 2 4 4 2" xfId="273"/>
    <cellStyle name="Normal 2 4 4 2 2" xfId="1017"/>
    <cellStyle name="Normal 2 4 4 2 2 2" xfId="2511"/>
    <cellStyle name="Normal 2 4 4 2 2 2 2" xfId="6993"/>
    <cellStyle name="Normal 2 4 4 2 2 2 2 2" xfId="16023"/>
    <cellStyle name="Normal 2 4 4 2 2 2 2 2 2" xfId="36065"/>
    <cellStyle name="Normal 2 4 4 2 2 2 2 3" xfId="27035"/>
    <cellStyle name="Normal 2 4 4 2 2 2 3" xfId="11541"/>
    <cellStyle name="Normal 2 4 4 2 2 2 3 2" xfId="31583"/>
    <cellStyle name="Normal 2 4 4 2 2 2 4" xfId="22553"/>
    <cellStyle name="Normal 2 4 4 2 2 3" xfId="4005"/>
    <cellStyle name="Normal 2 4 4 2 2 3 2" xfId="8487"/>
    <cellStyle name="Normal 2 4 4 2 2 3 2 2" xfId="17517"/>
    <cellStyle name="Normal 2 4 4 2 2 3 2 2 2" xfId="37559"/>
    <cellStyle name="Normal 2 4 4 2 2 3 2 3" xfId="28529"/>
    <cellStyle name="Normal 2 4 4 2 2 3 3" xfId="13035"/>
    <cellStyle name="Normal 2 4 4 2 2 3 3 2" xfId="33077"/>
    <cellStyle name="Normal 2 4 4 2 2 3 4" xfId="24047"/>
    <cellStyle name="Normal 2 4 4 2 2 4" xfId="5499"/>
    <cellStyle name="Normal 2 4 4 2 2 4 2" xfId="14529"/>
    <cellStyle name="Normal 2 4 4 2 2 4 2 2" xfId="34571"/>
    <cellStyle name="Normal 2 4 4 2 2 4 3" xfId="25541"/>
    <cellStyle name="Normal 2 4 4 2 2 5" xfId="10047"/>
    <cellStyle name="Normal 2 4 4 2 2 5 2" xfId="30089"/>
    <cellStyle name="Normal 2 4 4 2 2 6" xfId="21059"/>
    <cellStyle name="Normal 2 4 4 2 3" xfId="1767"/>
    <cellStyle name="Normal 2 4 4 2 3 2" xfId="6249"/>
    <cellStyle name="Normal 2 4 4 2 3 2 2" xfId="15279"/>
    <cellStyle name="Normal 2 4 4 2 3 2 2 2" xfId="35321"/>
    <cellStyle name="Normal 2 4 4 2 3 2 3" xfId="26291"/>
    <cellStyle name="Normal 2 4 4 2 3 3" xfId="10797"/>
    <cellStyle name="Normal 2 4 4 2 3 3 2" xfId="30839"/>
    <cellStyle name="Normal 2 4 4 2 3 4" xfId="21809"/>
    <cellStyle name="Normal 2 4 4 2 4" xfId="3261"/>
    <cellStyle name="Normal 2 4 4 2 4 2" xfId="7743"/>
    <cellStyle name="Normal 2 4 4 2 4 2 2" xfId="16773"/>
    <cellStyle name="Normal 2 4 4 2 4 2 2 2" xfId="36815"/>
    <cellStyle name="Normal 2 4 4 2 4 2 3" xfId="27785"/>
    <cellStyle name="Normal 2 4 4 2 4 3" xfId="12291"/>
    <cellStyle name="Normal 2 4 4 2 4 3 2" xfId="32333"/>
    <cellStyle name="Normal 2 4 4 2 4 4" xfId="23303"/>
    <cellStyle name="Normal 2 4 4 2 5" xfId="4755"/>
    <cellStyle name="Normal 2 4 4 2 5 2" xfId="13785"/>
    <cellStyle name="Normal 2 4 4 2 5 2 2" xfId="33827"/>
    <cellStyle name="Normal 2 4 4 2 5 3" xfId="24797"/>
    <cellStyle name="Normal 2 4 4 2 6" xfId="9303"/>
    <cellStyle name="Normal 2 4 4 2 6 2" xfId="29345"/>
    <cellStyle name="Normal 2 4 4 2 7" xfId="20315"/>
    <cellStyle name="Normal 2 4 4 3" xfId="459"/>
    <cellStyle name="Normal 2 4 4 3 2" xfId="1206"/>
    <cellStyle name="Normal 2 4 4 3 2 2" xfId="2700"/>
    <cellStyle name="Normal 2 4 4 3 2 2 2" xfId="7182"/>
    <cellStyle name="Normal 2 4 4 3 2 2 2 2" xfId="16212"/>
    <cellStyle name="Normal 2 4 4 3 2 2 2 2 2" xfId="36254"/>
    <cellStyle name="Normal 2 4 4 3 2 2 2 3" xfId="27224"/>
    <cellStyle name="Normal 2 4 4 3 2 2 3" xfId="11730"/>
    <cellStyle name="Normal 2 4 4 3 2 2 3 2" xfId="31772"/>
    <cellStyle name="Normal 2 4 4 3 2 2 4" xfId="22742"/>
    <cellStyle name="Normal 2 4 4 3 2 3" xfId="4194"/>
    <cellStyle name="Normal 2 4 4 3 2 3 2" xfId="8676"/>
    <cellStyle name="Normal 2 4 4 3 2 3 2 2" xfId="17706"/>
    <cellStyle name="Normal 2 4 4 3 2 3 2 2 2" xfId="37748"/>
    <cellStyle name="Normal 2 4 4 3 2 3 2 3" xfId="28718"/>
    <cellStyle name="Normal 2 4 4 3 2 3 3" xfId="13224"/>
    <cellStyle name="Normal 2 4 4 3 2 3 3 2" xfId="33266"/>
    <cellStyle name="Normal 2 4 4 3 2 3 4" xfId="24236"/>
    <cellStyle name="Normal 2 4 4 3 2 4" xfId="5688"/>
    <cellStyle name="Normal 2 4 4 3 2 4 2" xfId="14718"/>
    <cellStyle name="Normal 2 4 4 3 2 4 2 2" xfId="34760"/>
    <cellStyle name="Normal 2 4 4 3 2 4 3" xfId="25730"/>
    <cellStyle name="Normal 2 4 4 3 2 5" xfId="10236"/>
    <cellStyle name="Normal 2 4 4 3 2 5 2" xfId="30278"/>
    <cellStyle name="Normal 2 4 4 3 2 6" xfId="21248"/>
    <cellStyle name="Normal 2 4 4 3 3" xfId="1953"/>
    <cellStyle name="Normal 2 4 4 3 3 2" xfId="6435"/>
    <cellStyle name="Normal 2 4 4 3 3 2 2" xfId="15465"/>
    <cellStyle name="Normal 2 4 4 3 3 2 2 2" xfId="35507"/>
    <cellStyle name="Normal 2 4 4 3 3 2 3" xfId="26477"/>
    <cellStyle name="Normal 2 4 4 3 3 3" xfId="10983"/>
    <cellStyle name="Normal 2 4 4 3 3 3 2" xfId="31025"/>
    <cellStyle name="Normal 2 4 4 3 3 4" xfId="21995"/>
    <cellStyle name="Normal 2 4 4 3 4" xfId="3447"/>
    <cellStyle name="Normal 2 4 4 3 4 2" xfId="7929"/>
    <cellStyle name="Normal 2 4 4 3 4 2 2" xfId="16959"/>
    <cellStyle name="Normal 2 4 4 3 4 2 2 2" xfId="37001"/>
    <cellStyle name="Normal 2 4 4 3 4 2 3" xfId="27971"/>
    <cellStyle name="Normal 2 4 4 3 4 3" xfId="12477"/>
    <cellStyle name="Normal 2 4 4 3 4 3 2" xfId="32519"/>
    <cellStyle name="Normal 2 4 4 3 4 4" xfId="23489"/>
    <cellStyle name="Normal 2 4 4 3 5" xfId="4941"/>
    <cellStyle name="Normal 2 4 4 3 5 2" xfId="13971"/>
    <cellStyle name="Normal 2 4 4 3 5 2 2" xfId="34013"/>
    <cellStyle name="Normal 2 4 4 3 5 3" xfId="24983"/>
    <cellStyle name="Normal 2 4 4 3 6" xfId="9489"/>
    <cellStyle name="Normal 2 4 4 3 6 2" xfId="29531"/>
    <cellStyle name="Normal 2 4 4 3 7" xfId="20501"/>
    <cellStyle name="Normal 2 4 4 4" xfId="645"/>
    <cellStyle name="Normal 2 4 4 4 2" xfId="1392"/>
    <cellStyle name="Normal 2 4 4 4 2 2" xfId="2886"/>
    <cellStyle name="Normal 2 4 4 4 2 2 2" xfId="7368"/>
    <cellStyle name="Normal 2 4 4 4 2 2 2 2" xfId="16398"/>
    <cellStyle name="Normal 2 4 4 4 2 2 2 2 2" xfId="36440"/>
    <cellStyle name="Normal 2 4 4 4 2 2 2 3" xfId="27410"/>
    <cellStyle name="Normal 2 4 4 4 2 2 3" xfId="11916"/>
    <cellStyle name="Normal 2 4 4 4 2 2 3 2" xfId="31958"/>
    <cellStyle name="Normal 2 4 4 4 2 2 4" xfId="22928"/>
    <cellStyle name="Normal 2 4 4 4 2 3" xfId="4380"/>
    <cellStyle name="Normal 2 4 4 4 2 3 2" xfId="8862"/>
    <cellStyle name="Normal 2 4 4 4 2 3 2 2" xfId="17892"/>
    <cellStyle name="Normal 2 4 4 4 2 3 2 2 2" xfId="37934"/>
    <cellStyle name="Normal 2 4 4 4 2 3 2 3" xfId="28904"/>
    <cellStyle name="Normal 2 4 4 4 2 3 3" xfId="13410"/>
    <cellStyle name="Normal 2 4 4 4 2 3 3 2" xfId="33452"/>
    <cellStyle name="Normal 2 4 4 4 2 3 4" xfId="24422"/>
    <cellStyle name="Normal 2 4 4 4 2 4" xfId="5874"/>
    <cellStyle name="Normal 2 4 4 4 2 4 2" xfId="14904"/>
    <cellStyle name="Normal 2 4 4 4 2 4 2 2" xfId="34946"/>
    <cellStyle name="Normal 2 4 4 4 2 4 3" xfId="25916"/>
    <cellStyle name="Normal 2 4 4 4 2 5" xfId="10422"/>
    <cellStyle name="Normal 2 4 4 4 2 5 2" xfId="30464"/>
    <cellStyle name="Normal 2 4 4 4 2 6" xfId="21434"/>
    <cellStyle name="Normal 2 4 4 4 3" xfId="2139"/>
    <cellStyle name="Normal 2 4 4 4 3 2" xfId="6621"/>
    <cellStyle name="Normal 2 4 4 4 3 2 2" xfId="15651"/>
    <cellStyle name="Normal 2 4 4 4 3 2 2 2" xfId="35693"/>
    <cellStyle name="Normal 2 4 4 4 3 2 3" xfId="26663"/>
    <cellStyle name="Normal 2 4 4 4 3 3" xfId="11169"/>
    <cellStyle name="Normal 2 4 4 4 3 3 2" xfId="31211"/>
    <cellStyle name="Normal 2 4 4 4 3 4" xfId="22181"/>
    <cellStyle name="Normal 2 4 4 4 4" xfId="3633"/>
    <cellStyle name="Normal 2 4 4 4 4 2" xfId="8115"/>
    <cellStyle name="Normal 2 4 4 4 4 2 2" xfId="17145"/>
    <cellStyle name="Normal 2 4 4 4 4 2 2 2" xfId="37187"/>
    <cellStyle name="Normal 2 4 4 4 4 2 3" xfId="28157"/>
    <cellStyle name="Normal 2 4 4 4 4 3" xfId="12663"/>
    <cellStyle name="Normal 2 4 4 4 4 3 2" xfId="32705"/>
    <cellStyle name="Normal 2 4 4 4 4 4" xfId="23675"/>
    <cellStyle name="Normal 2 4 4 4 5" xfId="5127"/>
    <cellStyle name="Normal 2 4 4 4 5 2" xfId="14157"/>
    <cellStyle name="Normal 2 4 4 4 5 2 2" xfId="34199"/>
    <cellStyle name="Normal 2 4 4 4 5 3" xfId="25169"/>
    <cellStyle name="Normal 2 4 4 4 6" xfId="9675"/>
    <cellStyle name="Normal 2 4 4 4 6 2" xfId="29717"/>
    <cellStyle name="Normal 2 4 4 4 7" xfId="20687"/>
    <cellStyle name="Normal 2 4 4 5" xfId="832"/>
    <cellStyle name="Normal 2 4 4 5 2" xfId="2326"/>
    <cellStyle name="Normal 2 4 4 5 2 2" xfId="6808"/>
    <cellStyle name="Normal 2 4 4 5 2 2 2" xfId="15838"/>
    <cellStyle name="Normal 2 4 4 5 2 2 2 2" xfId="35880"/>
    <cellStyle name="Normal 2 4 4 5 2 2 3" xfId="26850"/>
    <cellStyle name="Normal 2 4 4 5 2 3" xfId="11356"/>
    <cellStyle name="Normal 2 4 4 5 2 3 2" xfId="31398"/>
    <cellStyle name="Normal 2 4 4 5 2 4" xfId="22368"/>
    <cellStyle name="Normal 2 4 4 5 3" xfId="3820"/>
    <cellStyle name="Normal 2 4 4 5 3 2" xfId="8302"/>
    <cellStyle name="Normal 2 4 4 5 3 2 2" xfId="17332"/>
    <cellStyle name="Normal 2 4 4 5 3 2 2 2" xfId="37374"/>
    <cellStyle name="Normal 2 4 4 5 3 2 3" xfId="28344"/>
    <cellStyle name="Normal 2 4 4 5 3 3" xfId="12850"/>
    <cellStyle name="Normal 2 4 4 5 3 3 2" xfId="32892"/>
    <cellStyle name="Normal 2 4 4 5 3 4" xfId="23862"/>
    <cellStyle name="Normal 2 4 4 5 4" xfId="5314"/>
    <cellStyle name="Normal 2 4 4 5 4 2" xfId="14344"/>
    <cellStyle name="Normal 2 4 4 5 4 2 2" xfId="34386"/>
    <cellStyle name="Normal 2 4 4 5 4 3" xfId="25356"/>
    <cellStyle name="Normal 2 4 4 5 5" xfId="9862"/>
    <cellStyle name="Normal 2 4 4 5 5 2" xfId="29904"/>
    <cellStyle name="Normal 2 4 4 5 6" xfId="20874"/>
    <cellStyle name="Normal 2 4 4 6" xfId="1581"/>
    <cellStyle name="Normal 2 4 4 6 2" xfId="6063"/>
    <cellStyle name="Normal 2 4 4 6 2 2" xfId="15093"/>
    <cellStyle name="Normal 2 4 4 6 2 2 2" xfId="35135"/>
    <cellStyle name="Normal 2 4 4 6 2 3" xfId="26105"/>
    <cellStyle name="Normal 2 4 4 6 3" xfId="10611"/>
    <cellStyle name="Normal 2 4 4 6 3 2" xfId="30653"/>
    <cellStyle name="Normal 2 4 4 6 4" xfId="21623"/>
    <cellStyle name="Normal 2 4 4 7" xfId="3075"/>
    <cellStyle name="Normal 2 4 4 7 2" xfId="7557"/>
    <cellStyle name="Normal 2 4 4 7 2 2" xfId="16587"/>
    <cellStyle name="Normal 2 4 4 7 2 2 2" xfId="36629"/>
    <cellStyle name="Normal 2 4 4 7 2 3" xfId="27599"/>
    <cellStyle name="Normal 2 4 4 7 3" xfId="12105"/>
    <cellStyle name="Normal 2 4 4 7 3 2" xfId="32147"/>
    <cellStyle name="Normal 2 4 4 7 4" xfId="23117"/>
    <cellStyle name="Normal 2 4 4 8" xfId="4569"/>
    <cellStyle name="Normal 2 4 4 8 2" xfId="13599"/>
    <cellStyle name="Normal 2 4 4 8 2 2" xfId="33641"/>
    <cellStyle name="Normal 2 4 4 8 3" xfId="24611"/>
    <cellStyle name="Normal 2 4 4 9" xfId="9117"/>
    <cellStyle name="Normal 2 4 4 9 2" xfId="29159"/>
    <cellStyle name="Normal 2 4 5" xfId="108"/>
    <cellStyle name="Normal 2 4 5 10" xfId="20150"/>
    <cellStyle name="Normal 2 4 5 2" xfId="294"/>
    <cellStyle name="Normal 2 4 5 2 2" xfId="1037"/>
    <cellStyle name="Normal 2 4 5 2 2 2" xfId="2531"/>
    <cellStyle name="Normal 2 4 5 2 2 2 2" xfId="7013"/>
    <cellStyle name="Normal 2 4 5 2 2 2 2 2" xfId="16043"/>
    <cellStyle name="Normal 2 4 5 2 2 2 2 2 2" xfId="36085"/>
    <cellStyle name="Normal 2 4 5 2 2 2 2 3" xfId="27055"/>
    <cellStyle name="Normal 2 4 5 2 2 2 3" xfId="11561"/>
    <cellStyle name="Normal 2 4 5 2 2 2 3 2" xfId="31603"/>
    <cellStyle name="Normal 2 4 5 2 2 2 4" xfId="22573"/>
    <cellStyle name="Normal 2 4 5 2 2 3" xfId="4025"/>
    <cellStyle name="Normal 2 4 5 2 2 3 2" xfId="8507"/>
    <cellStyle name="Normal 2 4 5 2 2 3 2 2" xfId="17537"/>
    <cellStyle name="Normal 2 4 5 2 2 3 2 2 2" xfId="37579"/>
    <cellStyle name="Normal 2 4 5 2 2 3 2 3" xfId="28549"/>
    <cellStyle name="Normal 2 4 5 2 2 3 3" xfId="13055"/>
    <cellStyle name="Normal 2 4 5 2 2 3 3 2" xfId="33097"/>
    <cellStyle name="Normal 2 4 5 2 2 3 4" xfId="24067"/>
    <cellStyle name="Normal 2 4 5 2 2 4" xfId="5519"/>
    <cellStyle name="Normal 2 4 5 2 2 4 2" xfId="14549"/>
    <cellStyle name="Normal 2 4 5 2 2 4 2 2" xfId="34591"/>
    <cellStyle name="Normal 2 4 5 2 2 4 3" xfId="25561"/>
    <cellStyle name="Normal 2 4 5 2 2 5" xfId="10067"/>
    <cellStyle name="Normal 2 4 5 2 2 5 2" xfId="30109"/>
    <cellStyle name="Normal 2 4 5 2 2 6" xfId="21079"/>
    <cellStyle name="Normal 2 4 5 2 3" xfId="1788"/>
    <cellStyle name="Normal 2 4 5 2 3 2" xfId="6270"/>
    <cellStyle name="Normal 2 4 5 2 3 2 2" xfId="15300"/>
    <cellStyle name="Normal 2 4 5 2 3 2 2 2" xfId="35342"/>
    <cellStyle name="Normal 2 4 5 2 3 2 3" xfId="26312"/>
    <cellStyle name="Normal 2 4 5 2 3 3" xfId="10818"/>
    <cellStyle name="Normal 2 4 5 2 3 3 2" xfId="30860"/>
    <cellStyle name="Normal 2 4 5 2 3 4" xfId="21830"/>
    <cellStyle name="Normal 2 4 5 2 4" xfId="3282"/>
    <cellStyle name="Normal 2 4 5 2 4 2" xfId="7764"/>
    <cellStyle name="Normal 2 4 5 2 4 2 2" xfId="16794"/>
    <cellStyle name="Normal 2 4 5 2 4 2 2 2" xfId="36836"/>
    <cellStyle name="Normal 2 4 5 2 4 2 3" xfId="27806"/>
    <cellStyle name="Normal 2 4 5 2 4 3" xfId="12312"/>
    <cellStyle name="Normal 2 4 5 2 4 3 2" xfId="32354"/>
    <cellStyle name="Normal 2 4 5 2 4 4" xfId="23324"/>
    <cellStyle name="Normal 2 4 5 2 5" xfId="4776"/>
    <cellStyle name="Normal 2 4 5 2 5 2" xfId="13806"/>
    <cellStyle name="Normal 2 4 5 2 5 2 2" xfId="33848"/>
    <cellStyle name="Normal 2 4 5 2 5 3" xfId="24818"/>
    <cellStyle name="Normal 2 4 5 2 6" xfId="9324"/>
    <cellStyle name="Normal 2 4 5 2 6 2" xfId="29366"/>
    <cellStyle name="Normal 2 4 5 2 7" xfId="20336"/>
    <cellStyle name="Normal 2 4 5 3" xfId="480"/>
    <cellStyle name="Normal 2 4 5 3 2" xfId="1227"/>
    <cellStyle name="Normal 2 4 5 3 2 2" xfId="2721"/>
    <cellStyle name="Normal 2 4 5 3 2 2 2" xfId="7203"/>
    <cellStyle name="Normal 2 4 5 3 2 2 2 2" xfId="16233"/>
    <cellStyle name="Normal 2 4 5 3 2 2 2 2 2" xfId="36275"/>
    <cellStyle name="Normal 2 4 5 3 2 2 2 3" xfId="27245"/>
    <cellStyle name="Normal 2 4 5 3 2 2 3" xfId="11751"/>
    <cellStyle name="Normal 2 4 5 3 2 2 3 2" xfId="31793"/>
    <cellStyle name="Normal 2 4 5 3 2 2 4" xfId="22763"/>
    <cellStyle name="Normal 2 4 5 3 2 3" xfId="4215"/>
    <cellStyle name="Normal 2 4 5 3 2 3 2" xfId="8697"/>
    <cellStyle name="Normal 2 4 5 3 2 3 2 2" xfId="17727"/>
    <cellStyle name="Normal 2 4 5 3 2 3 2 2 2" xfId="37769"/>
    <cellStyle name="Normal 2 4 5 3 2 3 2 3" xfId="28739"/>
    <cellStyle name="Normal 2 4 5 3 2 3 3" xfId="13245"/>
    <cellStyle name="Normal 2 4 5 3 2 3 3 2" xfId="33287"/>
    <cellStyle name="Normal 2 4 5 3 2 3 4" xfId="24257"/>
    <cellStyle name="Normal 2 4 5 3 2 4" xfId="5709"/>
    <cellStyle name="Normal 2 4 5 3 2 4 2" xfId="14739"/>
    <cellStyle name="Normal 2 4 5 3 2 4 2 2" xfId="34781"/>
    <cellStyle name="Normal 2 4 5 3 2 4 3" xfId="25751"/>
    <cellStyle name="Normal 2 4 5 3 2 5" xfId="10257"/>
    <cellStyle name="Normal 2 4 5 3 2 5 2" xfId="30299"/>
    <cellStyle name="Normal 2 4 5 3 2 6" xfId="21269"/>
    <cellStyle name="Normal 2 4 5 3 3" xfId="1974"/>
    <cellStyle name="Normal 2 4 5 3 3 2" xfId="6456"/>
    <cellStyle name="Normal 2 4 5 3 3 2 2" xfId="15486"/>
    <cellStyle name="Normal 2 4 5 3 3 2 2 2" xfId="35528"/>
    <cellStyle name="Normal 2 4 5 3 3 2 3" xfId="26498"/>
    <cellStyle name="Normal 2 4 5 3 3 3" xfId="11004"/>
    <cellStyle name="Normal 2 4 5 3 3 3 2" xfId="31046"/>
    <cellStyle name="Normal 2 4 5 3 3 4" xfId="22016"/>
    <cellStyle name="Normal 2 4 5 3 4" xfId="3468"/>
    <cellStyle name="Normal 2 4 5 3 4 2" xfId="7950"/>
    <cellStyle name="Normal 2 4 5 3 4 2 2" xfId="16980"/>
    <cellStyle name="Normal 2 4 5 3 4 2 2 2" xfId="37022"/>
    <cellStyle name="Normal 2 4 5 3 4 2 3" xfId="27992"/>
    <cellStyle name="Normal 2 4 5 3 4 3" xfId="12498"/>
    <cellStyle name="Normal 2 4 5 3 4 3 2" xfId="32540"/>
    <cellStyle name="Normal 2 4 5 3 4 4" xfId="23510"/>
    <cellStyle name="Normal 2 4 5 3 5" xfId="4962"/>
    <cellStyle name="Normal 2 4 5 3 5 2" xfId="13992"/>
    <cellStyle name="Normal 2 4 5 3 5 2 2" xfId="34034"/>
    <cellStyle name="Normal 2 4 5 3 5 3" xfId="25004"/>
    <cellStyle name="Normal 2 4 5 3 6" xfId="9510"/>
    <cellStyle name="Normal 2 4 5 3 6 2" xfId="29552"/>
    <cellStyle name="Normal 2 4 5 3 7" xfId="20522"/>
    <cellStyle name="Normal 2 4 5 4" xfId="666"/>
    <cellStyle name="Normal 2 4 5 4 2" xfId="1413"/>
    <cellStyle name="Normal 2 4 5 4 2 2" xfId="2907"/>
    <cellStyle name="Normal 2 4 5 4 2 2 2" xfId="7389"/>
    <cellStyle name="Normal 2 4 5 4 2 2 2 2" xfId="16419"/>
    <cellStyle name="Normal 2 4 5 4 2 2 2 2 2" xfId="36461"/>
    <cellStyle name="Normal 2 4 5 4 2 2 2 3" xfId="27431"/>
    <cellStyle name="Normal 2 4 5 4 2 2 3" xfId="11937"/>
    <cellStyle name="Normal 2 4 5 4 2 2 3 2" xfId="31979"/>
    <cellStyle name="Normal 2 4 5 4 2 2 4" xfId="22949"/>
    <cellStyle name="Normal 2 4 5 4 2 3" xfId="4401"/>
    <cellStyle name="Normal 2 4 5 4 2 3 2" xfId="8883"/>
    <cellStyle name="Normal 2 4 5 4 2 3 2 2" xfId="17913"/>
    <cellStyle name="Normal 2 4 5 4 2 3 2 2 2" xfId="37955"/>
    <cellStyle name="Normal 2 4 5 4 2 3 2 3" xfId="28925"/>
    <cellStyle name="Normal 2 4 5 4 2 3 3" xfId="13431"/>
    <cellStyle name="Normal 2 4 5 4 2 3 3 2" xfId="33473"/>
    <cellStyle name="Normal 2 4 5 4 2 3 4" xfId="24443"/>
    <cellStyle name="Normal 2 4 5 4 2 4" xfId="5895"/>
    <cellStyle name="Normal 2 4 5 4 2 4 2" xfId="14925"/>
    <cellStyle name="Normal 2 4 5 4 2 4 2 2" xfId="34967"/>
    <cellStyle name="Normal 2 4 5 4 2 4 3" xfId="25937"/>
    <cellStyle name="Normal 2 4 5 4 2 5" xfId="10443"/>
    <cellStyle name="Normal 2 4 5 4 2 5 2" xfId="30485"/>
    <cellStyle name="Normal 2 4 5 4 2 6" xfId="21455"/>
    <cellStyle name="Normal 2 4 5 4 3" xfId="2160"/>
    <cellStyle name="Normal 2 4 5 4 3 2" xfId="6642"/>
    <cellStyle name="Normal 2 4 5 4 3 2 2" xfId="15672"/>
    <cellStyle name="Normal 2 4 5 4 3 2 2 2" xfId="35714"/>
    <cellStyle name="Normal 2 4 5 4 3 2 3" xfId="26684"/>
    <cellStyle name="Normal 2 4 5 4 3 3" xfId="11190"/>
    <cellStyle name="Normal 2 4 5 4 3 3 2" xfId="31232"/>
    <cellStyle name="Normal 2 4 5 4 3 4" xfId="22202"/>
    <cellStyle name="Normal 2 4 5 4 4" xfId="3654"/>
    <cellStyle name="Normal 2 4 5 4 4 2" xfId="8136"/>
    <cellStyle name="Normal 2 4 5 4 4 2 2" xfId="17166"/>
    <cellStyle name="Normal 2 4 5 4 4 2 2 2" xfId="37208"/>
    <cellStyle name="Normal 2 4 5 4 4 2 3" xfId="28178"/>
    <cellStyle name="Normal 2 4 5 4 4 3" xfId="12684"/>
    <cellStyle name="Normal 2 4 5 4 4 3 2" xfId="32726"/>
    <cellStyle name="Normal 2 4 5 4 4 4" xfId="23696"/>
    <cellStyle name="Normal 2 4 5 4 5" xfId="5148"/>
    <cellStyle name="Normal 2 4 5 4 5 2" xfId="14178"/>
    <cellStyle name="Normal 2 4 5 4 5 2 2" xfId="34220"/>
    <cellStyle name="Normal 2 4 5 4 5 3" xfId="25190"/>
    <cellStyle name="Normal 2 4 5 4 6" xfId="9696"/>
    <cellStyle name="Normal 2 4 5 4 6 2" xfId="29738"/>
    <cellStyle name="Normal 2 4 5 4 7" xfId="20708"/>
    <cellStyle name="Normal 2 4 5 5" xfId="853"/>
    <cellStyle name="Normal 2 4 5 5 2" xfId="2347"/>
    <cellStyle name="Normal 2 4 5 5 2 2" xfId="6829"/>
    <cellStyle name="Normal 2 4 5 5 2 2 2" xfId="15859"/>
    <cellStyle name="Normal 2 4 5 5 2 2 2 2" xfId="35901"/>
    <cellStyle name="Normal 2 4 5 5 2 2 3" xfId="26871"/>
    <cellStyle name="Normal 2 4 5 5 2 3" xfId="11377"/>
    <cellStyle name="Normal 2 4 5 5 2 3 2" xfId="31419"/>
    <cellStyle name="Normal 2 4 5 5 2 4" xfId="22389"/>
    <cellStyle name="Normal 2 4 5 5 3" xfId="3841"/>
    <cellStyle name="Normal 2 4 5 5 3 2" xfId="8323"/>
    <cellStyle name="Normal 2 4 5 5 3 2 2" xfId="17353"/>
    <cellStyle name="Normal 2 4 5 5 3 2 2 2" xfId="37395"/>
    <cellStyle name="Normal 2 4 5 5 3 2 3" xfId="28365"/>
    <cellStyle name="Normal 2 4 5 5 3 3" xfId="12871"/>
    <cellStyle name="Normal 2 4 5 5 3 3 2" xfId="32913"/>
    <cellStyle name="Normal 2 4 5 5 3 4" xfId="23883"/>
    <cellStyle name="Normal 2 4 5 5 4" xfId="5335"/>
    <cellStyle name="Normal 2 4 5 5 4 2" xfId="14365"/>
    <cellStyle name="Normal 2 4 5 5 4 2 2" xfId="34407"/>
    <cellStyle name="Normal 2 4 5 5 4 3" xfId="25377"/>
    <cellStyle name="Normal 2 4 5 5 5" xfId="9883"/>
    <cellStyle name="Normal 2 4 5 5 5 2" xfId="29925"/>
    <cellStyle name="Normal 2 4 5 5 6" xfId="20895"/>
    <cellStyle name="Normal 2 4 5 6" xfId="1602"/>
    <cellStyle name="Normal 2 4 5 6 2" xfId="6084"/>
    <cellStyle name="Normal 2 4 5 6 2 2" xfId="15114"/>
    <cellStyle name="Normal 2 4 5 6 2 2 2" xfId="35156"/>
    <cellStyle name="Normal 2 4 5 6 2 3" xfId="26126"/>
    <cellStyle name="Normal 2 4 5 6 3" xfId="10632"/>
    <cellStyle name="Normal 2 4 5 6 3 2" xfId="30674"/>
    <cellStyle name="Normal 2 4 5 6 4" xfId="21644"/>
    <cellStyle name="Normal 2 4 5 7" xfId="3096"/>
    <cellStyle name="Normal 2 4 5 7 2" xfId="7578"/>
    <cellStyle name="Normal 2 4 5 7 2 2" xfId="16608"/>
    <cellStyle name="Normal 2 4 5 7 2 2 2" xfId="36650"/>
    <cellStyle name="Normal 2 4 5 7 2 3" xfId="27620"/>
    <cellStyle name="Normal 2 4 5 7 3" xfId="12126"/>
    <cellStyle name="Normal 2 4 5 7 3 2" xfId="32168"/>
    <cellStyle name="Normal 2 4 5 7 4" xfId="23138"/>
    <cellStyle name="Normal 2 4 5 8" xfId="4590"/>
    <cellStyle name="Normal 2 4 5 8 2" xfId="13620"/>
    <cellStyle name="Normal 2 4 5 8 2 2" xfId="33662"/>
    <cellStyle name="Normal 2 4 5 8 3" xfId="24632"/>
    <cellStyle name="Normal 2 4 5 9" xfId="9138"/>
    <cellStyle name="Normal 2 4 5 9 2" xfId="29180"/>
    <cellStyle name="Normal 2 4 6" xfId="134"/>
    <cellStyle name="Normal 2 4 6 10" xfId="20176"/>
    <cellStyle name="Normal 2 4 6 2" xfId="320"/>
    <cellStyle name="Normal 2 4 6 2 2" xfId="1063"/>
    <cellStyle name="Normal 2 4 6 2 2 2" xfId="2557"/>
    <cellStyle name="Normal 2 4 6 2 2 2 2" xfId="7039"/>
    <cellStyle name="Normal 2 4 6 2 2 2 2 2" xfId="16069"/>
    <cellStyle name="Normal 2 4 6 2 2 2 2 2 2" xfId="36111"/>
    <cellStyle name="Normal 2 4 6 2 2 2 2 3" xfId="27081"/>
    <cellStyle name="Normal 2 4 6 2 2 2 3" xfId="11587"/>
    <cellStyle name="Normal 2 4 6 2 2 2 3 2" xfId="31629"/>
    <cellStyle name="Normal 2 4 6 2 2 2 4" xfId="22599"/>
    <cellStyle name="Normal 2 4 6 2 2 3" xfId="4051"/>
    <cellStyle name="Normal 2 4 6 2 2 3 2" xfId="8533"/>
    <cellStyle name="Normal 2 4 6 2 2 3 2 2" xfId="17563"/>
    <cellStyle name="Normal 2 4 6 2 2 3 2 2 2" xfId="37605"/>
    <cellStyle name="Normal 2 4 6 2 2 3 2 3" xfId="28575"/>
    <cellStyle name="Normal 2 4 6 2 2 3 3" xfId="13081"/>
    <cellStyle name="Normal 2 4 6 2 2 3 3 2" xfId="33123"/>
    <cellStyle name="Normal 2 4 6 2 2 3 4" xfId="24093"/>
    <cellStyle name="Normal 2 4 6 2 2 4" xfId="5545"/>
    <cellStyle name="Normal 2 4 6 2 2 4 2" xfId="14575"/>
    <cellStyle name="Normal 2 4 6 2 2 4 2 2" xfId="34617"/>
    <cellStyle name="Normal 2 4 6 2 2 4 3" xfId="25587"/>
    <cellStyle name="Normal 2 4 6 2 2 5" xfId="10093"/>
    <cellStyle name="Normal 2 4 6 2 2 5 2" xfId="30135"/>
    <cellStyle name="Normal 2 4 6 2 2 6" xfId="21105"/>
    <cellStyle name="Normal 2 4 6 2 3" xfId="1814"/>
    <cellStyle name="Normal 2 4 6 2 3 2" xfId="6296"/>
    <cellStyle name="Normal 2 4 6 2 3 2 2" xfId="15326"/>
    <cellStyle name="Normal 2 4 6 2 3 2 2 2" xfId="35368"/>
    <cellStyle name="Normal 2 4 6 2 3 2 3" xfId="26338"/>
    <cellStyle name="Normal 2 4 6 2 3 3" xfId="10844"/>
    <cellStyle name="Normal 2 4 6 2 3 3 2" xfId="30886"/>
    <cellStyle name="Normal 2 4 6 2 3 4" xfId="21856"/>
    <cellStyle name="Normal 2 4 6 2 4" xfId="3308"/>
    <cellStyle name="Normal 2 4 6 2 4 2" xfId="7790"/>
    <cellStyle name="Normal 2 4 6 2 4 2 2" xfId="16820"/>
    <cellStyle name="Normal 2 4 6 2 4 2 2 2" xfId="36862"/>
    <cellStyle name="Normal 2 4 6 2 4 2 3" xfId="27832"/>
    <cellStyle name="Normal 2 4 6 2 4 3" xfId="12338"/>
    <cellStyle name="Normal 2 4 6 2 4 3 2" xfId="32380"/>
    <cellStyle name="Normal 2 4 6 2 4 4" xfId="23350"/>
    <cellStyle name="Normal 2 4 6 2 5" xfId="4802"/>
    <cellStyle name="Normal 2 4 6 2 5 2" xfId="13832"/>
    <cellStyle name="Normal 2 4 6 2 5 2 2" xfId="33874"/>
    <cellStyle name="Normal 2 4 6 2 5 3" xfId="24844"/>
    <cellStyle name="Normal 2 4 6 2 6" xfId="9350"/>
    <cellStyle name="Normal 2 4 6 2 6 2" xfId="29392"/>
    <cellStyle name="Normal 2 4 6 2 7" xfId="20362"/>
    <cellStyle name="Normal 2 4 6 3" xfId="506"/>
    <cellStyle name="Normal 2 4 6 3 2" xfId="1253"/>
    <cellStyle name="Normal 2 4 6 3 2 2" xfId="2747"/>
    <cellStyle name="Normal 2 4 6 3 2 2 2" xfId="7229"/>
    <cellStyle name="Normal 2 4 6 3 2 2 2 2" xfId="16259"/>
    <cellStyle name="Normal 2 4 6 3 2 2 2 2 2" xfId="36301"/>
    <cellStyle name="Normal 2 4 6 3 2 2 2 3" xfId="27271"/>
    <cellStyle name="Normal 2 4 6 3 2 2 3" xfId="11777"/>
    <cellStyle name="Normal 2 4 6 3 2 2 3 2" xfId="31819"/>
    <cellStyle name="Normal 2 4 6 3 2 2 4" xfId="22789"/>
    <cellStyle name="Normal 2 4 6 3 2 3" xfId="4241"/>
    <cellStyle name="Normal 2 4 6 3 2 3 2" xfId="8723"/>
    <cellStyle name="Normal 2 4 6 3 2 3 2 2" xfId="17753"/>
    <cellStyle name="Normal 2 4 6 3 2 3 2 2 2" xfId="37795"/>
    <cellStyle name="Normal 2 4 6 3 2 3 2 3" xfId="28765"/>
    <cellStyle name="Normal 2 4 6 3 2 3 3" xfId="13271"/>
    <cellStyle name="Normal 2 4 6 3 2 3 3 2" xfId="33313"/>
    <cellStyle name="Normal 2 4 6 3 2 3 4" xfId="24283"/>
    <cellStyle name="Normal 2 4 6 3 2 4" xfId="5735"/>
    <cellStyle name="Normal 2 4 6 3 2 4 2" xfId="14765"/>
    <cellStyle name="Normal 2 4 6 3 2 4 2 2" xfId="34807"/>
    <cellStyle name="Normal 2 4 6 3 2 4 3" xfId="25777"/>
    <cellStyle name="Normal 2 4 6 3 2 5" xfId="10283"/>
    <cellStyle name="Normal 2 4 6 3 2 5 2" xfId="30325"/>
    <cellStyle name="Normal 2 4 6 3 2 6" xfId="21295"/>
    <cellStyle name="Normal 2 4 6 3 3" xfId="2000"/>
    <cellStyle name="Normal 2 4 6 3 3 2" xfId="6482"/>
    <cellStyle name="Normal 2 4 6 3 3 2 2" xfId="15512"/>
    <cellStyle name="Normal 2 4 6 3 3 2 2 2" xfId="35554"/>
    <cellStyle name="Normal 2 4 6 3 3 2 3" xfId="26524"/>
    <cellStyle name="Normal 2 4 6 3 3 3" xfId="11030"/>
    <cellStyle name="Normal 2 4 6 3 3 3 2" xfId="31072"/>
    <cellStyle name="Normal 2 4 6 3 3 4" xfId="22042"/>
    <cellStyle name="Normal 2 4 6 3 4" xfId="3494"/>
    <cellStyle name="Normal 2 4 6 3 4 2" xfId="7976"/>
    <cellStyle name="Normal 2 4 6 3 4 2 2" xfId="17006"/>
    <cellStyle name="Normal 2 4 6 3 4 2 2 2" xfId="37048"/>
    <cellStyle name="Normal 2 4 6 3 4 2 3" xfId="28018"/>
    <cellStyle name="Normal 2 4 6 3 4 3" xfId="12524"/>
    <cellStyle name="Normal 2 4 6 3 4 3 2" xfId="32566"/>
    <cellStyle name="Normal 2 4 6 3 4 4" xfId="23536"/>
    <cellStyle name="Normal 2 4 6 3 5" xfId="4988"/>
    <cellStyle name="Normal 2 4 6 3 5 2" xfId="14018"/>
    <cellStyle name="Normal 2 4 6 3 5 2 2" xfId="34060"/>
    <cellStyle name="Normal 2 4 6 3 5 3" xfId="25030"/>
    <cellStyle name="Normal 2 4 6 3 6" xfId="9536"/>
    <cellStyle name="Normal 2 4 6 3 6 2" xfId="29578"/>
    <cellStyle name="Normal 2 4 6 3 7" xfId="20548"/>
    <cellStyle name="Normal 2 4 6 4" xfId="692"/>
    <cellStyle name="Normal 2 4 6 4 2" xfId="1439"/>
    <cellStyle name="Normal 2 4 6 4 2 2" xfId="2933"/>
    <cellStyle name="Normal 2 4 6 4 2 2 2" xfId="7415"/>
    <cellStyle name="Normal 2 4 6 4 2 2 2 2" xfId="16445"/>
    <cellStyle name="Normal 2 4 6 4 2 2 2 2 2" xfId="36487"/>
    <cellStyle name="Normal 2 4 6 4 2 2 2 3" xfId="27457"/>
    <cellStyle name="Normal 2 4 6 4 2 2 3" xfId="11963"/>
    <cellStyle name="Normal 2 4 6 4 2 2 3 2" xfId="32005"/>
    <cellStyle name="Normal 2 4 6 4 2 2 4" xfId="22975"/>
    <cellStyle name="Normal 2 4 6 4 2 3" xfId="4427"/>
    <cellStyle name="Normal 2 4 6 4 2 3 2" xfId="8909"/>
    <cellStyle name="Normal 2 4 6 4 2 3 2 2" xfId="17939"/>
    <cellStyle name="Normal 2 4 6 4 2 3 2 2 2" xfId="37981"/>
    <cellStyle name="Normal 2 4 6 4 2 3 2 3" xfId="28951"/>
    <cellStyle name="Normal 2 4 6 4 2 3 3" xfId="13457"/>
    <cellStyle name="Normal 2 4 6 4 2 3 3 2" xfId="33499"/>
    <cellStyle name="Normal 2 4 6 4 2 3 4" xfId="24469"/>
    <cellStyle name="Normal 2 4 6 4 2 4" xfId="5921"/>
    <cellStyle name="Normal 2 4 6 4 2 4 2" xfId="14951"/>
    <cellStyle name="Normal 2 4 6 4 2 4 2 2" xfId="34993"/>
    <cellStyle name="Normal 2 4 6 4 2 4 3" xfId="25963"/>
    <cellStyle name="Normal 2 4 6 4 2 5" xfId="10469"/>
    <cellStyle name="Normal 2 4 6 4 2 5 2" xfId="30511"/>
    <cellStyle name="Normal 2 4 6 4 2 6" xfId="21481"/>
    <cellStyle name="Normal 2 4 6 4 3" xfId="2186"/>
    <cellStyle name="Normal 2 4 6 4 3 2" xfId="6668"/>
    <cellStyle name="Normal 2 4 6 4 3 2 2" xfId="15698"/>
    <cellStyle name="Normal 2 4 6 4 3 2 2 2" xfId="35740"/>
    <cellStyle name="Normal 2 4 6 4 3 2 3" xfId="26710"/>
    <cellStyle name="Normal 2 4 6 4 3 3" xfId="11216"/>
    <cellStyle name="Normal 2 4 6 4 3 3 2" xfId="31258"/>
    <cellStyle name="Normal 2 4 6 4 3 4" xfId="22228"/>
    <cellStyle name="Normal 2 4 6 4 4" xfId="3680"/>
    <cellStyle name="Normal 2 4 6 4 4 2" xfId="8162"/>
    <cellStyle name="Normal 2 4 6 4 4 2 2" xfId="17192"/>
    <cellStyle name="Normal 2 4 6 4 4 2 2 2" xfId="37234"/>
    <cellStyle name="Normal 2 4 6 4 4 2 3" xfId="28204"/>
    <cellStyle name="Normal 2 4 6 4 4 3" xfId="12710"/>
    <cellStyle name="Normal 2 4 6 4 4 3 2" xfId="32752"/>
    <cellStyle name="Normal 2 4 6 4 4 4" xfId="23722"/>
    <cellStyle name="Normal 2 4 6 4 5" xfId="5174"/>
    <cellStyle name="Normal 2 4 6 4 5 2" xfId="14204"/>
    <cellStyle name="Normal 2 4 6 4 5 2 2" xfId="34246"/>
    <cellStyle name="Normal 2 4 6 4 5 3" xfId="25216"/>
    <cellStyle name="Normal 2 4 6 4 6" xfId="9722"/>
    <cellStyle name="Normal 2 4 6 4 6 2" xfId="29764"/>
    <cellStyle name="Normal 2 4 6 4 7" xfId="20734"/>
    <cellStyle name="Normal 2 4 6 5" xfId="879"/>
    <cellStyle name="Normal 2 4 6 5 2" xfId="2373"/>
    <cellStyle name="Normal 2 4 6 5 2 2" xfId="6855"/>
    <cellStyle name="Normal 2 4 6 5 2 2 2" xfId="15885"/>
    <cellStyle name="Normal 2 4 6 5 2 2 2 2" xfId="35927"/>
    <cellStyle name="Normal 2 4 6 5 2 2 3" xfId="26897"/>
    <cellStyle name="Normal 2 4 6 5 2 3" xfId="11403"/>
    <cellStyle name="Normal 2 4 6 5 2 3 2" xfId="31445"/>
    <cellStyle name="Normal 2 4 6 5 2 4" xfId="22415"/>
    <cellStyle name="Normal 2 4 6 5 3" xfId="3867"/>
    <cellStyle name="Normal 2 4 6 5 3 2" xfId="8349"/>
    <cellStyle name="Normal 2 4 6 5 3 2 2" xfId="17379"/>
    <cellStyle name="Normal 2 4 6 5 3 2 2 2" xfId="37421"/>
    <cellStyle name="Normal 2 4 6 5 3 2 3" xfId="28391"/>
    <cellStyle name="Normal 2 4 6 5 3 3" xfId="12897"/>
    <cellStyle name="Normal 2 4 6 5 3 3 2" xfId="32939"/>
    <cellStyle name="Normal 2 4 6 5 3 4" xfId="23909"/>
    <cellStyle name="Normal 2 4 6 5 4" xfId="5361"/>
    <cellStyle name="Normal 2 4 6 5 4 2" xfId="14391"/>
    <cellStyle name="Normal 2 4 6 5 4 2 2" xfId="34433"/>
    <cellStyle name="Normal 2 4 6 5 4 3" xfId="25403"/>
    <cellStyle name="Normal 2 4 6 5 5" xfId="9909"/>
    <cellStyle name="Normal 2 4 6 5 5 2" xfId="29951"/>
    <cellStyle name="Normal 2 4 6 5 6" xfId="20921"/>
    <cellStyle name="Normal 2 4 6 6" xfId="1628"/>
    <cellStyle name="Normal 2 4 6 6 2" xfId="6110"/>
    <cellStyle name="Normal 2 4 6 6 2 2" xfId="15140"/>
    <cellStyle name="Normal 2 4 6 6 2 2 2" xfId="35182"/>
    <cellStyle name="Normal 2 4 6 6 2 3" xfId="26152"/>
    <cellStyle name="Normal 2 4 6 6 3" xfId="10658"/>
    <cellStyle name="Normal 2 4 6 6 3 2" xfId="30700"/>
    <cellStyle name="Normal 2 4 6 6 4" xfId="21670"/>
    <cellStyle name="Normal 2 4 6 7" xfId="3122"/>
    <cellStyle name="Normal 2 4 6 7 2" xfId="7604"/>
    <cellStyle name="Normal 2 4 6 7 2 2" xfId="16634"/>
    <cellStyle name="Normal 2 4 6 7 2 2 2" xfId="36676"/>
    <cellStyle name="Normal 2 4 6 7 2 3" xfId="27646"/>
    <cellStyle name="Normal 2 4 6 7 3" xfId="12152"/>
    <cellStyle name="Normal 2 4 6 7 3 2" xfId="32194"/>
    <cellStyle name="Normal 2 4 6 7 4" xfId="23164"/>
    <cellStyle name="Normal 2 4 6 8" xfId="4616"/>
    <cellStyle name="Normal 2 4 6 8 2" xfId="13646"/>
    <cellStyle name="Normal 2 4 6 8 2 2" xfId="33688"/>
    <cellStyle name="Normal 2 4 6 8 3" xfId="24658"/>
    <cellStyle name="Normal 2 4 6 9" xfId="9164"/>
    <cellStyle name="Normal 2 4 6 9 2" xfId="29206"/>
    <cellStyle name="Normal 2 4 7" xfId="157"/>
    <cellStyle name="Normal 2 4 7 10" xfId="20199"/>
    <cellStyle name="Normal 2 4 7 2" xfId="343"/>
    <cellStyle name="Normal 2 4 7 2 2" xfId="1086"/>
    <cellStyle name="Normal 2 4 7 2 2 2" xfId="2580"/>
    <cellStyle name="Normal 2 4 7 2 2 2 2" xfId="7062"/>
    <cellStyle name="Normal 2 4 7 2 2 2 2 2" xfId="16092"/>
    <cellStyle name="Normal 2 4 7 2 2 2 2 2 2" xfId="36134"/>
    <cellStyle name="Normal 2 4 7 2 2 2 2 3" xfId="27104"/>
    <cellStyle name="Normal 2 4 7 2 2 2 3" xfId="11610"/>
    <cellStyle name="Normal 2 4 7 2 2 2 3 2" xfId="31652"/>
    <cellStyle name="Normal 2 4 7 2 2 2 4" xfId="22622"/>
    <cellStyle name="Normal 2 4 7 2 2 3" xfId="4074"/>
    <cellStyle name="Normal 2 4 7 2 2 3 2" xfId="8556"/>
    <cellStyle name="Normal 2 4 7 2 2 3 2 2" xfId="17586"/>
    <cellStyle name="Normal 2 4 7 2 2 3 2 2 2" xfId="37628"/>
    <cellStyle name="Normal 2 4 7 2 2 3 2 3" xfId="28598"/>
    <cellStyle name="Normal 2 4 7 2 2 3 3" xfId="13104"/>
    <cellStyle name="Normal 2 4 7 2 2 3 3 2" xfId="33146"/>
    <cellStyle name="Normal 2 4 7 2 2 3 4" xfId="24116"/>
    <cellStyle name="Normal 2 4 7 2 2 4" xfId="5568"/>
    <cellStyle name="Normal 2 4 7 2 2 4 2" xfId="14598"/>
    <cellStyle name="Normal 2 4 7 2 2 4 2 2" xfId="34640"/>
    <cellStyle name="Normal 2 4 7 2 2 4 3" xfId="25610"/>
    <cellStyle name="Normal 2 4 7 2 2 5" xfId="10116"/>
    <cellStyle name="Normal 2 4 7 2 2 5 2" xfId="30158"/>
    <cellStyle name="Normal 2 4 7 2 2 6" xfId="21128"/>
    <cellStyle name="Normal 2 4 7 2 3" xfId="1837"/>
    <cellStyle name="Normal 2 4 7 2 3 2" xfId="6319"/>
    <cellStyle name="Normal 2 4 7 2 3 2 2" xfId="15349"/>
    <cellStyle name="Normal 2 4 7 2 3 2 2 2" xfId="35391"/>
    <cellStyle name="Normal 2 4 7 2 3 2 3" xfId="26361"/>
    <cellStyle name="Normal 2 4 7 2 3 3" xfId="10867"/>
    <cellStyle name="Normal 2 4 7 2 3 3 2" xfId="30909"/>
    <cellStyle name="Normal 2 4 7 2 3 4" xfId="21879"/>
    <cellStyle name="Normal 2 4 7 2 4" xfId="3331"/>
    <cellStyle name="Normal 2 4 7 2 4 2" xfId="7813"/>
    <cellStyle name="Normal 2 4 7 2 4 2 2" xfId="16843"/>
    <cellStyle name="Normal 2 4 7 2 4 2 2 2" xfId="36885"/>
    <cellStyle name="Normal 2 4 7 2 4 2 3" xfId="27855"/>
    <cellStyle name="Normal 2 4 7 2 4 3" xfId="12361"/>
    <cellStyle name="Normal 2 4 7 2 4 3 2" xfId="32403"/>
    <cellStyle name="Normal 2 4 7 2 4 4" xfId="23373"/>
    <cellStyle name="Normal 2 4 7 2 5" xfId="4825"/>
    <cellStyle name="Normal 2 4 7 2 5 2" xfId="13855"/>
    <cellStyle name="Normal 2 4 7 2 5 2 2" xfId="33897"/>
    <cellStyle name="Normal 2 4 7 2 5 3" xfId="24867"/>
    <cellStyle name="Normal 2 4 7 2 6" xfId="9373"/>
    <cellStyle name="Normal 2 4 7 2 6 2" xfId="29415"/>
    <cellStyle name="Normal 2 4 7 2 7" xfId="20385"/>
    <cellStyle name="Normal 2 4 7 3" xfId="529"/>
    <cellStyle name="Normal 2 4 7 3 2" xfId="1276"/>
    <cellStyle name="Normal 2 4 7 3 2 2" xfId="2770"/>
    <cellStyle name="Normal 2 4 7 3 2 2 2" xfId="7252"/>
    <cellStyle name="Normal 2 4 7 3 2 2 2 2" xfId="16282"/>
    <cellStyle name="Normal 2 4 7 3 2 2 2 2 2" xfId="36324"/>
    <cellStyle name="Normal 2 4 7 3 2 2 2 3" xfId="27294"/>
    <cellStyle name="Normal 2 4 7 3 2 2 3" xfId="11800"/>
    <cellStyle name="Normal 2 4 7 3 2 2 3 2" xfId="31842"/>
    <cellStyle name="Normal 2 4 7 3 2 2 4" xfId="22812"/>
    <cellStyle name="Normal 2 4 7 3 2 3" xfId="4264"/>
    <cellStyle name="Normal 2 4 7 3 2 3 2" xfId="8746"/>
    <cellStyle name="Normal 2 4 7 3 2 3 2 2" xfId="17776"/>
    <cellStyle name="Normal 2 4 7 3 2 3 2 2 2" xfId="37818"/>
    <cellStyle name="Normal 2 4 7 3 2 3 2 3" xfId="28788"/>
    <cellStyle name="Normal 2 4 7 3 2 3 3" xfId="13294"/>
    <cellStyle name="Normal 2 4 7 3 2 3 3 2" xfId="33336"/>
    <cellStyle name="Normal 2 4 7 3 2 3 4" xfId="24306"/>
    <cellStyle name="Normal 2 4 7 3 2 4" xfId="5758"/>
    <cellStyle name="Normal 2 4 7 3 2 4 2" xfId="14788"/>
    <cellStyle name="Normal 2 4 7 3 2 4 2 2" xfId="34830"/>
    <cellStyle name="Normal 2 4 7 3 2 4 3" xfId="25800"/>
    <cellStyle name="Normal 2 4 7 3 2 5" xfId="10306"/>
    <cellStyle name="Normal 2 4 7 3 2 5 2" xfId="30348"/>
    <cellStyle name="Normal 2 4 7 3 2 6" xfId="21318"/>
    <cellStyle name="Normal 2 4 7 3 3" xfId="2023"/>
    <cellStyle name="Normal 2 4 7 3 3 2" xfId="6505"/>
    <cellStyle name="Normal 2 4 7 3 3 2 2" xfId="15535"/>
    <cellStyle name="Normal 2 4 7 3 3 2 2 2" xfId="35577"/>
    <cellStyle name="Normal 2 4 7 3 3 2 3" xfId="26547"/>
    <cellStyle name="Normal 2 4 7 3 3 3" xfId="11053"/>
    <cellStyle name="Normal 2 4 7 3 3 3 2" xfId="31095"/>
    <cellStyle name="Normal 2 4 7 3 3 4" xfId="22065"/>
    <cellStyle name="Normal 2 4 7 3 4" xfId="3517"/>
    <cellStyle name="Normal 2 4 7 3 4 2" xfId="7999"/>
    <cellStyle name="Normal 2 4 7 3 4 2 2" xfId="17029"/>
    <cellStyle name="Normal 2 4 7 3 4 2 2 2" xfId="37071"/>
    <cellStyle name="Normal 2 4 7 3 4 2 3" xfId="28041"/>
    <cellStyle name="Normal 2 4 7 3 4 3" xfId="12547"/>
    <cellStyle name="Normal 2 4 7 3 4 3 2" xfId="32589"/>
    <cellStyle name="Normal 2 4 7 3 4 4" xfId="23559"/>
    <cellStyle name="Normal 2 4 7 3 5" xfId="5011"/>
    <cellStyle name="Normal 2 4 7 3 5 2" xfId="14041"/>
    <cellStyle name="Normal 2 4 7 3 5 2 2" xfId="34083"/>
    <cellStyle name="Normal 2 4 7 3 5 3" xfId="25053"/>
    <cellStyle name="Normal 2 4 7 3 6" xfId="9559"/>
    <cellStyle name="Normal 2 4 7 3 6 2" xfId="29601"/>
    <cellStyle name="Normal 2 4 7 3 7" xfId="20571"/>
    <cellStyle name="Normal 2 4 7 4" xfId="715"/>
    <cellStyle name="Normal 2 4 7 4 2" xfId="1462"/>
    <cellStyle name="Normal 2 4 7 4 2 2" xfId="2956"/>
    <cellStyle name="Normal 2 4 7 4 2 2 2" xfId="7438"/>
    <cellStyle name="Normal 2 4 7 4 2 2 2 2" xfId="16468"/>
    <cellStyle name="Normal 2 4 7 4 2 2 2 2 2" xfId="36510"/>
    <cellStyle name="Normal 2 4 7 4 2 2 2 3" xfId="27480"/>
    <cellStyle name="Normal 2 4 7 4 2 2 3" xfId="11986"/>
    <cellStyle name="Normal 2 4 7 4 2 2 3 2" xfId="32028"/>
    <cellStyle name="Normal 2 4 7 4 2 2 4" xfId="22998"/>
    <cellStyle name="Normal 2 4 7 4 2 3" xfId="4450"/>
    <cellStyle name="Normal 2 4 7 4 2 3 2" xfId="8932"/>
    <cellStyle name="Normal 2 4 7 4 2 3 2 2" xfId="17962"/>
    <cellStyle name="Normal 2 4 7 4 2 3 2 2 2" xfId="38004"/>
    <cellStyle name="Normal 2 4 7 4 2 3 2 3" xfId="28974"/>
    <cellStyle name="Normal 2 4 7 4 2 3 3" xfId="13480"/>
    <cellStyle name="Normal 2 4 7 4 2 3 3 2" xfId="33522"/>
    <cellStyle name="Normal 2 4 7 4 2 3 4" xfId="24492"/>
    <cellStyle name="Normal 2 4 7 4 2 4" xfId="5944"/>
    <cellStyle name="Normal 2 4 7 4 2 4 2" xfId="14974"/>
    <cellStyle name="Normal 2 4 7 4 2 4 2 2" xfId="35016"/>
    <cellStyle name="Normal 2 4 7 4 2 4 3" xfId="25986"/>
    <cellStyle name="Normal 2 4 7 4 2 5" xfId="10492"/>
    <cellStyle name="Normal 2 4 7 4 2 5 2" xfId="30534"/>
    <cellStyle name="Normal 2 4 7 4 2 6" xfId="21504"/>
    <cellStyle name="Normal 2 4 7 4 3" xfId="2209"/>
    <cellStyle name="Normal 2 4 7 4 3 2" xfId="6691"/>
    <cellStyle name="Normal 2 4 7 4 3 2 2" xfId="15721"/>
    <cellStyle name="Normal 2 4 7 4 3 2 2 2" xfId="35763"/>
    <cellStyle name="Normal 2 4 7 4 3 2 3" xfId="26733"/>
    <cellStyle name="Normal 2 4 7 4 3 3" xfId="11239"/>
    <cellStyle name="Normal 2 4 7 4 3 3 2" xfId="31281"/>
    <cellStyle name="Normal 2 4 7 4 3 4" xfId="22251"/>
    <cellStyle name="Normal 2 4 7 4 4" xfId="3703"/>
    <cellStyle name="Normal 2 4 7 4 4 2" xfId="8185"/>
    <cellStyle name="Normal 2 4 7 4 4 2 2" xfId="17215"/>
    <cellStyle name="Normal 2 4 7 4 4 2 2 2" xfId="37257"/>
    <cellStyle name="Normal 2 4 7 4 4 2 3" xfId="28227"/>
    <cellStyle name="Normal 2 4 7 4 4 3" xfId="12733"/>
    <cellStyle name="Normal 2 4 7 4 4 3 2" xfId="32775"/>
    <cellStyle name="Normal 2 4 7 4 4 4" xfId="23745"/>
    <cellStyle name="Normal 2 4 7 4 5" xfId="5197"/>
    <cellStyle name="Normal 2 4 7 4 5 2" xfId="14227"/>
    <cellStyle name="Normal 2 4 7 4 5 2 2" xfId="34269"/>
    <cellStyle name="Normal 2 4 7 4 5 3" xfId="25239"/>
    <cellStyle name="Normal 2 4 7 4 6" xfId="9745"/>
    <cellStyle name="Normal 2 4 7 4 6 2" xfId="29787"/>
    <cellStyle name="Normal 2 4 7 4 7" xfId="20757"/>
    <cellStyle name="Normal 2 4 7 5" xfId="902"/>
    <cellStyle name="Normal 2 4 7 5 2" xfId="2396"/>
    <cellStyle name="Normal 2 4 7 5 2 2" xfId="6878"/>
    <cellStyle name="Normal 2 4 7 5 2 2 2" xfId="15908"/>
    <cellStyle name="Normal 2 4 7 5 2 2 2 2" xfId="35950"/>
    <cellStyle name="Normal 2 4 7 5 2 2 3" xfId="26920"/>
    <cellStyle name="Normal 2 4 7 5 2 3" xfId="11426"/>
    <cellStyle name="Normal 2 4 7 5 2 3 2" xfId="31468"/>
    <cellStyle name="Normal 2 4 7 5 2 4" xfId="22438"/>
    <cellStyle name="Normal 2 4 7 5 3" xfId="3890"/>
    <cellStyle name="Normal 2 4 7 5 3 2" xfId="8372"/>
    <cellStyle name="Normal 2 4 7 5 3 2 2" xfId="17402"/>
    <cellStyle name="Normal 2 4 7 5 3 2 2 2" xfId="37444"/>
    <cellStyle name="Normal 2 4 7 5 3 2 3" xfId="28414"/>
    <cellStyle name="Normal 2 4 7 5 3 3" xfId="12920"/>
    <cellStyle name="Normal 2 4 7 5 3 3 2" xfId="32962"/>
    <cellStyle name="Normal 2 4 7 5 3 4" xfId="23932"/>
    <cellStyle name="Normal 2 4 7 5 4" xfId="5384"/>
    <cellStyle name="Normal 2 4 7 5 4 2" xfId="14414"/>
    <cellStyle name="Normal 2 4 7 5 4 2 2" xfId="34456"/>
    <cellStyle name="Normal 2 4 7 5 4 3" xfId="25426"/>
    <cellStyle name="Normal 2 4 7 5 5" xfId="9932"/>
    <cellStyle name="Normal 2 4 7 5 5 2" xfId="29974"/>
    <cellStyle name="Normal 2 4 7 5 6" xfId="20944"/>
    <cellStyle name="Normal 2 4 7 6" xfId="1651"/>
    <cellStyle name="Normal 2 4 7 6 2" xfId="6133"/>
    <cellStyle name="Normal 2 4 7 6 2 2" xfId="15163"/>
    <cellStyle name="Normal 2 4 7 6 2 2 2" xfId="35205"/>
    <cellStyle name="Normal 2 4 7 6 2 3" xfId="26175"/>
    <cellStyle name="Normal 2 4 7 6 3" xfId="10681"/>
    <cellStyle name="Normal 2 4 7 6 3 2" xfId="30723"/>
    <cellStyle name="Normal 2 4 7 6 4" xfId="21693"/>
    <cellStyle name="Normal 2 4 7 7" xfId="3145"/>
    <cellStyle name="Normal 2 4 7 7 2" xfId="7627"/>
    <cellStyle name="Normal 2 4 7 7 2 2" xfId="16657"/>
    <cellStyle name="Normal 2 4 7 7 2 2 2" xfId="36699"/>
    <cellStyle name="Normal 2 4 7 7 2 3" xfId="27669"/>
    <cellStyle name="Normal 2 4 7 7 3" xfId="12175"/>
    <cellStyle name="Normal 2 4 7 7 3 2" xfId="32217"/>
    <cellStyle name="Normal 2 4 7 7 4" xfId="23187"/>
    <cellStyle name="Normal 2 4 7 8" xfId="4639"/>
    <cellStyle name="Normal 2 4 7 8 2" xfId="13669"/>
    <cellStyle name="Normal 2 4 7 8 2 2" xfId="33711"/>
    <cellStyle name="Normal 2 4 7 8 3" xfId="24681"/>
    <cellStyle name="Normal 2 4 7 9" xfId="9187"/>
    <cellStyle name="Normal 2 4 7 9 2" xfId="29229"/>
    <cellStyle name="Normal 2 4 8" xfId="180"/>
    <cellStyle name="Normal 2 4 8 10" xfId="20222"/>
    <cellStyle name="Normal 2 4 8 2" xfId="366"/>
    <cellStyle name="Normal 2 4 8 2 2" xfId="1109"/>
    <cellStyle name="Normal 2 4 8 2 2 2" xfId="2603"/>
    <cellStyle name="Normal 2 4 8 2 2 2 2" xfId="7085"/>
    <cellStyle name="Normal 2 4 8 2 2 2 2 2" xfId="16115"/>
    <cellStyle name="Normal 2 4 8 2 2 2 2 2 2" xfId="36157"/>
    <cellStyle name="Normal 2 4 8 2 2 2 2 3" xfId="27127"/>
    <cellStyle name="Normal 2 4 8 2 2 2 3" xfId="11633"/>
    <cellStyle name="Normal 2 4 8 2 2 2 3 2" xfId="31675"/>
    <cellStyle name="Normal 2 4 8 2 2 2 4" xfId="22645"/>
    <cellStyle name="Normal 2 4 8 2 2 3" xfId="4097"/>
    <cellStyle name="Normal 2 4 8 2 2 3 2" xfId="8579"/>
    <cellStyle name="Normal 2 4 8 2 2 3 2 2" xfId="17609"/>
    <cellStyle name="Normal 2 4 8 2 2 3 2 2 2" xfId="37651"/>
    <cellStyle name="Normal 2 4 8 2 2 3 2 3" xfId="28621"/>
    <cellStyle name="Normal 2 4 8 2 2 3 3" xfId="13127"/>
    <cellStyle name="Normal 2 4 8 2 2 3 3 2" xfId="33169"/>
    <cellStyle name="Normal 2 4 8 2 2 3 4" xfId="24139"/>
    <cellStyle name="Normal 2 4 8 2 2 4" xfId="5591"/>
    <cellStyle name="Normal 2 4 8 2 2 4 2" xfId="14621"/>
    <cellStyle name="Normal 2 4 8 2 2 4 2 2" xfId="34663"/>
    <cellStyle name="Normal 2 4 8 2 2 4 3" xfId="25633"/>
    <cellStyle name="Normal 2 4 8 2 2 5" xfId="10139"/>
    <cellStyle name="Normal 2 4 8 2 2 5 2" xfId="30181"/>
    <cellStyle name="Normal 2 4 8 2 2 6" xfId="21151"/>
    <cellStyle name="Normal 2 4 8 2 3" xfId="1860"/>
    <cellStyle name="Normal 2 4 8 2 3 2" xfId="6342"/>
    <cellStyle name="Normal 2 4 8 2 3 2 2" xfId="15372"/>
    <cellStyle name="Normal 2 4 8 2 3 2 2 2" xfId="35414"/>
    <cellStyle name="Normal 2 4 8 2 3 2 3" xfId="26384"/>
    <cellStyle name="Normal 2 4 8 2 3 3" xfId="10890"/>
    <cellStyle name="Normal 2 4 8 2 3 3 2" xfId="30932"/>
    <cellStyle name="Normal 2 4 8 2 3 4" xfId="21902"/>
    <cellStyle name="Normal 2 4 8 2 4" xfId="3354"/>
    <cellStyle name="Normal 2 4 8 2 4 2" xfId="7836"/>
    <cellStyle name="Normal 2 4 8 2 4 2 2" xfId="16866"/>
    <cellStyle name="Normal 2 4 8 2 4 2 2 2" xfId="36908"/>
    <cellStyle name="Normal 2 4 8 2 4 2 3" xfId="27878"/>
    <cellStyle name="Normal 2 4 8 2 4 3" xfId="12384"/>
    <cellStyle name="Normal 2 4 8 2 4 3 2" xfId="32426"/>
    <cellStyle name="Normal 2 4 8 2 4 4" xfId="23396"/>
    <cellStyle name="Normal 2 4 8 2 5" xfId="4848"/>
    <cellStyle name="Normal 2 4 8 2 5 2" xfId="13878"/>
    <cellStyle name="Normal 2 4 8 2 5 2 2" xfId="33920"/>
    <cellStyle name="Normal 2 4 8 2 5 3" xfId="24890"/>
    <cellStyle name="Normal 2 4 8 2 6" xfId="9396"/>
    <cellStyle name="Normal 2 4 8 2 6 2" xfId="29438"/>
    <cellStyle name="Normal 2 4 8 2 7" xfId="20408"/>
    <cellStyle name="Normal 2 4 8 3" xfId="552"/>
    <cellStyle name="Normal 2 4 8 3 2" xfId="1299"/>
    <cellStyle name="Normal 2 4 8 3 2 2" xfId="2793"/>
    <cellStyle name="Normal 2 4 8 3 2 2 2" xfId="7275"/>
    <cellStyle name="Normal 2 4 8 3 2 2 2 2" xfId="16305"/>
    <cellStyle name="Normal 2 4 8 3 2 2 2 2 2" xfId="36347"/>
    <cellStyle name="Normal 2 4 8 3 2 2 2 3" xfId="27317"/>
    <cellStyle name="Normal 2 4 8 3 2 2 3" xfId="11823"/>
    <cellStyle name="Normal 2 4 8 3 2 2 3 2" xfId="31865"/>
    <cellStyle name="Normal 2 4 8 3 2 2 4" xfId="22835"/>
    <cellStyle name="Normal 2 4 8 3 2 3" xfId="4287"/>
    <cellStyle name="Normal 2 4 8 3 2 3 2" xfId="8769"/>
    <cellStyle name="Normal 2 4 8 3 2 3 2 2" xfId="17799"/>
    <cellStyle name="Normal 2 4 8 3 2 3 2 2 2" xfId="37841"/>
    <cellStyle name="Normal 2 4 8 3 2 3 2 3" xfId="28811"/>
    <cellStyle name="Normal 2 4 8 3 2 3 3" xfId="13317"/>
    <cellStyle name="Normal 2 4 8 3 2 3 3 2" xfId="33359"/>
    <cellStyle name="Normal 2 4 8 3 2 3 4" xfId="24329"/>
    <cellStyle name="Normal 2 4 8 3 2 4" xfId="5781"/>
    <cellStyle name="Normal 2 4 8 3 2 4 2" xfId="14811"/>
    <cellStyle name="Normal 2 4 8 3 2 4 2 2" xfId="34853"/>
    <cellStyle name="Normal 2 4 8 3 2 4 3" xfId="25823"/>
    <cellStyle name="Normal 2 4 8 3 2 5" xfId="10329"/>
    <cellStyle name="Normal 2 4 8 3 2 5 2" xfId="30371"/>
    <cellStyle name="Normal 2 4 8 3 2 6" xfId="21341"/>
    <cellStyle name="Normal 2 4 8 3 3" xfId="2046"/>
    <cellStyle name="Normal 2 4 8 3 3 2" xfId="6528"/>
    <cellStyle name="Normal 2 4 8 3 3 2 2" xfId="15558"/>
    <cellStyle name="Normal 2 4 8 3 3 2 2 2" xfId="35600"/>
    <cellStyle name="Normal 2 4 8 3 3 2 3" xfId="26570"/>
    <cellStyle name="Normal 2 4 8 3 3 3" xfId="11076"/>
    <cellStyle name="Normal 2 4 8 3 3 3 2" xfId="31118"/>
    <cellStyle name="Normal 2 4 8 3 3 4" xfId="22088"/>
    <cellStyle name="Normal 2 4 8 3 4" xfId="3540"/>
    <cellStyle name="Normal 2 4 8 3 4 2" xfId="8022"/>
    <cellStyle name="Normal 2 4 8 3 4 2 2" xfId="17052"/>
    <cellStyle name="Normal 2 4 8 3 4 2 2 2" xfId="37094"/>
    <cellStyle name="Normal 2 4 8 3 4 2 3" xfId="28064"/>
    <cellStyle name="Normal 2 4 8 3 4 3" xfId="12570"/>
    <cellStyle name="Normal 2 4 8 3 4 3 2" xfId="32612"/>
    <cellStyle name="Normal 2 4 8 3 4 4" xfId="23582"/>
    <cellStyle name="Normal 2 4 8 3 5" xfId="5034"/>
    <cellStyle name="Normal 2 4 8 3 5 2" xfId="14064"/>
    <cellStyle name="Normal 2 4 8 3 5 2 2" xfId="34106"/>
    <cellStyle name="Normal 2 4 8 3 5 3" xfId="25076"/>
    <cellStyle name="Normal 2 4 8 3 6" xfId="9582"/>
    <cellStyle name="Normal 2 4 8 3 6 2" xfId="29624"/>
    <cellStyle name="Normal 2 4 8 3 7" xfId="20594"/>
    <cellStyle name="Normal 2 4 8 4" xfId="738"/>
    <cellStyle name="Normal 2 4 8 4 2" xfId="1485"/>
    <cellStyle name="Normal 2 4 8 4 2 2" xfId="2979"/>
    <cellStyle name="Normal 2 4 8 4 2 2 2" xfId="7461"/>
    <cellStyle name="Normal 2 4 8 4 2 2 2 2" xfId="16491"/>
    <cellStyle name="Normal 2 4 8 4 2 2 2 2 2" xfId="36533"/>
    <cellStyle name="Normal 2 4 8 4 2 2 2 3" xfId="27503"/>
    <cellStyle name="Normal 2 4 8 4 2 2 3" xfId="12009"/>
    <cellStyle name="Normal 2 4 8 4 2 2 3 2" xfId="32051"/>
    <cellStyle name="Normal 2 4 8 4 2 2 4" xfId="23021"/>
    <cellStyle name="Normal 2 4 8 4 2 3" xfId="4473"/>
    <cellStyle name="Normal 2 4 8 4 2 3 2" xfId="8955"/>
    <cellStyle name="Normal 2 4 8 4 2 3 2 2" xfId="17985"/>
    <cellStyle name="Normal 2 4 8 4 2 3 2 2 2" xfId="38027"/>
    <cellStyle name="Normal 2 4 8 4 2 3 2 3" xfId="28997"/>
    <cellStyle name="Normal 2 4 8 4 2 3 3" xfId="13503"/>
    <cellStyle name="Normal 2 4 8 4 2 3 3 2" xfId="33545"/>
    <cellStyle name="Normal 2 4 8 4 2 3 4" xfId="24515"/>
    <cellStyle name="Normal 2 4 8 4 2 4" xfId="5967"/>
    <cellStyle name="Normal 2 4 8 4 2 4 2" xfId="14997"/>
    <cellStyle name="Normal 2 4 8 4 2 4 2 2" xfId="35039"/>
    <cellStyle name="Normal 2 4 8 4 2 4 3" xfId="26009"/>
    <cellStyle name="Normal 2 4 8 4 2 5" xfId="10515"/>
    <cellStyle name="Normal 2 4 8 4 2 5 2" xfId="30557"/>
    <cellStyle name="Normal 2 4 8 4 2 6" xfId="21527"/>
    <cellStyle name="Normal 2 4 8 4 3" xfId="2232"/>
    <cellStyle name="Normal 2 4 8 4 3 2" xfId="6714"/>
    <cellStyle name="Normal 2 4 8 4 3 2 2" xfId="15744"/>
    <cellStyle name="Normal 2 4 8 4 3 2 2 2" xfId="35786"/>
    <cellStyle name="Normal 2 4 8 4 3 2 3" xfId="26756"/>
    <cellStyle name="Normal 2 4 8 4 3 3" xfId="11262"/>
    <cellStyle name="Normal 2 4 8 4 3 3 2" xfId="31304"/>
    <cellStyle name="Normal 2 4 8 4 3 4" xfId="22274"/>
    <cellStyle name="Normal 2 4 8 4 4" xfId="3726"/>
    <cellStyle name="Normal 2 4 8 4 4 2" xfId="8208"/>
    <cellStyle name="Normal 2 4 8 4 4 2 2" xfId="17238"/>
    <cellStyle name="Normal 2 4 8 4 4 2 2 2" xfId="37280"/>
    <cellStyle name="Normal 2 4 8 4 4 2 3" xfId="28250"/>
    <cellStyle name="Normal 2 4 8 4 4 3" xfId="12756"/>
    <cellStyle name="Normal 2 4 8 4 4 3 2" xfId="32798"/>
    <cellStyle name="Normal 2 4 8 4 4 4" xfId="23768"/>
    <cellStyle name="Normal 2 4 8 4 5" xfId="5220"/>
    <cellStyle name="Normal 2 4 8 4 5 2" xfId="14250"/>
    <cellStyle name="Normal 2 4 8 4 5 2 2" xfId="34292"/>
    <cellStyle name="Normal 2 4 8 4 5 3" xfId="25262"/>
    <cellStyle name="Normal 2 4 8 4 6" xfId="9768"/>
    <cellStyle name="Normal 2 4 8 4 6 2" xfId="29810"/>
    <cellStyle name="Normal 2 4 8 4 7" xfId="20780"/>
    <cellStyle name="Normal 2 4 8 5" xfId="925"/>
    <cellStyle name="Normal 2 4 8 5 2" xfId="2419"/>
    <cellStyle name="Normal 2 4 8 5 2 2" xfId="6901"/>
    <cellStyle name="Normal 2 4 8 5 2 2 2" xfId="15931"/>
    <cellStyle name="Normal 2 4 8 5 2 2 2 2" xfId="35973"/>
    <cellStyle name="Normal 2 4 8 5 2 2 3" xfId="26943"/>
    <cellStyle name="Normal 2 4 8 5 2 3" xfId="11449"/>
    <cellStyle name="Normal 2 4 8 5 2 3 2" xfId="31491"/>
    <cellStyle name="Normal 2 4 8 5 2 4" xfId="22461"/>
    <cellStyle name="Normal 2 4 8 5 3" xfId="3913"/>
    <cellStyle name="Normal 2 4 8 5 3 2" xfId="8395"/>
    <cellStyle name="Normal 2 4 8 5 3 2 2" xfId="17425"/>
    <cellStyle name="Normal 2 4 8 5 3 2 2 2" xfId="37467"/>
    <cellStyle name="Normal 2 4 8 5 3 2 3" xfId="28437"/>
    <cellStyle name="Normal 2 4 8 5 3 3" xfId="12943"/>
    <cellStyle name="Normal 2 4 8 5 3 3 2" xfId="32985"/>
    <cellStyle name="Normal 2 4 8 5 3 4" xfId="23955"/>
    <cellStyle name="Normal 2 4 8 5 4" xfId="5407"/>
    <cellStyle name="Normal 2 4 8 5 4 2" xfId="14437"/>
    <cellStyle name="Normal 2 4 8 5 4 2 2" xfId="34479"/>
    <cellStyle name="Normal 2 4 8 5 4 3" xfId="25449"/>
    <cellStyle name="Normal 2 4 8 5 5" xfId="9955"/>
    <cellStyle name="Normal 2 4 8 5 5 2" xfId="29997"/>
    <cellStyle name="Normal 2 4 8 5 6" xfId="20967"/>
    <cellStyle name="Normal 2 4 8 6" xfId="1674"/>
    <cellStyle name="Normal 2 4 8 6 2" xfId="6156"/>
    <cellStyle name="Normal 2 4 8 6 2 2" xfId="15186"/>
    <cellStyle name="Normal 2 4 8 6 2 2 2" xfId="35228"/>
    <cellStyle name="Normal 2 4 8 6 2 3" xfId="26198"/>
    <cellStyle name="Normal 2 4 8 6 3" xfId="10704"/>
    <cellStyle name="Normal 2 4 8 6 3 2" xfId="30746"/>
    <cellStyle name="Normal 2 4 8 6 4" xfId="21716"/>
    <cellStyle name="Normal 2 4 8 7" xfId="3168"/>
    <cellStyle name="Normal 2 4 8 7 2" xfId="7650"/>
    <cellStyle name="Normal 2 4 8 7 2 2" xfId="16680"/>
    <cellStyle name="Normal 2 4 8 7 2 2 2" xfId="36722"/>
    <cellStyle name="Normal 2 4 8 7 2 3" xfId="27692"/>
    <cellStyle name="Normal 2 4 8 7 3" xfId="12198"/>
    <cellStyle name="Normal 2 4 8 7 3 2" xfId="32240"/>
    <cellStyle name="Normal 2 4 8 7 4" xfId="23210"/>
    <cellStyle name="Normal 2 4 8 8" xfId="4662"/>
    <cellStyle name="Normal 2 4 8 8 2" xfId="13692"/>
    <cellStyle name="Normal 2 4 8 8 2 2" xfId="33734"/>
    <cellStyle name="Normal 2 4 8 8 3" xfId="24704"/>
    <cellStyle name="Normal 2 4 8 9" xfId="9210"/>
    <cellStyle name="Normal 2 4 8 9 2" xfId="29252"/>
    <cellStyle name="Normal 2 4 9" xfId="203"/>
    <cellStyle name="Normal 2 4 9 2" xfId="948"/>
    <cellStyle name="Normal 2 4 9 2 2" xfId="2442"/>
    <cellStyle name="Normal 2 4 9 2 2 2" xfId="6924"/>
    <cellStyle name="Normal 2 4 9 2 2 2 2" xfId="15954"/>
    <cellStyle name="Normal 2 4 9 2 2 2 2 2" xfId="35996"/>
    <cellStyle name="Normal 2 4 9 2 2 2 3" xfId="26966"/>
    <cellStyle name="Normal 2 4 9 2 2 3" xfId="11472"/>
    <cellStyle name="Normal 2 4 9 2 2 3 2" xfId="31514"/>
    <cellStyle name="Normal 2 4 9 2 2 4" xfId="22484"/>
    <cellStyle name="Normal 2 4 9 2 3" xfId="3936"/>
    <cellStyle name="Normal 2 4 9 2 3 2" xfId="8418"/>
    <cellStyle name="Normal 2 4 9 2 3 2 2" xfId="17448"/>
    <cellStyle name="Normal 2 4 9 2 3 2 2 2" xfId="37490"/>
    <cellStyle name="Normal 2 4 9 2 3 2 3" xfId="28460"/>
    <cellStyle name="Normal 2 4 9 2 3 3" xfId="12966"/>
    <cellStyle name="Normal 2 4 9 2 3 3 2" xfId="33008"/>
    <cellStyle name="Normal 2 4 9 2 3 4" xfId="23978"/>
    <cellStyle name="Normal 2 4 9 2 4" xfId="5430"/>
    <cellStyle name="Normal 2 4 9 2 4 2" xfId="14460"/>
    <cellStyle name="Normal 2 4 9 2 4 2 2" xfId="34502"/>
    <cellStyle name="Normal 2 4 9 2 4 3" xfId="25472"/>
    <cellStyle name="Normal 2 4 9 2 5" xfId="9978"/>
    <cellStyle name="Normal 2 4 9 2 5 2" xfId="30020"/>
    <cellStyle name="Normal 2 4 9 2 6" xfId="20990"/>
    <cellStyle name="Normal 2 4 9 3" xfId="1697"/>
    <cellStyle name="Normal 2 4 9 3 2" xfId="6179"/>
    <cellStyle name="Normal 2 4 9 3 2 2" xfId="15209"/>
    <cellStyle name="Normal 2 4 9 3 2 2 2" xfId="35251"/>
    <cellStyle name="Normal 2 4 9 3 2 3" xfId="26221"/>
    <cellStyle name="Normal 2 4 9 3 3" xfId="10727"/>
    <cellStyle name="Normal 2 4 9 3 3 2" xfId="30769"/>
    <cellStyle name="Normal 2 4 9 3 4" xfId="21739"/>
    <cellStyle name="Normal 2 4 9 4" xfId="3191"/>
    <cellStyle name="Normal 2 4 9 4 2" xfId="7673"/>
    <cellStyle name="Normal 2 4 9 4 2 2" xfId="16703"/>
    <cellStyle name="Normal 2 4 9 4 2 2 2" xfId="36745"/>
    <cellStyle name="Normal 2 4 9 4 2 3" xfId="27715"/>
    <cellStyle name="Normal 2 4 9 4 3" xfId="12221"/>
    <cellStyle name="Normal 2 4 9 4 3 2" xfId="32263"/>
    <cellStyle name="Normal 2 4 9 4 4" xfId="23233"/>
    <cellStyle name="Normal 2 4 9 5" xfId="4685"/>
    <cellStyle name="Normal 2 4 9 5 2" xfId="13715"/>
    <cellStyle name="Normal 2 4 9 5 2 2" xfId="33757"/>
    <cellStyle name="Normal 2 4 9 5 3" xfId="24727"/>
    <cellStyle name="Normal 2 4 9 6" xfId="9233"/>
    <cellStyle name="Normal 2 4 9 6 2" xfId="29275"/>
    <cellStyle name="Normal 2 4 9 7" xfId="20245"/>
    <cellStyle name="Normal 2 5" xfId="25"/>
    <cellStyle name="Normal 2 5 10" xfId="397"/>
    <cellStyle name="Normal 2 5 10 2" xfId="1144"/>
    <cellStyle name="Normal 2 5 10 2 2" xfId="2638"/>
    <cellStyle name="Normal 2 5 10 2 2 2" xfId="7120"/>
    <cellStyle name="Normal 2 5 10 2 2 2 2" xfId="16150"/>
    <cellStyle name="Normal 2 5 10 2 2 2 2 2" xfId="36192"/>
    <cellStyle name="Normal 2 5 10 2 2 2 3" xfId="27162"/>
    <cellStyle name="Normal 2 5 10 2 2 3" xfId="11668"/>
    <cellStyle name="Normal 2 5 10 2 2 3 2" xfId="31710"/>
    <cellStyle name="Normal 2 5 10 2 2 4" xfId="22680"/>
    <cellStyle name="Normal 2 5 10 2 3" xfId="4132"/>
    <cellStyle name="Normal 2 5 10 2 3 2" xfId="8614"/>
    <cellStyle name="Normal 2 5 10 2 3 2 2" xfId="17644"/>
    <cellStyle name="Normal 2 5 10 2 3 2 2 2" xfId="37686"/>
    <cellStyle name="Normal 2 5 10 2 3 2 3" xfId="28656"/>
    <cellStyle name="Normal 2 5 10 2 3 3" xfId="13162"/>
    <cellStyle name="Normal 2 5 10 2 3 3 2" xfId="33204"/>
    <cellStyle name="Normal 2 5 10 2 3 4" xfId="24174"/>
    <cellStyle name="Normal 2 5 10 2 4" xfId="5626"/>
    <cellStyle name="Normal 2 5 10 2 4 2" xfId="14656"/>
    <cellStyle name="Normal 2 5 10 2 4 2 2" xfId="34698"/>
    <cellStyle name="Normal 2 5 10 2 4 3" xfId="25668"/>
    <cellStyle name="Normal 2 5 10 2 5" xfId="10174"/>
    <cellStyle name="Normal 2 5 10 2 5 2" xfId="30216"/>
    <cellStyle name="Normal 2 5 10 2 6" xfId="21186"/>
    <cellStyle name="Normal 2 5 10 3" xfId="1891"/>
    <cellStyle name="Normal 2 5 10 3 2" xfId="6373"/>
    <cellStyle name="Normal 2 5 10 3 2 2" xfId="15403"/>
    <cellStyle name="Normal 2 5 10 3 2 2 2" xfId="35445"/>
    <cellStyle name="Normal 2 5 10 3 2 3" xfId="26415"/>
    <cellStyle name="Normal 2 5 10 3 3" xfId="10921"/>
    <cellStyle name="Normal 2 5 10 3 3 2" xfId="30963"/>
    <cellStyle name="Normal 2 5 10 3 4" xfId="21933"/>
    <cellStyle name="Normal 2 5 10 4" xfId="3385"/>
    <cellStyle name="Normal 2 5 10 4 2" xfId="7867"/>
    <cellStyle name="Normal 2 5 10 4 2 2" xfId="16897"/>
    <cellStyle name="Normal 2 5 10 4 2 2 2" xfId="36939"/>
    <cellStyle name="Normal 2 5 10 4 2 3" xfId="27909"/>
    <cellStyle name="Normal 2 5 10 4 3" xfId="12415"/>
    <cellStyle name="Normal 2 5 10 4 3 2" xfId="32457"/>
    <cellStyle name="Normal 2 5 10 4 4" xfId="23427"/>
    <cellStyle name="Normal 2 5 10 5" xfId="4879"/>
    <cellStyle name="Normal 2 5 10 5 2" xfId="13909"/>
    <cellStyle name="Normal 2 5 10 5 2 2" xfId="33951"/>
    <cellStyle name="Normal 2 5 10 5 3" xfId="24921"/>
    <cellStyle name="Normal 2 5 10 6" xfId="9427"/>
    <cellStyle name="Normal 2 5 10 6 2" xfId="29469"/>
    <cellStyle name="Normal 2 5 10 7" xfId="20439"/>
    <cellStyle name="Normal 2 5 11" xfId="583"/>
    <cellStyle name="Normal 2 5 11 2" xfId="1330"/>
    <cellStyle name="Normal 2 5 11 2 2" xfId="2824"/>
    <cellStyle name="Normal 2 5 11 2 2 2" xfId="7306"/>
    <cellStyle name="Normal 2 5 11 2 2 2 2" xfId="16336"/>
    <cellStyle name="Normal 2 5 11 2 2 2 2 2" xfId="36378"/>
    <cellStyle name="Normal 2 5 11 2 2 2 3" xfId="27348"/>
    <cellStyle name="Normal 2 5 11 2 2 3" xfId="11854"/>
    <cellStyle name="Normal 2 5 11 2 2 3 2" xfId="31896"/>
    <cellStyle name="Normal 2 5 11 2 2 4" xfId="22866"/>
    <cellStyle name="Normal 2 5 11 2 3" xfId="4318"/>
    <cellStyle name="Normal 2 5 11 2 3 2" xfId="8800"/>
    <cellStyle name="Normal 2 5 11 2 3 2 2" xfId="17830"/>
    <cellStyle name="Normal 2 5 11 2 3 2 2 2" xfId="37872"/>
    <cellStyle name="Normal 2 5 11 2 3 2 3" xfId="28842"/>
    <cellStyle name="Normal 2 5 11 2 3 3" xfId="13348"/>
    <cellStyle name="Normal 2 5 11 2 3 3 2" xfId="33390"/>
    <cellStyle name="Normal 2 5 11 2 3 4" xfId="24360"/>
    <cellStyle name="Normal 2 5 11 2 4" xfId="5812"/>
    <cellStyle name="Normal 2 5 11 2 4 2" xfId="14842"/>
    <cellStyle name="Normal 2 5 11 2 4 2 2" xfId="34884"/>
    <cellStyle name="Normal 2 5 11 2 4 3" xfId="25854"/>
    <cellStyle name="Normal 2 5 11 2 5" xfId="10360"/>
    <cellStyle name="Normal 2 5 11 2 5 2" xfId="30402"/>
    <cellStyle name="Normal 2 5 11 2 6" xfId="21372"/>
    <cellStyle name="Normal 2 5 11 3" xfId="2077"/>
    <cellStyle name="Normal 2 5 11 3 2" xfId="6559"/>
    <cellStyle name="Normal 2 5 11 3 2 2" xfId="15589"/>
    <cellStyle name="Normal 2 5 11 3 2 2 2" xfId="35631"/>
    <cellStyle name="Normal 2 5 11 3 2 3" xfId="26601"/>
    <cellStyle name="Normal 2 5 11 3 3" xfId="11107"/>
    <cellStyle name="Normal 2 5 11 3 3 2" xfId="31149"/>
    <cellStyle name="Normal 2 5 11 3 4" xfId="22119"/>
    <cellStyle name="Normal 2 5 11 4" xfId="3571"/>
    <cellStyle name="Normal 2 5 11 4 2" xfId="8053"/>
    <cellStyle name="Normal 2 5 11 4 2 2" xfId="17083"/>
    <cellStyle name="Normal 2 5 11 4 2 2 2" xfId="37125"/>
    <cellStyle name="Normal 2 5 11 4 2 3" xfId="28095"/>
    <cellStyle name="Normal 2 5 11 4 3" xfId="12601"/>
    <cellStyle name="Normal 2 5 11 4 3 2" xfId="32643"/>
    <cellStyle name="Normal 2 5 11 4 4" xfId="23613"/>
    <cellStyle name="Normal 2 5 11 5" xfId="5065"/>
    <cellStyle name="Normal 2 5 11 5 2" xfId="14095"/>
    <cellStyle name="Normal 2 5 11 5 2 2" xfId="34137"/>
    <cellStyle name="Normal 2 5 11 5 3" xfId="25107"/>
    <cellStyle name="Normal 2 5 11 6" xfId="9613"/>
    <cellStyle name="Normal 2 5 11 6 2" xfId="29655"/>
    <cellStyle name="Normal 2 5 11 7" xfId="20625"/>
    <cellStyle name="Normal 2 5 12" xfId="770"/>
    <cellStyle name="Normal 2 5 12 2" xfId="2264"/>
    <cellStyle name="Normal 2 5 12 2 2" xfId="6746"/>
    <cellStyle name="Normal 2 5 12 2 2 2" xfId="15776"/>
    <cellStyle name="Normal 2 5 12 2 2 2 2" xfId="35818"/>
    <cellStyle name="Normal 2 5 12 2 2 3" xfId="26788"/>
    <cellStyle name="Normal 2 5 12 2 3" xfId="11294"/>
    <cellStyle name="Normal 2 5 12 2 3 2" xfId="31336"/>
    <cellStyle name="Normal 2 5 12 2 4" xfId="22306"/>
    <cellStyle name="Normal 2 5 12 3" xfId="3758"/>
    <cellStyle name="Normal 2 5 12 3 2" xfId="8240"/>
    <cellStyle name="Normal 2 5 12 3 2 2" xfId="17270"/>
    <cellStyle name="Normal 2 5 12 3 2 2 2" xfId="37312"/>
    <cellStyle name="Normal 2 5 12 3 2 3" xfId="28282"/>
    <cellStyle name="Normal 2 5 12 3 3" xfId="12788"/>
    <cellStyle name="Normal 2 5 12 3 3 2" xfId="32830"/>
    <cellStyle name="Normal 2 5 12 3 4" xfId="23800"/>
    <cellStyle name="Normal 2 5 12 4" xfId="5252"/>
    <cellStyle name="Normal 2 5 12 4 2" xfId="14282"/>
    <cellStyle name="Normal 2 5 12 4 2 2" xfId="34324"/>
    <cellStyle name="Normal 2 5 12 4 3" xfId="25294"/>
    <cellStyle name="Normal 2 5 12 5" xfId="9800"/>
    <cellStyle name="Normal 2 5 12 5 2" xfId="29842"/>
    <cellStyle name="Normal 2 5 12 6" xfId="20812"/>
    <cellStyle name="Normal 2 5 13" xfId="1519"/>
    <cellStyle name="Normal 2 5 13 2" xfId="6001"/>
    <cellStyle name="Normal 2 5 13 2 2" xfId="15031"/>
    <cellStyle name="Normal 2 5 13 2 2 2" xfId="35073"/>
    <cellStyle name="Normal 2 5 13 2 3" xfId="26043"/>
    <cellStyle name="Normal 2 5 13 3" xfId="10549"/>
    <cellStyle name="Normal 2 5 13 3 2" xfId="30591"/>
    <cellStyle name="Normal 2 5 13 4" xfId="21561"/>
    <cellStyle name="Normal 2 5 14" xfId="3013"/>
    <cellStyle name="Normal 2 5 14 2" xfId="7495"/>
    <cellStyle name="Normal 2 5 14 2 2" xfId="16525"/>
    <cellStyle name="Normal 2 5 14 2 2 2" xfId="36567"/>
    <cellStyle name="Normal 2 5 14 2 3" xfId="27537"/>
    <cellStyle name="Normal 2 5 14 3" xfId="12043"/>
    <cellStyle name="Normal 2 5 14 3 2" xfId="32085"/>
    <cellStyle name="Normal 2 5 14 4" xfId="23055"/>
    <cellStyle name="Normal 2 5 15" xfId="4507"/>
    <cellStyle name="Normal 2 5 15 2" xfId="13537"/>
    <cellStyle name="Normal 2 5 15 2 2" xfId="33579"/>
    <cellStyle name="Normal 2 5 15 3" xfId="24549"/>
    <cellStyle name="Normal 2 5 16" xfId="9055"/>
    <cellStyle name="Normal 2 5 16 2" xfId="29097"/>
    <cellStyle name="Normal 2 5 17" xfId="20067"/>
    <cellStyle name="Normal 2 5 2" xfId="48"/>
    <cellStyle name="Normal 2 5 2 10" xfId="20090"/>
    <cellStyle name="Normal 2 5 2 2" xfId="234"/>
    <cellStyle name="Normal 2 5 2 2 2" xfId="979"/>
    <cellStyle name="Normal 2 5 2 2 2 2" xfId="2473"/>
    <cellStyle name="Normal 2 5 2 2 2 2 2" xfId="6955"/>
    <cellStyle name="Normal 2 5 2 2 2 2 2 2" xfId="15985"/>
    <cellStyle name="Normal 2 5 2 2 2 2 2 2 2" xfId="36027"/>
    <cellStyle name="Normal 2 5 2 2 2 2 2 3" xfId="26997"/>
    <cellStyle name="Normal 2 5 2 2 2 2 3" xfId="11503"/>
    <cellStyle name="Normal 2 5 2 2 2 2 3 2" xfId="31545"/>
    <cellStyle name="Normal 2 5 2 2 2 2 4" xfId="22515"/>
    <cellStyle name="Normal 2 5 2 2 2 3" xfId="3967"/>
    <cellStyle name="Normal 2 5 2 2 2 3 2" xfId="8449"/>
    <cellStyle name="Normal 2 5 2 2 2 3 2 2" xfId="17479"/>
    <cellStyle name="Normal 2 5 2 2 2 3 2 2 2" xfId="37521"/>
    <cellStyle name="Normal 2 5 2 2 2 3 2 3" xfId="28491"/>
    <cellStyle name="Normal 2 5 2 2 2 3 3" xfId="12997"/>
    <cellStyle name="Normal 2 5 2 2 2 3 3 2" xfId="33039"/>
    <cellStyle name="Normal 2 5 2 2 2 3 4" xfId="24009"/>
    <cellStyle name="Normal 2 5 2 2 2 4" xfId="5461"/>
    <cellStyle name="Normal 2 5 2 2 2 4 2" xfId="14491"/>
    <cellStyle name="Normal 2 5 2 2 2 4 2 2" xfId="34533"/>
    <cellStyle name="Normal 2 5 2 2 2 4 3" xfId="25503"/>
    <cellStyle name="Normal 2 5 2 2 2 5" xfId="10009"/>
    <cellStyle name="Normal 2 5 2 2 2 5 2" xfId="30051"/>
    <cellStyle name="Normal 2 5 2 2 2 6" xfId="21021"/>
    <cellStyle name="Normal 2 5 2 2 3" xfId="1728"/>
    <cellStyle name="Normal 2 5 2 2 3 2" xfId="6210"/>
    <cellStyle name="Normal 2 5 2 2 3 2 2" xfId="15240"/>
    <cellStyle name="Normal 2 5 2 2 3 2 2 2" xfId="35282"/>
    <cellStyle name="Normal 2 5 2 2 3 2 3" xfId="26252"/>
    <cellStyle name="Normal 2 5 2 2 3 3" xfId="10758"/>
    <cellStyle name="Normal 2 5 2 2 3 3 2" xfId="30800"/>
    <cellStyle name="Normal 2 5 2 2 3 4" xfId="21770"/>
    <cellStyle name="Normal 2 5 2 2 4" xfId="3222"/>
    <cellStyle name="Normal 2 5 2 2 4 2" xfId="7704"/>
    <cellStyle name="Normal 2 5 2 2 4 2 2" xfId="16734"/>
    <cellStyle name="Normal 2 5 2 2 4 2 2 2" xfId="36776"/>
    <cellStyle name="Normal 2 5 2 2 4 2 3" xfId="27746"/>
    <cellStyle name="Normal 2 5 2 2 4 3" xfId="12252"/>
    <cellStyle name="Normal 2 5 2 2 4 3 2" xfId="32294"/>
    <cellStyle name="Normal 2 5 2 2 4 4" xfId="23264"/>
    <cellStyle name="Normal 2 5 2 2 5" xfId="4716"/>
    <cellStyle name="Normal 2 5 2 2 5 2" xfId="13746"/>
    <cellStyle name="Normal 2 5 2 2 5 2 2" xfId="33788"/>
    <cellStyle name="Normal 2 5 2 2 5 3" xfId="24758"/>
    <cellStyle name="Normal 2 5 2 2 6" xfId="9264"/>
    <cellStyle name="Normal 2 5 2 2 6 2" xfId="29306"/>
    <cellStyle name="Normal 2 5 2 2 7" xfId="20276"/>
    <cellStyle name="Normal 2 5 2 3" xfId="420"/>
    <cellStyle name="Normal 2 5 2 3 2" xfId="1167"/>
    <cellStyle name="Normal 2 5 2 3 2 2" xfId="2661"/>
    <cellStyle name="Normal 2 5 2 3 2 2 2" xfId="7143"/>
    <cellStyle name="Normal 2 5 2 3 2 2 2 2" xfId="16173"/>
    <cellStyle name="Normal 2 5 2 3 2 2 2 2 2" xfId="36215"/>
    <cellStyle name="Normal 2 5 2 3 2 2 2 3" xfId="27185"/>
    <cellStyle name="Normal 2 5 2 3 2 2 3" xfId="11691"/>
    <cellStyle name="Normal 2 5 2 3 2 2 3 2" xfId="31733"/>
    <cellStyle name="Normal 2 5 2 3 2 2 4" xfId="22703"/>
    <cellStyle name="Normal 2 5 2 3 2 3" xfId="4155"/>
    <cellStyle name="Normal 2 5 2 3 2 3 2" xfId="8637"/>
    <cellStyle name="Normal 2 5 2 3 2 3 2 2" xfId="17667"/>
    <cellStyle name="Normal 2 5 2 3 2 3 2 2 2" xfId="37709"/>
    <cellStyle name="Normal 2 5 2 3 2 3 2 3" xfId="28679"/>
    <cellStyle name="Normal 2 5 2 3 2 3 3" xfId="13185"/>
    <cellStyle name="Normal 2 5 2 3 2 3 3 2" xfId="33227"/>
    <cellStyle name="Normal 2 5 2 3 2 3 4" xfId="24197"/>
    <cellStyle name="Normal 2 5 2 3 2 4" xfId="5649"/>
    <cellStyle name="Normal 2 5 2 3 2 4 2" xfId="14679"/>
    <cellStyle name="Normal 2 5 2 3 2 4 2 2" xfId="34721"/>
    <cellStyle name="Normal 2 5 2 3 2 4 3" xfId="25691"/>
    <cellStyle name="Normal 2 5 2 3 2 5" xfId="10197"/>
    <cellStyle name="Normal 2 5 2 3 2 5 2" xfId="30239"/>
    <cellStyle name="Normal 2 5 2 3 2 6" xfId="21209"/>
    <cellStyle name="Normal 2 5 2 3 3" xfId="1914"/>
    <cellStyle name="Normal 2 5 2 3 3 2" xfId="6396"/>
    <cellStyle name="Normal 2 5 2 3 3 2 2" xfId="15426"/>
    <cellStyle name="Normal 2 5 2 3 3 2 2 2" xfId="35468"/>
    <cellStyle name="Normal 2 5 2 3 3 2 3" xfId="26438"/>
    <cellStyle name="Normal 2 5 2 3 3 3" xfId="10944"/>
    <cellStyle name="Normal 2 5 2 3 3 3 2" xfId="30986"/>
    <cellStyle name="Normal 2 5 2 3 3 4" xfId="21956"/>
    <cellStyle name="Normal 2 5 2 3 4" xfId="3408"/>
    <cellStyle name="Normal 2 5 2 3 4 2" xfId="7890"/>
    <cellStyle name="Normal 2 5 2 3 4 2 2" xfId="16920"/>
    <cellStyle name="Normal 2 5 2 3 4 2 2 2" xfId="36962"/>
    <cellStyle name="Normal 2 5 2 3 4 2 3" xfId="27932"/>
    <cellStyle name="Normal 2 5 2 3 4 3" xfId="12438"/>
    <cellStyle name="Normal 2 5 2 3 4 3 2" xfId="32480"/>
    <cellStyle name="Normal 2 5 2 3 4 4" xfId="23450"/>
    <cellStyle name="Normal 2 5 2 3 5" xfId="4902"/>
    <cellStyle name="Normal 2 5 2 3 5 2" xfId="13932"/>
    <cellStyle name="Normal 2 5 2 3 5 2 2" xfId="33974"/>
    <cellStyle name="Normal 2 5 2 3 5 3" xfId="24944"/>
    <cellStyle name="Normal 2 5 2 3 6" xfId="9450"/>
    <cellStyle name="Normal 2 5 2 3 6 2" xfId="29492"/>
    <cellStyle name="Normal 2 5 2 3 7" xfId="20462"/>
    <cellStyle name="Normal 2 5 2 4" xfId="606"/>
    <cellStyle name="Normal 2 5 2 4 2" xfId="1353"/>
    <cellStyle name="Normal 2 5 2 4 2 2" xfId="2847"/>
    <cellStyle name="Normal 2 5 2 4 2 2 2" xfId="7329"/>
    <cellStyle name="Normal 2 5 2 4 2 2 2 2" xfId="16359"/>
    <cellStyle name="Normal 2 5 2 4 2 2 2 2 2" xfId="36401"/>
    <cellStyle name="Normal 2 5 2 4 2 2 2 3" xfId="27371"/>
    <cellStyle name="Normal 2 5 2 4 2 2 3" xfId="11877"/>
    <cellStyle name="Normal 2 5 2 4 2 2 3 2" xfId="31919"/>
    <cellStyle name="Normal 2 5 2 4 2 2 4" xfId="22889"/>
    <cellStyle name="Normal 2 5 2 4 2 3" xfId="4341"/>
    <cellStyle name="Normal 2 5 2 4 2 3 2" xfId="8823"/>
    <cellStyle name="Normal 2 5 2 4 2 3 2 2" xfId="17853"/>
    <cellStyle name="Normal 2 5 2 4 2 3 2 2 2" xfId="37895"/>
    <cellStyle name="Normal 2 5 2 4 2 3 2 3" xfId="28865"/>
    <cellStyle name="Normal 2 5 2 4 2 3 3" xfId="13371"/>
    <cellStyle name="Normal 2 5 2 4 2 3 3 2" xfId="33413"/>
    <cellStyle name="Normal 2 5 2 4 2 3 4" xfId="24383"/>
    <cellStyle name="Normal 2 5 2 4 2 4" xfId="5835"/>
    <cellStyle name="Normal 2 5 2 4 2 4 2" xfId="14865"/>
    <cellStyle name="Normal 2 5 2 4 2 4 2 2" xfId="34907"/>
    <cellStyle name="Normal 2 5 2 4 2 4 3" xfId="25877"/>
    <cellStyle name="Normal 2 5 2 4 2 5" xfId="10383"/>
    <cellStyle name="Normal 2 5 2 4 2 5 2" xfId="30425"/>
    <cellStyle name="Normal 2 5 2 4 2 6" xfId="21395"/>
    <cellStyle name="Normal 2 5 2 4 3" xfId="2100"/>
    <cellStyle name="Normal 2 5 2 4 3 2" xfId="6582"/>
    <cellStyle name="Normal 2 5 2 4 3 2 2" xfId="15612"/>
    <cellStyle name="Normal 2 5 2 4 3 2 2 2" xfId="35654"/>
    <cellStyle name="Normal 2 5 2 4 3 2 3" xfId="26624"/>
    <cellStyle name="Normal 2 5 2 4 3 3" xfId="11130"/>
    <cellStyle name="Normal 2 5 2 4 3 3 2" xfId="31172"/>
    <cellStyle name="Normal 2 5 2 4 3 4" xfId="22142"/>
    <cellStyle name="Normal 2 5 2 4 4" xfId="3594"/>
    <cellStyle name="Normal 2 5 2 4 4 2" xfId="8076"/>
    <cellStyle name="Normal 2 5 2 4 4 2 2" xfId="17106"/>
    <cellStyle name="Normal 2 5 2 4 4 2 2 2" xfId="37148"/>
    <cellStyle name="Normal 2 5 2 4 4 2 3" xfId="28118"/>
    <cellStyle name="Normal 2 5 2 4 4 3" xfId="12624"/>
    <cellStyle name="Normal 2 5 2 4 4 3 2" xfId="32666"/>
    <cellStyle name="Normal 2 5 2 4 4 4" xfId="23636"/>
    <cellStyle name="Normal 2 5 2 4 5" xfId="5088"/>
    <cellStyle name="Normal 2 5 2 4 5 2" xfId="14118"/>
    <cellStyle name="Normal 2 5 2 4 5 2 2" xfId="34160"/>
    <cellStyle name="Normal 2 5 2 4 5 3" xfId="25130"/>
    <cellStyle name="Normal 2 5 2 4 6" xfId="9636"/>
    <cellStyle name="Normal 2 5 2 4 6 2" xfId="29678"/>
    <cellStyle name="Normal 2 5 2 4 7" xfId="20648"/>
    <cellStyle name="Normal 2 5 2 5" xfId="793"/>
    <cellStyle name="Normal 2 5 2 5 2" xfId="2287"/>
    <cellStyle name="Normal 2 5 2 5 2 2" xfId="6769"/>
    <cellStyle name="Normal 2 5 2 5 2 2 2" xfId="15799"/>
    <cellStyle name="Normal 2 5 2 5 2 2 2 2" xfId="35841"/>
    <cellStyle name="Normal 2 5 2 5 2 2 3" xfId="26811"/>
    <cellStyle name="Normal 2 5 2 5 2 3" xfId="11317"/>
    <cellStyle name="Normal 2 5 2 5 2 3 2" xfId="31359"/>
    <cellStyle name="Normal 2 5 2 5 2 4" xfId="22329"/>
    <cellStyle name="Normal 2 5 2 5 3" xfId="3781"/>
    <cellStyle name="Normal 2 5 2 5 3 2" xfId="8263"/>
    <cellStyle name="Normal 2 5 2 5 3 2 2" xfId="17293"/>
    <cellStyle name="Normal 2 5 2 5 3 2 2 2" xfId="37335"/>
    <cellStyle name="Normal 2 5 2 5 3 2 3" xfId="28305"/>
    <cellStyle name="Normal 2 5 2 5 3 3" xfId="12811"/>
    <cellStyle name="Normal 2 5 2 5 3 3 2" xfId="32853"/>
    <cellStyle name="Normal 2 5 2 5 3 4" xfId="23823"/>
    <cellStyle name="Normal 2 5 2 5 4" xfId="5275"/>
    <cellStyle name="Normal 2 5 2 5 4 2" xfId="14305"/>
    <cellStyle name="Normal 2 5 2 5 4 2 2" xfId="34347"/>
    <cellStyle name="Normal 2 5 2 5 4 3" xfId="25317"/>
    <cellStyle name="Normal 2 5 2 5 5" xfId="9823"/>
    <cellStyle name="Normal 2 5 2 5 5 2" xfId="29865"/>
    <cellStyle name="Normal 2 5 2 5 6" xfId="20835"/>
    <cellStyle name="Normal 2 5 2 6" xfId="1542"/>
    <cellStyle name="Normal 2 5 2 6 2" xfId="6024"/>
    <cellStyle name="Normal 2 5 2 6 2 2" xfId="15054"/>
    <cellStyle name="Normal 2 5 2 6 2 2 2" xfId="35096"/>
    <cellStyle name="Normal 2 5 2 6 2 3" xfId="26066"/>
    <cellStyle name="Normal 2 5 2 6 3" xfId="10572"/>
    <cellStyle name="Normal 2 5 2 6 3 2" xfId="30614"/>
    <cellStyle name="Normal 2 5 2 6 4" xfId="21584"/>
    <cellStyle name="Normal 2 5 2 7" xfId="3036"/>
    <cellStyle name="Normal 2 5 2 7 2" xfId="7518"/>
    <cellStyle name="Normal 2 5 2 7 2 2" xfId="16548"/>
    <cellStyle name="Normal 2 5 2 7 2 2 2" xfId="36590"/>
    <cellStyle name="Normal 2 5 2 7 2 3" xfId="27560"/>
    <cellStyle name="Normal 2 5 2 7 3" xfId="12066"/>
    <cellStyle name="Normal 2 5 2 7 3 2" xfId="32108"/>
    <cellStyle name="Normal 2 5 2 7 4" xfId="23078"/>
    <cellStyle name="Normal 2 5 2 8" xfId="4530"/>
    <cellStyle name="Normal 2 5 2 8 2" xfId="13560"/>
    <cellStyle name="Normal 2 5 2 8 2 2" xfId="33602"/>
    <cellStyle name="Normal 2 5 2 8 3" xfId="24572"/>
    <cellStyle name="Normal 2 5 2 9" xfId="9078"/>
    <cellStyle name="Normal 2 5 2 9 2" xfId="29120"/>
    <cellStyle name="Normal 2 5 3" xfId="71"/>
    <cellStyle name="Normal 2 5 3 10" xfId="20113"/>
    <cellStyle name="Normal 2 5 3 2" xfId="257"/>
    <cellStyle name="Normal 2 5 3 2 2" xfId="1002"/>
    <cellStyle name="Normal 2 5 3 2 2 2" xfId="2496"/>
    <cellStyle name="Normal 2 5 3 2 2 2 2" xfId="6978"/>
    <cellStyle name="Normal 2 5 3 2 2 2 2 2" xfId="16008"/>
    <cellStyle name="Normal 2 5 3 2 2 2 2 2 2" xfId="36050"/>
    <cellStyle name="Normal 2 5 3 2 2 2 2 3" xfId="27020"/>
    <cellStyle name="Normal 2 5 3 2 2 2 3" xfId="11526"/>
    <cellStyle name="Normal 2 5 3 2 2 2 3 2" xfId="31568"/>
    <cellStyle name="Normal 2 5 3 2 2 2 4" xfId="22538"/>
    <cellStyle name="Normal 2 5 3 2 2 3" xfId="3990"/>
    <cellStyle name="Normal 2 5 3 2 2 3 2" xfId="8472"/>
    <cellStyle name="Normal 2 5 3 2 2 3 2 2" xfId="17502"/>
    <cellStyle name="Normal 2 5 3 2 2 3 2 2 2" xfId="37544"/>
    <cellStyle name="Normal 2 5 3 2 2 3 2 3" xfId="28514"/>
    <cellStyle name="Normal 2 5 3 2 2 3 3" xfId="13020"/>
    <cellStyle name="Normal 2 5 3 2 2 3 3 2" xfId="33062"/>
    <cellStyle name="Normal 2 5 3 2 2 3 4" xfId="24032"/>
    <cellStyle name="Normal 2 5 3 2 2 4" xfId="5484"/>
    <cellStyle name="Normal 2 5 3 2 2 4 2" xfId="14514"/>
    <cellStyle name="Normal 2 5 3 2 2 4 2 2" xfId="34556"/>
    <cellStyle name="Normal 2 5 3 2 2 4 3" xfId="25526"/>
    <cellStyle name="Normal 2 5 3 2 2 5" xfId="10032"/>
    <cellStyle name="Normal 2 5 3 2 2 5 2" xfId="30074"/>
    <cellStyle name="Normal 2 5 3 2 2 6" xfId="21044"/>
    <cellStyle name="Normal 2 5 3 2 3" xfId="1751"/>
    <cellStyle name="Normal 2 5 3 2 3 2" xfId="6233"/>
    <cellStyle name="Normal 2 5 3 2 3 2 2" xfId="15263"/>
    <cellStyle name="Normal 2 5 3 2 3 2 2 2" xfId="35305"/>
    <cellStyle name="Normal 2 5 3 2 3 2 3" xfId="26275"/>
    <cellStyle name="Normal 2 5 3 2 3 3" xfId="10781"/>
    <cellStyle name="Normal 2 5 3 2 3 3 2" xfId="30823"/>
    <cellStyle name="Normal 2 5 3 2 3 4" xfId="21793"/>
    <cellStyle name="Normal 2 5 3 2 4" xfId="3245"/>
    <cellStyle name="Normal 2 5 3 2 4 2" xfId="7727"/>
    <cellStyle name="Normal 2 5 3 2 4 2 2" xfId="16757"/>
    <cellStyle name="Normal 2 5 3 2 4 2 2 2" xfId="36799"/>
    <cellStyle name="Normal 2 5 3 2 4 2 3" xfId="27769"/>
    <cellStyle name="Normal 2 5 3 2 4 3" xfId="12275"/>
    <cellStyle name="Normal 2 5 3 2 4 3 2" xfId="32317"/>
    <cellStyle name="Normal 2 5 3 2 4 4" xfId="23287"/>
    <cellStyle name="Normal 2 5 3 2 5" xfId="4739"/>
    <cellStyle name="Normal 2 5 3 2 5 2" xfId="13769"/>
    <cellStyle name="Normal 2 5 3 2 5 2 2" xfId="33811"/>
    <cellStyle name="Normal 2 5 3 2 5 3" xfId="24781"/>
    <cellStyle name="Normal 2 5 3 2 6" xfId="9287"/>
    <cellStyle name="Normal 2 5 3 2 6 2" xfId="29329"/>
    <cellStyle name="Normal 2 5 3 2 7" xfId="20299"/>
    <cellStyle name="Normal 2 5 3 3" xfId="443"/>
    <cellStyle name="Normal 2 5 3 3 2" xfId="1190"/>
    <cellStyle name="Normal 2 5 3 3 2 2" xfId="2684"/>
    <cellStyle name="Normal 2 5 3 3 2 2 2" xfId="7166"/>
    <cellStyle name="Normal 2 5 3 3 2 2 2 2" xfId="16196"/>
    <cellStyle name="Normal 2 5 3 3 2 2 2 2 2" xfId="36238"/>
    <cellStyle name="Normal 2 5 3 3 2 2 2 3" xfId="27208"/>
    <cellStyle name="Normal 2 5 3 3 2 2 3" xfId="11714"/>
    <cellStyle name="Normal 2 5 3 3 2 2 3 2" xfId="31756"/>
    <cellStyle name="Normal 2 5 3 3 2 2 4" xfId="22726"/>
    <cellStyle name="Normal 2 5 3 3 2 3" xfId="4178"/>
    <cellStyle name="Normal 2 5 3 3 2 3 2" xfId="8660"/>
    <cellStyle name="Normal 2 5 3 3 2 3 2 2" xfId="17690"/>
    <cellStyle name="Normal 2 5 3 3 2 3 2 2 2" xfId="37732"/>
    <cellStyle name="Normal 2 5 3 3 2 3 2 3" xfId="28702"/>
    <cellStyle name="Normal 2 5 3 3 2 3 3" xfId="13208"/>
    <cellStyle name="Normal 2 5 3 3 2 3 3 2" xfId="33250"/>
    <cellStyle name="Normal 2 5 3 3 2 3 4" xfId="24220"/>
    <cellStyle name="Normal 2 5 3 3 2 4" xfId="5672"/>
    <cellStyle name="Normal 2 5 3 3 2 4 2" xfId="14702"/>
    <cellStyle name="Normal 2 5 3 3 2 4 2 2" xfId="34744"/>
    <cellStyle name="Normal 2 5 3 3 2 4 3" xfId="25714"/>
    <cellStyle name="Normal 2 5 3 3 2 5" xfId="10220"/>
    <cellStyle name="Normal 2 5 3 3 2 5 2" xfId="30262"/>
    <cellStyle name="Normal 2 5 3 3 2 6" xfId="21232"/>
    <cellStyle name="Normal 2 5 3 3 3" xfId="1937"/>
    <cellStyle name="Normal 2 5 3 3 3 2" xfId="6419"/>
    <cellStyle name="Normal 2 5 3 3 3 2 2" xfId="15449"/>
    <cellStyle name="Normal 2 5 3 3 3 2 2 2" xfId="35491"/>
    <cellStyle name="Normal 2 5 3 3 3 2 3" xfId="26461"/>
    <cellStyle name="Normal 2 5 3 3 3 3" xfId="10967"/>
    <cellStyle name="Normal 2 5 3 3 3 3 2" xfId="31009"/>
    <cellStyle name="Normal 2 5 3 3 3 4" xfId="21979"/>
    <cellStyle name="Normal 2 5 3 3 4" xfId="3431"/>
    <cellStyle name="Normal 2 5 3 3 4 2" xfId="7913"/>
    <cellStyle name="Normal 2 5 3 3 4 2 2" xfId="16943"/>
    <cellStyle name="Normal 2 5 3 3 4 2 2 2" xfId="36985"/>
    <cellStyle name="Normal 2 5 3 3 4 2 3" xfId="27955"/>
    <cellStyle name="Normal 2 5 3 3 4 3" xfId="12461"/>
    <cellStyle name="Normal 2 5 3 3 4 3 2" xfId="32503"/>
    <cellStyle name="Normal 2 5 3 3 4 4" xfId="23473"/>
    <cellStyle name="Normal 2 5 3 3 5" xfId="4925"/>
    <cellStyle name="Normal 2 5 3 3 5 2" xfId="13955"/>
    <cellStyle name="Normal 2 5 3 3 5 2 2" xfId="33997"/>
    <cellStyle name="Normal 2 5 3 3 5 3" xfId="24967"/>
    <cellStyle name="Normal 2 5 3 3 6" xfId="9473"/>
    <cellStyle name="Normal 2 5 3 3 6 2" xfId="29515"/>
    <cellStyle name="Normal 2 5 3 3 7" xfId="20485"/>
    <cellStyle name="Normal 2 5 3 4" xfId="629"/>
    <cellStyle name="Normal 2 5 3 4 2" xfId="1376"/>
    <cellStyle name="Normal 2 5 3 4 2 2" xfId="2870"/>
    <cellStyle name="Normal 2 5 3 4 2 2 2" xfId="7352"/>
    <cellStyle name="Normal 2 5 3 4 2 2 2 2" xfId="16382"/>
    <cellStyle name="Normal 2 5 3 4 2 2 2 2 2" xfId="36424"/>
    <cellStyle name="Normal 2 5 3 4 2 2 2 3" xfId="27394"/>
    <cellStyle name="Normal 2 5 3 4 2 2 3" xfId="11900"/>
    <cellStyle name="Normal 2 5 3 4 2 2 3 2" xfId="31942"/>
    <cellStyle name="Normal 2 5 3 4 2 2 4" xfId="22912"/>
    <cellStyle name="Normal 2 5 3 4 2 3" xfId="4364"/>
    <cellStyle name="Normal 2 5 3 4 2 3 2" xfId="8846"/>
    <cellStyle name="Normal 2 5 3 4 2 3 2 2" xfId="17876"/>
    <cellStyle name="Normal 2 5 3 4 2 3 2 2 2" xfId="37918"/>
    <cellStyle name="Normal 2 5 3 4 2 3 2 3" xfId="28888"/>
    <cellStyle name="Normal 2 5 3 4 2 3 3" xfId="13394"/>
    <cellStyle name="Normal 2 5 3 4 2 3 3 2" xfId="33436"/>
    <cellStyle name="Normal 2 5 3 4 2 3 4" xfId="24406"/>
    <cellStyle name="Normal 2 5 3 4 2 4" xfId="5858"/>
    <cellStyle name="Normal 2 5 3 4 2 4 2" xfId="14888"/>
    <cellStyle name="Normal 2 5 3 4 2 4 2 2" xfId="34930"/>
    <cellStyle name="Normal 2 5 3 4 2 4 3" xfId="25900"/>
    <cellStyle name="Normal 2 5 3 4 2 5" xfId="10406"/>
    <cellStyle name="Normal 2 5 3 4 2 5 2" xfId="30448"/>
    <cellStyle name="Normal 2 5 3 4 2 6" xfId="21418"/>
    <cellStyle name="Normal 2 5 3 4 3" xfId="2123"/>
    <cellStyle name="Normal 2 5 3 4 3 2" xfId="6605"/>
    <cellStyle name="Normal 2 5 3 4 3 2 2" xfId="15635"/>
    <cellStyle name="Normal 2 5 3 4 3 2 2 2" xfId="35677"/>
    <cellStyle name="Normal 2 5 3 4 3 2 3" xfId="26647"/>
    <cellStyle name="Normal 2 5 3 4 3 3" xfId="11153"/>
    <cellStyle name="Normal 2 5 3 4 3 3 2" xfId="31195"/>
    <cellStyle name="Normal 2 5 3 4 3 4" xfId="22165"/>
    <cellStyle name="Normal 2 5 3 4 4" xfId="3617"/>
    <cellStyle name="Normal 2 5 3 4 4 2" xfId="8099"/>
    <cellStyle name="Normal 2 5 3 4 4 2 2" xfId="17129"/>
    <cellStyle name="Normal 2 5 3 4 4 2 2 2" xfId="37171"/>
    <cellStyle name="Normal 2 5 3 4 4 2 3" xfId="28141"/>
    <cellStyle name="Normal 2 5 3 4 4 3" xfId="12647"/>
    <cellStyle name="Normal 2 5 3 4 4 3 2" xfId="32689"/>
    <cellStyle name="Normal 2 5 3 4 4 4" xfId="23659"/>
    <cellStyle name="Normal 2 5 3 4 5" xfId="5111"/>
    <cellStyle name="Normal 2 5 3 4 5 2" xfId="14141"/>
    <cellStyle name="Normal 2 5 3 4 5 2 2" xfId="34183"/>
    <cellStyle name="Normal 2 5 3 4 5 3" xfId="25153"/>
    <cellStyle name="Normal 2 5 3 4 6" xfId="9659"/>
    <cellStyle name="Normal 2 5 3 4 6 2" xfId="29701"/>
    <cellStyle name="Normal 2 5 3 4 7" xfId="20671"/>
    <cellStyle name="Normal 2 5 3 5" xfId="816"/>
    <cellStyle name="Normal 2 5 3 5 2" xfId="2310"/>
    <cellStyle name="Normal 2 5 3 5 2 2" xfId="6792"/>
    <cellStyle name="Normal 2 5 3 5 2 2 2" xfId="15822"/>
    <cellStyle name="Normal 2 5 3 5 2 2 2 2" xfId="35864"/>
    <cellStyle name="Normal 2 5 3 5 2 2 3" xfId="26834"/>
    <cellStyle name="Normal 2 5 3 5 2 3" xfId="11340"/>
    <cellStyle name="Normal 2 5 3 5 2 3 2" xfId="31382"/>
    <cellStyle name="Normal 2 5 3 5 2 4" xfId="22352"/>
    <cellStyle name="Normal 2 5 3 5 3" xfId="3804"/>
    <cellStyle name="Normal 2 5 3 5 3 2" xfId="8286"/>
    <cellStyle name="Normal 2 5 3 5 3 2 2" xfId="17316"/>
    <cellStyle name="Normal 2 5 3 5 3 2 2 2" xfId="37358"/>
    <cellStyle name="Normal 2 5 3 5 3 2 3" xfId="28328"/>
    <cellStyle name="Normal 2 5 3 5 3 3" xfId="12834"/>
    <cellStyle name="Normal 2 5 3 5 3 3 2" xfId="32876"/>
    <cellStyle name="Normal 2 5 3 5 3 4" xfId="23846"/>
    <cellStyle name="Normal 2 5 3 5 4" xfId="5298"/>
    <cellStyle name="Normal 2 5 3 5 4 2" xfId="14328"/>
    <cellStyle name="Normal 2 5 3 5 4 2 2" xfId="34370"/>
    <cellStyle name="Normal 2 5 3 5 4 3" xfId="25340"/>
    <cellStyle name="Normal 2 5 3 5 5" xfId="9846"/>
    <cellStyle name="Normal 2 5 3 5 5 2" xfId="29888"/>
    <cellStyle name="Normal 2 5 3 5 6" xfId="20858"/>
    <cellStyle name="Normal 2 5 3 6" xfId="1565"/>
    <cellStyle name="Normal 2 5 3 6 2" xfId="6047"/>
    <cellStyle name="Normal 2 5 3 6 2 2" xfId="15077"/>
    <cellStyle name="Normal 2 5 3 6 2 2 2" xfId="35119"/>
    <cellStyle name="Normal 2 5 3 6 2 3" xfId="26089"/>
    <cellStyle name="Normal 2 5 3 6 3" xfId="10595"/>
    <cellStyle name="Normal 2 5 3 6 3 2" xfId="30637"/>
    <cellStyle name="Normal 2 5 3 6 4" xfId="21607"/>
    <cellStyle name="Normal 2 5 3 7" xfId="3059"/>
    <cellStyle name="Normal 2 5 3 7 2" xfId="7541"/>
    <cellStyle name="Normal 2 5 3 7 2 2" xfId="16571"/>
    <cellStyle name="Normal 2 5 3 7 2 2 2" xfId="36613"/>
    <cellStyle name="Normal 2 5 3 7 2 3" xfId="27583"/>
    <cellStyle name="Normal 2 5 3 7 3" xfId="12089"/>
    <cellStyle name="Normal 2 5 3 7 3 2" xfId="32131"/>
    <cellStyle name="Normal 2 5 3 7 4" xfId="23101"/>
    <cellStyle name="Normal 2 5 3 8" xfId="4553"/>
    <cellStyle name="Normal 2 5 3 8 2" xfId="13583"/>
    <cellStyle name="Normal 2 5 3 8 2 2" xfId="33625"/>
    <cellStyle name="Normal 2 5 3 8 3" xfId="24595"/>
    <cellStyle name="Normal 2 5 3 9" xfId="9101"/>
    <cellStyle name="Normal 2 5 3 9 2" xfId="29143"/>
    <cellStyle name="Normal 2 5 4" xfId="95"/>
    <cellStyle name="Normal 2 5 4 10" xfId="20137"/>
    <cellStyle name="Normal 2 5 4 2" xfId="281"/>
    <cellStyle name="Normal 2 5 4 2 2" xfId="1025"/>
    <cellStyle name="Normal 2 5 4 2 2 2" xfId="2519"/>
    <cellStyle name="Normal 2 5 4 2 2 2 2" xfId="7001"/>
    <cellStyle name="Normal 2 5 4 2 2 2 2 2" xfId="16031"/>
    <cellStyle name="Normal 2 5 4 2 2 2 2 2 2" xfId="36073"/>
    <cellStyle name="Normal 2 5 4 2 2 2 2 3" xfId="27043"/>
    <cellStyle name="Normal 2 5 4 2 2 2 3" xfId="11549"/>
    <cellStyle name="Normal 2 5 4 2 2 2 3 2" xfId="31591"/>
    <cellStyle name="Normal 2 5 4 2 2 2 4" xfId="22561"/>
    <cellStyle name="Normal 2 5 4 2 2 3" xfId="4013"/>
    <cellStyle name="Normal 2 5 4 2 2 3 2" xfId="8495"/>
    <cellStyle name="Normal 2 5 4 2 2 3 2 2" xfId="17525"/>
    <cellStyle name="Normal 2 5 4 2 2 3 2 2 2" xfId="37567"/>
    <cellStyle name="Normal 2 5 4 2 2 3 2 3" xfId="28537"/>
    <cellStyle name="Normal 2 5 4 2 2 3 3" xfId="13043"/>
    <cellStyle name="Normal 2 5 4 2 2 3 3 2" xfId="33085"/>
    <cellStyle name="Normal 2 5 4 2 2 3 4" xfId="24055"/>
    <cellStyle name="Normal 2 5 4 2 2 4" xfId="5507"/>
    <cellStyle name="Normal 2 5 4 2 2 4 2" xfId="14537"/>
    <cellStyle name="Normal 2 5 4 2 2 4 2 2" xfId="34579"/>
    <cellStyle name="Normal 2 5 4 2 2 4 3" xfId="25549"/>
    <cellStyle name="Normal 2 5 4 2 2 5" xfId="10055"/>
    <cellStyle name="Normal 2 5 4 2 2 5 2" xfId="30097"/>
    <cellStyle name="Normal 2 5 4 2 2 6" xfId="21067"/>
    <cellStyle name="Normal 2 5 4 2 3" xfId="1775"/>
    <cellStyle name="Normal 2 5 4 2 3 2" xfId="6257"/>
    <cellStyle name="Normal 2 5 4 2 3 2 2" xfId="15287"/>
    <cellStyle name="Normal 2 5 4 2 3 2 2 2" xfId="35329"/>
    <cellStyle name="Normal 2 5 4 2 3 2 3" xfId="26299"/>
    <cellStyle name="Normal 2 5 4 2 3 3" xfId="10805"/>
    <cellStyle name="Normal 2 5 4 2 3 3 2" xfId="30847"/>
    <cellStyle name="Normal 2 5 4 2 3 4" xfId="21817"/>
    <cellStyle name="Normal 2 5 4 2 4" xfId="3269"/>
    <cellStyle name="Normal 2 5 4 2 4 2" xfId="7751"/>
    <cellStyle name="Normal 2 5 4 2 4 2 2" xfId="16781"/>
    <cellStyle name="Normal 2 5 4 2 4 2 2 2" xfId="36823"/>
    <cellStyle name="Normal 2 5 4 2 4 2 3" xfId="27793"/>
    <cellStyle name="Normal 2 5 4 2 4 3" xfId="12299"/>
    <cellStyle name="Normal 2 5 4 2 4 3 2" xfId="32341"/>
    <cellStyle name="Normal 2 5 4 2 4 4" xfId="23311"/>
    <cellStyle name="Normal 2 5 4 2 5" xfId="4763"/>
    <cellStyle name="Normal 2 5 4 2 5 2" xfId="13793"/>
    <cellStyle name="Normal 2 5 4 2 5 2 2" xfId="33835"/>
    <cellStyle name="Normal 2 5 4 2 5 3" xfId="24805"/>
    <cellStyle name="Normal 2 5 4 2 6" xfId="9311"/>
    <cellStyle name="Normal 2 5 4 2 6 2" xfId="29353"/>
    <cellStyle name="Normal 2 5 4 2 7" xfId="20323"/>
    <cellStyle name="Normal 2 5 4 3" xfId="467"/>
    <cellStyle name="Normal 2 5 4 3 2" xfId="1214"/>
    <cellStyle name="Normal 2 5 4 3 2 2" xfId="2708"/>
    <cellStyle name="Normal 2 5 4 3 2 2 2" xfId="7190"/>
    <cellStyle name="Normal 2 5 4 3 2 2 2 2" xfId="16220"/>
    <cellStyle name="Normal 2 5 4 3 2 2 2 2 2" xfId="36262"/>
    <cellStyle name="Normal 2 5 4 3 2 2 2 3" xfId="27232"/>
    <cellStyle name="Normal 2 5 4 3 2 2 3" xfId="11738"/>
    <cellStyle name="Normal 2 5 4 3 2 2 3 2" xfId="31780"/>
    <cellStyle name="Normal 2 5 4 3 2 2 4" xfId="22750"/>
    <cellStyle name="Normal 2 5 4 3 2 3" xfId="4202"/>
    <cellStyle name="Normal 2 5 4 3 2 3 2" xfId="8684"/>
    <cellStyle name="Normal 2 5 4 3 2 3 2 2" xfId="17714"/>
    <cellStyle name="Normal 2 5 4 3 2 3 2 2 2" xfId="37756"/>
    <cellStyle name="Normal 2 5 4 3 2 3 2 3" xfId="28726"/>
    <cellStyle name="Normal 2 5 4 3 2 3 3" xfId="13232"/>
    <cellStyle name="Normal 2 5 4 3 2 3 3 2" xfId="33274"/>
    <cellStyle name="Normal 2 5 4 3 2 3 4" xfId="24244"/>
    <cellStyle name="Normal 2 5 4 3 2 4" xfId="5696"/>
    <cellStyle name="Normal 2 5 4 3 2 4 2" xfId="14726"/>
    <cellStyle name="Normal 2 5 4 3 2 4 2 2" xfId="34768"/>
    <cellStyle name="Normal 2 5 4 3 2 4 3" xfId="25738"/>
    <cellStyle name="Normal 2 5 4 3 2 5" xfId="10244"/>
    <cellStyle name="Normal 2 5 4 3 2 5 2" xfId="30286"/>
    <cellStyle name="Normal 2 5 4 3 2 6" xfId="21256"/>
    <cellStyle name="Normal 2 5 4 3 3" xfId="1961"/>
    <cellStyle name="Normal 2 5 4 3 3 2" xfId="6443"/>
    <cellStyle name="Normal 2 5 4 3 3 2 2" xfId="15473"/>
    <cellStyle name="Normal 2 5 4 3 3 2 2 2" xfId="35515"/>
    <cellStyle name="Normal 2 5 4 3 3 2 3" xfId="26485"/>
    <cellStyle name="Normal 2 5 4 3 3 3" xfId="10991"/>
    <cellStyle name="Normal 2 5 4 3 3 3 2" xfId="31033"/>
    <cellStyle name="Normal 2 5 4 3 3 4" xfId="22003"/>
    <cellStyle name="Normal 2 5 4 3 4" xfId="3455"/>
    <cellStyle name="Normal 2 5 4 3 4 2" xfId="7937"/>
    <cellStyle name="Normal 2 5 4 3 4 2 2" xfId="16967"/>
    <cellStyle name="Normal 2 5 4 3 4 2 2 2" xfId="37009"/>
    <cellStyle name="Normal 2 5 4 3 4 2 3" xfId="27979"/>
    <cellStyle name="Normal 2 5 4 3 4 3" xfId="12485"/>
    <cellStyle name="Normal 2 5 4 3 4 3 2" xfId="32527"/>
    <cellStyle name="Normal 2 5 4 3 4 4" xfId="23497"/>
    <cellStyle name="Normal 2 5 4 3 5" xfId="4949"/>
    <cellStyle name="Normal 2 5 4 3 5 2" xfId="13979"/>
    <cellStyle name="Normal 2 5 4 3 5 2 2" xfId="34021"/>
    <cellStyle name="Normal 2 5 4 3 5 3" xfId="24991"/>
    <cellStyle name="Normal 2 5 4 3 6" xfId="9497"/>
    <cellStyle name="Normal 2 5 4 3 6 2" xfId="29539"/>
    <cellStyle name="Normal 2 5 4 3 7" xfId="20509"/>
    <cellStyle name="Normal 2 5 4 4" xfId="653"/>
    <cellStyle name="Normal 2 5 4 4 2" xfId="1400"/>
    <cellStyle name="Normal 2 5 4 4 2 2" xfId="2894"/>
    <cellStyle name="Normal 2 5 4 4 2 2 2" xfId="7376"/>
    <cellStyle name="Normal 2 5 4 4 2 2 2 2" xfId="16406"/>
    <cellStyle name="Normal 2 5 4 4 2 2 2 2 2" xfId="36448"/>
    <cellStyle name="Normal 2 5 4 4 2 2 2 3" xfId="27418"/>
    <cellStyle name="Normal 2 5 4 4 2 2 3" xfId="11924"/>
    <cellStyle name="Normal 2 5 4 4 2 2 3 2" xfId="31966"/>
    <cellStyle name="Normal 2 5 4 4 2 2 4" xfId="22936"/>
    <cellStyle name="Normal 2 5 4 4 2 3" xfId="4388"/>
    <cellStyle name="Normal 2 5 4 4 2 3 2" xfId="8870"/>
    <cellStyle name="Normal 2 5 4 4 2 3 2 2" xfId="17900"/>
    <cellStyle name="Normal 2 5 4 4 2 3 2 2 2" xfId="37942"/>
    <cellStyle name="Normal 2 5 4 4 2 3 2 3" xfId="28912"/>
    <cellStyle name="Normal 2 5 4 4 2 3 3" xfId="13418"/>
    <cellStyle name="Normal 2 5 4 4 2 3 3 2" xfId="33460"/>
    <cellStyle name="Normal 2 5 4 4 2 3 4" xfId="24430"/>
    <cellStyle name="Normal 2 5 4 4 2 4" xfId="5882"/>
    <cellStyle name="Normal 2 5 4 4 2 4 2" xfId="14912"/>
    <cellStyle name="Normal 2 5 4 4 2 4 2 2" xfId="34954"/>
    <cellStyle name="Normal 2 5 4 4 2 4 3" xfId="25924"/>
    <cellStyle name="Normal 2 5 4 4 2 5" xfId="10430"/>
    <cellStyle name="Normal 2 5 4 4 2 5 2" xfId="30472"/>
    <cellStyle name="Normal 2 5 4 4 2 6" xfId="21442"/>
    <cellStyle name="Normal 2 5 4 4 3" xfId="2147"/>
    <cellStyle name="Normal 2 5 4 4 3 2" xfId="6629"/>
    <cellStyle name="Normal 2 5 4 4 3 2 2" xfId="15659"/>
    <cellStyle name="Normal 2 5 4 4 3 2 2 2" xfId="35701"/>
    <cellStyle name="Normal 2 5 4 4 3 2 3" xfId="26671"/>
    <cellStyle name="Normal 2 5 4 4 3 3" xfId="11177"/>
    <cellStyle name="Normal 2 5 4 4 3 3 2" xfId="31219"/>
    <cellStyle name="Normal 2 5 4 4 3 4" xfId="22189"/>
    <cellStyle name="Normal 2 5 4 4 4" xfId="3641"/>
    <cellStyle name="Normal 2 5 4 4 4 2" xfId="8123"/>
    <cellStyle name="Normal 2 5 4 4 4 2 2" xfId="17153"/>
    <cellStyle name="Normal 2 5 4 4 4 2 2 2" xfId="37195"/>
    <cellStyle name="Normal 2 5 4 4 4 2 3" xfId="28165"/>
    <cellStyle name="Normal 2 5 4 4 4 3" xfId="12671"/>
    <cellStyle name="Normal 2 5 4 4 4 3 2" xfId="32713"/>
    <cellStyle name="Normal 2 5 4 4 4 4" xfId="23683"/>
    <cellStyle name="Normal 2 5 4 4 5" xfId="5135"/>
    <cellStyle name="Normal 2 5 4 4 5 2" xfId="14165"/>
    <cellStyle name="Normal 2 5 4 4 5 2 2" xfId="34207"/>
    <cellStyle name="Normal 2 5 4 4 5 3" xfId="25177"/>
    <cellStyle name="Normal 2 5 4 4 6" xfId="9683"/>
    <cellStyle name="Normal 2 5 4 4 6 2" xfId="29725"/>
    <cellStyle name="Normal 2 5 4 4 7" xfId="20695"/>
    <cellStyle name="Normal 2 5 4 5" xfId="840"/>
    <cellStyle name="Normal 2 5 4 5 2" xfId="2334"/>
    <cellStyle name="Normal 2 5 4 5 2 2" xfId="6816"/>
    <cellStyle name="Normal 2 5 4 5 2 2 2" xfId="15846"/>
    <cellStyle name="Normal 2 5 4 5 2 2 2 2" xfId="35888"/>
    <cellStyle name="Normal 2 5 4 5 2 2 3" xfId="26858"/>
    <cellStyle name="Normal 2 5 4 5 2 3" xfId="11364"/>
    <cellStyle name="Normal 2 5 4 5 2 3 2" xfId="31406"/>
    <cellStyle name="Normal 2 5 4 5 2 4" xfId="22376"/>
    <cellStyle name="Normal 2 5 4 5 3" xfId="3828"/>
    <cellStyle name="Normal 2 5 4 5 3 2" xfId="8310"/>
    <cellStyle name="Normal 2 5 4 5 3 2 2" xfId="17340"/>
    <cellStyle name="Normal 2 5 4 5 3 2 2 2" xfId="37382"/>
    <cellStyle name="Normal 2 5 4 5 3 2 3" xfId="28352"/>
    <cellStyle name="Normal 2 5 4 5 3 3" xfId="12858"/>
    <cellStyle name="Normal 2 5 4 5 3 3 2" xfId="32900"/>
    <cellStyle name="Normal 2 5 4 5 3 4" xfId="23870"/>
    <cellStyle name="Normal 2 5 4 5 4" xfId="5322"/>
    <cellStyle name="Normal 2 5 4 5 4 2" xfId="14352"/>
    <cellStyle name="Normal 2 5 4 5 4 2 2" xfId="34394"/>
    <cellStyle name="Normal 2 5 4 5 4 3" xfId="25364"/>
    <cellStyle name="Normal 2 5 4 5 5" xfId="9870"/>
    <cellStyle name="Normal 2 5 4 5 5 2" xfId="29912"/>
    <cellStyle name="Normal 2 5 4 5 6" xfId="20882"/>
    <cellStyle name="Normal 2 5 4 6" xfId="1589"/>
    <cellStyle name="Normal 2 5 4 6 2" xfId="6071"/>
    <cellStyle name="Normal 2 5 4 6 2 2" xfId="15101"/>
    <cellStyle name="Normal 2 5 4 6 2 2 2" xfId="35143"/>
    <cellStyle name="Normal 2 5 4 6 2 3" xfId="26113"/>
    <cellStyle name="Normal 2 5 4 6 3" xfId="10619"/>
    <cellStyle name="Normal 2 5 4 6 3 2" xfId="30661"/>
    <cellStyle name="Normal 2 5 4 6 4" xfId="21631"/>
    <cellStyle name="Normal 2 5 4 7" xfId="3083"/>
    <cellStyle name="Normal 2 5 4 7 2" xfId="7565"/>
    <cellStyle name="Normal 2 5 4 7 2 2" xfId="16595"/>
    <cellStyle name="Normal 2 5 4 7 2 2 2" xfId="36637"/>
    <cellStyle name="Normal 2 5 4 7 2 3" xfId="27607"/>
    <cellStyle name="Normal 2 5 4 7 3" xfId="12113"/>
    <cellStyle name="Normal 2 5 4 7 3 2" xfId="32155"/>
    <cellStyle name="Normal 2 5 4 7 4" xfId="23125"/>
    <cellStyle name="Normal 2 5 4 8" xfId="4577"/>
    <cellStyle name="Normal 2 5 4 8 2" xfId="13607"/>
    <cellStyle name="Normal 2 5 4 8 2 2" xfId="33649"/>
    <cellStyle name="Normal 2 5 4 8 3" xfId="24619"/>
    <cellStyle name="Normal 2 5 4 9" xfId="9125"/>
    <cellStyle name="Normal 2 5 4 9 2" xfId="29167"/>
    <cellStyle name="Normal 2 5 5" xfId="109"/>
    <cellStyle name="Normal 2 5 5 10" xfId="20151"/>
    <cellStyle name="Normal 2 5 5 2" xfId="295"/>
    <cellStyle name="Normal 2 5 5 2 2" xfId="1038"/>
    <cellStyle name="Normal 2 5 5 2 2 2" xfId="2532"/>
    <cellStyle name="Normal 2 5 5 2 2 2 2" xfId="7014"/>
    <cellStyle name="Normal 2 5 5 2 2 2 2 2" xfId="16044"/>
    <cellStyle name="Normal 2 5 5 2 2 2 2 2 2" xfId="36086"/>
    <cellStyle name="Normal 2 5 5 2 2 2 2 3" xfId="27056"/>
    <cellStyle name="Normal 2 5 5 2 2 2 3" xfId="11562"/>
    <cellStyle name="Normal 2 5 5 2 2 2 3 2" xfId="31604"/>
    <cellStyle name="Normal 2 5 5 2 2 2 4" xfId="22574"/>
    <cellStyle name="Normal 2 5 5 2 2 3" xfId="4026"/>
    <cellStyle name="Normal 2 5 5 2 2 3 2" xfId="8508"/>
    <cellStyle name="Normal 2 5 5 2 2 3 2 2" xfId="17538"/>
    <cellStyle name="Normal 2 5 5 2 2 3 2 2 2" xfId="37580"/>
    <cellStyle name="Normal 2 5 5 2 2 3 2 3" xfId="28550"/>
    <cellStyle name="Normal 2 5 5 2 2 3 3" xfId="13056"/>
    <cellStyle name="Normal 2 5 5 2 2 3 3 2" xfId="33098"/>
    <cellStyle name="Normal 2 5 5 2 2 3 4" xfId="24068"/>
    <cellStyle name="Normal 2 5 5 2 2 4" xfId="5520"/>
    <cellStyle name="Normal 2 5 5 2 2 4 2" xfId="14550"/>
    <cellStyle name="Normal 2 5 5 2 2 4 2 2" xfId="34592"/>
    <cellStyle name="Normal 2 5 5 2 2 4 3" xfId="25562"/>
    <cellStyle name="Normal 2 5 5 2 2 5" xfId="10068"/>
    <cellStyle name="Normal 2 5 5 2 2 5 2" xfId="30110"/>
    <cellStyle name="Normal 2 5 5 2 2 6" xfId="21080"/>
    <cellStyle name="Normal 2 5 5 2 3" xfId="1789"/>
    <cellStyle name="Normal 2 5 5 2 3 2" xfId="6271"/>
    <cellStyle name="Normal 2 5 5 2 3 2 2" xfId="15301"/>
    <cellStyle name="Normal 2 5 5 2 3 2 2 2" xfId="35343"/>
    <cellStyle name="Normal 2 5 5 2 3 2 3" xfId="26313"/>
    <cellStyle name="Normal 2 5 5 2 3 3" xfId="10819"/>
    <cellStyle name="Normal 2 5 5 2 3 3 2" xfId="30861"/>
    <cellStyle name="Normal 2 5 5 2 3 4" xfId="21831"/>
    <cellStyle name="Normal 2 5 5 2 4" xfId="3283"/>
    <cellStyle name="Normal 2 5 5 2 4 2" xfId="7765"/>
    <cellStyle name="Normal 2 5 5 2 4 2 2" xfId="16795"/>
    <cellStyle name="Normal 2 5 5 2 4 2 2 2" xfId="36837"/>
    <cellStyle name="Normal 2 5 5 2 4 2 3" xfId="27807"/>
    <cellStyle name="Normal 2 5 5 2 4 3" xfId="12313"/>
    <cellStyle name="Normal 2 5 5 2 4 3 2" xfId="32355"/>
    <cellStyle name="Normal 2 5 5 2 4 4" xfId="23325"/>
    <cellStyle name="Normal 2 5 5 2 5" xfId="4777"/>
    <cellStyle name="Normal 2 5 5 2 5 2" xfId="13807"/>
    <cellStyle name="Normal 2 5 5 2 5 2 2" xfId="33849"/>
    <cellStyle name="Normal 2 5 5 2 5 3" xfId="24819"/>
    <cellStyle name="Normal 2 5 5 2 6" xfId="9325"/>
    <cellStyle name="Normal 2 5 5 2 6 2" xfId="29367"/>
    <cellStyle name="Normal 2 5 5 2 7" xfId="20337"/>
    <cellStyle name="Normal 2 5 5 3" xfId="481"/>
    <cellStyle name="Normal 2 5 5 3 2" xfId="1228"/>
    <cellStyle name="Normal 2 5 5 3 2 2" xfId="2722"/>
    <cellStyle name="Normal 2 5 5 3 2 2 2" xfId="7204"/>
    <cellStyle name="Normal 2 5 5 3 2 2 2 2" xfId="16234"/>
    <cellStyle name="Normal 2 5 5 3 2 2 2 2 2" xfId="36276"/>
    <cellStyle name="Normal 2 5 5 3 2 2 2 3" xfId="27246"/>
    <cellStyle name="Normal 2 5 5 3 2 2 3" xfId="11752"/>
    <cellStyle name="Normal 2 5 5 3 2 2 3 2" xfId="31794"/>
    <cellStyle name="Normal 2 5 5 3 2 2 4" xfId="22764"/>
    <cellStyle name="Normal 2 5 5 3 2 3" xfId="4216"/>
    <cellStyle name="Normal 2 5 5 3 2 3 2" xfId="8698"/>
    <cellStyle name="Normal 2 5 5 3 2 3 2 2" xfId="17728"/>
    <cellStyle name="Normal 2 5 5 3 2 3 2 2 2" xfId="37770"/>
    <cellStyle name="Normal 2 5 5 3 2 3 2 3" xfId="28740"/>
    <cellStyle name="Normal 2 5 5 3 2 3 3" xfId="13246"/>
    <cellStyle name="Normal 2 5 5 3 2 3 3 2" xfId="33288"/>
    <cellStyle name="Normal 2 5 5 3 2 3 4" xfId="24258"/>
    <cellStyle name="Normal 2 5 5 3 2 4" xfId="5710"/>
    <cellStyle name="Normal 2 5 5 3 2 4 2" xfId="14740"/>
    <cellStyle name="Normal 2 5 5 3 2 4 2 2" xfId="34782"/>
    <cellStyle name="Normal 2 5 5 3 2 4 3" xfId="25752"/>
    <cellStyle name="Normal 2 5 5 3 2 5" xfId="10258"/>
    <cellStyle name="Normal 2 5 5 3 2 5 2" xfId="30300"/>
    <cellStyle name="Normal 2 5 5 3 2 6" xfId="21270"/>
    <cellStyle name="Normal 2 5 5 3 3" xfId="1975"/>
    <cellStyle name="Normal 2 5 5 3 3 2" xfId="6457"/>
    <cellStyle name="Normal 2 5 5 3 3 2 2" xfId="15487"/>
    <cellStyle name="Normal 2 5 5 3 3 2 2 2" xfId="35529"/>
    <cellStyle name="Normal 2 5 5 3 3 2 3" xfId="26499"/>
    <cellStyle name="Normal 2 5 5 3 3 3" xfId="11005"/>
    <cellStyle name="Normal 2 5 5 3 3 3 2" xfId="31047"/>
    <cellStyle name="Normal 2 5 5 3 3 4" xfId="22017"/>
    <cellStyle name="Normal 2 5 5 3 4" xfId="3469"/>
    <cellStyle name="Normal 2 5 5 3 4 2" xfId="7951"/>
    <cellStyle name="Normal 2 5 5 3 4 2 2" xfId="16981"/>
    <cellStyle name="Normal 2 5 5 3 4 2 2 2" xfId="37023"/>
    <cellStyle name="Normal 2 5 5 3 4 2 3" xfId="27993"/>
    <cellStyle name="Normal 2 5 5 3 4 3" xfId="12499"/>
    <cellStyle name="Normal 2 5 5 3 4 3 2" xfId="32541"/>
    <cellStyle name="Normal 2 5 5 3 4 4" xfId="23511"/>
    <cellStyle name="Normal 2 5 5 3 5" xfId="4963"/>
    <cellStyle name="Normal 2 5 5 3 5 2" xfId="13993"/>
    <cellStyle name="Normal 2 5 5 3 5 2 2" xfId="34035"/>
    <cellStyle name="Normal 2 5 5 3 5 3" xfId="25005"/>
    <cellStyle name="Normal 2 5 5 3 6" xfId="9511"/>
    <cellStyle name="Normal 2 5 5 3 6 2" xfId="29553"/>
    <cellStyle name="Normal 2 5 5 3 7" xfId="20523"/>
    <cellStyle name="Normal 2 5 5 4" xfId="667"/>
    <cellStyle name="Normal 2 5 5 4 2" xfId="1414"/>
    <cellStyle name="Normal 2 5 5 4 2 2" xfId="2908"/>
    <cellStyle name="Normal 2 5 5 4 2 2 2" xfId="7390"/>
    <cellStyle name="Normal 2 5 5 4 2 2 2 2" xfId="16420"/>
    <cellStyle name="Normal 2 5 5 4 2 2 2 2 2" xfId="36462"/>
    <cellStyle name="Normal 2 5 5 4 2 2 2 3" xfId="27432"/>
    <cellStyle name="Normal 2 5 5 4 2 2 3" xfId="11938"/>
    <cellStyle name="Normal 2 5 5 4 2 2 3 2" xfId="31980"/>
    <cellStyle name="Normal 2 5 5 4 2 2 4" xfId="22950"/>
    <cellStyle name="Normal 2 5 5 4 2 3" xfId="4402"/>
    <cellStyle name="Normal 2 5 5 4 2 3 2" xfId="8884"/>
    <cellStyle name="Normal 2 5 5 4 2 3 2 2" xfId="17914"/>
    <cellStyle name="Normal 2 5 5 4 2 3 2 2 2" xfId="37956"/>
    <cellStyle name="Normal 2 5 5 4 2 3 2 3" xfId="28926"/>
    <cellStyle name="Normal 2 5 5 4 2 3 3" xfId="13432"/>
    <cellStyle name="Normal 2 5 5 4 2 3 3 2" xfId="33474"/>
    <cellStyle name="Normal 2 5 5 4 2 3 4" xfId="24444"/>
    <cellStyle name="Normal 2 5 5 4 2 4" xfId="5896"/>
    <cellStyle name="Normal 2 5 5 4 2 4 2" xfId="14926"/>
    <cellStyle name="Normal 2 5 5 4 2 4 2 2" xfId="34968"/>
    <cellStyle name="Normal 2 5 5 4 2 4 3" xfId="25938"/>
    <cellStyle name="Normal 2 5 5 4 2 5" xfId="10444"/>
    <cellStyle name="Normal 2 5 5 4 2 5 2" xfId="30486"/>
    <cellStyle name="Normal 2 5 5 4 2 6" xfId="21456"/>
    <cellStyle name="Normal 2 5 5 4 3" xfId="2161"/>
    <cellStyle name="Normal 2 5 5 4 3 2" xfId="6643"/>
    <cellStyle name="Normal 2 5 5 4 3 2 2" xfId="15673"/>
    <cellStyle name="Normal 2 5 5 4 3 2 2 2" xfId="35715"/>
    <cellStyle name="Normal 2 5 5 4 3 2 3" xfId="26685"/>
    <cellStyle name="Normal 2 5 5 4 3 3" xfId="11191"/>
    <cellStyle name="Normal 2 5 5 4 3 3 2" xfId="31233"/>
    <cellStyle name="Normal 2 5 5 4 3 4" xfId="22203"/>
    <cellStyle name="Normal 2 5 5 4 4" xfId="3655"/>
    <cellStyle name="Normal 2 5 5 4 4 2" xfId="8137"/>
    <cellStyle name="Normal 2 5 5 4 4 2 2" xfId="17167"/>
    <cellStyle name="Normal 2 5 5 4 4 2 2 2" xfId="37209"/>
    <cellStyle name="Normal 2 5 5 4 4 2 3" xfId="28179"/>
    <cellStyle name="Normal 2 5 5 4 4 3" xfId="12685"/>
    <cellStyle name="Normal 2 5 5 4 4 3 2" xfId="32727"/>
    <cellStyle name="Normal 2 5 5 4 4 4" xfId="23697"/>
    <cellStyle name="Normal 2 5 5 4 5" xfId="5149"/>
    <cellStyle name="Normal 2 5 5 4 5 2" xfId="14179"/>
    <cellStyle name="Normal 2 5 5 4 5 2 2" xfId="34221"/>
    <cellStyle name="Normal 2 5 5 4 5 3" xfId="25191"/>
    <cellStyle name="Normal 2 5 5 4 6" xfId="9697"/>
    <cellStyle name="Normal 2 5 5 4 6 2" xfId="29739"/>
    <cellStyle name="Normal 2 5 5 4 7" xfId="20709"/>
    <cellStyle name="Normal 2 5 5 5" xfId="854"/>
    <cellStyle name="Normal 2 5 5 5 2" xfId="2348"/>
    <cellStyle name="Normal 2 5 5 5 2 2" xfId="6830"/>
    <cellStyle name="Normal 2 5 5 5 2 2 2" xfId="15860"/>
    <cellStyle name="Normal 2 5 5 5 2 2 2 2" xfId="35902"/>
    <cellStyle name="Normal 2 5 5 5 2 2 3" xfId="26872"/>
    <cellStyle name="Normal 2 5 5 5 2 3" xfId="11378"/>
    <cellStyle name="Normal 2 5 5 5 2 3 2" xfId="31420"/>
    <cellStyle name="Normal 2 5 5 5 2 4" xfId="22390"/>
    <cellStyle name="Normal 2 5 5 5 3" xfId="3842"/>
    <cellStyle name="Normal 2 5 5 5 3 2" xfId="8324"/>
    <cellStyle name="Normal 2 5 5 5 3 2 2" xfId="17354"/>
    <cellStyle name="Normal 2 5 5 5 3 2 2 2" xfId="37396"/>
    <cellStyle name="Normal 2 5 5 5 3 2 3" xfId="28366"/>
    <cellStyle name="Normal 2 5 5 5 3 3" xfId="12872"/>
    <cellStyle name="Normal 2 5 5 5 3 3 2" xfId="32914"/>
    <cellStyle name="Normal 2 5 5 5 3 4" xfId="23884"/>
    <cellStyle name="Normal 2 5 5 5 4" xfId="5336"/>
    <cellStyle name="Normal 2 5 5 5 4 2" xfId="14366"/>
    <cellStyle name="Normal 2 5 5 5 4 2 2" xfId="34408"/>
    <cellStyle name="Normal 2 5 5 5 4 3" xfId="25378"/>
    <cellStyle name="Normal 2 5 5 5 5" xfId="9884"/>
    <cellStyle name="Normal 2 5 5 5 5 2" xfId="29926"/>
    <cellStyle name="Normal 2 5 5 5 6" xfId="20896"/>
    <cellStyle name="Normal 2 5 5 6" xfId="1603"/>
    <cellStyle name="Normal 2 5 5 6 2" xfId="6085"/>
    <cellStyle name="Normal 2 5 5 6 2 2" xfId="15115"/>
    <cellStyle name="Normal 2 5 5 6 2 2 2" xfId="35157"/>
    <cellStyle name="Normal 2 5 5 6 2 3" xfId="26127"/>
    <cellStyle name="Normal 2 5 5 6 3" xfId="10633"/>
    <cellStyle name="Normal 2 5 5 6 3 2" xfId="30675"/>
    <cellStyle name="Normal 2 5 5 6 4" xfId="21645"/>
    <cellStyle name="Normal 2 5 5 7" xfId="3097"/>
    <cellStyle name="Normal 2 5 5 7 2" xfId="7579"/>
    <cellStyle name="Normal 2 5 5 7 2 2" xfId="16609"/>
    <cellStyle name="Normal 2 5 5 7 2 2 2" xfId="36651"/>
    <cellStyle name="Normal 2 5 5 7 2 3" xfId="27621"/>
    <cellStyle name="Normal 2 5 5 7 3" xfId="12127"/>
    <cellStyle name="Normal 2 5 5 7 3 2" xfId="32169"/>
    <cellStyle name="Normal 2 5 5 7 4" xfId="23139"/>
    <cellStyle name="Normal 2 5 5 8" xfId="4591"/>
    <cellStyle name="Normal 2 5 5 8 2" xfId="13621"/>
    <cellStyle name="Normal 2 5 5 8 2 2" xfId="33663"/>
    <cellStyle name="Normal 2 5 5 8 3" xfId="24633"/>
    <cellStyle name="Normal 2 5 5 9" xfId="9139"/>
    <cellStyle name="Normal 2 5 5 9 2" xfId="29181"/>
    <cellStyle name="Normal 2 5 6" xfId="142"/>
    <cellStyle name="Normal 2 5 6 10" xfId="20184"/>
    <cellStyle name="Normal 2 5 6 2" xfId="328"/>
    <cellStyle name="Normal 2 5 6 2 2" xfId="1071"/>
    <cellStyle name="Normal 2 5 6 2 2 2" xfId="2565"/>
    <cellStyle name="Normal 2 5 6 2 2 2 2" xfId="7047"/>
    <cellStyle name="Normal 2 5 6 2 2 2 2 2" xfId="16077"/>
    <cellStyle name="Normal 2 5 6 2 2 2 2 2 2" xfId="36119"/>
    <cellStyle name="Normal 2 5 6 2 2 2 2 3" xfId="27089"/>
    <cellStyle name="Normal 2 5 6 2 2 2 3" xfId="11595"/>
    <cellStyle name="Normal 2 5 6 2 2 2 3 2" xfId="31637"/>
    <cellStyle name="Normal 2 5 6 2 2 2 4" xfId="22607"/>
    <cellStyle name="Normal 2 5 6 2 2 3" xfId="4059"/>
    <cellStyle name="Normal 2 5 6 2 2 3 2" xfId="8541"/>
    <cellStyle name="Normal 2 5 6 2 2 3 2 2" xfId="17571"/>
    <cellStyle name="Normal 2 5 6 2 2 3 2 2 2" xfId="37613"/>
    <cellStyle name="Normal 2 5 6 2 2 3 2 3" xfId="28583"/>
    <cellStyle name="Normal 2 5 6 2 2 3 3" xfId="13089"/>
    <cellStyle name="Normal 2 5 6 2 2 3 3 2" xfId="33131"/>
    <cellStyle name="Normal 2 5 6 2 2 3 4" xfId="24101"/>
    <cellStyle name="Normal 2 5 6 2 2 4" xfId="5553"/>
    <cellStyle name="Normal 2 5 6 2 2 4 2" xfId="14583"/>
    <cellStyle name="Normal 2 5 6 2 2 4 2 2" xfId="34625"/>
    <cellStyle name="Normal 2 5 6 2 2 4 3" xfId="25595"/>
    <cellStyle name="Normal 2 5 6 2 2 5" xfId="10101"/>
    <cellStyle name="Normal 2 5 6 2 2 5 2" xfId="30143"/>
    <cellStyle name="Normal 2 5 6 2 2 6" xfId="21113"/>
    <cellStyle name="Normal 2 5 6 2 3" xfId="1822"/>
    <cellStyle name="Normal 2 5 6 2 3 2" xfId="6304"/>
    <cellStyle name="Normal 2 5 6 2 3 2 2" xfId="15334"/>
    <cellStyle name="Normal 2 5 6 2 3 2 2 2" xfId="35376"/>
    <cellStyle name="Normal 2 5 6 2 3 2 3" xfId="26346"/>
    <cellStyle name="Normal 2 5 6 2 3 3" xfId="10852"/>
    <cellStyle name="Normal 2 5 6 2 3 3 2" xfId="30894"/>
    <cellStyle name="Normal 2 5 6 2 3 4" xfId="21864"/>
    <cellStyle name="Normal 2 5 6 2 4" xfId="3316"/>
    <cellStyle name="Normal 2 5 6 2 4 2" xfId="7798"/>
    <cellStyle name="Normal 2 5 6 2 4 2 2" xfId="16828"/>
    <cellStyle name="Normal 2 5 6 2 4 2 2 2" xfId="36870"/>
    <cellStyle name="Normal 2 5 6 2 4 2 3" xfId="27840"/>
    <cellStyle name="Normal 2 5 6 2 4 3" xfId="12346"/>
    <cellStyle name="Normal 2 5 6 2 4 3 2" xfId="32388"/>
    <cellStyle name="Normal 2 5 6 2 4 4" xfId="23358"/>
    <cellStyle name="Normal 2 5 6 2 5" xfId="4810"/>
    <cellStyle name="Normal 2 5 6 2 5 2" xfId="13840"/>
    <cellStyle name="Normal 2 5 6 2 5 2 2" xfId="33882"/>
    <cellStyle name="Normal 2 5 6 2 5 3" xfId="24852"/>
    <cellStyle name="Normal 2 5 6 2 6" xfId="9358"/>
    <cellStyle name="Normal 2 5 6 2 6 2" xfId="29400"/>
    <cellStyle name="Normal 2 5 6 2 7" xfId="20370"/>
    <cellStyle name="Normal 2 5 6 3" xfId="514"/>
    <cellStyle name="Normal 2 5 6 3 2" xfId="1261"/>
    <cellStyle name="Normal 2 5 6 3 2 2" xfId="2755"/>
    <cellStyle name="Normal 2 5 6 3 2 2 2" xfId="7237"/>
    <cellStyle name="Normal 2 5 6 3 2 2 2 2" xfId="16267"/>
    <cellStyle name="Normal 2 5 6 3 2 2 2 2 2" xfId="36309"/>
    <cellStyle name="Normal 2 5 6 3 2 2 2 3" xfId="27279"/>
    <cellStyle name="Normal 2 5 6 3 2 2 3" xfId="11785"/>
    <cellStyle name="Normal 2 5 6 3 2 2 3 2" xfId="31827"/>
    <cellStyle name="Normal 2 5 6 3 2 2 4" xfId="22797"/>
    <cellStyle name="Normal 2 5 6 3 2 3" xfId="4249"/>
    <cellStyle name="Normal 2 5 6 3 2 3 2" xfId="8731"/>
    <cellStyle name="Normal 2 5 6 3 2 3 2 2" xfId="17761"/>
    <cellStyle name="Normal 2 5 6 3 2 3 2 2 2" xfId="37803"/>
    <cellStyle name="Normal 2 5 6 3 2 3 2 3" xfId="28773"/>
    <cellStyle name="Normal 2 5 6 3 2 3 3" xfId="13279"/>
    <cellStyle name="Normal 2 5 6 3 2 3 3 2" xfId="33321"/>
    <cellStyle name="Normal 2 5 6 3 2 3 4" xfId="24291"/>
    <cellStyle name="Normal 2 5 6 3 2 4" xfId="5743"/>
    <cellStyle name="Normal 2 5 6 3 2 4 2" xfId="14773"/>
    <cellStyle name="Normal 2 5 6 3 2 4 2 2" xfId="34815"/>
    <cellStyle name="Normal 2 5 6 3 2 4 3" xfId="25785"/>
    <cellStyle name="Normal 2 5 6 3 2 5" xfId="10291"/>
    <cellStyle name="Normal 2 5 6 3 2 5 2" xfId="30333"/>
    <cellStyle name="Normal 2 5 6 3 2 6" xfId="21303"/>
    <cellStyle name="Normal 2 5 6 3 3" xfId="2008"/>
    <cellStyle name="Normal 2 5 6 3 3 2" xfId="6490"/>
    <cellStyle name="Normal 2 5 6 3 3 2 2" xfId="15520"/>
    <cellStyle name="Normal 2 5 6 3 3 2 2 2" xfId="35562"/>
    <cellStyle name="Normal 2 5 6 3 3 2 3" xfId="26532"/>
    <cellStyle name="Normal 2 5 6 3 3 3" xfId="11038"/>
    <cellStyle name="Normal 2 5 6 3 3 3 2" xfId="31080"/>
    <cellStyle name="Normal 2 5 6 3 3 4" xfId="22050"/>
    <cellStyle name="Normal 2 5 6 3 4" xfId="3502"/>
    <cellStyle name="Normal 2 5 6 3 4 2" xfId="7984"/>
    <cellStyle name="Normal 2 5 6 3 4 2 2" xfId="17014"/>
    <cellStyle name="Normal 2 5 6 3 4 2 2 2" xfId="37056"/>
    <cellStyle name="Normal 2 5 6 3 4 2 3" xfId="28026"/>
    <cellStyle name="Normal 2 5 6 3 4 3" xfId="12532"/>
    <cellStyle name="Normal 2 5 6 3 4 3 2" xfId="32574"/>
    <cellStyle name="Normal 2 5 6 3 4 4" xfId="23544"/>
    <cellStyle name="Normal 2 5 6 3 5" xfId="4996"/>
    <cellStyle name="Normal 2 5 6 3 5 2" xfId="14026"/>
    <cellStyle name="Normal 2 5 6 3 5 2 2" xfId="34068"/>
    <cellStyle name="Normal 2 5 6 3 5 3" xfId="25038"/>
    <cellStyle name="Normal 2 5 6 3 6" xfId="9544"/>
    <cellStyle name="Normal 2 5 6 3 6 2" xfId="29586"/>
    <cellStyle name="Normal 2 5 6 3 7" xfId="20556"/>
    <cellStyle name="Normal 2 5 6 4" xfId="700"/>
    <cellStyle name="Normal 2 5 6 4 2" xfId="1447"/>
    <cellStyle name="Normal 2 5 6 4 2 2" xfId="2941"/>
    <cellStyle name="Normal 2 5 6 4 2 2 2" xfId="7423"/>
    <cellStyle name="Normal 2 5 6 4 2 2 2 2" xfId="16453"/>
    <cellStyle name="Normal 2 5 6 4 2 2 2 2 2" xfId="36495"/>
    <cellStyle name="Normal 2 5 6 4 2 2 2 3" xfId="27465"/>
    <cellStyle name="Normal 2 5 6 4 2 2 3" xfId="11971"/>
    <cellStyle name="Normal 2 5 6 4 2 2 3 2" xfId="32013"/>
    <cellStyle name="Normal 2 5 6 4 2 2 4" xfId="22983"/>
    <cellStyle name="Normal 2 5 6 4 2 3" xfId="4435"/>
    <cellStyle name="Normal 2 5 6 4 2 3 2" xfId="8917"/>
    <cellStyle name="Normal 2 5 6 4 2 3 2 2" xfId="17947"/>
    <cellStyle name="Normal 2 5 6 4 2 3 2 2 2" xfId="37989"/>
    <cellStyle name="Normal 2 5 6 4 2 3 2 3" xfId="28959"/>
    <cellStyle name="Normal 2 5 6 4 2 3 3" xfId="13465"/>
    <cellStyle name="Normal 2 5 6 4 2 3 3 2" xfId="33507"/>
    <cellStyle name="Normal 2 5 6 4 2 3 4" xfId="24477"/>
    <cellStyle name="Normal 2 5 6 4 2 4" xfId="5929"/>
    <cellStyle name="Normal 2 5 6 4 2 4 2" xfId="14959"/>
    <cellStyle name="Normal 2 5 6 4 2 4 2 2" xfId="35001"/>
    <cellStyle name="Normal 2 5 6 4 2 4 3" xfId="25971"/>
    <cellStyle name="Normal 2 5 6 4 2 5" xfId="10477"/>
    <cellStyle name="Normal 2 5 6 4 2 5 2" xfId="30519"/>
    <cellStyle name="Normal 2 5 6 4 2 6" xfId="21489"/>
    <cellStyle name="Normal 2 5 6 4 3" xfId="2194"/>
    <cellStyle name="Normal 2 5 6 4 3 2" xfId="6676"/>
    <cellStyle name="Normal 2 5 6 4 3 2 2" xfId="15706"/>
    <cellStyle name="Normal 2 5 6 4 3 2 2 2" xfId="35748"/>
    <cellStyle name="Normal 2 5 6 4 3 2 3" xfId="26718"/>
    <cellStyle name="Normal 2 5 6 4 3 3" xfId="11224"/>
    <cellStyle name="Normal 2 5 6 4 3 3 2" xfId="31266"/>
    <cellStyle name="Normal 2 5 6 4 3 4" xfId="22236"/>
    <cellStyle name="Normal 2 5 6 4 4" xfId="3688"/>
    <cellStyle name="Normal 2 5 6 4 4 2" xfId="8170"/>
    <cellStyle name="Normal 2 5 6 4 4 2 2" xfId="17200"/>
    <cellStyle name="Normal 2 5 6 4 4 2 2 2" xfId="37242"/>
    <cellStyle name="Normal 2 5 6 4 4 2 3" xfId="28212"/>
    <cellStyle name="Normal 2 5 6 4 4 3" xfId="12718"/>
    <cellStyle name="Normal 2 5 6 4 4 3 2" xfId="32760"/>
    <cellStyle name="Normal 2 5 6 4 4 4" xfId="23730"/>
    <cellStyle name="Normal 2 5 6 4 5" xfId="5182"/>
    <cellStyle name="Normal 2 5 6 4 5 2" xfId="14212"/>
    <cellStyle name="Normal 2 5 6 4 5 2 2" xfId="34254"/>
    <cellStyle name="Normal 2 5 6 4 5 3" xfId="25224"/>
    <cellStyle name="Normal 2 5 6 4 6" xfId="9730"/>
    <cellStyle name="Normal 2 5 6 4 6 2" xfId="29772"/>
    <cellStyle name="Normal 2 5 6 4 7" xfId="20742"/>
    <cellStyle name="Normal 2 5 6 5" xfId="887"/>
    <cellStyle name="Normal 2 5 6 5 2" xfId="2381"/>
    <cellStyle name="Normal 2 5 6 5 2 2" xfId="6863"/>
    <cellStyle name="Normal 2 5 6 5 2 2 2" xfId="15893"/>
    <cellStyle name="Normal 2 5 6 5 2 2 2 2" xfId="35935"/>
    <cellStyle name="Normal 2 5 6 5 2 2 3" xfId="26905"/>
    <cellStyle name="Normal 2 5 6 5 2 3" xfId="11411"/>
    <cellStyle name="Normal 2 5 6 5 2 3 2" xfId="31453"/>
    <cellStyle name="Normal 2 5 6 5 2 4" xfId="22423"/>
    <cellStyle name="Normal 2 5 6 5 3" xfId="3875"/>
    <cellStyle name="Normal 2 5 6 5 3 2" xfId="8357"/>
    <cellStyle name="Normal 2 5 6 5 3 2 2" xfId="17387"/>
    <cellStyle name="Normal 2 5 6 5 3 2 2 2" xfId="37429"/>
    <cellStyle name="Normal 2 5 6 5 3 2 3" xfId="28399"/>
    <cellStyle name="Normal 2 5 6 5 3 3" xfId="12905"/>
    <cellStyle name="Normal 2 5 6 5 3 3 2" xfId="32947"/>
    <cellStyle name="Normal 2 5 6 5 3 4" xfId="23917"/>
    <cellStyle name="Normal 2 5 6 5 4" xfId="5369"/>
    <cellStyle name="Normal 2 5 6 5 4 2" xfId="14399"/>
    <cellStyle name="Normal 2 5 6 5 4 2 2" xfId="34441"/>
    <cellStyle name="Normal 2 5 6 5 4 3" xfId="25411"/>
    <cellStyle name="Normal 2 5 6 5 5" xfId="9917"/>
    <cellStyle name="Normal 2 5 6 5 5 2" xfId="29959"/>
    <cellStyle name="Normal 2 5 6 5 6" xfId="20929"/>
    <cellStyle name="Normal 2 5 6 6" xfId="1636"/>
    <cellStyle name="Normal 2 5 6 6 2" xfId="6118"/>
    <cellStyle name="Normal 2 5 6 6 2 2" xfId="15148"/>
    <cellStyle name="Normal 2 5 6 6 2 2 2" xfId="35190"/>
    <cellStyle name="Normal 2 5 6 6 2 3" xfId="26160"/>
    <cellStyle name="Normal 2 5 6 6 3" xfId="10666"/>
    <cellStyle name="Normal 2 5 6 6 3 2" xfId="30708"/>
    <cellStyle name="Normal 2 5 6 6 4" xfId="21678"/>
    <cellStyle name="Normal 2 5 6 7" xfId="3130"/>
    <cellStyle name="Normal 2 5 6 7 2" xfId="7612"/>
    <cellStyle name="Normal 2 5 6 7 2 2" xfId="16642"/>
    <cellStyle name="Normal 2 5 6 7 2 2 2" xfId="36684"/>
    <cellStyle name="Normal 2 5 6 7 2 3" xfId="27654"/>
    <cellStyle name="Normal 2 5 6 7 3" xfId="12160"/>
    <cellStyle name="Normal 2 5 6 7 3 2" xfId="32202"/>
    <cellStyle name="Normal 2 5 6 7 4" xfId="23172"/>
    <cellStyle name="Normal 2 5 6 8" xfId="4624"/>
    <cellStyle name="Normal 2 5 6 8 2" xfId="13654"/>
    <cellStyle name="Normal 2 5 6 8 2 2" xfId="33696"/>
    <cellStyle name="Normal 2 5 6 8 3" xfId="24666"/>
    <cellStyle name="Normal 2 5 6 9" xfId="9172"/>
    <cellStyle name="Normal 2 5 6 9 2" xfId="29214"/>
    <cellStyle name="Normal 2 5 7" xfId="165"/>
    <cellStyle name="Normal 2 5 7 10" xfId="20207"/>
    <cellStyle name="Normal 2 5 7 2" xfId="351"/>
    <cellStyle name="Normal 2 5 7 2 2" xfId="1094"/>
    <cellStyle name="Normal 2 5 7 2 2 2" xfId="2588"/>
    <cellStyle name="Normal 2 5 7 2 2 2 2" xfId="7070"/>
    <cellStyle name="Normal 2 5 7 2 2 2 2 2" xfId="16100"/>
    <cellStyle name="Normal 2 5 7 2 2 2 2 2 2" xfId="36142"/>
    <cellStyle name="Normal 2 5 7 2 2 2 2 3" xfId="27112"/>
    <cellStyle name="Normal 2 5 7 2 2 2 3" xfId="11618"/>
    <cellStyle name="Normal 2 5 7 2 2 2 3 2" xfId="31660"/>
    <cellStyle name="Normal 2 5 7 2 2 2 4" xfId="22630"/>
    <cellStyle name="Normal 2 5 7 2 2 3" xfId="4082"/>
    <cellStyle name="Normal 2 5 7 2 2 3 2" xfId="8564"/>
    <cellStyle name="Normal 2 5 7 2 2 3 2 2" xfId="17594"/>
    <cellStyle name="Normal 2 5 7 2 2 3 2 2 2" xfId="37636"/>
    <cellStyle name="Normal 2 5 7 2 2 3 2 3" xfId="28606"/>
    <cellStyle name="Normal 2 5 7 2 2 3 3" xfId="13112"/>
    <cellStyle name="Normal 2 5 7 2 2 3 3 2" xfId="33154"/>
    <cellStyle name="Normal 2 5 7 2 2 3 4" xfId="24124"/>
    <cellStyle name="Normal 2 5 7 2 2 4" xfId="5576"/>
    <cellStyle name="Normal 2 5 7 2 2 4 2" xfId="14606"/>
    <cellStyle name="Normal 2 5 7 2 2 4 2 2" xfId="34648"/>
    <cellStyle name="Normal 2 5 7 2 2 4 3" xfId="25618"/>
    <cellStyle name="Normal 2 5 7 2 2 5" xfId="10124"/>
    <cellStyle name="Normal 2 5 7 2 2 5 2" xfId="30166"/>
    <cellStyle name="Normal 2 5 7 2 2 6" xfId="21136"/>
    <cellStyle name="Normal 2 5 7 2 3" xfId="1845"/>
    <cellStyle name="Normal 2 5 7 2 3 2" xfId="6327"/>
    <cellStyle name="Normal 2 5 7 2 3 2 2" xfId="15357"/>
    <cellStyle name="Normal 2 5 7 2 3 2 2 2" xfId="35399"/>
    <cellStyle name="Normal 2 5 7 2 3 2 3" xfId="26369"/>
    <cellStyle name="Normal 2 5 7 2 3 3" xfId="10875"/>
    <cellStyle name="Normal 2 5 7 2 3 3 2" xfId="30917"/>
    <cellStyle name="Normal 2 5 7 2 3 4" xfId="21887"/>
    <cellStyle name="Normal 2 5 7 2 4" xfId="3339"/>
    <cellStyle name="Normal 2 5 7 2 4 2" xfId="7821"/>
    <cellStyle name="Normal 2 5 7 2 4 2 2" xfId="16851"/>
    <cellStyle name="Normal 2 5 7 2 4 2 2 2" xfId="36893"/>
    <cellStyle name="Normal 2 5 7 2 4 2 3" xfId="27863"/>
    <cellStyle name="Normal 2 5 7 2 4 3" xfId="12369"/>
    <cellStyle name="Normal 2 5 7 2 4 3 2" xfId="32411"/>
    <cellStyle name="Normal 2 5 7 2 4 4" xfId="23381"/>
    <cellStyle name="Normal 2 5 7 2 5" xfId="4833"/>
    <cellStyle name="Normal 2 5 7 2 5 2" xfId="13863"/>
    <cellStyle name="Normal 2 5 7 2 5 2 2" xfId="33905"/>
    <cellStyle name="Normal 2 5 7 2 5 3" xfId="24875"/>
    <cellStyle name="Normal 2 5 7 2 6" xfId="9381"/>
    <cellStyle name="Normal 2 5 7 2 6 2" xfId="29423"/>
    <cellStyle name="Normal 2 5 7 2 7" xfId="20393"/>
    <cellStyle name="Normal 2 5 7 3" xfId="537"/>
    <cellStyle name="Normal 2 5 7 3 2" xfId="1284"/>
    <cellStyle name="Normal 2 5 7 3 2 2" xfId="2778"/>
    <cellStyle name="Normal 2 5 7 3 2 2 2" xfId="7260"/>
    <cellStyle name="Normal 2 5 7 3 2 2 2 2" xfId="16290"/>
    <cellStyle name="Normal 2 5 7 3 2 2 2 2 2" xfId="36332"/>
    <cellStyle name="Normal 2 5 7 3 2 2 2 3" xfId="27302"/>
    <cellStyle name="Normal 2 5 7 3 2 2 3" xfId="11808"/>
    <cellStyle name="Normal 2 5 7 3 2 2 3 2" xfId="31850"/>
    <cellStyle name="Normal 2 5 7 3 2 2 4" xfId="22820"/>
    <cellStyle name="Normal 2 5 7 3 2 3" xfId="4272"/>
    <cellStyle name="Normal 2 5 7 3 2 3 2" xfId="8754"/>
    <cellStyle name="Normal 2 5 7 3 2 3 2 2" xfId="17784"/>
    <cellStyle name="Normal 2 5 7 3 2 3 2 2 2" xfId="37826"/>
    <cellStyle name="Normal 2 5 7 3 2 3 2 3" xfId="28796"/>
    <cellStyle name="Normal 2 5 7 3 2 3 3" xfId="13302"/>
    <cellStyle name="Normal 2 5 7 3 2 3 3 2" xfId="33344"/>
    <cellStyle name="Normal 2 5 7 3 2 3 4" xfId="24314"/>
    <cellStyle name="Normal 2 5 7 3 2 4" xfId="5766"/>
    <cellStyle name="Normal 2 5 7 3 2 4 2" xfId="14796"/>
    <cellStyle name="Normal 2 5 7 3 2 4 2 2" xfId="34838"/>
    <cellStyle name="Normal 2 5 7 3 2 4 3" xfId="25808"/>
    <cellStyle name="Normal 2 5 7 3 2 5" xfId="10314"/>
    <cellStyle name="Normal 2 5 7 3 2 5 2" xfId="30356"/>
    <cellStyle name="Normal 2 5 7 3 2 6" xfId="21326"/>
    <cellStyle name="Normal 2 5 7 3 3" xfId="2031"/>
    <cellStyle name="Normal 2 5 7 3 3 2" xfId="6513"/>
    <cellStyle name="Normal 2 5 7 3 3 2 2" xfId="15543"/>
    <cellStyle name="Normal 2 5 7 3 3 2 2 2" xfId="35585"/>
    <cellStyle name="Normal 2 5 7 3 3 2 3" xfId="26555"/>
    <cellStyle name="Normal 2 5 7 3 3 3" xfId="11061"/>
    <cellStyle name="Normal 2 5 7 3 3 3 2" xfId="31103"/>
    <cellStyle name="Normal 2 5 7 3 3 4" xfId="22073"/>
    <cellStyle name="Normal 2 5 7 3 4" xfId="3525"/>
    <cellStyle name="Normal 2 5 7 3 4 2" xfId="8007"/>
    <cellStyle name="Normal 2 5 7 3 4 2 2" xfId="17037"/>
    <cellStyle name="Normal 2 5 7 3 4 2 2 2" xfId="37079"/>
    <cellStyle name="Normal 2 5 7 3 4 2 3" xfId="28049"/>
    <cellStyle name="Normal 2 5 7 3 4 3" xfId="12555"/>
    <cellStyle name="Normal 2 5 7 3 4 3 2" xfId="32597"/>
    <cellStyle name="Normal 2 5 7 3 4 4" xfId="23567"/>
    <cellStyle name="Normal 2 5 7 3 5" xfId="5019"/>
    <cellStyle name="Normal 2 5 7 3 5 2" xfId="14049"/>
    <cellStyle name="Normal 2 5 7 3 5 2 2" xfId="34091"/>
    <cellStyle name="Normal 2 5 7 3 5 3" xfId="25061"/>
    <cellStyle name="Normal 2 5 7 3 6" xfId="9567"/>
    <cellStyle name="Normal 2 5 7 3 6 2" xfId="29609"/>
    <cellStyle name="Normal 2 5 7 3 7" xfId="20579"/>
    <cellStyle name="Normal 2 5 7 4" xfId="723"/>
    <cellStyle name="Normal 2 5 7 4 2" xfId="1470"/>
    <cellStyle name="Normal 2 5 7 4 2 2" xfId="2964"/>
    <cellStyle name="Normal 2 5 7 4 2 2 2" xfId="7446"/>
    <cellStyle name="Normal 2 5 7 4 2 2 2 2" xfId="16476"/>
    <cellStyle name="Normal 2 5 7 4 2 2 2 2 2" xfId="36518"/>
    <cellStyle name="Normal 2 5 7 4 2 2 2 3" xfId="27488"/>
    <cellStyle name="Normal 2 5 7 4 2 2 3" xfId="11994"/>
    <cellStyle name="Normal 2 5 7 4 2 2 3 2" xfId="32036"/>
    <cellStyle name="Normal 2 5 7 4 2 2 4" xfId="23006"/>
    <cellStyle name="Normal 2 5 7 4 2 3" xfId="4458"/>
    <cellStyle name="Normal 2 5 7 4 2 3 2" xfId="8940"/>
    <cellStyle name="Normal 2 5 7 4 2 3 2 2" xfId="17970"/>
    <cellStyle name="Normal 2 5 7 4 2 3 2 2 2" xfId="38012"/>
    <cellStyle name="Normal 2 5 7 4 2 3 2 3" xfId="28982"/>
    <cellStyle name="Normal 2 5 7 4 2 3 3" xfId="13488"/>
    <cellStyle name="Normal 2 5 7 4 2 3 3 2" xfId="33530"/>
    <cellStyle name="Normal 2 5 7 4 2 3 4" xfId="24500"/>
    <cellStyle name="Normal 2 5 7 4 2 4" xfId="5952"/>
    <cellStyle name="Normal 2 5 7 4 2 4 2" xfId="14982"/>
    <cellStyle name="Normal 2 5 7 4 2 4 2 2" xfId="35024"/>
    <cellStyle name="Normal 2 5 7 4 2 4 3" xfId="25994"/>
    <cellStyle name="Normal 2 5 7 4 2 5" xfId="10500"/>
    <cellStyle name="Normal 2 5 7 4 2 5 2" xfId="30542"/>
    <cellStyle name="Normal 2 5 7 4 2 6" xfId="21512"/>
    <cellStyle name="Normal 2 5 7 4 3" xfId="2217"/>
    <cellStyle name="Normal 2 5 7 4 3 2" xfId="6699"/>
    <cellStyle name="Normal 2 5 7 4 3 2 2" xfId="15729"/>
    <cellStyle name="Normal 2 5 7 4 3 2 2 2" xfId="35771"/>
    <cellStyle name="Normal 2 5 7 4 3 2 3" xfId="26741"/>
    <cellStyle name="Normal 2 5 7 4 3 3" xfId="11247"/>
    <cellStyle name="Normal 2 5 7 4 3 3 2" xfId="31289"/>
    <cellStyle name="Normal 2 5 7 4 3 4" xfId="22259"/>
    <cellStyle name="Normal 2 5 7 4 4" xfId="3711"/>
    <cellStyle name="Normal 2 5 7 4 4 2" xfId="8193"/>
    <cellStyle name="Normal 2 5 7 4 4 2 2" xfId="17223"/>
    <cellStyle name="Normal 2 5 7 4 4 2 2 2" xfId="37265"/>
    <cellStyle name="Normal 2 5 7 4 4 2 3" xfId="28235"/>
    <cellStyle name="Normal 2 5 7 4 4 3" xfId="12741"/>
    <cellStyle name="Normal 2 5 7 4 4 3 2" xfId="32783"/>
    <cellStyle name="Normal 2 5 7 4 4 4" xfId="23753"/>
    <cellStyle name="Normal 2 5 7 4 5" xfId="5205"/>
    <cellStyle name="Normal 2 5 7 4 5 2" xfId="14235"/>
    <cellStyle name="Normal 2 5 7 4 5 2 2" xfId="34277"/>
    <cellStyle name="Normal 2 5 7 4 5 3" xfId="25247"/>
    <cellStyle name="Normal 2 5 7 4 6" xfId="9753"/>
    <cellStyle name="Normal 2 5 7 4 6 2" xfId="29795"/>
    <cellStyle name="Normal 2 5 7 4 7" xfId="20765"/>
    <cellStyle name="Normal 2 5 7 5" xfId="910"/>
    <cellStyle name="Normal 2 5 7 5 2" xfId="2404"/>
    <cellStyle name="Normal 2 5 7 5 2 2" xfId="6886"/>
    <cellStyle name="Normal 2 5 7 5 2 2 2" xfId="15916"/>
    <cellStyle name="Normal 2 5 7 5 2 2 2 2" xfId="35958"/>
    <cellStyle name="Normal 2 5 7 5 2 2 3" xfId="26928"/>
    <cellStyle name="Normal 2 5 7 5 2 3" xfId="11434"/>
    <cellStyle name="Normal 2 5 7 5 2 3 2" xfId="31476"/>
    <cellStyle name="Normal 2 5 7 5 2 4" xfId="22446"/>
    <cellStyle name="Normal 2 5 7 5 3" xfId="3898"/>
    <cellStyle name="Normal 2 5 7 5 3 2" xfId="8380"/>
    <cellStyle name="Normal 2 5 7 5 3 2 2" xfId="17410"/>
    <cellStyle name="Normal 2 5 7 5 3 2 2 2" xfId="37452"/>
    <cellStyle name="Normal 2 5 7 5 3 2 3" xfId="28422"/>
    <cellStyle name="Normal 2 5 7 5 3 3" xfId="12928"/>
    <cellStyle name="Normal 2 5 7 5 3 3 2" xfId="32970"/>
    <cellStyle name="Normal 2 5 7 5 3 4" xfId="23940"/>
    <cellStyle name="Normal 2 5 7 5 4" xfId="5392"/>
    <cellStyle name="Normal 2 5 7 5 4 2" xfId="14422"/>
    <cellStyle name="Normal 2 5 7 5 4 2 2" xfId="34464"/>
    <cellStyle name="Normal 2 5 7 5 4 3" xfId="25434"/>
    <cellStyle name="Normal 2 5 7 5 5" xfId="9940"/>
    <cellStyle name="Normal 2 5 7 5 5 2" xfId="29982"/>
    <cellStyle name="Normal 2 5 7 5 6" xfId="20952"/>
    <cellStyle name="Normal 2 5 7 6" xfId="1659"/>
    <cellStyle name="Normal 2 5 7 6 2" xfId="6141"/>
    <cellStyle name="Normal 2 5 7 6 2 2" xfId="15171"/>
    <cellStyle name="Normal 2 5 7 6 2 2 2" xfId="35213"/>
    <cellStyle name="Normal 2 5 7 6 2 3" xfId="26183"/>
    <cellStyle name="Normal 2 5 7 6 3" xfId="10689"/>
    <cellStyle name="Normal 2 5 7 6 3 2" xfId="30731"/>
    <cellStyle name="Normal 2 5 7 6 4" xfId="21701"/>
    <cellStyle name="Normal 2 5 7 7" xfId="3153"/>
    <cellStyle name="Normal 2 5 7 7 2" xfId="7635"/>
    <cellStyle name="Normal 2 5 7 7 2 2" xfId="16665"/>
    <cellStyle name="Normal 2 5 7 7 2 2 2" xfId="36707"/>
    <cellStyle name="Normal 2 5 7 7 2 3" xfId="27677"/>
    <cellStyle name="Normal 2 5 7 7 3" xfId="12183"/>
    <cellStyle name="Normal 2 5 7 7 3 2" xfId="32225"/>
    <cellStyle name="Normal 2 5 7 7 4" xfId="23195"/>
    <cellStyle name="Normal 2 5 7 8" xfId="4647"/>
    <cellStyle name="Normal 2 5 7 8 2" xfId="13677"/>
    <cellStyle name="Normal 2 5 7 8 2 2" xfId="33719"/>
    <cellStyle name="Normal 2 5 7 8 3" xfId="24689"/>
    <cellStyle name="Normal 2 5 7 9" xfId="9195"/>
    <cellStyle name="Normal 2 5 7 9 2" xfId="29237"/>
    <cellStyle name="Normal 2 5 8" xfId="188"/>
    <cellStyle name="Normal 2 5 8 10" xfId="20230"/>
    <cellStyle name="Normal 2 5 8 2" xfId="374"/>
    <cellStyle name="Normal 2 5 8 2 2" xfId="1117"/>
    <cellStyle name="Normal 2 5 8 2 2 2" xfId="2611"/>
    <cellStyle name="Normal 2 5 8 2 2 2 2" xfId="7093"/>
    <cellStyle name="Normal 2 5 8 2 2 2 2 2" xfId="16123"/>
    <cellStyle name="Normal 2 5 8 2 2 2 2 2 2" xfId="36165"/>
    <cellStyle name="Normal 2 5 8 2 2 2 2 3" xfId="27135"/>
    <cellStyle name="Normal 2 5 8 2 2 2 3" xfId="11641"/>
    <cellStyle name="Normal 2 5 8 2 2 2 3 2" xfId="31683"/>
    <cellStyle name="Normal 2 5 8 2 2 2 4" xfId="22653"/>
    <cellStyle name="Normal 2 5 8 2 2 3" xfId="4105"/>
    <cellStyle name="Normal 2 5 8 2 2 3 2" xfId="8587"/>
    <cellStyle name="Normal 2 5 8 2 2 3 2 2" xfId="17617"/>
    <cellStyle name="Normal 2 5 8 2 2 3 2 2 2" xfId="37659"/>
    <cellStyle name="Normal 2 5 8 2 2 3 2 3" xfId="28629"/>
    <cellStyle name="Normal 2 5 8 2 2 3 3" xfId="13135"/>
    <cellStyle name="Normal 2 5 8 2 2 3 3 2" xfId="33177"/>
    <cellStyle name="Normal 2 5 8 2 2 3 4" xfId="24147"/>
    <cellStyle name="Normal 2 5 8 2 2 4" xfId="5599"/>
    <cellStyle name="Normal 2 5 8 2 2 4 2" xfId="14629"/>
    <cellStyle name="Normal 2 5 8 2 2 4 2 2" xfId="34671"/>
    <cellStyle name="Normal 2 5 8 2 2 4 3" xfId="25641"/>
    <cellStyle name="Normal 2 5 8 2 2 5" xfId="10147"/>
    <cellStyle name="Normal 2 5 8 2 2 5 2" xfId="30189"/>
    <cellStyle name="Normal 2 5 8 2 2 6" xfId="21159"/>
    <cellStyle name="Normal 2 5 8 2 3" xfId="1868"/>
    <cellStyle name="Normal 2 5 8 2 3 2" xfId="6350"/>
    <cellStyle name="Normal 2 5 8 2 3 2 2" xfId="15380"/>
    <cellStyle name="Normal 2 5 8 2 3 2 2 2" xfId="35422"/>
    <cellStyle name="Normal 2 5 8 2 3 2 3" xfId="26392"/>
    <cellStyle name="Normal 2 5 8 2 3 3" xfId="10898"/>
    <cellStyle name="Normal 2 5 8 2 3 3 2" xfId="30940"/>
    <cellStyle name="Normal 2 5 8 2 3 4" xfId="21910"/>
    <cellStyle name="Normal 2 5 8 2 4" xfId="3362"/>
    <cellStyle name="Normal 2 5 8 2 4 2" xfId="7844"/>
    <cellStyle name="Normal 2 5 8 2 4 2 2" xfId="16874"/>
    <cellStyle name="Normal 2 5 8 2 4 2 2 2" xfId="36916"/>
    <cellStyle name="Normal 2 5 8 2 4 2 3" xfId="27886"/>
    <cellStyle name="Normal 2 5 8 2 4 3" xfId="12392"/>
    <cellStyle name="Normal 2 5 8 2 4 3 2" xfId="32434"/>
    <cellStyle name="Normal 2 5 8 2 4 4" xfId="23404"/>
    <cellStyle name="Normal 2 5 8 2 5" xfId="4856"/>
    <cellStyle name="Normal 2 5 8 2 5 2" xfId="13886"/>
    <cellStyle name="Normal 2 5 8 2 5 2 2" xfId="33928"/>
    <cellStyle name="Normal 2 5 8 2 5 3" xfId="24898"/>
    <cellStyle name="Normal 2 5 8 2 6" xfId="9404"/>
    <cellStyle name="Normal 2 5 8 2 6 2" xfId="29446"/>
    <cellStyle name="Normal 2 5 8 2 7" xfId="20416"/>
    <cellStyle name="Normal 2 5 8 3" xfId="560"/>
    <cellStyle name="Normal 2 5 8 3 2" xfId="1307"/>
    <cellStyle name="Normal 2 5 8 3 2 2" xfId="2801"/>
    <cellStyle name="Normal 2 5 8 3 2 2 2" xfId="7283"/>
    <cellStyle name="Normal 2 5 8 3 2 2 2 2" xfId="16313"/>
    <cellStyle name="Normal 2 5 8 3 2 2 2 2 2" xfId="36355"/>
    <cellStyle name="Normal 2 5 8 3 2 2 2 3" xfId="27325"/>
    <cellStyle name="Normal 2 5 8 3 2 2 3" xfId="11831"/>
    <cellStyle name="Normal 2 5 8 3 2 2 3 2" xfId="31873"/>
    <cellStyle name="Normal 2 5 8 3 2 2 4" xfId="22843"/>
    <cellStyle name="Normal 2 5 8 3 2 3" xfId="4295"/>
    <cellStyle name="Normal 2 5 8 3 2 3 2" xfId="8777"/>
    <cellStyle name="Normal 2 5 8 3 2 3 2 2" xfId="17807"/>
    <cellStyle name="Normal 2 5 8 3 2 3 2 2 2" xfId="37849"/>
    <cellStyle name="Normal 2 5 8 3 2 3 2 3" xfId="28819"/>
    <cellStyle name="Normal 2 5 8 3 2 3 3" xfId="13325"/>
    <cellStyle name="Normal 2 5 8 3 2 3 3 2" xfId="33367"/>
    <cellStyle name="Normal 2 5 8 3 2 3 4" xfId="24337"/>
    <cellStyle name="Normal 2 5 8 3 2 4" xfId="5789"/>
    <cellStyle name="Normal 2 5 8 3 2 4 2" xfId="14819"/>
    <cellStyle name="Normal 2 5 8 3 2 4 2 2" xfId="34861"/>
    <cellStyle name="Normal 2 5 8 3 2 4 3" xfId="25831"/>
    <cellStyle name="Normal 2 5 8 3 2 5" xfId="10337"/>
    <cellStyle name="Normal 2 5 8 3 2 5 2" xfId="30379"/>
    <cellStyle name="Normal 2 5 8 3 2 6" xfId="21349"/>
    <cellStyle name="Normal 2 5 8 3 3" xfId="2054"/>
    <cellStyle name="Normal 2 5 8 3 3 2" xfId="6536"/>
    <cellStyle name="Normal 2 5 8 3 3 2 2" xfId="15566"/>
    <cellStyle name="Normal 2 5 8 3 3 2 2 2" xfId="35608"/>
    <cellStyle name="Normal 2 5 8 3 3 2 3" xfId="26578"/>
    <cellStyle name="Normal 2 5 8 3 3 3" xfId="11084"/>
    <cellStyle name="Normal 2 5 8 3 3 3 2" xfId="31126"/>
    <cellStyle name="Normal 2 5 8 3 3 4" xfId="22096"/>
    <cellStyle name="Normal 2 5 8 3 4" xfId="3548"/>
    <cellStyle name="Normal 2 5 8 3 4 2" xfId="8030"/>
    <cellStyle name="Normal 2 5 8 3 4 2 2" xfId="17060"/>
    <cellStyle name="Normal 2 5 8 3 4 2 2 2" xfId="37102"/>
    <cellStyle name="Normal 2 5 8 3 4 2 3" xfId="28072"/>
    <cellStyle name="Normal 2 5 8 3 4 3" xfId="12578"/>
    <cellStyle name="Normal 2 5 8 3 4 3 2" xfId="32620"/>
    <cellStyle name="Normal 2 5 8 3 4 4" xfId="23590"/>
    <cellStyle name="Normal 2 5 8 3 5" xfId="5042"/>
    <cellStyle name="Normal 2 5 8 3 5 2" xfId="14072"/>
    <cellStyle name="Normal 2 5 8 3 5 2 2" xfId="34114"/>
    <cellStyle name="Normal 2 5 8 3 5 3" xfId="25084"/>
    <cellStyle name="Normal 2 5 8 3 6" xfId="9590"/>
    <cellStyle name="Normal 2 5 8 3 6 2" xfId="29632"/>
    <cellStyle name="Normal 2 5 8 3 7" xfId="20602"/>
    <cellStyle name="Normal 2 5 8 4" xfId="746"/>
    <cellStyle name="Normal 2 5 8 4 2" xfId="1493"/>
    <cellStyle name="Normal 2 5 8 4 2 2" xfId="2987"/>
    <cellStyle name="Normal 2 5 8 4 2 2 2" xfId="7469"/>
    <cellStyle name="Normal 2 5 8 4 2 2 2 2" xfId="16499"/>
    <cellStyle name="Normal 2 5 8 4 2 2 2 2 2" xfId="36541"/>
    <cellStyle name="Normal 2 5 8 4 2 2 2 3" xfId="27511"/>
    <cellStyle name="Normal 2 5 8 4 2 2 3" xfId="12017"/>
    <cellStyle name="Normal 2 5 8 4 2 2 3 2" xfId="32059"/>
    <cellStyle name="Normal 2 5 8 4 2 2 4" xfId="23029"/>
    <cellStyle name="Normal 2 5 8 4 2 3" xfId="4481"/>
    <cellStyle name="Normal 2 5 8 4 2 3 2" xfId="8963"/>
    <cellStyle name="Normal 2 5 8 4 2 3 2 2" xfId="17993"/>
    <cellStyle name="Normal 2 5 8 4 2 3 2 2 2" xfId="38035"/>
    <cellStyle name="Normal 2 5 8 4 2 3 2 3" xfId="29005"/>
    <cellStyle name="Normal 2 5 8 4 2 3 3" xfId="13511"/>
    <cellStyle name="Normal 2 5 8 4 2 3 3 2" xfId="33553"/>
    <cellStyle name="Normal 2 5 8 4 2 3 4" xfId="24523"/>
    <cellStyle name="Normal 2 5 8 4 2 4" xfId="5975"/>
    <cellStyle name="Normal 2 5 8 4 2 4 2" xfId="15005"/>
    <cellStyle name="Normal 2 5 8 4 2 4 2 2" xfId="35047"/>
    <cellStyle name="Normal 2 5 8 4 2 4 3" xfId="26017"/>
    <cellStyle name="Normal 2 5 8 4 2 5" xfId="10523"/>
    <cellStyle name="Normal 2 5 8 4 2 5 2" xfId="30565"/>
    <cellStyle name="Normal 2 5 8 4 2 6" xfId="21535"/>
    <cellStyle name="Normal 2 5 8 4 3" xfId="2240"/>
    <cellStyle name="Normal 2 5 8 4 3 2" xfId="6722"/>
    <cellStyle name="Normal 2 5 8 4 3 2 2" xfId="15752"/>
    <cellStyle name="Normal 2 5 8 4 3 2 2 2" xfId="35794"/>
    <cellStyle name="Normal 2 5 8 4 3 2 3" xfId="26764"/>
    <cellStyle name="Normal 2 5 8 4 3 3" xfId="11270"/>
    <cellStyle name="Normal 2 5 8 4 3 3 2" xfId="31312"/>
    <cellStyle name="Normal 2 5 8 4 3 4" xfId="22282"/>
    <cellStyle name="Normal 2 5 8 4 4" xfId="3734"/>
    <cellStyle name="Normal 2 5 8 4 4 2" xfId="8216"/>
    <cellStyle name="Normal 2 5 8 4 4 2 2" xfId="17246"/>
    <cellStyle name="Normal 2 5 8 4 4 2 2 2" xfId="37288"/>
    <cellStyle name="Normal 2 5 8 4 4 2 3" xfId="28258"/>
    <cellStyle name="Normal 2 5 8 4 4 3" xfId="12764"/>
    <cellStyle name="Normal 2 5 8 4 4 3 2" xfId="32806"/>
    <cellStyle name="Normal 2 5 8 4 4 4" xfId="23776"/>
    <cellStyle name="Normal 2 5 8 4 5" xfId="5228"/>
    <cellStyle name="Normal 2 5 8 4 5 2" xfId="14258"/>
    <cellStyle name="Normal 2 5 8 4 5 2 2" xfId="34300"/>
    <cellStyle name="Normal 2 5 8 4 5 3" xfId="25270"/>
    <cellStyle name="Normal 2 5 8 4 6" xfId="9776"/>
    <cellStyle name="Normal 2 5 8 4 6 2" xfId="29818"/>
    <cellStyle name="Normal 2 5 8 4 7" xfId="20788"/>
    <cellStyle name="Normal 2 5 8 5" xfId="933"/>
    <cellStyle name="Normal 2 5 8 5 2" xfId="2427"/>
    <cellStyle name="Normal 2 5 8 5 2 2" xfId="6909"/>
    <cellStyle name="Normal 2 5 8 5 2 2 2" xfId="15939"/>
    <cellStyle name="Normal 2 5 8 5 2 2 2 2" xfId="35981"/>
    <cellStyle name="Normal 2 5 8 5 2 2 3" xfId="26951"/>
    <cellStyle name="Normal 2 5 8 5 2 3" xfId="11457"/>
    <cellStyle name="Normal 2 5 8 5 2 3 2" xfId="31499"/>
    <cellStyle name="Normal 2 5 8 5 2 4" xfId="22469"/>
    <cellStyle name="Normal 2 5 8 5 3" xfId="3921"/>
    <cellStyle name="Normal 2 5 8 5 3 2" xfId="8403"/>
    <cellStyle name="Normal 2 5 8 5 3 2 2" xfId="17433"/>
    <cellStyle name="Normal 2 5 8 5 3 2 2 2" xfId="37475"/>
    <cellStyle name="Normal 2 5 8 5 3 2 3" xfId="28445"/>
    <cellStyle name="Normal 2 5 8 5 3 3" xfId="12951"/>
    <cellStyle name="Normal 2 5 8 5 3 3 2" xfId="32993"/>
    <cellStyle name="Normal 2 5 8 5 3 4" xfId="23963"/>
    <cellStyle name="Normal 2 5 8 5 4" xfId="5415"/>
    <cellStyle name="Normal 2 5 8 5 4 2" xfId="14445"/>
    <cellStyle name="Normal 2 5 8 5 4 2 2" xfId="34487"/>
    <cellStyle name="Normal 2 5 8 5 4 3" xfId="25457"/>
    <cellStyle name="Normal 2 5 8 5 5" xfId="9963"/>
    <cellStyle name="Normal 2 5 8 5 5 2" xfId="30005"/>
    <cellStyle name="Normal 2 5 8 5 6" xfId="20975"/>
    <cellStyle name="Normal 2 5 8 6" xfId="1682"/>
    <cellStyle name="Normal 2 5 8 6 2" xfId="6164"/>
    <cellStyle name="Normal 2 5 8 6 2 2" xfId="15194"/>
    <cellStyle name="Normal 2 5 8 6 2 2 2" xfId="35236"/>
    <cellStyle name="Normal 2 5 8 6 2 3" xfId="26206"/>
    <cellStyle name="Normal 2 5 8 6 3" xfId="10712"/>
    <cellStyle name="Normal 2 5 8 6 3 2" xfId="30754"/>
    <cellStyle name="Normal 2 5 8 6 4" xfId="21724"/>
    <cellStyle name="Normal 2 5 8 7" xfId="3176"/>
    <cellStyle name="Normal 2 5 8 7 2" xfId="7658"/>
    <cellStyle name="Normal 2 5 8 7 2 2" xfId="16688"/>
    <cellStyle name="Normal 2 5 8 7 2 2 2" xfId="36730"/>
    <cellStyle name="Normal 2 5 8 7 2 3" xfId="27700"/>
    <cellStyle name="Normal 2 5 8 7 3" xfId="12206"/>
    <cellStyle name="Normal 2 5 8 7 3 2" xfId="32248"/>
    <cellStyle name="Normal 2 5 8 7 4" xfId="23218"/>
    <cellStyle name="Normal 2 5 8 8" xfId="4670"/>
    <cellStyle name="Normal 2 5 8 8 2" xfId="13700"/>
    <cellStyle name="Normal 2 5 8 8 2 2" xfId="33742"/>
    <cellStyle name="Normal 2 5 8 8 3" xfId="24712"/>
    <cellStyle name="Normal 2 5 8 9" xfId="9218"/>
    <cellStyle name="Normal 2 5 8 9 2" xfId="29260"/>
    <cellStyle name="Normal 2 5 9" xfId="211"/>
    <cellStyle name="Normal 2 5 9 2" xfId="956"/>
    <cellStyle name="Normal 2 5 9 2 2" xfId="2450"/>
    <cellStyle name="Normal 2 5 9 2 2 2" xfId="6932"/>
    <cellStyle name="Normal 2 5 9 2 2 2 2" xfId="15962"/>
    <cellStyle name="Normal 2 5 9 2 2 2 2 2" xfId="36004"/>
    <cellStyle name="Normal 2 5 9 2 2 2 3" xfId="26974"/>
    <cellStyle name="Normal 2 5 9 2 2 3" xfId="11480"/>
    <cellStyle name="Normal 2 5 9 2 2 3 2" xfId="31522"/>
    <cellStyle name="Normal 2 5 9 2 2 4" xfId="22492"/>
    <cellStyle name="Normal 2 5 9 2 3" xfId="3944"/>
    <cellStyle name="Normal 2 5 9 2 3 2" xfId="8426"/>
    <cellStyle name="Normal 2 5 9 2 3 2 2" xfId="17456"/>
    <cellStyle name="Normal 2 5 9 2 3 2 2 2" xfId="37498"/>
    <cellStyle name="Normal 2 5 9 2 3 2 3" xfId="28468"/>
    <cellStyle name="Normal 2 5 9 2 3 3" xfId="12974"/>
    <cellStyle name="Normal 2 5 9 2 3 3 2" xfId="33016"/>
    <cellStyle name="Normal 2 5 9 2 3 4" xfId="23986"/>
    <cellStyle name="Normal 2 5 9 2 4" xfId="5438"/>
    <cellStyle name="Normal 2 5 9 2 4 2" xfId="14468"/>
    <cellStyle name="Normal 2 5 9 2 4 2 2" xfId="34510"/>
    <cellStyle name="Normal 2 5 9 2 4 3" xfId="25480"/>
    <cellStyle name="Normal 2 5 9 2 5" xfId="9986"/>
    <cellStyle name="Normal 2 5 9 2 5 2" xfId="30028"/>
    <cellStyle name="Normal 2 5 9 2 6" xfId="20998"/>
    <cellStyle name="Normal 2 5 9 3" xfId="1705"/>
    <cellStyle name="Normal 2 5 9 3 2" xfId="6187"/>
    <cellStyle name="Normal 2 5 9 3 2 2" xfId="15217"/>
    <cellStyle name="Normal 2 5 9 3 2 2 2" xfId="35259"/>
    <cellStyle name="Normal 2 5 9 3 2 3" xfId="26229"/>
    <cellStyle name="Normal 2 5 9 3 3" xfId="10735"/>
    <cellStyle name="Normal 2 5 9 3 3 2" xfId="30777"/>
    <cellStyle name="Normal 2 5 9 3 4" xfId="21747"/>
    <cellStyle name="Normal 2 5 9 4" xfId="3199"/>
    <cellStyle name="Normal 2 5 9 4 2" xfId="7681"/>
    <cellStyle name="Normal 2 5 9 4 2 2" xfId="16711"/>
    <cellStyle name="Normal 2 5 9 4 2 2 2" xfId="36753"/>
    <cellStyle name="Normal 2 5 9 4 2 3" xfId="27723"/>
    <cellStyle name="Normal 2 5 9 4 3" xfId="12229"/>
    <cellStyle name="Normal 2 5 9 4 3 2" xfId="32271"/>
    <cellStyle name="Normal 2 5 9 4 4" xfId="23241"/>
    <cellStyle name="Normal 2 5 9 5" xfId="4693"/>
    <cellStyle name="Normal 2 5 9 5 2" xfId="13723"/>
    <cellStyle name="Normal 2 5 9 5 2 2" xfId="33765"/>
    <cellStyle name="Normal 2 5 9 5 3" xfId="24735"/>
    <cellStyle name="Normal 2 5 9 6" xfId="9241"/>
    <cellStyle name="Normal 2 5 9 6 2" xfId="29283"/>
    <cellStyle name="Normal 2 5 9 7" xfId="20253"/>
    <cellStyle name="Normal 2 6" xfId="30"/>
    <cellStyle name="Normal 2 6 10" xfId="20072"/>
    <cellStyle name="Normal 2 6 2" xfId="216"/>
    <cellStyle name="Normal 2 6 2 2" xfId="961"/>
    <cellStyle name="Normal 2 6 2 2 2" xfId="2455"/>
    <cellStyle name="Normal 2 6 2 2 2 2" xfId="6937"/>
    <cellStyle name="Normal 2 6 2 2 2 2 2" xfId="15967"/>
    <cellStyle name="Normal 2 6 2 2 2 2 2 2" xfId="36009"/>
    <cellStyle name="Normal 2 6 2 2 2 2 3" xfId="26979"/>
    <cellStyle name="Normal 2 6 2 2 2 3" xfId="11485"/>
    <cellStyle name="Normal 2 6 2 2 2 3 2" xfId="31527"/>
    <cellStyle name="Normal 2 6 2 2 2 4" xfId="22497"/>
    <cellStyle name="Normal 2 6 2 2 3" xfId="3949"/>
    <cellStyle name="Normal 2 6 2 2 3 2" xfId="8431"/>
    <cellStyle name="Normal 2 6 2 2 3 2 2" xfId="17461"/>
    <cellStyle name="Normal 2 6 2 2 3 2 2 2" xfId="37503"/>
    <cellStyle name="Normal 2 6 2 2 3 2 3" xfId="28473"/>
    <cellStyle name="Normal 2 6 2 2 3 3" xfId="12979"/>
    <cellStyle name="Normal 2 6 2 2 3 3 2" xfId="33021"/>
    <cellStyle name="Normal 2 6 2 2 3 4" xfId="23991"/>
    <cellStyle name="Normal 2 6 2 2 4" xfId="5443"/>
    <cellStyle name="Normal 2 6 2 2 4 2" xfId="14473"/>
    <cellStyle name="Normal 2 6 2 2 4 2 2" xfId="34515"/>
    <cellStyle name="Normal 2 6 2 2 4 3" xfId="25485"/>
    <cellStyle name="Normal 2 6 2 2 5" xfId="9991"/>
    <cellStyle name="Normal 2 6 2 2 5 2" xfId="30033"/>
    <cellStyle name="Normal 2 6 2 2 6" xfId="21003"/>
    <cellStyle name="Normal 2 6 2 3" xfId="1710"/>
    <cellStyle name="Normal 2 6 2 3 2" xfId="6192"/>
    <cellStyle name="Normal 2 6 2 3 2 2" xfId="15222"/>
    <cellStyle name="Normal 2 6 2 3 2 2 2" xfId="35264"/>
    <cellStyle name="Normal 2 6 2 3 2 3" xfId="26234"/>
    <cellStyle name="Normal 2 6 2 3 3" xfId="10740"/>
    <cellStyle name="Normal 2 6 2 3 3 2" xfId="30782"/>
    <cellStyle name="Normal 2 6 2 3 4" xfId="21752"/>
    <cellStyle name="Normal 2 6 2 4" xfId="3204"/>
    <cellStyle name="Normal 2 6 2 4 2" xfId="7686"/>
    <cellStyle name="Normal 2 6 2 4 2 2" xfId="16716"/>
    <cellStyle name="Normal 2 6 2 4 2 2 2" xfId="36758"/>
    <cellStyle name="Normal 2 6 2 4 2 3" xfId="27728"/>
    <cellStyle name="Normal 2 6 2 4 3" xfId="12234"/>
    <cellStyle name="Normal 2 6 2 4 3 2" xfId="32276"/>
    <cellStyle name="Normal 2 6 2 4 4" xfId="23246"/>
    <cellStyle name="Normal 2 6 2 5" xfId="4698"/>
    <cellStyle name="Normal 2 6 2 5 2" xfId="13728"/>
    <cellStyle name="Normal 2 6 2 5 2 2" xfId="33770"/>
    <cellStyle name="Normal 2 6 2 5 3" xfId="24740"/>
    <cellStyle name="Normal 2 6 2 6" xfId="9246"/>
    <cellStyle name="Normal 2 6 2 6 2" xfId="29288"/>
    <cellStyle name="Normal 2 6 2 7" xfId="20258"/>
    <cellStyle name="Normal 2 6 3" xfId="402"/>
    <cellStyle name="Normal 2 6 3 2" xfId="1149"/>
    <cellStyle name="Normal 2 6 3 2 2" xfId="2643"/>
    <cellStyle name="Normal 2 6 3 2 2 2" xfId="7125"/>
    <cellStyle name="Normal 2 6 3 2 2 2 2" xfId="16155"/>
    <cellStyle name="Normal 2 6 3 2 2 2 2 2" xfId="36197"/>
    <cellStyle name="Normal 2 6 3 2 2 2 3" xfId="27167"/>
    <cellStyle name="Normal 2 6 3 2 2 3" xfId="11673"/>
    <cellStyle name="Normal 2 6 3 2 2 3 2" xfId="31715"/>
    <cellStyle name="Normal 2 6 3 2 2 4" xfId="22685"/>
    <cellStyle name="Normal 2 6 3 2 3" xfId="4137"/>
    <cellStyle name="Normal 2 6 3 2 3 2" xfId="8619"/>
    <cellStyle name="Normal 2 6 3 2 3 2 2" xfId="17649"/>
    <cellStyle name="Normal 2 6 3 2 3 2 2 2" xfId="37691"/>
    <cellStyle name="Normal 2 6 3 2 3 2 3" xfId="28661"/>
    <cellStyle name="Normal 2 6 3 2 3 3" xfId="13167"/>
    <cellStyle name="Normal 2 6 3 2 3 3 2" xfId="33209"/>
    <cellStyle name="Normal 2 6 3 2 3 4" xfId="24179"/>
    <cellStyle name="Normal 2 6 3 2 4" xfId="5631"/>
    <cellStyle name="Normal 2 6 3 2 4 2" xfId="14661"/>
    <cellStyle name="Normal 2 6 3 2 4 2 2" xfId="34703"/>
    <cellStyle name="Normal 2 6 3 2 4 3" xfId="25673"/>
    <cellStyle name="Normal 2 6 3 2 5" xfId="10179"/>
    <cellStyle name="Normal 2 6 3 2 5 2" xfId="30221"/>
    <cellStyle name="Normal 2 6 3 2 6" xfId="21191"/>
    <cellStyle name="Normal 2 6 3 3" xfId="1896"/>
    <cellStyle name="Normal 2 6 3 3 2" xfId="6378"/>
    <cellStyle name="Normal 2 6 3 3 2 2" xfId="15408"/>
    <cellStyle name="Normal 2 6 3 3 2 2 2" xfId="35450"/>
    <cellStyle name="Normal 2 6 3 3 2 3" xfId="26420"/>
    <cellStyle name="Normal 2 6 3 3 3" xfId="10926"/>
    <cellStyle name="Normal 2 6 3 3 3 2" xfId="30968"/>
    <cellStyle name="Normal 2 6 3 3 4" xfId="21938"/>
    <cellStyle name="Normal 2 6 3 4" xfId="3390"/>
    <cellStyle name="Normal 2 6 3 4 2" xfId="7872"/>
    <cellStyle name="Normal 2 6 3 4 2 2" xfId="16902"/>
    <cellStyle name="Normal 2 6 3 4 2 2 2" xfId="36944"/>
    <cellStyle name="Normal 2 6 3 4 2 3" xfId="27914"/>
    <cellStyle name="Normal 2 6 3 4 3" xfId="12420"/>
    <cellStyle name="Normal 2 6 3 4 3 2" xfId="32462"/>
    <cellStyle name="Normal 2 6 3 4 4" xfId="23432"/>
    <cellStyle name="Normal 2 6 3 5" xfId="4884"/>
    <cellStyle name="Normal 2 6 3 5 2" xfId="13914"/>
    <cellStyle name="Normal 2 6 3 5 2 2" xfId="33956"/>
    <cellStyle name="Normal 2 6 3 5 3" xfId="24926"/>
    <cellStyle name="Normal 2 6 3 6" xfId="9432"/>
    <cellStyle name="Normal 2 6 3 6 2" xfId="29474"/>
    <cellStyle name="Normal 2 6 3 7" xfId="20444"/>
    <cellStyle name="Normal 2 6 4" xfId="588"/>
    <cellStyle name="Normal 2 6 4 2" xfId="1335"/>
    <cellStyle name="Normal 2 6 4 2 2" xfId="2829"/>
    <cellStyle name="Normal 2 6 4 2 2 2" xfId="7311"/>
    <cellStyle name="Normal 2 6 4 2 2 2 2" xfId="16341"/>
    <cellStyle name="Normal 2 6 4 2 2 2 2 2" xfId="36383"/>
    <cellStyle name="Normal 2 6 4 2 2 2 3" xfId="27353"/>
    <cellStyle name="Normal 2 6 4 2 2 3" xfId="11859"/>
    <cellStyle name="Normal 2 6 4 2 2 3 2" xfId="31901"/>
    <cellStyle name="Normal 2 6 4 2 2 4" xfId="22871"/>
    <cellStyle name="Normal 2 6 4 2 3" xfId="4323"/>
    <cellStyle name="Normal 2 6 4 2 3 2" xfId="8805"/>
    <cellStyle name="Normal 2 6 4 2 3 2 2" xfId="17835"/>
    <cellStyle name="Normal 2 6 4 2 3 2 2 2" xfId="37877"/>
    <cellStyle name="Normal 2 6 4 2 3 2 3" xfId="28847"/>
    <cellStyle name="Normal 2 6 4 2 3 3" xfId="13353"/>
    <cellStyle name="Normal 2 6 4 2 3 3 2" xfId="33395"/>
    <cellStyle name="Normal 2 6 4 2 3 4" xfId="24365"/>
    <cellStyle name="Normal 2 6 4 2 4" xfId="5817"/>
    <cellStyle name="Normal 2 6 4 2 4 2" xfId="14847"/>
    <cellStyle name="Normal 2 6 4 2 4 2 2" xfId="34889"/>
    <cellStyle name="Normal 2 6 4 2 4 3" xfId="25859"/>
    <cellStyle name="Normal 2 6 4 2 5" xfId="10365"/>
    <cellStyle name="Normal 2 6 4 2 5 2" xfId="30407"/>
    <cellStyle name="Normal 2 6 4 2 6" xfId="21377"/>
    <cellStyle name="Normal 2 6 4 3" xfId="2082"/>
    <cellStyle name="Normal 2 6 4 3 2" xfId="6564"/>
    <cellStyle name="Normal 2 6 4 3 2 2" xfId="15594"/>
    <cellStyle name="Normal 2 6 4 3 2 2 2" xfId="35636"/>
    <cellStyle name="Normal 2 6 4 3 2 3" xfId="26606"/>
    <cellStyle name="Normal 2 6 4 3 3" xfId="11112"/>
    <cellStyle name="Normal 2 6 4 3 3 2" xfId="31154"/>
    <cellStyle name="Normal 2 6 4 3 4" xfId="22124"/>
    <cellStyle name="Normal 2 6 4 4" xfId="3576"/>
    <cellStyle name="Normal 2 6 4 4 2" xfId="8058"/>
    <cellStyle name="Normal 2 6 4 4 2 2" xfId="17088"/>
    <cellStyle name="Normal 2 6 4 4 2 2 2" xfId="37130"/>
    <cellStyle name="Normal 2 6 4 4 2 3" xfId="28100"/>
    <cellStyle name="Normal 2 6 4 4 3" xfId="12606"/>
    <cellStyle name="Normal 2 6 4 4 3 2" xfId="32648"/>
    <cellStyle name="Normal 2 6 4 4 4" xfId="23618"/>
    <cellStyle name="Normal 2 6 4 5" xfId="5070"/>
    <cellStyle name="Normal 2 6 4 5 2" xfId="14100"/>
    <cellStyle name="Normal 2 6 4 5 2 2" xfId="34142"/>
    <cellStyle name="Normal 2 6 4 5 3" xfId="25112"/>
    <cellStyle name="Normal 2 6 4 6" xfId="9618"/>
    <cellStyle name="Normal 2 6 4 6 2" xfId="29660"/>
    <cellStyle name="Normal 2 6 4 7" xfId="20630"/>
    <cellStyle name="Normal 2 6 5" xfId="775"/>
    <cellStyle name="Normal 2 6 5 2" xfId="2269"/>
    <cellStyle name="Normal 2 6 5 2 2" xfId="6751"/>
    <cellStyle name="Normal 2 6 5 2 2 2" xfId="15781"/>
    <cellStyle name="Normal 2 6 5 2 2 2 2" xfId="35823"/>
    <cellStyle name="Normal 2 6 5 2 2 3" xfId="26793"/>
    <cellStyle name="Normal 2 6 5 2 3" xfId="11299"/>
    <cellStyle name="Normal 2 6 5 2 3 2" xfId="31341"/>
    <cellStyle name="Normal 2 6 5 2 4" xfId="22311"/>
    <cellStyle name="Normal 2 6 5 3" xfId="3763"/>
    <cellStyle name="Normal 2 6 5 3 2" xfId="8245"/>
    <cellStyle name="Normal 2 6 5 3 2 2" xfId="17275"/>
    <cellStyle name="Normal 2 6 5 3 2 2 2" xfId="37317"/>
    <cellStyle name="Normal 2 6 5 3 2 3" xfId="28287"/>
    <cellStyle name="Normal 2 6 5 3 3" xfId="12793"/>
    <cellStyle name="Normal 2 6 5 3 3 2" xfId="32835"/>
    <cellStyle name="Normal 2 6 5 3 4" xfId="23805"/>
    <cellStyle name="Normal 2 6 5 4" xfId="5257"/>
    <cellStyle name="Normal 2 6 5 4 2" xfId="14287"/>
    <cellStyle name="Normal 2 6 5 4 2 2" xfId="34329"/>
    <cellStyle name="Normal 2 6 5 4 3" xfId="25299"/>
    <cellStyle name="Normal 2 6 5 5" xfId="9805"/>
    <cellStyle name="Normal 2 6 5 5 2" xfId="29847"/>
    <cellStyle name="Normal 2 6 5 6" xfId="20817"/>
    <cellStyle name="Normal 2 6 6" xfId="1524"/>
    <cellStyle name="Normal 2 6 6 2" xfId="6006"/>
    <cellStyle name="Normal 2 6 6 2 2" xfId="15036"/>
    <cellStyle name="Normal 2 6 6 2 2 2" xfId="35078"/>
    <cellStyle name="Normal 2 6 6 2 3" xfId="26048"/>
    <cellStyle name="Normal 2 6 6 3" xfId="10554"/>
    <cellStyle name="Normal 2 6 6 3 2" xfId="30596"/>
    <cellStyle name="Normal 2 6 6 4" xfId="21566"/>
    <cellStyle name="Normal 2 6 7" xfId="3018"/>
    <cellStyle name="Normal 2 6 7 2" xfId="7500"/>
    <cellStyle name="Normal 2 6 7 2 2" xfId="16530"/>
    <cellStyle name="Normal 2 6 7 2 2 2" xfId="36572"/>
    <cellStyle name="Normal 2 6 7 2 3" xfId="27542"/>
    <cellStyle name="Normal 2 6 7 3" xfId="12048"/>
    <cellStyle name="Normal 2 6 7 3 2" xfId="32090"/>
    <cellStyle name="Normal 2 6 7 4" xfId="23060"/>
    <cellStyle name="Normal 2 6 8" xfId="4512"/>
    <cellStyle name="Normal 2 6 8 2" xfId="13542"/>
    <cellStyle name="Normal 2 6 8 2 2" xfId="33584"/>
    <cellStyle name="Normal 2 6 8 3" xfId="24554"/>
    <cellStyle name="Normal 2 6 9" xfId="9060"/>
    <cellStyle name="Normal 2 6 9 2" xfId="29102"/>
    <cellStyle name="Normal 2 7" xfId="53"/>
    <cellStyle name="Normal 2 7 10" xfId="20095"/>
    <cellStyle name="Normal 2 7 2" xfId="239"/>
    <cellStyle name="Normal 2 7 2 2" xfId="984"/>
    <cellStyle name="Normal 2 7 2 2 2" xfId="2478"/>
    <cellStyle name="Normal 2 7 2 2 2 2" xfId="6960"/>
    <cellStyle name="Normal 2 7 2 2 2 2 2" xfId="15990"/>
    <cellStyle name="Normal 2 7 2 2 2 2 2 2" xfId="36032"/>
    <cellStyle name="Normal 2 7 2 2 2 2 3" xfId="27002"/>
    <cellStyle name="Normal 2 7 2 2 2 3" xfId="11508"/>
    <cellStyle name="Normal 2 7 2 2 2 3 2" xfId="31550"/>
    <cellStyle name="Normal 2 7 2 2 2 4" xfId="22520"/>
    <cellStyle name="Normal 2 7 2 2 3" xfId="3972"/>
    <cellStyle name="Normal 2 7 2 2 3 2" xfId="8454"/>
    <cellStyle name="Normal 2 7 2 2 3 2 2" xfId="17484"/>
    <cellStyle name="Normal 2 7 2 2 3 2 2 2" xfId="37526"/>
    <cellStyle name="Normal 2 7 2 2 3 2 3" xfId="28496"/>
    <cellStyle name="Normal 2 7 2 2 3 3" xfId="13002"/>
    <cellStyle name="Normal 2 7 2 2 3 3 2" xfId="33044"/>
    <cellStyle name="Normal 2 7 2 2 3 4" xfId="24014"/>
    <cellStyle name="Normal 2 7 2 2 4" xfId="5466"/>
    <cellStyle name="Normal 2 7 2 2 4 2" xfId="14496"/>
    <cellStyle name="Normal 2 7 2 2 4 2 2" xfId="34538"/>
    <cellStyle name="Normal 2 7 2 2 4 3" xfId="25508"/>
    <cellStyle name="Normal 2 7 2 2 5" xfId="10014"/>
    <cellStyle name="Normal 2 7 2 2 5 2" xfId="30056"/>
    <cellStyle name="Normal 2 7 2 2 6" xfId="21026"/>
    <cellStyle name="Normal 2 7 2 3" xfId="1733"/>
    <cellStyle name="Normal 2 7 2 3 2" xfId="6215"/>
    <cellStyle name="Normal 2 7 2 3 2 2" xfId="15245"/>
    <cellStyle name="Normal 2 7 2 3 2 2 2" xfId="35287"/>
    <cellStyle name="Normal 2 7 2 3 2 3" xfId="26257"/>
    <cellStyle name="Normal 2 7 2 3 3" xfId="10763"/>
    <cellStyle name="Normal 2 7 2 3 3 2" xfId="30805"/>
    <cellStyle name="Normal 2 7 2 3 4" xfId="21775"/>
    <cellStyle name="Normal 2 7 2 4" xfId="3227"/>
    <cellStyle name="Normal 2 7 2 4 2" xfId="7709"/>
    <cellStyle name="Normal 2 7 2 4 2 2" xfId="16739"/>
    <cellStyle name="Normal 2 7 2 4 2 2 2" xfId="36781"/>
    <cellStyle name="Normal 2 7 2 4 2 3" xfId="27751"/>
    <cellStyle name="Normal 2 7 2 4 3" xfId="12257"/>
    <cellStyle name="Normal 2 7 2 4 3 2" xfId="32299"/>
    <cellStyle name="Normal 2 7 2 4 4" xfId="23269"/>
    <cellStyle name="Normal 2 7 2 5" xfId="4721"/>
    <cellStyle name="Normal 2 7 2 5 2" xfId="13751"/>
    <cellStyle name="Normal 2 7 2 5 2 2" xfId="33793"/>
    <cellStyle name="Normal 2 7 2 5 3" xfId="24763"/>
    <cellStyle name="Normal 2 7 2 6" xfId="9269"/>
    <cellStyle name="Normal 2 7 2 6 2" xfId="29311"/>
    <cellStyle name="Normal 2 7 2 7" xfId="20281"/>
    <cellStyle name="Normal 2 7 3" xfId="425"/>
    <cellStyle name="Normal 2 7 3 2" xfId="1172"/>
    <cellStyle name="Normal 2 7 3 2 2" xfId="2666"/>
    <cellStyle name="Normal 2 7 3 2 2 2" xfId="7148"/>
    <cellStyle name="Normal 2 7 3 2 2 2 2" xfId="16178"/>
    <cellStyle name="Normal 2 7 3 2 2 2 2 2" xfId="36220"/>
    <cellStyle name="Normal 2 7 3 2 2 2 3" xfId="27190"/>
    <cellStyle name="Normal 2 7 3 2 2 3" xfId="11696"/>
    <cellStyle name="Normal 2 7 3 2 2 3 2" xfId="31738"/>
    <cellStyle name="Normal 2 7 3 2 2 4" xfId="22708"/>
    <cellStyle name="Normal 2 7 3 2 3" xfId="4160"/>
    <cellStyle name="Normal 2 7 3 2 3 2" xfId="8642"/>
    <cellStyle name="Normal 2 7 3 2 3 2 2" xfId="17672"/>
    <cellStyle name="Normal 2 7 3 2 3 2 2 2" xfId="37714"/>
    <cellStyle name="Normal 2 7 3 2 3 2 3" xfId="28684"/>
    <cellStyle name="Normal 2 7 3 2 3 3" xfId="13190"/>
    <cellStyle name="Normal 2 7 3 2 3 3 2" xfId="33232"/>
    <cellStyle name="Normal 2 7 3 2 3 4" xfId="24202"/>
    <cellStyle name="Normal 2 7 3 2 4" xfId="5654"/>
    <cellStyle name="Normal 2 7 3 2 4 2" xfId="14684"/>
    <cellStyle name="Normal 2 7 3 2 4 2 2" xfId="34726"/>
    <cellStyle name="Normal 2 7 3 2 4 3" xfId="25696"/>
    <cellStyle name="Normal 2 7 3 2 5" xfId="10202"/>
    <cellStyle name="Normal 2 7 3 2 5 2" xfId="30244"/>
    <cellStyle name="Normal 2 7 3 2 6" xfId="21214"/>
    <cellStyle name="Normal 2 7 3 3" xfId="1919"/>
    <cellStyle name="Normal 2 7 3 3 2" xfId="6401"/>
    <cellStyle name="Normal 2 7 3 3 2 2" xfId="15431"/>
    <cellStyle name="Normal 2 7 3 3 2 2 2" xfId="35473"/>
    <cellStyle name="Normal 2 7 3 3 2 3" xfId="26443"/>
    <cellStyle name="Normal 2 7 3 3 3" xfId="10949"/>
    <cellStyle name="Normal 2 7 3 3 3 2" xfId="30991"/>
    <cellStyle name="Normal 2 7 3 3 4" xfId="21961"/>
    <cellStyle name="Normal 2 7 3 4" xfId="3413"/>
    <cellStyle name="Normal 2 7 3 4 2" xfId="7895"/>
    <cellStyle name="Normal 2 7 3 4 2 2" xfId="16925"/>
    <cellStyle name="Normal 2 7 3 4 2 2 2" xfId="36967"/>
    <cellStyle name="Normal 2 7 3 4 2 3" xfId="27937"/>
    <cellStyle name="Normal 2 7 3 4 3" xfId="12443"/>
    <cellStyle name="Normal 2 7 3 4 3 2" xfId="32485"/>
    <cellStyle name="Normal 2 7 3 4 4" xfId="23455"/>
    <cellStyle name="Normal 2 7 3 5" xfId="4907"/>
    <cellStyle name="Normal 2 7 3 5 2" xfId="13937"/>
    <cellStyle name="Normal 2 7 3 5 2 2" xfId="33979"/>
    <cellStyle name="Normal 2 7 3 5 3" xfId="24949"/>
    <cellStyle name="Normal 2 7 3 6" xfId="9455"/>
    <cellStyle name="Normal 2 7 3 6 2" xfId="29497"/>
    <cellStyle name="Normal 2 7 3 7" xfId="20467"/>
    <cellStyle name="Normal 2 7 4" xfId="611"/>
    <cellStyle name="Normal 2 7 4 2" xfId="1358"/>
    <cellStyle name="Normal 2 7 4 2 2" xfId="2852"/>
    <cellStyle name="Normal 2 7 4 2 2 2" xfId="7334"/>
    <cellStyle name="Normal 2 7 4 2 2 2 2" xfId="16364"/>
    <cellStyle name="Normal 2 7 4 2 2 2 2 2" xfId="36406"/>
    <cellStyle name="Normal 2 7 4 2 2 2 3" xfId="27376"/>
    <cellStyle name="Normal 2 7 4 2 2 3" xfId="11882"/>
    <cellStyle name="Normal 2 7 4 2 2 3 2" xfId="31924"/>
    <cellStyle name="Normal 2 7 4 2 2 4" xfId="22894"/>
    <cellStyle name="Normal 2 7 4 2 3" xfId="4346"/>
    <cellStyle name="Normal 2 7 4 2 3 2" xfId="8828"/>
    <cellStyle name="Normal 2 7 4 2 3 2 2" xfId="17858"/>
    <cellStyle name="Normal 2 7 4 2 3 2 2 2" xfId="37900"/>
    <cellStyle name="Normal 2 7 4 2 3 2 3" xfId="28870"/>
    <cellStyle name="Normal 2 7 4 2 3 3" xfId="13376"/>
    <cellStyle name="Normal 2 7 4 2 3 3 2" xfId="33418"/>
    <cellStyle name="Normal 2 7 4 2 3 4" xfId="24388"/>
    <cellStyle name="Normal 2 7 4 2 4" xfId="5840"/>
    <cellStyle name="Normal 2 7 4 2 4 2" xfId="14870"/>
    <cellStyle name="Normal 2 7 4 2 4 2 2" xfId="34912"/>
    <cellStyle name="Normal 2 7 4 2 4 3" xfId="25882"/>
    <cellStyle name="Normal 2 7 4 2 5" xfId="10388"/>
    <cellStyle name="Normal 2 7 4 2 5 2" xfId="30430"/>
    <cellStyle name="Normal 2 7 4 2 6" xfId="21400"/>
    <cellStyle name="Normal 2 7 4 3" xfId="2105"/>
    <cellStyle name="Normal 2 7 4 3 2" xfId="6587"/>
    <cellStyle name="Normal 2 7 4 3 2 2" xfId="15617"/>
    <cellStyle name="Normal 2 7 4 3 2 2 2" xfId="35659"/>
    <cellStyle name="Normal 2 7 4 3 2 3" xfId="26629"/>
    <cellStyle name="Normal 2 7 4 3 3" xfId="11135"/>
    <cellStyle name="Normal 2 7 4 3 3 2" xfId="31177"/>
    <cellStyle name="Normal 2 7 4 3 4" xfId="22147"/>
    <cellStyle name="Normal 2 7 4 4" xfId="3599"/>
    <cellStyle name="Normal 2 7 4 4 2" xfId="8081"/>
    <cellStyle name="Normal 2 7 4 4 2 2" xfId="17111"/>
    <cellStyle name="Normal 2 7 4 4 2 2 2" xfId="37153"/>
    <cellStyle name="Normal 2 7 4 4 2 3" xfId="28123"/>
    <cellStyle name="Normal 2 7 4 4 3" xfId="12629"/>
    <cellStyle name="Normal 2 7 4 4 3 2" xfId="32671"/>
    <cellStyle name="Normal 2 7 4 4 4" xfId="23641"/>
    <cellStyle name="Normal 2 7 4 5" xfId="5093"/>
    <cellStyle name="Normal 2 7 4 5 2" xfId="14123"/>
    <cellStyle name="Normal 2 7 4 5 2 2" xfId="34165"/>
    <cellStyle name="Normal 2 7 4 5 3" xfId="25135"/>
    <cellStyle name="Normal 2 7 4 6" xfId="9641"/>
    <cellStyle name="Normal 2 7 4 6 2" xfId="29683"/>
    <cellStyle name="Normal 2 7 4 7" xfId="20653"/>
    <cellStyle name="Normal 2 7 5" xfId="798"/>
    <cellStyle name="Normal 2 7 5 2" xfId="2292"/>
    <cellStyle name="Normal 2 7 5 2 2" xfId="6774"/>
    <cellStyle name="Normal 2 7 5 2 2 2" xfId="15804"/>
    <cellStyle name="Normal 2 7 5 2 2 2 2" xfId="35846"/>
    <cellStyle name="Normal 2 7 5 2 2 3" xfId="26816"/>
    <cellStyle name="Normal 2 7 5 2 3" xfId="11322"/>
    <cellStyle name="Normal 2 7 5 2 3 2" xfId="31364"/>
    <cellStyle name="Normal 2 7 5 2 4" xfId="22334"/>
    <cellStyle name="Normal 2 7 5 3" xfId="3786"/>
    <cellStyle name="Normal 2 7 5 3 2" xfId="8268"/>
    <cellStyle name="Normal 2 7 5 3 2 2" xfId="17298"/>
    <cellStyle name="Normal 2 7 5 3 2 2 2" xfId="37340"/>
    <cellStyle name="Normal 2 7 5 3 2 3" xfId="28310"/>
    <cellStyle name="Normal 2 7 5 3 3" xfId="12816"/>
    <cellStyle name="Normal 2 7 5 3 3 2" xfId="32858"/>
    <cellStyle name="Normal 2 7 5 3 4" xfId="23828"/>
    <cellStyle name="Normal 2 7 5 4" xfId="5280"/>
    <cellStyle name="Normal 2 7 5 4 2" xfId="14310"/>
    <cellStyle name="Normal 2 7 5 4 2 2" xfId="34352"/>
    <cellStyle name="Normal 2 7 5 4 3" xfId="25322"/>
    <cellStyle name="Normal 2 7 5 5" xfId="9828"/>
    <cellStyle name="Normal 2 7 5 5 2" xfId="29870"/>
    <cellStyle name="Normal 2 7 5 6" xfId="20840"/>
    <cellStyle name="Normal 2 7 6" xfId="1547"/>
    <cellStyle name="Normal 2 7 6 2" xfId="6029"/>
    <cellStyle name="Normal 2 7 6 2 2" xfId="15059"/>
    <cellStyle name="Normal 2 7 6 2 2 2" xfId="35101"/>
    <cellStyle name="Normal 2 7 6 2 3" xfId="26071"/>
    <cellStyle name="Normal 2 7 6 3" xfId="10577"/>
    <cellStyle name="Normal 2 7 6 3 2" xfId="30619"/>
    <cellStyle name="Normal 2 7 6 4" xfId="21589"/>
    <cellStyle name="Normal 2 7 7" xfId="3041"/>
    <cellStyle name="Normal 2 7 7 2" xfId="7523"/>
    <cellStyle name="Normal 2 7 7 2 2" xfId="16553"/>
    <cellStyle name="Normal 2 7 7 2 2 2" xfId="36595"/>
    <cellStyle name="Normal 2 7 7 2 3" xfId="27565"/>
    <cellStyle name="Normal 2 7 7 3" xfId="12071"/>
    <cellStyle name="Normal 2 7 7 3 2" xfId="32113"/>
    <cellStyle name="Normal 2 7 7 4" xfId="23083"/>
    <cellStyle name="Normal 2 7 8" xfId="4535"/>
    <cellStyle name="Normal 2 7 8 2" xfId="13565"/>
    <cellStyle name="Normal 2 7 8 2 2" xfId="33607"/>
    <cellStyle name="Normal 2 7 8 3" xfId="24577"/>
    <cellStyle name="Normal 2 7 9" xfId="9083"/>
    <cellStyle name="Normal 2 7 9 2" xfId="29125"/>
    <cellStyle name="Normal 2 8" xfId="77"/>
    <cellStyle name="Normal 2 8 10" xfId="20119"/>
    <cellStyle name="Normal 2 8 2" xfId="263"/>
    <cellStyle name="Normal 2 8 2 2" xfId="1007"/>
    <cellStyle name="Normal 2 8 2 2 2" xfId="2501"/>
    <cellStyle name="Normal 2 8 2 2 2 2" xfId="6983"/>
    <cellStyle name="Normal 2 8 2 2 2 2 2" xfId="16013"/>
    <cellStyle name="Normal 2 8 2 2 2 2 2 2" xfId="36055"/>
    <cellStyle name="Normal 2 8 2 2 2 2 3" xfId="27025"/>
    <cellStyle name="Normal 2 8 2 2 2 3" xfId="11531"/>
    <cellStyle name="Normal 2 8 2 2 2 3 2" xfId="31573"/>
    <cellStyle name="Normal 2 8 2 2 2 4" xfId="22543"/>
    <cellStyle name="Normal 2 8 2 2 3" xfId="3995"/>
    <cellStyle name="Normal 2 8 2 2 3 2" xfId="8477"/>
    <cellStyle name="Normal 2 8 2 2 3 2 2" xfId="17507"/>
    <cellStyle name="Normal 2 8 2 2 3 2 2 2" xfId="37549"/>
    <cellStyle name="Normal 2 8 2 2 3 2 3" xfId="28519"/>
    <cellStyle name="Normal 2 8 2 2 3 3" xfId="13025"/>
    <cellStyle name="Normal 2 8 2 2 3 3 2" xfId="33067"/>
    <cellStyle name="Normal 2 8 2 2 3 4" xfId="24037"/>
    <cellStyle name="Normal 2 8 2 2 4" xfId="5489"/>
    <cellStyle name="Normal 2 8 2 2 4 2" xfId="14519"/>
    <cellStyle name="Normal 2 8 2 2 4 2 2" xfId="34561"/>
    <cellStyle name="Normal 2 8 2 2 4 3" xfId="25531"/>
    <cellStyle name="Normal 2 8 2 2 5" xfId="10037"/>
    <cellStyle name="Normal 2 8 2 2 5 2" xfId="30079"/>
    <cellStyle name="Normal 2 8 2 2 6" xfId="21049"/>
    <cellStyle name="Normal 2 8 2 3" xfId="1757"/>
    <cellStyle name="Normal 2 8 2 3 2" xfId="6239"/>
    <cellStyle name="Normal 2 8 2 3 2 2" xfId="15269"/>
    <cellStyle name="Normal 2 8 2 3 2 2 2" xfId="35311"/>
    <cellStyle name="Normal 2 8 2 3 2 3" xfId="26281"/>
    <cellStyle name="Normal 2 8 2 3 3" xfId="10787"/>
    <cellStyle name="Normal 2 8 2 3 3 2" xfId="30829"/>
    <cellStyle name="Normal 2 8 2 3 4" xfId="21799"/>
    <cellStyle name="Normal 2 8 2 4" xfId="3251"/>
    <cellStyle name="Normal 2 8 2 4 2" xfId="7733"/>
    <cellStyle name="Normal 2 8 2 4 2 2" xfId="16763"/>
    <cellStyle name="Normal 2 8 2 4 2 2 2" xfId="36805"/>
    <cellStyle name="Normal 2 8 2 4 2 3" xfId="27775"/>
    <cellStyle name="Normal 2 8 2 4 3" xfId="12281"/>
    <cellStyle name="Normal 2 8 2 4 3 2" xfId="32323"/>
    <cellStyle name="Normal 2 8 2 4 4" xfId="23293"/>
    <cellStyle name="Normal 2 8 2 5" xfId="4745"/>
    <cellStyle name="Normal 2 8 2 5 2" xfId="13775"/>
    <cellStyle name="Normal 2 8 2 5 2 2" xfId="33817"/>
    <cellStyle name="Normal 2 8 2 5 3" xfId="24787"/>
    <cellStyle name="Normal 2 8 2 6" xfId="9293"/>
    <cellStyle name="Normal 2 8 2 6 2" xfId="29335"/>
    <cellStyle name="Normal 2 8 2 7" xfId="20305"/>
    <cellStyle name="Normal 2 8 3" xfId="449"/>
    <cellStyle name="Normal 2 8 3 2" xfId="1196"/>
    <cellStyle name="Normal 2 8 3 2 2" xfId="2690"/>
    <cellStyle name="Normal 2 8 3 2 2 2" xfId="7172"/>
    <cellStyle name="Normal 2 8 3 2 2 2 2" xfId="16202"/>
    <cellStyle name="Normal 2 8 3 2 2 2 2 2" xfId="36244"/>
    <cellStyle name="Normal 2 8 3 2 2 2 3" xfId="27214"/>
    <cellStyle name="Normal 2 8 3 2 2 3" xfId="11720"/>
    <cellStyle name="Normal 2 8 3 2 2 3 2" xfId="31762"/>
    <cellStyle name="Normal 2 8 3 2 2 4" xfId="22732"/>
    <cellStyle name="Normal 2 8 3 2 3" xfId="4184"/>
    <cellStyle name="Normal 2 8 3 2 3 2" xfId="8666"/>
    <cellStyle name="Normal 2 8 3 2 3 2 2" xfId="17696"/>
    <cellStyle name="Normal 2 8 3 2 3 2 2 2" xfId="37738"/>
    <cellStyle name="Normal 2 8 3 2 3 2 3" xfId="28708"/>
    <cellStyle name="Normal 2 8 3 2 3 3" xfId="13214"/>
    <cellStyle name="Normal 2 8 3 2 3 3 2" xfId="33256"/>
    <cellStyle name="Normal 2 8 3 2 3 4" xfId="24226"/>
    <cellStyle name="Normal 2 8 3 2 4" xfId="5678"/>
    <cellStyle name="Normal 2 8 3 2 4 2" xfId="14708"/>
    <cellStyle name="Normal 2 8 3 2 4 2 2" xfId="34750"/>
    <cellStyle name="Normal 2 8 3 2 4 3" xfId="25720"/>
    <cellStyle name="Normal 2 8 3 2 5" xfId="10226"/>
    <cellStyle name="Normal 2 8 3 2 5 2" xfId="30268"/>
    <cellStyle name="Normal 2 8 3 2 6" xfId="21238"/>
    <cellStyle name="Normal 2 8 3 3" xfId="1943"/>
    <cellStyle name="Normal 2 8 3 3 2" xfId="6425"/>
    <cellStyle name="Normal 2 8 3 3 2 2" xfId="15455"/>
    <cellStyle name="Normal 2 8 3 3 2 2 2" xfId="35497"/>
    <cellStyle name="Normal 2 8 3 3 2 3" xfId="26467"/>
    <cellStyle name="Normal 2 8 3 3 3" xfId="10973"/>
    <cellStyle name="Normal 2 8 3 3 3 2" xfId="31015"/>
    <cellStyle name="Normal 2 8 3 3 4" xfId="21985"/>
    <cellStyle name="Normal 2 8 3 4" xfId="3437"/>
    <cellStyle name="Normal 2 8 3 4 2" xfId="7919"/>
    <cellStyle name="Normal 2 8 3 4 2 2" xfId="16949"/>
    <cellStyle name="Normal 2 8 3 4 2 2 2" xfId="36991"/>
    <cellStyle name="Normal 2 8 3 4 2 3" xfId="27961"/>
    <cellStyle name="Normal 2 8 3 4 3" xfId="12467"/>
    <cellStyle name="Normal 2 8 3 4 3 2" xfId="32509"/>
    <cellStyle name="Normal 2 8 3 4 4" xfId="23479"/>
    <cellStyle name="Normal 2 8 3 5" xfId="4931"/>
    <cellStyle name="Normal 2 8 3 5 2" xfId="13961"/>
    <cellStyle name="Normal 2 8 3 5 2 2" xfId="34003"/>
    <cellStyle name="Normal 2 8 3 5 3" xfId="24973"/>
    <cellStyle name="Normal 2 8 3 6" xfId="9479"/>
    <cellStyle name="Normal 2 8 3 6 2" xfId="29521"/>
    <cellStyle name="Normal 2 8 3 7" xfId="20491"/>
    <cellStyle name="Normal 2 8 4" xfId="635"/>
    <cellStyle name="Normal 2 8 4 2" xfId="1382"/>
    <cellStyle name="Normal 2 8 4 2 2" xfId="2876"/>
    <cellStyle name="Normal 2 8 4 2 2 2" xfId="7358"/>
    <cellStyle name="Normal 2 8 4 2 2 2 2" xfId="16388"/>
    <cellStyle name="Normal 2 8 4 2 2 2 2 2" xfId="36430"/>
    <cellStyle name="Normal 2 8 4 2 2 2 3" xfId="27400"/>
    <cellStyle name="Normal 2 8 4 2 2 3" xfId="11906"/>
    <cellStyle name="Normal 2 8 4 2 2 3 2" xfId="31948"/>
    <cellStyle name="Normal 2 8 4 2 2 4" xfId="22918"/>
    <cellStyle name="Normal 2 8 4 2 3" xfId="4370"/>
    <cellStyle name="Normal 2 8 4 2 3 2" xfId="8852"/>
    <cellStyle name="Normal 2 8 4 2 3 2 2" xfId="17882"/>
    <cellStyle name="Normal 2 8 4 2 3 2 2 2" xfId="37924"/>
    <cellStyle name="Normal 2 8 4 2 3 2 3" xfId="28894"/>
    <cellStyle name="Normal 2 8 4 2 3 3" xfId="13400"/>
    <cellStyle name="Normal 2 8 4 2 3 3 2" xfId="33442"/>
    <cellStyle name="Normal 2 8 4 2 3 4" xfId="24412"/>
    <cellStyle name="Normal 2 8 4 2 4" xfId="5864"/>
    <cellStyle name="Normal 2 8 4 2 4 2" xfId="14894"/>
    <cellStyle name="Normal 2 8 4 2 4 2 2" xfId="34936"/>
    <cellStyle name="Normal 2 8 4 2 4 3" xfId="25906"/>
    <cellStyle name="Normal 2 8 4 2 5" xfId="10412"/>
    <cellStyle name="Normal 2 8 4 2 5 2" xfId="30454"/>
    <cellStyle name="Normal 2 8 4 2 6" xfId="21424"/>
    <cellStyle name="Normal 2 8 4 3" xfId="2129"/>
    <cellStyle name="Normal 2 8 4 3 2" xfId="6611"/>
    <cellStyle name="Normal 2 8 4 3 2 2" xfId="15641"/>
    <cellStyle name="Normal 2 8 4 3 2 2 2" xfId="35683"/>
    <cellStyle name="Normal 2 8 4 3 2 3" xfId="26653"/>
    <cellStyle name="Normal 2 8 4 3 3" xfId="11159"/>
    <cellStyle name="Normal 2 8 4 3 3 2" xfId="31201"/>
    <cellStyle name="Normal 2 8 4 3 4" xfId="22171"/>
    <cellStyle name="Normal 2 8 4 4" xfId="3623"/>
    <cellStyle name="Normal 2 8 4 4 2" xfId="8105"/>
    <cellStyle name="Normal 2 8 4 4 2 2" xfId="17135"/>
    <cellStyle name="Normal 2 8 4 4 2 2 2" xfId="37177"/>
    <cellStyle name="Normal 2 8 4 4 2 3" xfId="28147"/>
    <cellStyle name="Normal 2 8 4 4 3" xfId="12653"/>
    <cellStyle name="Normal 2 8 4 4 3 2" xfId="32695"/>
    <cellStyle name="Normal 2 8 4 4 4" xfId="23665"/>
    <cellStyle name="Normal 2 8 4 5" xfId="5117"/>
    <cellStyle name="Normal 2 8 4 5 2" xfId="14147"/>
    <cellStyle name="Normal 2 8 4 5 2 2" xfId="34189"/>
    <cellStyle name="Normal 2 8 4 5 3" xfId="25159"/>
    <cellStyle name="Normal 2 8 4 6" xfId="9665"/>
    <cellStyle name="Normal 2 8 4 6 2" xfId="29707"/>
    <cellStyle name="Normal 2 8 4 7" xfId="20677"/>
    <cellStyle name="Normal 2 8 5" xfId="822"/>
    <cellStyle name="Normal 2 8 5 2" xfId="2316"/>
    <cellStyle name="Normal 2 8 5 2 2" xfId="6798"/>
    <cellStyle name="Normal 2 8 5 2 2 2" xfId="15828"/>
    <cellStyle name="Normal 2 8 5 2 2 2 2" xfId="35870"/>
    <cellStyle name="Normal 2 8 5 2 2 3" xfId="26840"/>
    <cellStyle name="Normal 2 8 5 2 3" xfId="11346"/>
    <cellStyle name="Normal 2 8 5 2 3 2" xfId="31388"/>
    <cellStyle name="Normal 2 8 5 2 4" xfId="22358"/>
    <cellStyle name="Normal 2 8 5 3" xfId="3810"/>
    <cellStyle name="Normal 2 8 5 3 2" xfId="8292"/>
    <cellStyle name="Normal 2 8 5 3 2 2" xfId="17322"/>
    <cellStyle name="Normal 2 8 5 3 2 2 2" xfId="37364"/>
    <cellStyle name="Normal 2 8 5 3 2 3" xfId="28334"/>
    <cellStyle name="Normal 2 8 5 3 3" xfId="12840"/>
    <cellStyle name="Normal 2 8 5 3 3 2" xfId="32882"/>
    <cellStyle name="Normal 2 8 5 3 4" xfId="23852"/>
    <cellStyle name="Normal 2 8 5 4" xfId="5304"/>
    <cellStyle name="Normal 2 8 5 4 2" xfId="14334"/>
    <cellStyle name="Normal 2 8 5 4 2 2" xfId="34376"/>
    <cellStyle name="Normal 2 8 5 4 3" xfId="25346"/>
    <cellStyle name="Normal 2 8 5 5" xfId="9852"/>
    <cellStyle name="Normal 2 8 5 5 2" xfId="29894"/>
    <cellStyle name="Normal 2 8 5 6" xfId="20864"/>
    <cellStyle name="Normal 2 8 6" xfId="1571"/>
    <cellStyle name="Normal 2 8 6 2" xfId="6053"/>
    <cellStyle name="Normal 2 8 6 2 2" xfId="15083"/>
    <cellStyle name="Normal 2 8 6 2 2 2" xfId="35125"/>
    <cellStyle name="Normal 2 8 6 2 3" xfId="26095"/>
    <cellStyle name="Normal 2 8 6 3" xfId="10601"/>
    <cellStyle name="Normal 2 8 6 3 2" xfId="30643"/>
    <cellStyle name="Normal 2 8 6 4" xfId="21613"/>
    <cellStyle name="Normal 2 8 7" xfId="3065"/>
    <cellStyle name="Normal 2 8 7 2" xfId="7547"/>
    <cellStyle name="Normal 2 8 7 2 2" xfId="16577"/>
    <cellStyle name="Normal 2 8 7 2 2 2" xfId="36619"/>
    <cellStyle name="Normal 2 8 7 2 3" xfId="27589"/>
    <cellStyle name="Normal 2 8 7 3" xfId="12095"/>
    <cellStyle name="Normal 2 8 7 3 2" xfId="32137"/>
    <cellStyle name="Normal 2 8 7 4" xfId="23107"/>
    <cellStyle name="Normal 2 8 8" xfId="4559"/>
    <cellStyle name="Normal 2 8 8 2" xfId="13589"/>
    <cellStyle name="Normal 2 8 8 2 2" xfId="33631"/>
    <cellStyle name="Normal 2 8 8 3" xfId="24601"/>
    <cellStyle name="Normal 2 8 9" xfId="9107"/>
    <cellStyle name="Normal 2 8 9 2" xfId="29149"/>
    <cellStyle name="Normal 2 9" xfId="99"/>
    <cellStyle name="Normal 2 9 10" xfId="20141"/>
    <cellStyle name="Normal 2 9 2" xfId="285"/>
    <cellStyle name="Normal 2 9 2 2" xfId="1028"/>
    <cellStyle name="Normal 2 9 2 2 2" xfId="2522"/>
    <cellStyle name="Normal 2 9 2 2 2 2" xfId="7004"/>
    <cellStyle name="Normal 2 9 2 2 2 2 2" xfId="16034"/>
    <cellStyle name="Normal 2 9 2 2 2 2 2 2" xfId="36076"/>
    <cellStyle name="Normal 2 9 2 2 2 2 3" xfId="27046"/>
    <cellStyle name="Normal 2 9 2 2 2 3" xfId="11552"/>
    <cellStyle name="Normal 2 9 2 2 2 3 2" xfId="31594"/>
    <cellStyle name="Normal 2 9 2 2 2 4" xfId="22564"/>
    <cellStyle name="Normal 2 9 2 2 3" xfId="4016"/>
    <cellStyle name="Normal 2 9 2 2 3 2" xfId="8498"/>
    <cellStyle name="Normal 2 9 2 2 3 2 2" xfId="17528"/>
    <cellStyle name="Normal 2 9 2 2 3 2 2 2" xfId="37570"/>
    <cellStyle name="Normal 2 9 2 2 3 2 3" xfId="28540"/>
    <cellStyle name="Normal 2 9 2 2 3 3" xfId="13046"/>
    <cellStyle name="Normal 2 9 2 2 3 3 2" xfId="33088"/>
    <cellStyle name="Normal 2 9 2 2 3 4" xfId="24058"/>
    <cellStyle name="Normal 2 9 2 2 4" xfId="5510"/>
    <cellStyle name="Normal 2 9 2 2 4 2" xfId="14540"/>
    <cellStyle name="Normal 2 9 2 2 4 2 2" xfId="34582"/>
    <cellStyle name="Normal 2 9 2 2 4 3" xfId="25552"/>
    <cellStyle name="Normal 2 9 2 2 5" xfId="10058"/>
    <cellStyle name="Normal 2 9 2 2 5 2" xfId="30100"/>
    <cellStyle name="Normal 2 9 2 2 6" xfId="21070"/>
    <cellStyle name="Normal 2 9 2 3" xfId="1779"/>
    <cellStyle name="Normal 2 9 2 3 2" xfId="6261"/>
    <cellStyle name="Normal 2 9 2 3 2 2" xfId="15291"/>
    <cellStyle name="Normal 2 9 2 3 2 2 2" xfId="35333"/>
    <cellStyle name="Normal 2 9 2 3 2 3" xfId="26303"/>
    <cellStyle name="Normal 2 9 2 3 3" xfId="10809"/>
    <cellStyle name="Normal 2 9 2 3 3 2" xfId="30851"/>
    <cellStyle name="Normal 2 9 2 3 4" xfId="21821"/>
    <cellStyle name="Normal 2 9 2 4" xfId="3273"/>
    <cellStyle name="Normal 2 9 2 4 2" xfId="7755"/>
    <cellStyle name="Normal 2 9 2 4 2 2" xfId="16785"/>
    <cellStyle name="Normal 2 9 2 4 2 2 2" xfId="36827"/>
    <cellStyle name="Normal 2 9 2 4 2 3" xfId="27797"/>
    <cellStyle name="Normal 2 9 2 4 3" xfId="12303"/>
    <cellStyle name="Normal 2 9 2 4 3 2" xfId="32345"/>
    <cellStyle name="Normal 2 9 2 4 4" xfId="23315"/>
    <cellStyle name="Normal 2 9 2 5" xfId="4767"/>
    <cellStyle name="Normal 2 9 2 5 2" xfId="13797"/>
    <cellStyle name="Normal 2 9 2 5 2 2" xfId="33839"/>
    <cellStyle name="Normal 2 9 2 5 3" xfId="24809"/>
    <cellStyle name="Normal 2 9 2 6" xfId="9315"/>
    <cellStyle name="Normal 2 9 2 6 2" xfId="29357"/>
    <cellStyle name="Normal 2 9 2 7" xfId="20327"/>
    <cellStyle name="Normal 2 9 3" xfId="471"/>
    <cellStyle name="Normal 2 9 3 2" xfId="1218"/>
    <cellStyle name="Normal 2 9 3 2 2" xfId="2712"/>
    <cellStyle name="Normal 2 9 3 2 2 2" xfId="7194"/>
    <cellStyle name="Normal 2 9 3 2 2 2 2" xfId="16224"/>
    <cellStyle name="Normal 2 9 3 2 2 2 2 2" xfId="36266"/>
    <cellStyle name="Normal 2 9 3 2 2 2 3" xfId="27236"/>
    <cellStyle name="Normal 2 9 3 2 2 3" xfId="11742"/>
    <cellStyle name="Normal 2 9 3 2 2 3 2" xfId="31784"/>
    <cellStyle name="Normal 2 9 3 2 2 4" xfId="22754"/>
    <cellStyle name="Normal 2 9 3 2 3" xfId="4206"/>
    <cellStyle name="Normal 2 9 3 2 3 2" xfId="8688"/>
    <cellStyle name="Normal 2 9 3 2 3 2 2" xfId="17718"/>
    <cellStyle name="Normal 2 9 3 2 3 2 2 2" xfId="37760"/>
    <cellStyle name="Normal 2 9 3 2 3 2 3" xfId="28730"/>
    <cellStyle name="Normal 2 9 3 2 3 3" xfId="13236"/>
    <cellStyle name="Normal 2 9 3 2 3 3 2" xfId="33278"/>
    <cellStyle name="Normal 2 9 3 2 3 4" xfId="24248"/>
    <cellStyle name="Normal 2 9 3 2 4" xfId="5700"/>
    <cellStyle name="Normal 2 9 3 2 4 2" xfId="14730"/>
    <cellStyle name="Normal 2 9 3 2 4 2 2" xfId="34772"/>
    <cellStyle name="Normal 2 9 3 2 4 3" xfId="25742"/>
    <cellStyle name="Normal 2 9 3 2 5" xfId="10248"/>
    <cellStyle name="Normal 2 9 3 2 5 2" xfId="30290"/>
    <cellStyle name="Normal 2 9 3 2 6" xfId="21260"/>
    <cellStyle name="Normal 2 9 3 3" xfId="1965"/>
    <cellStyle name="Normal 2 9 3 3 2" xfId="6447"/>
    <cellStyle name="Normal 2 9 3 3 2 2" xfId="15477"/>
    <cellStyle name="Normal 2 9 3 3 2 2 2" xfId="35519"/>
    <cellStyle name="Normal 2 9 3 3 2 3" xfId="26489"/>
    <cellStyle name="Normal 2 9 3 3 3" xfId="10995"/>
    <cellStyle name="Normal 2 9 3 3 3 2" xfId="31037"/>
    <cellStyle name="Normal 2 9 3 3 4" xfId="22007"/>
    <cellStyle name="Normal 2 9 3 4" xfId="3459"/>
    <cellStyle name="Normal 2 9 3 4 2" xfId="7941"/>
    <cellStyle name="Normal 2 9 3 4 2 2" xfId="16971"/>
    <cellStyle name="Normal 2 9 3 4 2 2 2" xfId="37013"/>
    <cellStyle name="Normal 2 9 3 4 2 3" xfId="27983"/>
    <cellStyle name="Normal 2 9 3 4 3" xfId="12489"/>
    <cellStyle name="Normal 2 9 3 4 3 2" xfId="32531"/>
    <cellStyle name="Normal 2 9 3 4 4" xfId="23501"/>
    <cellStyle name="Normal 2 9 3 5" xfId="4953"/>
    <cellStyle name="Normal 2 9 3 5 2" xfId="13983"/>
    <cellStyle name="Normal 2 9 3 5 2 2" xfId="34025"/>
    <cellStyle name="Normal 2 9 3 5 3" xfId="24995"/>
    <cellStyle name="Normal 2 9 3 6" xfId="9501"/>
    <cellStyle name="Normal 2 9 3 6 2" xfId="29543"/>
    <cellStyle name="Normal 2 9 3 7" xfId="20513"/>
    <cellStyle name="Normal 2 9 4" xfId="657"/>
    <cellStyle name="Normal 2 9 4 2" xfId="1404"/>
    <cellStyle name="Normal 2 9 4 2 2" xfId="2898"/>
    <cellStyle name="Normal 2 9 4 2 2 2" xfId="7380"/>
    <cellStyle name="Normal 2 9 4 2 2 2 2" xfId="16410"/>
    <cellStyle name="Normal 2 9 4 2 2 2 2 2" xfId="36452"/>
    <cellStyle name="Normal 2 9 4 2 2 2 3" xfId="27422"/>
    <cellStyle name="Normal 2 9 4 2 2 3" xfId="11928"/>
    <cellStyle name="Normal 2 9 4 2 2 3 2" xfId="31970"/>
    <cellStyle name="Normal 2 9 4 2 2 4" xfId="22940"/>
    <cellStyle name="Normal 2 9 4 2 3" xfId="4392"/>
    <cellStyle name="Normal 2 9 4 2 3 2" xfId="8874"/>
    <cellStyle name="Normal 2 9 4 2 3 2 2" xfId="17904"/>
    <cellStyle name="Normal 2 9 4 2 3 2 2 2" xfId="37946"/>
    <cellStyle name="Normal 2 9 4 2 3 2 3" xfId="28916"/>
    <cellStyle name="Normal 2 9 4 2 3 3" xfId="13422"/>
    <cellStyle name="Normal 2 9 4 2 3 3 2" xfId="33464"/>
    <cellStyle name="Normal 2 9 4 2 3 4" xfId="24434"/>
    <cellStyle name="Normal 2 9 4 2 4" xfId="5886"/>
    <cellStyle name="Normal 2 9 4 2 4 2" xfId="14916"/>
    <cellStyle name="Normal 2 9 4 2 4 2 2" xfId="34958"/>
    <cellStyle name="Normal 2 9 4 2 4 3" xfId="25928"/>
    <cellStyle name="Normal 2 9 4 2 5" xfId="10434"/>
    <cellStyle name="Normal 2 9 4 2 5 2" xfId="30476"/>
    <cellStyle name="Normal 2 9 4 2 6" xfId="21446"/>
    <cellStyle name="Normal 2 9 4 3" xfId="2151"/>
    <cellStyle name="Normal 2 9 4 3 2" xfId="6633"/>
    <cellStyle name="Normal 2 9 4 3 2 2" xfId="15663"/>
    <cellStyle name="Normal 2 9 4 3 2 2 2" xfId="35705"/>
    <cellStyle name="Normal 2 9 4 3 2 3" xfId="26675"/>
    <cellStyle name="Normal 2 9 4 3 3" xfId="11181"/>
    <cellStyle name="Normal 2 9 4 3 3 2" xfId="31223"/>
    <cellStyle name="Normal 2 9 4 3 4" xfId="22193"/>
    <cellStyle name="Normal 2 9 4 4" xfId="3645"/>
    <cellStyle name="Normal 2 9 4 4 2" xfId="8127"/>
    <cellStyle name="Normal 2 9 4 4 2 2" xfId="17157"/>
    <cellStyle name="Normal 2 9 4 4 2 2 2" xfId="37199"/>
    <cellStyle name="Normal 2 9 4 4 2 3" xfId="28169"/>
    <cellStyle name="Normal 2 9 4 4 3" xfId="12675"/>
    <cellStyle name="Normal 2 9 4 4 3 2" xfId="32717"/>
    <cellStyle name="Normal 2 9 4 4 4" xfId="23687"/>
    <cellStyle name="Normal 2 9 4 5" xfId="5139"/>
    <cellStyle name="Normal 2 9 4 5 2" xfId="14169"/>
    <cellStyle name="Normal 2 9 4 5 2 2" xfId="34211"/>
    <cellStyle name="Normal 2 9 4 5 3" xfId="25181"/>
    <cellStyle name="Normal 2 9 4 6" xfId="9687"/>
    <cellStyle name="Normal 2 9 4 6 2" xfId="29729"/>
    <cellStyle name="Normal 2 9 4 7" xfId="20699"/>
    <cellStyle name="Normal 2 9 5" xfId="844"/>
    <cellStyle name="Normal 2 9 5 2" xfId="2338"/>
    <cellStyle name="Normal 2 9 5 2 2" xfId="6820"/>
    <cellStyle name="Normal 2 9 5 2 2 2" xfId="15850"/>
    <cellStyle name="Normal 2 9 5 2 2 2 2" xfId="35892"/>
    <cellStyle name="Normal 2 9 5 2 2 3" xfId="26862"/>
    <cellStyle name="Normal 2 9 5 2 3" xfId="11368"/>
    <cellStyle name="Normal 2 9 5 2 3 2" xfId="31410"/>
    <cellStyle name="Normal 2 9 5 2 4" xfId="22380"/>
    <cellStyle name="Normal 2 9 5 3" xfId="3832"/>
    <cellStyle name="Normal 2 9 5 3 2" xfId="8314"/>
    <cellStyle name="Normal 2 9 5 3 2 2" xfId="17344"/>
    <cellStyle name="Normal 2 9 5 3 2 2 2" xfId="37386"/>
    <cellStyle name="Normal 2 9 5 3 2 3" xfId="28356"/>
    <cellStyle name="Normal 2 9 5 3 3" xfId="12862"/>
    <cellStyle name="Normal 2 9 5 3 3 2" xfId="32904"/>
    <cellStyle name="Normal 2 9 5 3 4" xfId="23874"/>
    <cellStyle name="Normal 2 9 5 4" xfId="5326"/>
    <cellStyle name="Normal 2 9 5 4 2" xfId="14356"/>
    <cellStyle name="Normal 2 9 5 4 2 2" xfId="34398"/>
    <cellStyle name="Normal 2 9 5 4 3" xfId="25368"/>
    <cellStyle name="Normal 2 9 5 5" xfId="9874"/>
    <cellStyle name="Normal 2 9 5 5 2" xfId="29916"/>
    <cellStyle name="Normal 2 9 5 6" xfId="20886"/>
    <cellStyle name="Normal 2 9 6" xfId="1593"/>
    <cellStyle name="Normal 2 9 6 2" xfId="6075"/>
    <cellStyle name="Normal 2 9 6 2 2" xfId="15105"/>
    <cellStyle name="Normal 2 9 6 2 2 2" xfId="35147"/>
    <cellStyle name="Normal 2 9 6 2 3" xfId="26117"/>
    <cellStyle name="Normal 2 9 6 3" xfId="10623"/>
    <cellStyle name="Normal 2 9 6 3 2" xfId="30665"/>
    <cellStyle name="Normal 2 9 6 4" xfId="21635"/>
    <cellStyle name="Normal 2 9 7" xfId="3087"/>
    <cellStyle name="Normal 2 9 7 2" xfId="7569"/>
    <cellStyle name="Normal 2 9 7 2 2" xfId="16599"/>
    <cellStyle name="Normal 2 9 7 2 2 2" xfId="36641"/>
    <cellStyle name="Normal 2 9 7 2 3" xfId="27611"/>
    <cellStyle name="Normal 2 9 7 3" xfId="12117"/>
    <cellStyle name="Normal 2 9 7 3 2" xfId="32159"/>
    <cellStyle name="Normal 2 9 7 4" xfId="23129"/>
    <cellStyle name="Normal 2 9 8" xfId="4581"/>
    <cellStyle name="Normal 2 9 8 2" xfId="13611"/>
    <cellStyle name="Normal 2 9 8 2 2" xfId="33653"/>
    <cellStyle name="Normal 2 9 8 3" xfId="24623"/>
    <cellStyle name="Normal 2 9 9" xfId="9129"/>
    <cellStyle name="Normal 2 9 9 2" xfId="29171"/>
    <cellStyle name="Normal 3" xfId="4"/>
    <cellStyle name="Normal 3 2" xfId="8"/>
    <cellStyle name="Normal 4" xfId="2"/>
    <cellStyle name="Normal 4 10" xfId="168"/>
    <cellStyle name="Normal 4 10 10" xfId="20210"/>
    <cellStyle name="Normal 4 10 2" xfId="354"/>
    <cellStyle name="Normal 4 10 2 2" xfId="1097"/>
    <cellStyle name="Normal 4 10 2 2 2" xfId="2591"/>
    <cellStyle name="Normal 4 10 2 2 2 2" xfId="7073"/>
    <cellStyle name="Normal 4 10 2 2 2 2 2" xfId="16103"/>
    <cellStyle name="Normal 4 10 2 2 2 2 2 2" xfId="36145"/>
    <cellStyle name="Normal 4 10 2 2 2 2 3" xfId="27115"/>
    <cellStyle name="Normal 4 10 2 2 2 3" xfId="11621"/>
    <cellStyle name="Normal 4 10 2 2 2 3 2" xfId="31663"/>
    <cellStyle name="Normal 4 10 2 2 2 4" xfId="22633"/>
    <cellStyle name="Normal 4 10 2 2 3" xfId="4085"/>
    <cellStyle name="Normal 4 10 2 2 3 2" xfId="8567"/>
    <cellStyle name="Normal 4 10 2 2 3 2 2" xfId="17597"/>
    <cellStyle name="Normal 4 10 2 2 3 2 2 2" xfId="37639"/>
    <cellStyle name="Normal 4 10 2 2 3 2 3" xfId="28609"/>
    <cellStyle name="Normal 4 10 2 2 3 3" xfId="13115"/>
    <cellStyle name="Normal 4 10 2 2 3 3 2" xfId="33157"/>
    <cellStyle name="Normal 4 10 2 2 3 4" xfId="24127"/>
    <cellStyle name="Normal 4 10 2 2 4" xfId="5579"/>
    <cellStyle name="Normal 4 10 2 2 4 2" xfId="14609"/>
    <cellStyle name="Normal 4 10 2 2 4 2 2" xfId="34651"/>
    <cellStyle name="Normal 4 10 2 2 4 3" xfId="25621"/>
    <cellStyle name="Normal 4 10 2 2 5" xfId="10127"/>
    <cellStyle name="Normal 4 10 2 2 5 2" xfId="30169"/>
    <cellStyle name="Normal 4 10 2 2 6" xfId="21139"/>
    <cellStyle name="Normal 4 10 2 3" xfId="1848"/>
    <cellStyle name="Normal 4 10 2 3 2" xfId="6330"/>
    <cellStyle name="Normal 4 10 2 3 2 2" xfId="15360"/>
    <cellStyle name="Normal 4 10 2 3 2 2 2" xfId="35402"/>
    <cellStyle name="Normal 4 10 2 3 2 3" xfId="26372"/>
    <cellStyle name="Normal 4 10 2 3 3" xfId="10878"/>
    <cellStyle name="Normal 4 10 2 3 3 2" xfId="30920"/>
    <cellStyle name="Normal 4 10 2 3 4" xfId="21890"/>
    <cellStyle name="Normal 4 10 2 4" xfId="3342"/>
    <cellStyle name="Normal 4 10 2 4 2" xfId="7824"/>
    <cellStyle name="Normal 4 10 2 4 2 2" xfId="16854"/>
    <cellStyle name="Normal 4 10 2 4 2 2 2" xfId="36896"/>
    <cellStyle name="Normal 4 10 2 4 2 3" xfId="27866"/>
    <cellStyle name="Normal 4 10 2 4 3" xfId="12372"/>
    <cellStyle name="Normal 4 10 2 4 3 2" xfId="32414"/>
    <cellStyle name="Normal 4 10 2 4 4" xfId="23384"/>
    <cellStyle name="Normal 4 10 2 5" xfId="4836"/>
    <cellStyle name="Normal 4 10 2 5 2" xfId="13866"/>
    <cellStyle name="Normal 4 10 2 5 2 2" xfId="33908"/>
    <cellStyle name="Normal 4 10 2 5 3" xfId="24878"/>
    <cellStyle name="Normal 4 10 2 6" xfId="9384"/>
    <cellStyle name="Normal 4 10 2 6 2" xfId="29426"/>
    <cellStyle name="Normal 4 10 2 7" xfId="20396"/>
    <cellStyle name="Normal 4 10 3" xfId="540"/>
    <cellStyle name="Normal 4 10 3 2" xfId="1287"/>
    <cellStyle name="Normal 4 10 3 2 2" xfId="2781"/>
    <cellStyle name="Normal 4 10 3 2 2 2" xfId="7263"/>
    <cellStyle name="Normal 4 10 3 2 2 2 2" xfId="16293"/>
    <cellStyle name="Normal 4 10 3 2 2 2 2 2" xfId="36335"/>
    <cellStyle name="Normal 4 10 3 2 2 2 3" xfId="27305"/>
    <cellStyle name="Normal 4 10 3 2 2 3" xfId="11811"/>
    <cellStyle name="Normal 4 10 3 2 2 3 2" xfId="31853"/>
    <cellStyle name="Normal 4 10 3 2 2 4" xfId="22823"/>
    <cellStyle name="Normal 4 10 3 2 3" xfId="4275"/>
    <cellStyle name="Normal 4 10 3 2 3 2" xfId="8757"/>
    <cellStyle name="Normal 4 10 3 2 3 2 2" xfId="17787"/>
    <cellStyle name="Normal 4 10 3 2 3 2 2 2" xfId="37829"/>
    <cellStyle name="Normal 4 10 3 2 3 2 3" xfId="28799"/>
    <cellStyle name="Normal 4 10 3 2 3 3" xfId="13305"/>
    <cellStyle name="Normal 4 10 3 2 3 3 2" xfId="33347"/>
    <cellStyle name="Normal 4 10 3 2 3 4" xfId="24317"/>
    <cellStyle name="Normal 4 10 3 2 4" xfId="5769"/>
    <cellStyle name="Normal 4 10 3 2 4 2" xfId="14799"/>
    <cellStyle name="Normal 4 10 3 2 4 2 2" xfId="34841"/>
    <cellStyle name="Normal 4 10 3 2 4 3" xfId="25811"/>
    <cellStyle name="Normal 4 10 3 2 5" xfId="10317"/>
    <cellStyle name="Normal 4 10 3 2 5 2" xfId="30359"/>
    <cellStyle name="Normal 4 10 3 2 6" xfId="21329"/>
    <cellStyle name="Normal 4 10 3 3" xfId="2034"/>
    <cellStyle name="Normal 4 10 3 3 2" xfId="6516"/>
    <cellStyle name="Normal 4 10 3 3 2 2" xfId="15546"/>
    <cellStyle name="Normal 4 10 3 3 2 2 2" xfId="35588"/>
    <cellStyle name="Normal 4 10 3 3 2 3" xfId="26558"/>
    <cellStyle name="Normal 4 10 3 3 3" xfId="11064"/>
    <cellStyle name="Normal 4 10 3 3 3 2" xfId="31106"/>
    <cellStyle name="Normal 4 10 3 3 4" xfId="22076"/>
    <cellStyle name="Normal 4 10 3 4" xfId="3528"/>
    <cellStyle name="Normal 4 10 3 4 2" xfId="8010"/>
    <cellStyle name="Normal 4 10 3 4 2 2" xfId="17040"/>
    <cellStyle name="Normal 4 10 3 4 2 2 2" xfId="37082"/>
    <cellStyle name="Normal 4 10 3 4 2 3" xfId="28052"/>
    <cellStyle name="Normal 4 10 3 4 3" xfId="12558"/>
    <cellStyle name="Normal 4 10 3 4 3 2" xfId="32600"/>
    <cellStyle name="Normal 4 10 3 4 4" xfId="23570"/>
    <cellStyle name="Normal 4 10 3 5" xfId="5022"/>
    <cellStyle name="Normal 4 10 3 5 2" xfId="14052"/>
    <cellStyle name="Normal 4 10 3 5 2 2" xfId="34094"/>
    <cellStyle name="Normal 4 10 3 5 3" xfId="25064"/>
    <cellStyle name="Normal 4 10 3 6" xfId="9570"/>
    <cellStyle name="Normal 4 10 3 6 2" xfId="29612"/>
    <cellStyle name="Normal 4 10 3 7" xfId="20582"/>
    <cellStyle name="Normal 4 10 4" xfId="726"/>
    <cellStyle name="Normal 4 10 4 2" xfId="1473"/>
    <cellStyle name="Normal 4 10 4 2 2" xfId="2967"/>
    <cellStyle name="Normal 4 10 4 2 2 2" xfId="7449"/>
    <cellStyle name="Normal 4 10 4 2 2 2 2" xfId="16479"/>
    <cellStyle name="Normal 4 10 4 2 2 2 2 2" xfId="36521"/>
    <cellStyle name="Normal 4 10 4 2 2 2 3" xfId="27491"/>
    <cellStyle name="Normal 4 10 4 2 2 3" xfId="11997"/>
    <cellStyle name="Normal 4 10 4 2 2 3 2" xfId="32039"/>
    <cellStyle name="Normal 4 10 4 2 2 4" xfId="23009"/>
    <cellStyle name="Normal 4 10 4 2 3" xfId="4461"/>
    <cellStyle name="Normal 4 10 4 2 3 2" xfId="8943"/>
    <cellStyle name="Normal 4 10 4 2 3 2 2" xfId="17973"/>
    <cellStyle name="Normal 4 10 4 2 3 2 2 2" xfId="38015"/>
    <cellStyle name="Normal 4 10 4 2 3 2 3" xfId="28985"/>
    <cellStyle name="Normal 4 10 4 2 3 3" xfId="13491"/>
    <cellStyle name="Normal 4 10 4 2 3 3 2" xfId="33533"/>
    <cellStyle name="Normal 4 10 4 2 3 4" xfId="24503"/>
    <cellStyle name="Normal 4 10 4 2 4" xfId="5955"/>
    <cellStyle name="Normal 4 10 4 2 4 2" xfId="14985"/>
    <cellStyle name="Normal 4 10 4 2 4 2 2" xfId="35027"/>
    <cellStyle name="Normal 4 10 4 2 4 3" xfId="25997"/>
    <cellStyle name="Normal 4 10 4 2 5" xfId="10503"/>
    <cellStyle name="Normal 4 10 4 2 5 2" xfId="30545"/>
    <cellStyle name="Normal 4 10 4 2 6" xfId="21515"/>
    <cellStyle name="Normal 4 10 4 3" xfId="2220"/>
    <cellStyle name="Normal 4 10 4 3 2" xfId="6702"/>
    <cellStyle name="Normal 4 10 4 3 2 2" xfId="15732"/>
    <cellStyle name="Normal 4 10 4 3 2 2 2" xfId="35774"/>
    <cellStyle name="Normal 4 10 4 3 2 3" xfId="26744"/>
    <cellStyle name="Normal 4 10 4 3 3" xfId="11250"/>
    <cellStyle name="Normal 4 10 4 3 3 2" xfId="31292"/>
    <cellStyle name="Normal 4 10 4 3 4" xfId="22262"/>
    <cellStyle name="Normal 4 10 4 4" xfId="3714"/>
    <cellStyle name="Normal 4 10 4 4 2" xfId="8196"/>
    <cellStyle name="Normal 4 10 4 4 2 2" xfId="17226"/>
    <cellStyle name="Normal 4 10 4 4 2 2 2" xfId="37268"/>
    <cellStyle name="Normal 4 10 4 4 2 3" xfId="28238"/>
    <cellStyle name="Normal 4 10 4 4 3" xfId="12744"/>
    <cellStyle name="Normal 4 10 4 4 3 2" xfId="32786"/>
    <cellStyle name="Normal 4 10 4 4 4" xfId="23756"/>
    <cellStyle name="Normal 4 10 4 5" xfId="5208"/>
    <cellStyle name="Normal 4 10 4 5 2" xfId="14238"/>
    <cellStyle name="Normal 4 10 4 5 2 2" xfId="34280"/>
    <cellStyle name="Normal 4 10 4 5 3" xfId="25250"/>
    <cellStyle name="Normal 4 10 4 6" xfId="9756"/>
    <cellStyle name="Normal 4 10 4 6 2" xfId="29798"/>
    <cellStyle name="Normal 4 10 4 7" xfId="20768"/>
    <cellStyle name="Normal 4 10 5" xfId="913"/>
    <cellStyle name="Normal 4 10 5 2" xfId="2407"/>
    <cellStyle name="Normal 4 10 5 2 2" xfId="6889"/>
    <cellStyle name="Normal 4 10 5 2 2 2" xfId="15919"/>
    <cellStyle name="Normal 4 10 5 2 2 2 2" xfId="35961"/>
    <cellStyle name="Normal 4 10 5 2 2 3" xfId="26931"/>
    <cellStyle name="Normal 4 10 5 2 3" xfId="11437"/>
    <cellStyle name="Normal 4 10 5 2 3 2" xfId="31479"/>
    <cellStyle name="Normal 4 10 5 2 4" xfId="22449"/>
    <cellStyle name="Normal 4 10 5 3" xfId="3901"/>
    <cellStyle name="Normal 4 10 5 3 2" xfId="8383"/>
    <cellStyle name="Normal 4 10 5 3 2 2" xfId="17413"/>
    <cellStyle name="Normal 4 10 5 3 2 2 2" xfId="37455"/>
    <cellStyle name="Normal 4 10 5 3 2 3" xfId="28425"/>
    <cellStyle name="Normal 4 10 5 3 3" xfId="12931"/>
    <cellStyle name="Normal 4 10 5 3 3 2" xfId="32973"/>
    <cellStyle name="Normal 4 10 5 3 4" xfId="23943"/>
    <cellStyle name="Normal 4 10 5 4" xfId="5395"/>
    <cellStyle name="Normal 4 10 5 4 2" xfId="14425"/>
    <cellStyle name="Normal 4 10 5 4 2 2" xfId="34467"/>
    <cellStyle name="Normal 4 10 5 4 3" xfId="25437"/>
    <cellStyle name="Normal 4 10 5 5" xfId="9943"/>
    <cellStyle name="Normal 4 10 5 5 2" xfId="29985"/>
    <cellStyle name="Normal 4 10 5 6" xfId="20955"/>
    <cellStyle name="Normal 4 10 6" xfId="1662"/>
    <cellStyle name="Normal 4 10 6 2" xfId="6144"/>
    <cellStyle name="Normal 4 10 6 2 2" xfId="15174"/>
    <cellStyle name="Normal 4 10 6 2 2 2" xfId="35216"/>
    <cellStyle name="Normal 4 10 6 2 3" xfId="26186"/>
    <cellStyle name="Normal 4 10 6 3" xfId="10692"/>
    <cellStyle name="Normal 4 10 6 3 2" xfId="30734"/>
    <cellStyle name="Normal 4 10 6 4" xfId="21704"/>
    <cellStyle name="Normal 4 10 7" xfId="3156"/>
    <cellStyle name="Normal 4 10 7 2" xfId="7638"/>
    <cellStyle name="Normal 4 10 7 2 2" xfId="16668"/>
    <cellStyle name="Normal 4 10 7 2 2 2" xfId="36710"/>
    <cellStyle name="Normal 4 10 7 2 3" xfId="27680"/>
    <cellStyle name="Normal 4 10 7 3" xfId="12186"/>
    <cellStyle name="Normal 4 10 7 3 2" xfId="32228"/>
    <cellStyle name="Normal 4 10 7 4" xfId="23198"/>
    <cellStyle name="Normal 4 10 8" xfId="4650"/>
    <cellStyle name="Normal 4 10 8 2" xfId="13680"/>
    <cellStyle name="Normal 4 10 8 2 2" xfId="33722"/>
    <cellStyle name="Normal 4 10 8 3" xfId="24692"/>
    <cellStyle name="Normal 4 10 9" xfId="9198"/>
    <cellStyle name="Normal 4 10 9 2" xfId="29240"/>
    <cellStyle name="Normal 4 11" xfId="191"/>
    <cellStyle name="Normal 4 11 2" xfId="936"/>
    <cellStyle name="Normal 4 11 2 2" xfId="2430"/>
    <cellStyle name="Normal 4 11 2 2 2" xfId="6912"/>
    <cellStyle name="Normal 4 11 2 2 2 2" xfId="15942"/>
    <cellStyle name="Normal 4 11 2 2 2 2 2" xfId="35984"/>
    <cellStyle name="Normal 4 11 2 2 2 3" xfId="26954"/>
    <cellStyle name="Normal 4 11 2 2 3" xfId="11460"/>
    <cellStyle name="Normal 4 11 2 2 3 2" xfId="31502"/>
    <cellStyle name="Normal 4 11 2 2 4" xfId="22472"/>
    <cellStyle name="Normal 4 11 2 3" xfId="3924"/>
    <cellStyle name="Normal 4 11 2 3 2" xfId="8406"/>
    <cellStyle name="Normal 4 11 2 3 2 2" xfId="17436"/>
    <cellStyle name="Normal 4 11 2 3 2 2 2" xfId="37478"/>
    <cellStyle name="Normal 4 11 2 3 2 3" xfId="28448"/>
    <cellStyle name="Normal 4 11 2 3 3" xfId="12954"/>
    <cellStyle name="Normal 4 11 2 3 3 2" xfId="32996"/>
    <cellStyle name="Normal 4 11 2 3 4" xfId="23966"/>
    <cellStyle name="Normal 4 11 2 4" xfId="5418"/>
    <cellStyle name="Normal 4 11 2 4 2" xfId="14448"/>
    <cellStyle name="Normal 4 11 2 4 2 2" xfId="34490"/>
    <cellStyle name="Normal 4 11 2 4 3" xfId="25460"/>
    <cellStyle name="Normal 4 11 2 5" xfId="9966"/>
    <cellStyle name="Normal 4 11 2 5 2" xfId="30008"/>
    <cellStyle name="Normal 4 11 2 6" xfId="20978"/>
    <cellStyle name="Normal 4 11 3" xfId="1685"/>
    <cellStyle name="Normal 4 11 3 2" xfId="6167"/>
    <cellStyle name="Normal 4 11 3 2 2" xfId="15197"/>
    <cellStyle name="Normal 4 11 3 2 2 2" xfId="35239"/>
    <cellStyle name="Normal 4 11 3 2 3" xfId="26209"/>
    <cellStyle name="Normal 4 11 3 3" xfId="10715"/>
    <cellStyle name="Normal 4 11 3 3 2" xfId="30757"/>
    <cellStyle name="Normal 4 11 3 4" xfId="21727"/>
    <cellStyle name="Normal 4 11 4" xfId="3179"/>
    <cellStyle name="Normal 4 11 4 2" xfId="7661"/>
    <cellStyle name="Normal 4 11 4 2 2" xfId="16691"/>
    <cellStyle name="Normal 4 11 4 2 2 2" xfId="36733"/>
    <cellStyle name="Normal 4 11 4 2 3" xfId="27703"/>
    <cellStyle name="Normal 4 11 4 3" xfId="12209"/>
    <cellStyle name="Normal 4 11 4 3 2" xfId="32251"/>
    <cellStyle name="Normal 4 11 4 4" xfId="23221"/>
    <cellStyle name="Normal 4 11 5" xfId="4673"/>
    <cellStyle name="Normal 4 11 5 2" xfId="13703"/>
    <cellStyle name="Normal 4 11 5 2 2" xfId="33745"/>
    <cellStyle name="Normal 4 11 5 3" xfId="24715"/>
    <cellStyle name="Normal 4 11 6" xfId="9221"/>
    <cellStyle name="Normal 4 11 6 2" xfId="29263"/>
    <cellStyle name="Normal 4 11 7" xfId="20233"/>
    <cellStyle name="Normal 4 12" xfId="377"/>
    <cellStyle name="Normal 4 12 2" xfId="1124"/>
    <cellStyle name="Normal 4 12 2 2" xfId="2618"/>
    <cellStyle name="Normal 4 12 2 2 2" xfId="7100"/>
    <cellStyle name="Normal 4 12 2 2 2 2" xfId="16130"/>
    <cellStyle name="Normal 4 12 2 2 2 2 2" xfId="36172"/>
    <cellStyle name="Normal 4 12 2 2 2 3" xfId="27142"/>
    <cellStyle name="Normal 4 12 2 2 3" xfId="11648"/>
    <cellStyle name="Normal 4 12 2 2 3 2" xfId="31690"/>
    <cellStyle name="Normal 4 12 2 2 4" xfId="22660"/>
    <cellStyle name="Normal 4 12 2 3" xfId="4112"/>
    <cellStyle name="Normal 4 12 2 3 2" xfId="8594"/>
    <cellStyle name="Normal 4 12 2 3 2 2" xfId="17624"/>
    <cellStyle name="Normal 4 12 2 3 2 2 2" xfId="37666"/>
    <cellStyle name="Normal 4 12 2 3 2 3" xfId="28636"/>
    <cellStyle name="Normal 4 12 2 3 3" xfId="13142"/>
    <cellStyle name="Normal 4 12 2 3 3 2" xfId="33184"/>
    <cellStyle name="Normal 4 12 2 3 4" xfId="24154"/>
    <cellStyle name="Normal 4 12 2 4" xfId="5606"/>
    <cellStyle name="Normal 4 12 2 4 2" xfId="14636"/>
    <cellStyle name="Normal 4 12 2 4 2 2" xfId="34678"/>
    <cellStyle name="Normal 4 12 2 4 3" xfId="25648"/>
    <cellStyle name="Normal 4 12 2 5" xfId="10154"/>
    <cellStyle name="Normal 4 12 2 5 2" xfId="30196"/>
    <cellStyle name="Normal 4 12 2 6" xfId="21166"/>
    <cellStyle name="Normal 4 12 3" xfId="1871"/>
    <cellStyle name="Normal 4 12 3 2" xfId="6353"/>
    <cellStyle name="Normal 4 12 3 2 2" xfId="15383"/>
    <cellStyle name="Normal 4 12 3 2 2 2" xfId="35425"/>
    <cellStyle name="Normal 4 12 3 2 3" xfId="26395"/>
    <cellStyle name="Normal 4 12 3 3" xfId="10901"/>
    <cellStyle name="Normal 4 12 3 3 2" xfId="30943"/>
    <cellStyle name="Normal 4 12 3 4" xfId="21913"/>
    <cellStyle name="Normal 4 12 4" xfId="3365"/>
    <cellStyle name="Normal 4 12 4 2" xfId="7847"/>
    <cellStyle name="Normal 4 12 4 2 2" xfId="16877"/>
    <cellStyle name="Normal 4 12 4 2 2 2" xfId="36919"/>
    <cellStyle name="Normal 4 12 4 2 3" xfId="27889"/>
    <cellStyle name="Normal 4 12 4 3" xfId="12395"/>
    <cellStyle name="Normal 4 12 4 3 2" xfId="32437"/>
    <cellStyle name="Normal 4 12 4 4" xfId="23407"/>
    <cellStyle name="Normal 4 12 5" xfId="4859"/>
    <cellStyle name="Normal 4 12 5 2" xfId="13889"/>
    <cellStyle name="Normal 4 12 5 2 2" xfId="33931"/>
    <cellStyle name="Normal 4 12 5 3" xfId="24901"/>
    <cellStyle name="Normal 4 12 6" xfId="9407"/>
    <cellStyle name="Normal 4 12 6 2" xfId="29449"/>
    <cellStyle name="Normal 4 12 7" xfId="20419"/>
    <cellStyle name="Normal 4 13" xfId="563"/>
    <cellStyle name="Normal 4 13 2" xfId="1310"/>
    <cellStyle name="Normal 4 13 2 2" xfId="2804"/>
    <cellStyle name="Normal 4 13 2 2 2" xfId="7286"/>
    <cellStyle name="Normal 4 13 2 2 2 2" xfId="16316"/>
    <cellStyle name="Normal 4 13 2 2 2 2 2" xfId="36358"/>
    <cellStyle name="Normal 4 13 2 2 2 3" xfId="27328"/>
    <cellStyle name="Normal 4 13 2 2 3" xfId="11834"/>
    <cellStyle name="Normal 4 13 2 2 3 2" xfId="31876"/>
    <cellStyle name="Normal 4 13 2 2 4" xfId="22846"/>
    <cellStyle name="Normal 4 13 2 3" xfId="4298"/>
    <cellStyle name="Normal 4 13 2 3 2" xfId="8780"/>
    <cellStyle name="Normal 4 13 2 3 2 2" xfId="17810"/>
    <cellStyle name="Normal 4 13 2 3 2 2 2" xfId="37852"/>
    <cellStyle name="Normal 4 13 2 3 2 3" xfId="28822"/>
    <cellStyle name="Normal 4 13 2 3 3" xfId="13328"/>
    <cellStyle name="Normal 4 13 2 3 3 2" xfId="33370"/>
    <cellStyle name="Normal 4 13 2 3 4" xfId="24340"/>
    <cellStyle name="Normal 4 13 2 4" xfId="5792"/>
    <cellStyle name="Normal 4 13 2 4 2" xfId="14822"/>
    <cellStyle name="Normal 4 13 2 4 2 2" xfId="34864"/>
    <cellStyle name="Normal 4 13 2 4 3" xfId="25834"/>
    <cellStyle name="Normal 4 13 2 5" xfId="10340"/>
    <cellStyle name="Normal 4 13 2 5 2" xfId="30382"/>
    <cellStyle name="Normal 4 13 2 6" xfId="21352"/>
    <cellStyle name="Normal 4 13 3" xfId="2057"/>
    <cellStyle name="Normal 4 13 3 2" xfId="6539"/>
    <cellStyle name="Normal 4 13 3 2 2" xfId="15569"/>
    <cellStyle name="Normal 4 13 3 2 2 2" xfId="35611"/>
    <cellStyle name="Normal 4 13 3 2 3" xfId="26581"/>
    <cellStyle name="Normal 4 13 3 3" xfId="11087"/>
    <cellStyle name="Normal 4 13 3 3 2" xfId="31129"/>
    <cellStyle name="Normal 4 13 3 4" xfId="22099"/>
    <cellStyle name="Normal 4 13 4" xfId="3551"/>
    <cellStyle name="Normal 4 13 4 2" xfId="8033"/>
    <cellStyle name="Normal 4 13 4 2 2" xfId="17063"/>
    <cellStyle name="Normal 4 13 4 2 2 2" xfId="37105"/>
    <cellStyle name="Normal 4 13 4 2 3" xfId="28075"/>
    <cellStyle name="Normal 4 13 4 3" xfId="12581"/>
    <cellStyle name="Normal 4 13 4 3 2" xfId="32623"/>
    <cellStyle name="Normal 4 13 4 4" xfId="23593"/>
    <cellStyle name="Normal 4 13 5" xfId="5045"/>
    <cellStyle name="Normal 4 13 5 2" xfId="14075"/>
    <cellStyle name="Normal 4 13 5 2 2" xfId="34117"/>
    <cellStyle name="Normal 4 13 5 3" xfId="25087"/>
    <cellStyle name="Normal 4 13 6" xfId="9593"/>
    <cellStyle name="Normal 4 13 6 2" xfId="29635"/>
    <cellStyle name="Normal 4 13 7" xfId="20605"/>
    <cellStyle name="Normal 4 14" xfId="750"/>
    <cellStyle name="Normal 4 14 2" xfId="2244"/>
    <cellStyle name="Normal 4 14 2 2" xfId="6726"/>
    <cellStyle name="Normal 4 14 2 2 2" xfId="15756"/>
    <cellStyle name="Normal 4 14 2 2 2 2" xfId="35798"/>
    <cellStyle name="Normal 4 14 2 2 3" xfId="26768"/>
    <cellStyle name="Normal 4 14 2 3" xfId="11274"/>
    <cellStyle name="Normal 4 14 2 3 2" xfId="31316"/>
    <cellStyle name="Normal 4 14 2 4" xfId="22286"/>
    <cellStyle name="Normal 4 14 3" xfId="3738"/>
    <cellStyle name="Normal 4 14 3 2" xfId="8220"/>
    <cellStyle name="Normal 4 14 3 2 2" xfId="17250"/>
    <cellStyle name="Normal 4 14 3 2 2 2" xfId="37292"/>
    <cellStyle name="Normal 4 14 3 2 3" xfId="28262"/>
    <cellStyle name="Normal 4 14 3 3" xfId="12768"/>
    <cellStyle name="Normal 4 14 3 3 2" xfId="32810"/>
    <cellStyle name="Normal 4 14 3 4" xfId="23780"/>
    <cellStyle name="Normal 4 14 4" xfId="5232"/>
    <cellStyle name="Normal 4 14 4 2" xfId="14262"/>
    <cellStyle name="Normal 4 14 4 2 2" xfId="34304"/>
    <cellStyle name="Normal 4 14 4 3" xfId="25274"/>
    <cellStyle name="Normal 4 14 5" xfId="9780"/>
    <cellStyle name="Normal 4 14 5 2" xfId="29822"/>
    <cellStyle name="Normal 4 14 6" xfId="20792"/>
    <cellStyle name="Normal 4 15" xfId="1499"/>
    <cellStyle name="Normal 4 15 2" xfId="5981"/>
    <cellStyle name="Normal 4 15 2 2" xfId="15011"/>
    <cellStyle name="Normal 4 15 2 2 2" xfId="35053"/>
    <cellStyle name="Normal 4 15 2 3" xfId="26023"/>
    <cellStyle name="Normal 4 15 3" xfId="10529"/>
    <cellStyle name="Normal 4 15 3 2" xfId="30571"/>
    <cellStyle name="Normal 4 15 4" xfId="21541"/>
    <cellStyle name="Normal 4 16" xfId="2993"/>
    <cellStyle name="Normal 4 16 2" xfId="7475"/>
    <cellStyle name="Normal 4 16 2 2" xfId="16505"/>
    <cellStyle name="Normal 4 16 2 2 2" xfId="36547"/>
    <cellStyle name="Normal 4 16 2 3" xfId="27517"/>
    <cellStyle name="Normal 4 16 3" xfId="12023"/>
    <cellStyle name="Normal 4 16 3 2" xfId="32065"/>
    <cellStyle name="Normal 4 16 4" xfId="23035"/>
    <cellStyle name="Normal 4 17" xfId="4487"/>
    <cellStyle name="Normal 4 17 2" xfId="13517"/>
    <cellStyle name="Normal 4 17 2 2" xfId="33559"/>
    <cellStyle name="Normal 4 17 3" xfId="24529"/>
    <cellStyle name="Normal 4 18" xfId="9035"/>
    <cellStyle name="Normal 4 18 2" xfId="29077"/>
    <cellStyle name="Normal 4 19" xfId="20047"/>
    <cellStyle name="Normal 4 2" xfId="10"/>
    <cellStyle name="Normal 4 2 10" xfId="196"/>
    <cellStyle name="Normal 4 2 10 2" xfId="941"/>
    <cellStyle name="Normal 4 2 10 2 2" xfId="2435"/>
    <cellStyle name="Normal 4 2 10 2 2 2" xfId="6917"/>
    <cellStyle name="Normal 4 2 10 2 2 2 2" xfId="15947"/>
    <cellStyle name="Normal 4 2 10 2 2 2 2 2" xfId="35989"/>
    <cellStyle name="Normal 4 2 10 2 2 2 3" xfId="26959"/>
    <cellStyle name="Normal 4 2 10 2 2 3" xfId="11465"/>
    <cellStyle name="Normal 4 2 10 2 2 3 2" xfId="31507"/>
    <cellStyle name="Normal 4 2 10 2 2 4" xfId="22477"/>
    <cellStyle name="Normal 4 2 10 2 3" xfId="3929"/>
    <cellStyle name="Normal 4 2 10 2 3 2" xfId="8411"/>
    <cellStyle name="Normal 4 2 10 2 3 2 2" xfId="17441"/>
    <cellStyle name="Normal 4 2 10 2 3 2 2 2" xfId="37483"/>
    <cellStyle name="Normal 4 2 10 2 3 2 3" xfId="28453"/>
    <cellStyle name="Normal 4 2 10 2 3 3" xfId="12959"/>
    <cellStyle name="Normal 4 2 10 2 3 3 2" xfId="33001"/>
    <cellStyle name="Normal 4 2 10 2 3 4" xfId="23971"/>
    <cellStyle name="Normal 4 2 10 2 4" xfId="5423"/>
    <cellStyle name="Normal 4 2 10 2 4 2" xfId="14453"/>
    <cellStyle name="Normal 4 2 10 2 4 2 2" xfId="34495"/>
    <cellStyle name="Normal 4 2 10 2 4 3" xfId="25465"/>
    <cellStyle name="Normal 4 2 10 2 5" xfId="9971"/>
    <cellStyle name="Normal 4 2 10 2 5 2" xfId="30013"/>
    <cellStyle name="Normal 4 2 10 2 6" xfId="20983"/>
    <cellStyle name="Normal 4 2 10 3" xfId="1690"/>
    <cellStyle name="Normal 4 2 10 3 2" xfId="6172"/>
    <cellStyle name="Normal 4 2 10 3 2 2" xfId="15202"/>
    <cellStyle name="Normal 4 2 10 3 2 2 2" xfId="35244"/>
    <cellStyle name="Normal 4 2 10 3 2 3" xfId="26214"/>
    <cellStyle name="Normal 4 2 10 3 3" xfId="10720"/>
    <cellStyle name="Normal 4 2 10 3 3 2" xfId="30762"/>
    <cellStyle name="Normal 4 2 10 3 4" xfId="21732"/>
    <cellStyle name="Normal 4 2 10 4" xfId="3184"/>
    <cellStyle name="Normal 4 2 10 4 2" xfId="7666"/>
    <cellStyle name="Normal 4 2 10 4 2 2" xfId="16696"/>
    <cellStyle name="Normal 4 2 10 4 2 2 2" xfId="36738"/>
    <cellStyle name="Normal 4 2 10 4 2 3" xfId="27708"/>
    <cellStyle name="Normal 4 2 10 4 3" xfId="12214"/>
    <cellStyle name="Normal 4 2 10 4 3 2" xfId="32256"/>
    <cellStyle name="Normal 4 2 10 4 4" xfId="23226"/>
    <cellStyle name="Normal 4 2 10 5" xfId="4678"/>
    <cellStyle name="Normal 4 2 10 5 2" xfId="13708"/>
    <cellStyle name="Normal 4 2 10 5 2 2" xfId="33750"/>
    <cellStyle name="Normal 4 2 10 5 3" xfId="24720"/>
    <cellStyle name="Normal 4 2 10 6" xfId="9226"/>
    <cellStyle name="Normal 4 2 10 6 2" xfId="29268"/>
    <cellStyle name="Normal 4 2 10 7" xfId="20238"/>
    <cellStyle name="Normal 4 2 11" xfId="382"/>
    <cellStyle name="Normal 4 2 11 2" xfId="1129"/>
    <cellStyle name="Normal 4 2 11 2 2" xfId="2623"/>
    <cellStyle name="Normal 4 2 11 2 2 2" xfId="7105"/>
    <cellStyle name="Normal 4 2 11 2 2 2 2" xfId="16135"/>
    <cellStyle name="Normal 4 2 11 2 2 2 2 2" xfId="36177"/>
    <cellStyle name="Normal 4 2 11 2 2 2 3" xfId="27147"/>
    <cellStyle name="Normal 4 2 11 2 2 3" xfId="11653"/>
    <cellStyle name="Normal 4 2 11 2 2 3 2" xfId="31695"/>
    <cellStyle name="Normal 4 2 11 2 2 4" xfId="22665"/>
    <cellStyle name="Normal 4 2 11 2 3" xfId="4117"/>
    <cellStyle name="Normal 4 2 11 2 3 2" xfId="8599"/>
    <cellStyle name="Normal 4 2 11 2 3 2 2" xfId="17629"/>
    <cellStyle name="Normal 4 2 11 2 3 2 2 2" xfId="37671"/>
    <cellStyle name="Normal 4 2 11 2 3 2 3" xfId="28641"/>
    <cellStyle name="Normal 4 2 11 2 3 3" xfId="13147"/>
    <cellStyle name="Normal 4 2 11 2 3 3 2" xfId="33189"/>
    <cellStyle name="Normal 4 2 11 2 3 4" xfId="24159"/>
    <cellStyle name="Normal 4 2 11 2 4" xfId="5611"/>
    <cellStyle name="Normal 4 2 11 2 4 2" xfId="14641"/>
    <cellStyle name="Normal 4 2 11 2 4 2 2" xfId="34683"/>
    <cellStyle name="Normal 4 2 11 2 4 3" xfId="25653"/>
    <cellStyle name="Normal 4 2 11 2 5" xfId="10159"/>
    <cellStyle name="Normal 4 2 11 2 5 2" xfId="30201"/>
    <cellStyle name="Normal 4 2 11 2 6" xfId="21171"/>
    <cellStyle name="Normal 4 2 11 3" xfId="1876"/>
    <cellStyle name="Normal 4 2 11 3 2" xfId="6358"/>
    <cellStyle name="Normal 4 2 11 3 2 2" xfId="15388"/>
    <cellStyle name="Normal 4 2 11 3 2 2 2" xfId="35430"/>
    <cellStyle name="Normal 4 2 11 3 2 3" xfId="26400"/>
    <cellStyle name="Normal 4 2 11 3 3" xfId="10906"/>
    <cellStyle name="Normal 4 2 11 3 3 2" xfId="30948"/>
    <cellStyle name="Normal 4 2 11 3 4" xfId="21918"/>
    <cellStyle name="Normal 4 2 11 4" xfId="3370"/>
    <cellStyle name="Normal 4 2 11 4 2" xfId="7852"/>
    <cellStyle name="Normal 4 2 11 4 2 2" xfId="16882"/>
    <cellStyle name="Normal 4 2 11 4 2 2 2" xfId="36924"/>
    <cellStyle name="Normal 4 2 11 4 2 3" xfId="27894"/>
    <cellStyle name="Normal 4 2 11 4 3" xfId="12400"/>
    <cellStyle name="Normal 4 2 11 4 3 2" xfId="32442"/>
    <cellStyle name="Normal 4 2 11 4 4" xfId="23412"/>
    <cellStyle name="Normal 4 2 11 5" xfId="4864"/>
    <cellStyle name="Normal 4 2 11 5 2" xfId="13894"/>
    <cellStyle name="Normal 4 2 11 5 2 2" xfId="33936"/>
    <cellStyle name="Normal 4 2 11 5 3" xfId="24906"/>
    <cellStyle name="Normal 4 2 11 6" xfId="9412"/>
    <cellStyle name="Normal 4 2 11 6 2" xfId="29454"/>
    <cellStyle name="Normal 4 2 11 7" xfId="20424"/>
    <cellStyle name="Normal 4 2 12" xfId="568"/>
    <cellStyle name="Normal 4 2 12 2" xfId="1315"/>
    <cellStyle name="Normal 4 2 12 2 2" xfId="2809"/>
    <cellStyle name="Normal 4 2 12 2 2 2" xfId="7291"/>
    <cellStyle name="Normal 4 2 12 2 2 2 2" xfId="16321"/>
    <cellStyle name="Normal 4 2 12 2 2 2 2 2" xfId="36363"/>
    <cellStyle name="Normal 4 2 12 2 2 2 3" xfId="27333"/>
    <cellStyle name="Normal 4 2 12 2 2 3" xfId="11839"/>
    <cellStyle name="Normal 4 2 12 2 2 3 2" xfId="31881"/>
    <cellStyle name="Normal 4 2 12 2 2 4" xfId="22851"/>
    <cellStyle name="Normal 4 2 12 2 3" xfId="4303"/>
    <cellStyle name="Normal 4 2 12 2 3 2" xfId="8785"/>
    <cellStyle name="Normal 4 2 12 2 3 2 2" xfId="17815"/>
    <cellStyle name="Normal 4 2 12 2 3 2 2 2" xfId="37857"/>
    <cellStyle name="Normal 4 2 12 2 3 2 3" xfId="28827"/>
    <cellStyle name="Normal 4 2 12 2 3 3" xfId="13333"/>
    <cellStyle name="Normal 4 2 12 2 3 3 2" xfId="33375"/>
    <cellStyle name="Normal 4 2 12 2 3 4" xfId="24345"/>
    <cellStyle name="Normal 4 2 12 2 4" xfId="5797"/>
    <cellStyle name="Normal 4 2 12 2 4 2" xfId="14827"/>
    <cellStyle name="Normal 4 2 12 2 4 2 2" xfId="34869"/>
    <cellStyle name="Normal 4 2 12 2 4 3" xfId="25839"/>
    <cellStyle name="Normal 4 2 12 2 5" xfId="10345"/>
    <cellStyle name="Normal 4 2 12 2 5 2" xfId="30387"/>
    <cellStyle name="Normal 4 2 12 2 6" xfId="21357"/>
    <cellStyle name="Normal 4 2 12 3" xfId="2062"/>
    <cellStyle name="Normal 4 2 12 3 2" xfId="6544"/>
    <cellStyle name="Normal 4 2 12 3 2 2" xfId="15574"/>
    <cellStyle name="Normal 4 2 12 3 2 2 2" xfId="35616"/>
    <cellStyle name="Normal 4 2 12 3 2 3" xfId="26586"/>
    <cellStyle name="Normal 4 2 12 3 3" xfId="11092"/>
    <cellStyle name="Normal 4 2 12 3 3 2" xfId="31134"/>
    <cellStyle name="Normal 4 2 12 3 4" xfId="22104"/>
    <cellStyle name="Normal 4 2 12 4" xfId="3556"/>
    <cellStyle name="Normal 4 2 12 4 2" xfId="8038"/>
    <cellStyle name="Normal 4 2 12 4 2 2" xfId="17068"/>
    <cellStyle name="Normal 4 2 12 4 2 2 2" xfId="37110"/>
    <cellStyle name="Normal 4 2 12 4 2 3" xfId="28080"/>
    <cellStyle name="Normal 4 2 12 4 3" xfId="12586"/>
    <cellStyle name="Normal 4 2 12 4 3 2" xfId="32628"/>
    <cellStyle name="Normal 4 2 12 4 4" xfId="23598"/>
    <cellStyle name="Normal 4 2 12 5" xfId="5050"/>
    <cellStyle name="Normal 4 2 12 5 2" xfId="14080"/>
    <cellStyle name="Normal 4 2 12 5 2 2" xfId="34122"/>
    <cellStyle name="Normal 4 2 12 5 3" xfId="25092"/>
    <cellStyle name="Normal 4 2 12 6" xfId="9598"/>
    <cellStyle name="Normal 4 2 12 6 2" xfId="29640"/>
    <cellStyle name="Normal 4 2 12 7" xfId="20610"/>
    <cellStyle name="Normal 4 2 13" xfId="755"/>
    <cellStyle name="Normal 4 2 13 2" xfId="2249"/>
    <cellStyle name="Normal 4 2 13 2 2" xfId="6731"/>
    <cellStyle name="Normal 4 2 13 2 2 2" xfId="15761"/>
    <cellStyle name="Normal 4 2 13 2 2 2 2" xfId="35803"/>
    <cellStyle name="Normal 4 2 13 2 2 3" xfId="26773"/>
    <cellStyle name="Normal 4 2 13 2 3" xfId="11279"/>
    <cellStyle name="Normal 4 2 13 2 3 2" xfId="31321"/>
    <cellStyle name="Normal 4 2 13 2 4" xfId="22291"/>
    <cellStyle name="Normal 4 2 13 3" xfId="3743"/>
    <cellStyle name="Normal 4 2 13 3 2" xfId="8225"/>
    <cellStyle name="Normal 4 2 13 3 2 2" xfId="17255"/>
    <cellStyle name="Normal 4 2 13 3 2 2 2" xfId="37297"/>
    <cellStyle name="Normal 4 2 13 3 2 3" xfId="28267"/>
    <cellStyle name="Normal 4 2 13 3 3" xfId="12773"/>
    <cellStyle name="Normal 4 2 13 3 3 2" xfId="32815"/>
    <cellStyle name="Normal 4 2 13 3 4" xfId="23785"/>
    <cellStyle name="Normal 4 2 13 4" xfId="5237"/>
    <cellStyle name="Normal 4 2 13 4 2" xfId="14267"/>
    <cellStyle name="Normal 4 2 13 4 2 2" xfId="34309"/>
    <cellStyle name="Normal 4 2 13 4 3" xfId="25279"/>
    <cellStyle name="Normal 4 2 13 5" xfId="9785"/>
    <cellStyle name="Normal 4 2 13 5 2" xfId="29827"/>
    <cellStyle name="Normal 4 2 13 6" xfId="20797"/>
    <cellStyle name="Normal 4 2 14" xfId="1504"/>
    <cellStyle name="Normal 4 2 14 2" xfId="5986"/>
    <cellStyle name="Normal 4 2 14 2 2" xfId="15016"/>
    <cellStyle name="Normal 4 2 14 2 2 2" xfId="35058"/>
    <cellStyle name="Normal 4 2 14 2 3" xfId="26028"/>
    <cellStyle name="Normal 4 2 14 3" xfId="10534"/>
    <cellStyle name="Normal 4 2 14 3 2" xfId="30576"/>
    <cellStyle name="Normal 4 2 14 4" xfId="21546"/>
    <cellStyle name="Normal 4 2 15" xfId="2998"/>
    <cellStyle name="Normal 4 2 15 2" xfId="7480"/>
    <cellStyle name="Normal 4 2 15 2 2" xfId="16510"/>
    <cellStyle name="Normal 4 2 15 2 2 2" xfId="36552"/>
    <cellStyle name="Normal 4 2 15 2 3" xfId="27522"/>
    <cellStyle name="Normal 4 2 15 3" xfId="12028"/>
    <cellStyle name="Normal 4 2 15 3 2" xfId="32070"/>
    <cellStyle name="Normal 4 2 15 4" xfId="23040"/>
    <cellStyle name="Normal 4 2 16" xfId="4492"/>
    <cellStyle name="Normal 4 2 16 2" xfId="13522"/>
    <cellStyle name="Normal 4 2 16 2 2" xfId="33564"/>
    <cellStyle name="Normal 4 2 16 3" xfId="24534"/>
    <cellStyle name="Normal 4 2 17" xfId="9040"/>
    <cellStyle name="Normal 4 2 17 2" xfId="29082"/>
    <cellStyle name="Normal 4 2 18" xfId="20052"/>
    <cellStyle name="Normal 4 2 2" xfId="20"/>
    <cellStyle name="Normal 4 2 2 10" xfId="392"/>
    <cellStyle name="Normal 4 2 2 10 2" xfId="1139"/>
    <cellStyle name="Normal 4 2 2 10 2 2" xfId="2633"/>
    <cellStyle name="Normal 4 2 2 10 2 2 2" xfId="7115"/>
    <cellStyle name="Normal 4 2 2 10 2 2 2 2" xfId="16145"/>
    <cellStyle name="Normal 4 2 2 10 2 2 2 2 2" xfId="36187"/>
    <cellStyle name="Normal 4 2 2 10 2 2 2 3" xfId="27157"/>
    <cellStyle name="Normal 4 2 2 10 2 2 3" xfId="11663"/>
    <cellStyle name="Normal 4 2 2 10 2 2 3 2" xfId="31705"/>
    <cellStyle name="Normal 4 2 2 10 2 2 4" xfId="22675"/>
    <cellStyle name="Normal 4 2 2 10 2 3" xfId="4127"/>
    <cellStyle name="Normal 4 2 2 10 2 3 2" xfId="8609"/>
    <cellStyle name="Normal 4 2 2 10 2 3 2 2" xfId="17639"/>
    <cellStyle name="Normal 4 2 2 10 2 3 2 2 2" xfId="37681"/>
    <cellStyle name="Normal 4 2 2 10 2 3 2 3" xfId="28651"/>
    <cellStyle name="Normal 4 2 2 10 2 3 3" xfId="13157"/>
    <cellStyle name="Normal 4 2 2 10 2 3 3 2" xfId="33199"/>
    <cellStyle name="Normal 4 2 2 10 2 3 4" xfId="24169"/>
    <cellStyle name="Normal 4 2 2 10 2 4" xfId="5621"/>
    <cellStyle name="Normal 4 2 2 10 2 4 2" xfId="14651"/>
    <cellStyle name="Normal 4 2 2 10 2 4 2 2" xfId="34693"/>
    <cellStyle name="Normal 4 2 2 10 2 4 3" xfId="25663"/>
    <cellStyle name="Normal 4 2 2 10 2 5" xfId="10169"/>
    <cellStyle name="Normal 4 2 2 10 2 5 2" xfId="30211"/>
    <cellStyle name="Normal 4 2 2 10 2 6" xfId="21181"/>
    <cellStyle name="Normal 4 2 2 10 3" xfId="1886"/>
    <cellStyle name="Normal 4 2 2 10 3 2" xfId="6368"/>
    <cellStyle name="Normal 4 2 2 10 3 2 2" xfId="15398"/>
    <cellStyle name="Normal 4 2 2 10 3 2 2 2" xfId="35440"/>
    <cellStyle name="Normal 4 2 2 10 3 2 3" xfId="26410"/>
    <cellStyle name="Normal 4 2 2 10 3 3" xfId="10916"/>
    <cellStyle name="Normal 4 2 2 10 3 3 2" xfId="30958"/>
    <cellStyle name="Normal 4 2 2 10 3 4" xfId="21928"/>
    <cellStyle name="Normal 4 2 2 10 4" xfId="3380"/>
    <cellStyle name="Normal 4 2 2 10 4 2" xfId="7862"/>
    <cellStyle name="Normal 4 2 2 10 4 2 2" xfId="16892"/>
    <cellStyle name="Normal 4 2 2 10 4 2 2 2" xfId="36934"/>
    <cellStyle name="Normal 4 2 2 10 4 2 3" xfId="27904"/>
    <cellStyle name="Normal 4 2 2 10 4 3" xfId="12410"/>
    <cellStyle name="Normal 4 2 2 10 4 3 2" xfId="32452"/>
    <cellStyle name="Normal 4 2 2 10 4 4" xfId="23422"/>
    <cellStyle name="Normal 4 2 2 10 5" xfId="4874"/>
    <cellStyle name="Normal 4 2 2 10 5 2" xfId="13904"/>
    <cellStyle name="Normal 4 2 2 10 5 2 2" xfId="33946"/>
    <cellStyle name="Normal 4 2 2 10 5 3" xfId="24916"/>
    <cellStyle name="Normal 4 2 2 10 6" xfId="9422"/>
    <cellStyle name="Normal 4 2 2 10 6 2" xfId="29464"/>
    <cellStyle name="Normal 4 2 2 10 7" xfId="20434"/>
    <cellStyle name="Normal 4 2 2 11" xfId="578"/>
    <cellStyle name="Normal 4 2 2 11 2" xfId="1325"/>
    <cellStyle name="Normal 4 2 2 11 2 2" xfId="2819"/>
    <cellStyle name="Normal 4 2 2 11 2 2 2" xfId="7301"/>
    <cellStyle name="Normal 4 2 2 11 2 2 2 2" xfId="16331"/>
    <cellStyle name="Normal 4 2 2 11 2 2 2 2 2" xfId="36373"/>
    <cellStyle name="Normal 4 2 2 11 2 2 2 3" xfId="27343"/>
    <cellStyle name="Normal 4 2 2 11 2 2 3" xfId="11849"/>
    <cellStyle name="Normal 4 2 2 11 2 2 3 2" xfId="31891"/>
    <cellStyle name="Normal 4 2 2 11 2 2 4" xfId="22861"/>
    <cellStyle name="Normal 4 2 2 11 2 3" xfId="4313"/>
    <cellStyle name="Normal 4 2 2 11 2 3 2" xfId="8795"/>
    <cellStyle name="Normal 4 2 2 11 2 3 2 2" xfId="17825"/>
    <cellStyle name="Normal 4 2 2 11 2 3 2 2 2" xfId="37867"/>
    <cellStyle name="Normal 4 2 2 11 2 3 2 3" xfId="28837"/>
    <cellStyle name="Normal 4 2 2 11 2 3 3" xfId="13343"/>
    <cellStyle name="Normal 4 2 2 11 2 3 3 2" xfId="33385"/>
    <cellStyle name="Normal 4 2 2 11 2 3 4" xfId="24355"/>
    <cellStyle name="Normal 4 2 2 11 2 4" xfId="5807"/>
    <cellStyle name="Normal 4 2 2 11 2 4 2" xfId="14837"/>
    <cellStyle name="Normal 4 2 2 11 2 4 2 2" xfId="34879"/>
    <cellStyle name="Normal 4 2 2 11 2 4 3" xfId="25849"/>
    <cellStyle name="Normal 4 2 2 11 2 5" xfId="10355"/>
    <cellStyle name="Normal 4 2 2 11 2 5 2" xfId="30397"/>
    <cellStyle name="Normal 4 2 2 11 2 6" xfId="21367"/>
    <cellStyle name="Normal 4 2 2 11 3" xfId="2072"/>
    <cellStyle name="Normal 4 2 2 11 3 2" xfId="6554"/>
    <cellStyle name="Normal 4 2 2 11 3 2 2" xfId="15584"/>
    <cellStyle name="Normal 4 2 2 11 3 2 2 2" xfId="35626"/>
    <cellStyle name="Normal 4 2 2 11 3 2 3" xfId="26596"/>
    <cellStyle name="Normal 4 2 2 11 3 3" xfId="11102"/>
    <cellStyle name="Normal 4 2 2 11 3 3 2" xfId="31144"/>
    <cellStyle name="Normal 4 2 2 11 3 4" xfId="22114"/>
    <cellStyle name="Normal 4 2 2 11 4" xfId="3566"/>
    <cellStyle name="Normal 4 2 2 11 4 2" xfId="8048"/>
    <cellStyle name="Normal 4 2 2 11 4 2 2" xfId="17078"/>
    <cellStyle name="Normal 4 2 2 11 4 2 2 2" xfId="37120"/>
    <cellStyle name="Normal 4 2 2 11 4 2 3" xfId="28090"/>
    <cellStyle name="Normal 4 2 2 11 4 3" xfId="12596"/>
    <cellStyle name="Normal 4 2 2 11 4 3 2" xfId="32638"/>
    <cellStyle name="Normal 4 2 2 11 4 4" xfId="23608"/>
    <cellStyle name="Normal 4 2 2 11 5" xfId="5060"/>
    <cellStyle name="Normal 4 2 2 11 5 2" xfId="14090"/>
    <cellStyle name="Normal 4 2 2 11 5 2 2" xfId="34132"/>
    <cellStyle name="Normal 4 2 2 11 5 3" xfId="25102"/>
    <cellStyle name="Normal 4 2 2 11 6" xfId="9608"/>
    <cellStyle name="Normal 4 2 2 11 6 2" xfId="29650"/>
    <cellStyle name="Normal 4 2 2 11 7" xfId="20620"/>
    <cellStyle name="Normal 4 2 2 12" xfId="765"/>
    <cellStyle name="Normal 4 2 2 12 2" xfId="2259"/>
    <cellStyle name="Normal 4 2 2 12 2 2" xfId="6741"/>
    <cellStyle name="Normal 4 2 2 12 2 2 2" xfId="15771"/>
    <cellStyle name="Normal 4 2 2 12 2 2 2 2" xfId="35813"/>
    <cellStyle name="Normal 4 2 2 12 2 2 3" xfId="26783"/>
    <cellStyle name="Normal 4 2 2 12 2 3" xfId="11289"/>
    <cellStyle name="Normal 4 2 2 12 2 3 2" xfId="31331"/>
    <cellStyle name="Normal 4 2 2 12 2 4" xfId="22301"/>
    <cellStyle name="Normal 4 2 2 12 3" xfId="3753"/>
    <cellStyle name="Normal 4 2 2 12 3 2" xfId="8235"/>
    <cellStyle name="Normal 4 2 2 12 3 2 2" xfId="17265"/>
    <cellStyle name="Normal 4 2 2 12 3 2 2 2" xfId="37307"/>
    <cellStyle name="Normal 4 2 2 12 3 2 3" xfId="28277"/>
    <cellStyle name="Normal 4 2 2 12 3 3" xfId="12783"/>
    <cellStyle name="Normal 4 2 2 12 3 3 2" xfId="32825"/>
    <cellStyle name="Normal 4 2 2 12 3 4" xfId="23795"/>
    <cellStyle name="Normal 4 2 2 12 4" xfId="5247"/>
    <cellStyle name="Normal 4 2 2 12 4 2" xfId="14277"/>
    <cellStyle name="Normal 4 2 2 12 4 2 2" xfId="34319"/>
    <cellStyle name="Normal 4 2 2 12 4 3" xfId="25289"/>
    <cellStyle name="Normal 4 2 2 12 5" xfId="9795"/>
    <cellStyle name="Normal 4 2 2 12 5 2" xfId="29837"/>
    <cellStyle name="Normal 4 2 2 12 6" xfId="20807"/>
    <cellStyle name="Normal 4 2 2 13" xfId="1514"/>
    <cellStyle name="Normal 4 2 2 13 2" xfId="5996"/>
    <cellStyle name="Normal 4 2 2 13 2 2" xfId="15026"/>
    <cellStyle name="Normal 4 2 2 13 2 2 2" xfId="35068"/>
    <cellStyle name="Normal 4 2 2 13 2 3" xfId="26038"/>
    <cellStyle name="Normal 4 2 2 13 3" xfId="10544"/>
    <cellStyle name="Normal 4 2 2 13 3 2" xfId="30586"/>
    <cellStyle name="Normal 4 2 2 13 4" xfId="21556"/>
    <cellStyle name="Normal 4 2 2 14" xfId="3008"/>
    <cellStyle name="Normal 4 2 2 14 2" xfId="7490"/>
    <cellStyle name="Normal 4 2 2 14 2 2" xfId="16520"/>
    <cellStyle name="Normal 4 2 2 14 2 2 2" xfId="36562"/>
    <cellStyle name="Normal 4 2 2 14 2 3" xfId="27532"/>
    <cellStyle name="Normal 4 2 2 14 3" xfId="12038"/>
    <cellStyle name="Normal 4 2 2 14 3 2" xfId="32080"/>
    <cellStyle name="Normal 4 2 2 14 4" xfId="23050"/>
    <cellStyle name="Normal 4 2 2 15" xfId="4502"/>
    <cellStyle name="Normal 4 2 2 15 2" xfId="13532"/>
    <cellStyle name="Normal 4 2 2 15 2 2" xfId="33574"/>
    <cellStyle name="Normal 4 2 2 15 3" xfId="24544"/>
    <cellStyle name="Normal 4 2 2 16" xfId="9050"/>
    <cellStyle name="Normal 4 2 2 16 2" xfId="29092"/>
    <cellStyle name="Normal 4 2 2 17" xfId="20062"/>
    <cellStyle name="Normal 4 2 2 2" xfId="43"/>
    <cellStyle name="Normal 4 2 2 2 10" xfId="20085"/>
    <cellStyle name="Normal 4 2 2 2 2" xfId="229"/>
    <cellStyle name="Normal 4 2 2 2 2 2" xfId="974"/>
    <cellStyle name="Normal 4 2 2 2 2 2 2" xfId="2468"/>
    <cellStyle name="Normal 4 2 2 2 2 2 2 2" xfId="6950"/>
    <cellStyle name="Normal 4 2 2 2 2 2 2 2 2" xfId="15980"/>
    <cellStyle name="Normal 4 2 2 2 2 2 2 2 2 2" xfId="36022"/>
    <cellStyle name="Normal 4 2 2 2 2 2 2 2 3" xfId="26992"/>
    <cellStyle name="Normal 4 2 2 2 2 2 2 3" xfId="11498"/>
    <cellStyle name="Normal 4 2 2 2 2 2 2 3 2" xfId="31540"/>
    <cellStyle name="Normal 4 2 2 2 2 2 2 4" xfId="22510"/>
    <cellStyle name="Normal 4 2 2 2 2 2 3" xfId="3962"/>
    <cellStyle name="Normal 4 2 2 2 2 2 3 2" xfId="8444"/>
    <cellStyle name="Normal 4 2 2 2 2 2 3 2 2" xfId="17474"/>
    <cellStyle name="Normal 4 2 2 2 2 2 3 2 2 2" xfId="37516"/>
    <cellStyle name="Normal 4 2 2 2 2 2 3 2 3" xfId="28486"/>
    <cellStyle name="Normal 4 2 2 2 2 2 3 3" xfId="12992"/>
    <cellStyle name="Normal 4 2 2 2 2 2 3 3 2" xfId="33034"/>
    <cellStyle name="Normal 4 2 2 2 2 2 3 4" xfId="24004"/>
    <cellStyle name="Normal 4 2 2 2 2 2 4" xfId="5456"/>
    <cellStyle name="Normal 4 2 2 2 2 2 4 2" xfId="14486"/>
    <cellStyle name="Normal 4 2 2 2 2 2 4 2 2" xfId="34528"/>
    <cellStyle name="Normal 4 2 2 2 2 2 4 3" xfId="25498"/>
    <cellStyle name="Normal 4 2 2 2 2 2 5" xfId="10004"/>
    <cellStyle name="Normal 4 2 2 2 2 2 5 2" xfId="30046"/>
    <cellStyle name="Normal 4 2 2 2 2 2 6" xfId="21016"/>
    <cellStyle name="Normal 4 2 2 2 2 3" xfId="1723"/>
    <cellStyle name="Normal 4 2 2 2 2 3 2" xfId="6205"/>
    <cellStyle name="Normal 4 2 2 2 2 3 2 2" xfId="15235"/>
    <cellStyle name="Normal 4 2 2 2 2 3 2 2 2" xfId="35277"/>
    <cellStyle name="Normal 4 2 2 2 2 3 2 3" xfId="26247"/>
    <cellStyle name="Normal 4 2 2 2 2 3 3" xfId="10753"/>
    <cellStyle name="Normal 4 2 2 2 2 3 3 2" xfId="30795"/>
    <cellStyle name="Normal 4 2 2 2 2 3 4" xfId="21765"/>
    <cellStyle name="Normal 4 2 2 2 2 4" xfId="3217"/>
    <cellStyle name="Normal 4 2 2 2 2 4 2" xfId="7699"/>
    <cellStyle name="Normal 4 2 2 2 2 4 2 2" xfId="16729"/>
    <cellStyle name="Normal 4 2 2 2 2 4 2 2 2" xfId="36771"/>
    <cellStyle name="Normal 4 2 2 2 2 4 2 3" xfId="27741"/>
    <cellStyle name="Normal 4 2 2 2 2 4 3" xfId="12247"/>
    <cellStyle name="Normal 4 2 2 2 2 4 3 2" xfId="32289"/>
    <cellStyle name="Normal 4 2 2 2 2 4 4" xfId="23259"/>
    <cellStyle name="Normal 4 2 2 2 2 5" xfId="4711"/>
    <cellStyle name="Normal 4 2 2 2 2 5 2" xfId="13741"/>
    <cellStyle name="Normal 4 2 2 2 2 5 2 2" xfId="33783"/>
    <cellStyle name="Normal 4 2 2 2 2 5 3" xfId="24753"/>
    <cellStyle name="Normal 4 2 2 2 2 6" xfId="9259"/>
    <cellStyle name="Normal 4 2 2 2 2 6 2" xfId="29301"/>
    <cellStyle name="Normal 4 2 2 2 2 7" xfId="20271"/>
    <cellStyle name="Normal 4 2 2 2 3" xfId="415"/>
    <cellStyle name="Normal 4 2 2 2 3 2" xfId="1162"/>
    <cellStyle name="Normal 4 2 2 2 3 2 2" xfId="2656"/>
    <cellStyle name="Normal 4 2 2 2 3 2 2 2" xfId="7138"/>
    <cellStyle name="Normal 4 2 2 2 3 2 2 2 2" xfId="16168"/>
    <cellStyle name="Normal 4 2 2 2 3 2 2 2 2 2" xfId="36210"/>
    <cellStyle name="Normal 4 2 2 2 3 2 2 2 3" xfId="27180"/>
    <cellStyle name="Normal 4 2 2 2 3 2 2 3" xfId="11686"/>
    <cellStyle name="Normal 4 2 2 2 3 2 2 3 2" xfId="31728"/>
    <cellStyle name="Normal 4 2 2 2 3 2 2 4" xfId="22698"/>
    <cellStyle name="Normal 4 2 2 2 3 2 3" xfId="4150"/>
    <cellStyle name="Normal 4 2 2 2 3 2 3 2" xfId="8632"/>
    <cellStyle name="Normal 4 2 2 2 3 2 3 2 2" xfId="17662"/>
    <cellStyle name="Normal 4 2 2 2 3 2 3 2 2 2" xfId="37704"/>
    <cellStyle name="Normal 4 2 2 2 3 2 3 2 3" xfId="28674"/>
    <cellStyle name="Normal 4 2 2 2 3 2 3 3" xfId="13180"/>
    <cellStyle name="Normal 4 2 2 2 3 2 3 3 2" xfId="33222"/>
    <cellStyle name="Normal 4 2 2 2 3 2 3 4" xfId="24192"/>
    <cellStyle name="Normal 4 2 2 2 3 2 4" xfId="5644"/>
    <cellStyle name="Normal 4 2 2 2 3 2 4 2" xfId="14674"/>
    <cellStyle name="Normal 4 2 2 2 3 2 4 2 2" xfId="34716"/>
    <cellStyle name="Normal 4 2 2 2 3 2 4 3" xfId="25686"/>
    <cellStyle name="Normal 4 2 2 2 3 2 5" xfId="10192"/>
    <cellStyle name="Normal 4 2 2 2 3 2 5 2" xfId="30234"/>
    <cellStyle name="Normal 4 2 2 2 3 2 6" xfId="21204"/>
    <cellStyle name="Normal 4 2 2 2 3 3" xfId="1909"/>
    <cellStyle name="Normal 4 2 2 2 3 3 2" xfId="6391"/>
    <cellStyle name="Normal 4 2 2 2 3 3 2 2" xfId="15421"/>
    <cellStyle name="Normal 4 2 2 2 3 3 2 2 2" xfId="35463"/>
    <cellStyle name="Normal 4 2 2 2 3 3 2 3" xfId="26433"/>
    <cellStyle name="Normal 4 2 2 2 3 3 3" xfId="10939"/>
    <cellStyle name="Normal 4 2 2 2 3 3 3 2" xfId="30981"/>
    <cellStyle name="Normal 4 2 2 2 3 3 4" xfId="21951"/>
    <cellStyle name="Normal 4 2 2 2 3 4" xfId="3403"/>
    <cellStyle name="Normal 4 2 2 2 3 4 2" xfId="7885"/>
    <cellStyle name="Normal 4 2 2 2 3 4 2 2" xfId="16915"/>
    <cellStyle name="Normal 4 2 2 2 3 4 2 2 2" xfId="36957"/>
    <cellStyle name="Normal 4 2 2 2 3 4 2 3" xfId="27927"/>
    <cellStyle name="Normal 4 2 2 2 3 4 3" xfId="12433"/>
    <cellStyle name="Normal 4 2 2 2 3 4 3 2" xfId="32475"/>
    <cellStyle name="Normal 4 2 2 2 3 4 4" xfId="23445"/>
    <cellStyle name="Normal 4 2 2 2 3 5" xfId="4897"/>
    <cellStyle name="Normal 4 2 2 2 3 5 2" xfId="13927"/>
    <cellStyle name="Normal 4 2 2 2 3 5 2 2" xfId="33969"/>
    <cellStyle name="Normal 4 2 2 2 3 5 3" xfId="24939"/>
    <cellStyle name="Normal 4 2 2 2 3 6" xfId="9445"/>
    <cellStyle name="Normal 4 2 2 2 3 6 2" xfId="29487"/>
    <cellStyle name="Normal 4 2 2 2 3 7" xfId="20457"/>
    <cellStyle name="Normal 4 2 2 2 4" xfId="601"/>
    <cellStyle name="Normal 4 2 2 2 4 2" xfId="1348"/>
    <cellStyle name="Normal 4 2 2 2 4 2 2" xfId="2842"/>
    <cellStyle name="Normal 4 2 2 2 4 2 2 2" xfId="7324"/>
    <cellStyle name="Normal 4 2 2 2 4 2 2 2 2" xfId="16354"/>
    <cellStyle name="Normal 4 2 2 2 4 2 2 2 2 2" xfId="36396"/>
    <cellStyle name="Normal 4 2 2 2 4 2 2 2 3" xfId="27366"/>
    <cellStyle name="Normal 4 2 2 2 4 2 2 3" xfId="11872"/>
    <cellStyle name="Normal 4 2 2 2 4 2 2 3 2" xfId="31914"/>
    <cellStyle name="Normal 4 2 2 2 4 2 2 4" xfId="22884"/>
    <cellStyle name="Normal 4 2 2 2 4 2 3" xfId="4336"/>
    <cellStyle name="Normal 4 2 2 2 4 2 3 2" xfId="8818"/>
    <cellStyle name="Normal 4 2 2 2 4 2 3 2 2" xfId="17848"/>
    <cellStyle name="Normal 4 2 2 2 4 2 3 2 2 2" xfId="37890"/>
    <cellStyle name="Normal 4 2 2 2 4 2 3 2 3" xfId="28860"/>
    <cellStyle name="Normal 4 2 2 2 4 2 3 3" xfId="13366"/>
    <cellStyle name="Normal 4 2 2 2 4 2 3 3 2" xfId="33408"/>
    <cellStyle name="Normal 4 2 2 2 4 2 3 4" xfId="24378"/>
    <cellStyle name="Normal 4 2 2 2 4 2 4" xfId="5830"/>
    <cellStyle name="Normal 4 2 2 2 4 2 4 2" xfId="14860"/>
    <cellStyle name="Normal 4 2 2 2 4 2 4 2 2" xfId="34902"/>
    <cellStyle name="Normal 4 2 2 2 4 2 4 3" xfId="25872"/>
    <cellStyle name="Normal 4 2 2 2 4 2 5" xfId="10378"/>
    <cellStyle name="Normal 4 2 2 2 4 2 5 2" xfId="30420"/>
    <cellStyle name="Normal 4 2 2 2 4 2 6" xfId="21390"/>
    <cellStyle name="Normal 4 2 2 2 4 3" xfId="2095"/>
    <cellStyle name="Normal 4 2 2 2 4 3 2" xfId="6577"/>
    <cellStyle name="Normal 4 2 2 2 4 3 2 2" xfId="15607"/>
    <cellStyle name="Normal 4 2 2 2 4 3 2 2 2" xfId="35649"/>
    <cellStyle name="Normal 4 2 2 2 4 3 2 3" xfId="26619"/>
    <cellStyle name="Normal 4 2 2 2 4 3 3" xfId="11125"/>
    <cellStyle name="Normal 4 2 2 2 4 3 3 2" xfId="31167"/>
    <cellStyle name="Normal 4 2 2 2 4 3 4" xfId="22137"/>
    <cellStyle name="Normal 4 2 2 2 4 4" xfId="3589"/>
    <cellStyle name="Normal 4 2 2 2 4 4 2" xfId="8071"/>
    <cellStyle name="Normal 4 2 2 2 4 4 2 2" xfId="17101"/>
    <cellStyle name="Normal 4 2 2 2 4 4 2 2 2" xfId="37143"/>
    <cellStyle name="Normal 4 2 2 2 4 4 2 3" xfId="28113"/>
    <cellStyle name="Normal 4 2 2 2 4 4 3" xfId="12619"/>
    <cellStyle name="Normal 4 2 2 2 4 4 3 2" xfId="32661"/>
    <cellStyle name="Normal 4 2 2 2 4 4 4" xfId="23631"/>
    <cellStyle name="Normal 4 2 2 2 4 5" xfId="5083"/>
    <cellStyle name="Normal 4 2 2 2 4 5 2" xfId="14113"/>
    <cellStyle name="Normal 4 2 2 2 4 5 2 2" xfId="34155"/>
    <cellStyle name="Normal 4 2 2 2 4 5 3" xfId="25125"/>
    <cellStyle name="Normal 4 2 2 2 4 6" xfId="9631"/>
    <cellStyle name="Normal 4 2 2 2 4 6 2" xfId="29673"/>
    <cellStyle name="Normal 4 2 2 2 4 7" xfId="20643"/>
    <cellStyle name="Normal 4 2 2 2 5" xfId="788"/>
    <cellStyle name="Normal 4 2 2 2 5 2" xfId="2282"/>
    <cellStyle name="Normal 4 2 2 2 5 2 2" xfId="6764"/>
    <cellStyle name="Normal 4 2 2 2 5 2 2 2" xfId="15794"/>
    <cellStyle name="Normal 4 2 2 2 5 2 2 2 2" xfId="35836"/>
    <cellStyle name="Normal 4 2 2 2 5 2 2 3" xfId="26806"/>
    <cellStyle name="Normal 4 2 2 2 5 2 3" xfId="11312"/>
    <cellStyle name="Normal 4 2 2 2 5 2 3 2" xfId="31354"/>
    <cellStyle name="Normal 4 2 2 2 5 2 4" xfId="22324"/>
    <cellStyle name="Normal 4 2 2 2 5 3" xfId="3776"/>
    <cellStyle name="Normal 4 2 2 2 5 3 2" xfId="8258"/>
    <cellStyle name="Normal 4 2 2 2 5 3 2 2" xfId="17288"/>
    <cellStyle name="Normal 4 2 2 2 5 3 2 2 2" xfId="37330"/>
    <cellStyle name="Normal 4 2 2 2 5 3 2 3" xfId="28300"/>
    <cellStyle name="Normal 4 2 2 2 5 3 3" xfId="12806"/>
    <cellStyle name="Normal 4 2 2 2 5 3 3 2" xfId="32848"/>
    <cellStyle name="Normal 4 2 2 2 5 3 4" xfId="23818"/>
    <cellStyle name="Normal 4 2 2 2 5 4" xfId="5270"/>
    <cellStyle name="Normal 4 2 2 2 5 4 2" xfId="14300"/>
    <cellStyle name="Normal 4 2 2 2 5 4 2 2" xfId="34342"/>
    <cellStyle name="Normal 4 2 2 2 5 4 3" xfId="25312"/>
    <cellStyle name="Normal 4 2 2 2 5 5" xfId="9818"/>
    <cellStyle name="Normal 4 2 2 2 5 5 2" xfId="29860"/>
    <cellStyle name="Normal 4 2 2 2 5 6" xfId="20830"/>
    <cellStyle name="Normal 4 2 2 2 6" xfId="1537"/>
    <cellStyle name="Normal 4 2 2 2 6 2" xfId="6019"/>
    <cellStyle name="Normal 4 2 2 2 6 2 2" xfId="15049"/>
    <cellStyle name="Normal 4 2 2 2 6 2 2 2" xfId="35091"/>
    <cellStyle name="Normal 4 2 2 2 6 2 3" xfId="26061"/>
    <cellStyle name="Normal 4 2 2 2 6 3" xfId="10567"/>
    <cellStyle name="Normal 4 2 2 2 6 3 2" xfId="30609"/>
    <cellStyle name="Normal 4 2 2 2 6 4" xfId="21579"/>
    <cellStyle name="Normal 4 2 2 2 7" xfId="3031"/>
    <cellStyle name="Normal 4 2 2 2 7 2" xfId="7513"/>
    <cellStyle name="Normal 4 2 2 2 7 2 2" xfId="16543"/>
    <cellStyle name="Normal 4 2 2 2 7 2 2 2" xfId="36585"/>
    <cellStyle name="Normal 4 2 2 2 7 2 3" xfId="27555"/>
    <cellStyle name="Normal 4 2 2 2 7 3" xfId="12061"/>
    <cellStyle name="Normal 4 2 2 2 7 3 2" xfId="32103"/>
    <cellStyle name="Normal 4 2 2 2 7 4" xfId="23073"/>
    <cellStyle name="Normal 4 2 2 2 8" xfId="4525"/>
    <cellStyle name="Normal 4 2 2 2 8 2" xfId="13555"/>
    <cellStyle name="Normal 4 2 2 2 8 2 2" xfId="33597"/>
    <cellStyle name="Normal 4 2 2 2 8 3" xfId="24567"/>
    <cellStyle name="Normal 4 2 2 2 9" xfId="9073"/>
    <cellStyle name="Normal 4 2 2 2 9 2" xfId="29115"/>
    <cellStyle name="Normal 4 2 2 3" xfId="66"/>
    <cellStyle name="Normal 4 2 2 3 10" xfId="20108"/>
    <cellStyle name="Normal 4 2 2 3 2" xfId="252"/>
    <cellStyle name="Normal 4 2 2 3 2 2" xfId="997"/>
    <cellStyle name="Normal 4 2 2 3 2 2 2" xfId="2491"/>
    <cellStyle name="Normal 4 2 2 3 2 2 2 2" xfId="6973"/>
    <cellStyle name="Normal 4 2 2 3 2 2 2 2 2" xfId="16003"/>
    <cellStyle name="Normal 4 2 2 3 2 2 2 2 2 2" xfId="36045"/>
    <cellStyle name="Normal 4 2 2 3 2 2 2 2 3" xfId="27015"/>
    <cellStyle name="Normal 4 2 2 3 2 2 2 3" xfId="11521"/>
    <cellStyle name="Normal 4 2 2 3 2 2 2 3 2" xfId="31563"/>
    <cellStyle name="Normal 4 2 2 3 2 2 2 4" xfId="22533"/>
    <cellStyle name="Normal 4 2 2 3 2 2 3" xfId="3985"/>
    <cellStyle name="Normal 4 2 2 3 2 2 3 2" xfId="8467"/>
    <cellStyle name="Normal 4 2 2 3 2 2 3 2 2" xfId="17497"/>
    <cellStyle name="Normal 4 2 2 3 2 2 3 2 2 2" xfId="37539"/>
    <cellStyle name="Normal 4 2 2 3 2 2 3 2 3" xfId="28509"/>
    <cellStyle name="Normal 4 2 2 3 2 2 3 3" xfId="13015"/>
    <cellStyle name="Normal 4 2 2 3 2 2 3 3 2" xfId="33057"/>
    <cellStyle name="Normal 4 2 2 3 2 2 3 4" xfId="24027"/>
    <cellStyle name="Normal 4 2 2 3 2 2 4" xfId="5479"/>
    <cellStyle name="Normal 4 2 2 3 2 2 4 2" xfId="14509"/>
    <cellStyle name="Normal 4 2 2 3 2 2 4 2 2" xfId="34551"/>
    <cellStyle name="Normal 4 2 2 3 2 2 4 3" xfId="25521"/>
    <cellStyle name="Normal 4 2 2 3 2 2 5" xfId="10027"/>
    <cellStyle name="Normal 4 2 2 3 2 2 5 2" xfId="30069"/>
    <cellStyle name="Normal 4 2 2 3 2 2 6" xfId="21039"/>
    <cellStyle name="Normal 4 2 2 3 2 3" xfId="1746"/>
    <cellStyle name="Normal 4 2 2 3 2 3 2" xfId="6228"/>
    <cellStyle name="Normal 4 2 2 3 2 3 2 2" xfId="15258"/>
    <cellStyle name="Normal 4 2 2 3 2 3 2 2 2" xfId="35300"/>
    <cellStyle name="Normal 4 2 2 3 2 3 2 3" xfId="26270"/>
    <cellStyle name="Normal 4 2 2 3 2 3 3" xfId="10776"/>
    <cellStyle name="Normal 4 2 2 3 2 3 3 2" xfId="30818"/>
    <cellStyle name="Normal 4 2 2 3 2 3 4" xfId="21788"/>
    <cellStyle name="Normal 4 2 2 3 2 4" xfId="3240"/>
    <cellStyle name="Normal 4 2 2 3 2 4 2" xfId="7722"/>
    <cellStyle name="Normal 4 2 2 3 2 4 2 2" xfId="16752"/>
    <cellStyle name="Normal 4 2 2 3 2 4 2 2 2" xfId="36794"/>
    <cellStyle name="Normal 4 2 2 3 2 4 2 3" xfId="27764"/>
    <cellStyle name="Normal 4 2 2 3 2 4 3" xfId="12270"/>
    <cellStyle name="Normal 4 2 2 3 2 4 3 2" xfId="32312"/>
    <cellStyle name="Normal 4 2 2 3 2 4 4" xfId="23282"/>
    <cellStyle name="Normal 4 2 2 3 2 5" xfId="4734"/>
    <cellStyle name="Normal 4 2 2 3 2 5 2" xfId="13764"/>
    <cellStyle name="Normal 4 2 2 3 2 5 2 2" xfId="33806"/>
    <cellStyle name="Normal 4 2 2 3 2 5 3" xfId="24776"/>
    <cellStyle name="Normal 4 2 2 3 2 6" xfId="9282"/>
    <cellStyle name="Normal 4 2 2 3 2 6 2" xfId="29324"/>
    <cellStyle name="Normal 4 2 2 3 2 7" xfId="20294"/>
    <cellStyle name="Normal 4 2 2 3 3" xfId="438"/>
    <cellStyle name="Normal 4 2 2 3 3 2" xfId="1185"/>
    <cellStyle name="Normal 4 2 2 3 3 2 2" xfId="2679"/>
    <cellStyle name="Normal 4 2 2 3 3 2 2 2" xfId="7161"/>
    <cellStyle name="Normal 4 2 2 3 3 2 2 2 2" xfId="16191"/>
    <cellStyle name="Normal 4 2 2 3 3 2 2 2 2 2" xfId="36233"/>
    <cellStyle name="Normal 4 2 2 3 3 2 2 2 3" xfId="27203"/>
    <cellStyle name="Normal 4 2 2 3 3 2 2 3" xfId="11709"/>
    <cellStyle name="Normal 4 2 2 3 3 2 2 3 2" xfId="31751"/>
    <cellStyle name="Normal 4 2 2 3 3 2 2 4" xfId="22721"/>
    <cellStyle name="Normal 4 2 2 3 3 2 3" xfId="4173"/>
    <cellStyle name="Normal 4 2 2 3 3 2 3 2" xfId="8655"/>
    <cellStyle name="Normal 4 2 2 3 3 2 3 2 2" xfId="17685"/>
    <cellStyle name="Normal 4 2 2 3 3 2 3 2 2 2" xfId="37727"/>
    <cellStyle name="Normal 4 2 2 3 3 2 3 2 3" xfId="28697"/>
    <cellStyle name="Normal 4 2 2 3 3 2 3 3" xfId="13203"/>
    <cellStyle name="Normal 4 2 2 3 3 2 3 3 2" xfId="33245"/>
    <cellStyle name="Normal 4 2 2 3 3 2 3 4" xfId="24215"/>
    <cellStyle name="Normal 4 2 2 3 3 2 4" xfId="5667"/>
    <cellStyle name="Normal 4 2 2 3 3 2 4 2" xfId="14697"/>
    <cellStyle name="Normal 4 2 2 3 3 2 4 2 2" xfId="34739"/>
    <cellStyle name="Normal 4 2 2 3 3 2 4 3" xfId="25709"/>
    <cellStyle name="Normal 4 2 2 3 3 2 5" xfId="10215"/>
    <cellStyle name="Normal 4 2 2 3 3 2 5 2" xfId="30257"/>
    <cellStyle name="Normal 4 2 2 3 3 2 6" xfId="21227"/>
    <cellStyle name="Normal 4 2 2 3 3 3" xfId="1932"/>
    <cellStyle name="Normal 4 2 2 3 3 3 2" xfId="6414"/>
    <cellStyle name="Normal 4 2 2 3 3 3 2 2" xfId="15444"/>
    <cellStyle name="Normal 4 2 2 3 3 3 2 2 2" xfId="35486"/>
    <cellStyle name="Normal 4 2 2 3 3 3 2 3" xfId="26456"/>
    <cellStyle name="Normal 4 2 2 3 3 3 3" xfId="10962"/>
    <cellStyle name="Normal 4 2 2 3 3 3 3 2" xfId="31004"/>
    <cellStyle name="Normal 4 2 2 3 3 3 4" xfId="21974"/>
    <cellStyle name="Normal 4 2 2 3 3 4" xfId="3426"/>
    <cellStyle name="Normal 4 2 2 3 3 4 2" xfId="7908"/>
    <cellStyle name="Normal 4 2 2 3 3 4 2 2" xfId="16938"/>
    <cellStyle name="Normal 4 2 2 3 3 4 2 2 2" xfId="36980"/>
    <cellStyle name="Normal 4 2 2 3 3 4 2 3" xfId="27950"/>
    <cellStyle name="Normal 4 2 2 3 3 4 3" xfId="12456"/>
    <cellStyle name="Normal 4 2 2 3 3 4 3 2" xfId="32498"/>
    <cellStyle name="Normal 4 2 2 3 3 4 4" xfId="23468"/>
    <cellStyle name="Normal 4 2 2 3 3 5" xfId="4920"/>
    <cellStyle name="Normal 4 2 2 3 3 5 2" xfId="13950"/>
    <cellStyle name="Normal 4 2 2 3 3 5 2 2" xfId="33992"/>
    <cellStyle name="Normal 4 2 2 3 3 5 3" xfId="24962"/>
    <cellStyle name="Normal 4 2 2 3 3 6" xfId="9468"/>
    <cellStyle name="Normal 4 2 2 3 3 6 2" xfId="29510"/>
    <cellStyle name="Normal 4 2 2 3 3 7" xfId="20480"/>
    <cellStyle name="Normal 4 2 2 3 4" xfId="624"/>
    <cellStyle name="Normal 4 2 2 3 4 2" xfId="1371"/>
    <cellStyle name="Normal 4 2 2 3 4 2 2" xfId="2865"/>
    <cellStyle name="Normal 4 2 2 3 4 2 2 2" xfId="7347"/>
    <cellStyle name="Normal 4 2 2 3 4 2 2 2 2" xfId="16377"/>
    <cellStyle name="Normal 4 2 2 3 4 2 2 2 2 2" xfId="36419"/>
    <cellStyle name="Normal 4 2 2 3 4 2 2 2 3" xfId="27389"/>
    <cellStyle name="Normal 4 2 2 3 4 2 2 3" xfId="11895"/>
    <cellStyle name="Normal 4 2 2 3 4 2 2 3 2" xfId="31937"/>
    <cellStyle name="Normal 4 2 2 3 4 2 2 4" xfId="22907"/>
    <cellStyle name="Normal 4 2 2 3 4 2 3" xfId="4359"/>
    <cellStyle name="Normal 4 2 2 3 4 2 3 2" xfId="8841"/>
    <cellStyle name="Normal 4 2 2 3 4 2 3 2 2" xfId="17871"/>
    <cellStyle name="Normal 4 2 2 3 4 2 3 2 2 2" xfId="37913"/>
    <cellStyle name="Normal 4 2 2 3 4 2 3 2 3" xfId="28883"/>
    <cellStyle name="Normal 4 2 2 3 4 2 3 3" xfId="13389"/>
    <cellStyle name="Normal 4 2 2 3 4 2 3 3 2" xfId="33431"/>
    <cellStyle name="Normal 4 2 2 3 4 2 3 4" xfId="24401"/>
    <cellStyle name="Normal 4 2 2 3 4 2 4" xfId="5853"/>
    <cellStyle name="Normal 4 2 2 3 4 2 4 2" xfId="14883"/>
    <cellStyle name="Normal 4 2 2 3 4 2 4 2 2" xfId="34925"/>
    <cellStyle name="Normal 4 2 2 3 4 2 4 3" xfId="25895"/>
    <cellStyle name="Normal 4 2 2 3 4 2 5" xfId="10401"/>
    <cellStyle name="Normal 4 2 2 3 4 2 5 2" xfId="30443"/>
    <cellStyle name="Normal 4 2 2 3 4 2 6" xfId="21413"/>
    <cellStyle name="Normal 4 2 2 3 4 3" xfId="2118"/>
    <cellStyle name="Normal 4 2 2 3 4 3 2" xfId="6600"/>
    <cellStyle name="Normal 4 2 2 3 4 3 2 2" xfId="15630"/>
    <cellStyle name="Normal 4 2 2 3 4 3 2 2 2" xfId="35672"/>
    <cellStyle name="Normal 4 2 2 3 4 3 2 3" xfId="26642"/>
    <cellStyle name="Normal 4 2 2 3 4 3 3" xfId="11148"/>
    <cellStyle name="Normal 4 2 2 3 4 3 3 2" xfId="31190"/>
    <cellStyle name="Normal 4 2 2 3 4 3 4" xfId="22160"/>
    <cellStyle name="Normal 4 2 2 3 4 4" xfId="3612"/>
    <cellStyle name="Normal 4 2 2 3 4 4 2" xfId="8094"/>
    <cellStyle name="Normal 4 2 2 3 4 4 2 2" xfId="17124"/>
    <cellStyle name="Normal 4 2 2 3 4 4 2 2 2" xfId="37166"/>
    <cellStyle name="Normal 4 2 2 3 4 4 2 3" xfId="28136"/>
    <cellStyle name="Normal 4 2 2 3 4 4 3" xfId="12642"/>
    <cellStyle name="Normal 4 2 2 3 4 4 3 2" xfId="32684"/>
    <cellStyle name="Normal 4 2 2 3 4 4 4" xfId="23654"/>
    <cellStyle name="Normal 4 2 2 3 4 5" xfId="5106"/>
    <cellStyle name="Normal 4 2 2 3 4 5 2" xfId="14136"/>
    <cellStyle name="Normal 4 2 2 3 4 5 2 2" xfId="34178"/>
    <cellStyle name="Normal 4 2 2 3 4 5 3" xfId="25148"/>
    <cellStyle name="Normal 4 2 2 3 4 6" xfId="9654"/>
    <cellStyle name="Normal 4 2 2 3 4 6 2" xfId="29696"/>
    <cellStyle name="Normal 4 2 2 3 4 7" xfId="20666"/>
    <cellStyle name="Normal 4 2 2 3 5" xfId="811"/>
    <cellStyle name="Normal 4 2 2 3 5 2" xfId="2305"/>
    <cellStyle name="Normal 4 2 2 3 5 2 2" xfId="6787"/>
    <cellStyle name="Normal 4 2 2 3 5 2 2 2" xfId="15817"/>
    <cellStyle name="Normal 4 2 2 3 5 2 2 2 2" xfId="35859"/>
    <cellStyle name="Normal 4 2 2 3 5 2 2 3" xfId="26829"/>
    <cellStyle name="Normal 4 2 2 3 5 2 3" xfId="11335"/>
    <cellStyle name="Normal 4 2 2 3 5 2 3 2" xfId="31377"/>
    <cellStyle name="Normal 4 2 2 3 5 2 4" xfId="22347"/>
    <cellStyle name="Normal 4 2 2 3 5 3" xfId="3799"/>
    <cellStyle name="Normal 4 2 2 3 5 3 2" xfId="8281"/>
    <cellStyle name="Normal 4 2 2 3 5 3 2 2" xfId="17311"/>
    <cellStyle name="Normal 4 2 2 3 5 3 2 2 2" xfId="37353"/>
    <cellStyle name="Normal 4 2 2 3 5 3 2 3" xfId="28323"/>
    <cellStyle name="Normal 4 2 2 3 5 3 3" xfId="12829"/>
    <cellStyle name="Normal 4 2 2 3 5 3 3 2" xfId="32871"/>
    <cellStyle name="Normal 4 2 2 3 5 3 4" xfId="23841"/>
    <cellStyle name="Normal 4 2 2 3 5 4" xfId="5293"/>
    <cellStyle name="Normal 4 2 2 3 5 4 2" xfId="14323"/>
    <cellStyle name="Normal 4 2 2 3 5 4 2 2" xfId="34365"/>
    <cellStyle name="Normal 4 2 2 3 5 4 3" xfId="25335"/>
    <cellStyle name="Normal 4 2 2 3 5 5" xfId="9841"/>
    <cellStyle name="Normal 4 2 2 3 5 5 2" xfId="29883"/>
    <cellStyle name="Normal 4 2 2 3 5 6" xfId="20853"/>
    <cellStyle name="Normal 4 2 2 3 6" xfId="1560"/>
    <cellStyle name="Normal 4 2 2 3 6 2" xfId="6042"/>
    <cellStyle name="Normal 4 2 2 3 6 2 2" xfId="15072"/>
    <cellStyle name="Normal 4 2 2 3 6 2 2 2" xfId="35114"/>
    <cellStyle name="Normal 4 2 2 3 6 2 3" xfId="26084"/>
    <cellStyle name="Normal 4 2 2 3 6 3" xfId="10590"/>
    <cellStyle name="Normal 4 2 2 3 6 3 2" xfId="30632"/>
    <cellStyle name="Normal 4 2 2 3 6 4" xfId="21602"/>
    <cellStyle name="Normal 4 2 2 3 7" xfId="3054"/>
    <cellStyle name="Normal 4 2 2 3 7 2" xfId="7536"/>
    <cellStyle name="Normal 4 2 2 3 7 2 2" xfId="16566"/>
    <cellStyle name="Normal 4 2 2 3 7 2 2 2" xfId="36608"/>
    <cellStyle name="Normal 4 2 2 3 7 2 3" xfId="27578"/>
    <cellStyle name="Normal 4 2 2 3 7 3" xfId="12084"/>
    <cellStyle name="Normal 4 2 2 3 7 3 2" xfId="32126"/>
    <cellStyle name="Normal 4 2 2 3 7 4" xfId="23096"/>
    <cellStyle name="Normal 4 2 2 3 8" xfId="4548"/>
    <cellStyle name="Normal 4 2 2 3 8 2" xfId="13578"/>
    <cellStyle name="Normal 4 2 2 3 8 2 2" xfId="33620"/>
    <cellStyle name="Normal 4 2 2 3 8 3" xfId="24590"/>
    <cellStyle name="Normal 4 2 2 3 9" xfId="9096"/>
    <cellStyle name="Normal 4 2 2 3 9 2" xfId="29138"/>
    <cellStyle name="Normal 4 2 2 4" xfId="90"/>
    <cellStyle name="Normal 4 2 2 4 10" xfId="20132"/>
    <cellStyle name="Normal 4 2 2 4 2" xfId="276"/>
    <cellStyle name="Normal 4 2 2 4 2 2" xfId="1020"/>
    <cellStyle name="Normal 4 2 2 4 2 2 2" xfId="2514"/>
    <cellStyle name="Normal 4 2 2 4 2 2 2 2" xfId="6996"/>
    <cellStyle name="Normal 4 2 2 4 2 2 2 2 2" xfId="16026"/>
    <cellStyle name="Normal 4 2 2 4 2 2 2 2 2 2" xfId="36068"/>
    <cellStyle name="Normal 4 2 2 4 2 2 2 2 3" xfId="27038"/>
    <cellStyle name="Normal 4 2 2 4 2 2 2 3" xfId="11544"/>
    <cellStyle name="Normal 4 2 2 4 2 2 2 3 2" xfId="31586"/>
    <cellStyle name="Normal 4 2 2 4 2 2 2 4" xfId="22556"/>
    <cellStyle name="Normal 4 2 2 4 2 2 3" xfId="4008"/>
    <cellStyle name="Normal 4 2 2 4 2 2 3 2" xfId="8490"/>
    <cellStyle name="Normal 4 2 2 4 2 2 3 2 2" xfId="17520"/>
    <cellStyle name="Normal 4 2 2 4 2 2 3 2 2 2" xfId="37562"/>
    <cellStyle name="Normal 4 2 2 4 2 2 3 2 3" xfId="28532"/>
    <cellStyle name="Normal 4 2 2 4 2 2 3 3" xfId="13038"/>
    <cellStyle name="Normal 4 2 2 4 2 2 3 3 2" xfId="33080"/>
    <cellStyle name="Normal 4 2 2 4 2 2 3 4" xfId="24050"/>
    <cellStyle name="Normal 4 2 2 4 2 2 4" xfId="5502"/>
    <cellStyle name="Normal 4 2 2 4 2 2 4 2" xfId="14532"/>
    <cellStyle name="Normal 4 2 2 4 2 2 4 2 2" xfId="34574"/>
    <cellStyle name="Normal 4 2 2 4 2 2 4 3" xfId="25544"/>
    <cellStyle name="Normal 4 2 2 4 2 2 5" xfId="10050"/>
    <cellStyle name="Normal 4 2 2 4 2 2 5 2" xfId="30092"/>
    <cellStyle name="Normal 4 2 2 4 2 2 6" xfId="21062"/>
    <cellStyle name="Normal 4 2 2 4 2 3" xfId="1770"/>
    <cellStyle name="Normal 4 2 2 4 2 3 2" xfId="6252"/>
    <cellStyle name="Normal 4 2 2 4 2 3 2 2" xfId="15282"/>
    <cellStyle name="Normal 4 2 2 4 2 3 2 2 2" xfId="35324"/>
    <cellStyle name="Normal 4 2 2 4 2 3 2 3" xfId="26294"/>
    <cellStyle name="Normal 4 2 2 4 2 3 3" xfId="10800"/>
    <cellStyle name="Normal 4 2 2 4 2 3 3 2" xfId="30842"/>
    <cellStyle name="Normal 4 2 2 4 2 3 4" xfId="21812"/>
    <cellStyle name="Normal 4 2 2 4 2 4" xfId="3264"/>
    <cellStyle name="Normal 4 2 2 4 2 4 2" xfId="7746"/>
    <cellStyle name="Normal 4 2 2 4 2 4 2 2" xfId="16776"/>
    <cellStyle name="Normal 4 2 2 4 2 4 2 2 2" xfId="36818"/>
    <cellStyle name="Normal 4 2 2 4 2 4 2 3" xfId="27788"/>
    <cellStyle name="Normal 4 2 2 4 2 4 3" xfId="12294"/>
    <cellStyle name="Normal 4 2 2 4 2 4 3 2" xfId="32336"/>
    <cellStyle name="Normal 4 2 2 4 2 4 4" xfId="23306"/>
    <cellStyle name="Normal 4 2 2 4 2 5" xfId="4758"/>
    <cellStyle name="Normal 4 2 2 4 2 5 2" xfId="13788"/>
    <cellStyle name="Normal 4 2 2 4 2 5 2 2" xfId="33830"/>
    <cellStyle name="Normal 4 2 2 4 2 5 3" xfId="24800"/>
    <cellStyle name="Normal 4 2 2 4 2 6" xfId="9306"/>
    <cellStyle name="Normal 4 2 2 4 2 6 2" xfId="29348"/>
    <cellStyle name="Normal 4 2 2 4 2 7" xfId="20318"/>
    <cellStyle name="Normal 4 2 2 4 3" xfId="462"/>
    <cellStyle name="Normal 4 2 2 4 3 2" xfId="1209"/>
    <cellStyle name="Normal 4 2 2 4 3 2 2" xfId="2703"/>
    <cellStyle name="Normal 4 2 2 4 3 2 2 2" xfId="7185"/>
    <cellStyle name="Normal 4 2 2 4 3 2 2 2 2" xfId="16215"/>
    <cellStyle name="Normal 4 2 2 4 3 2 2 2 2 2" xfId="36257"/>
    <cellStyle name="Normal 4 2 2 4 3 2 2 2 3" xfId="27227"/>
    <cellStyle name="Normal 4 2 2 4 3 2 2 3" xfId="11733"/>
    <cellStyle name="Normal 4 2 2 4 3 2 2 3 2" xfId="31775"/>
    <cellStyle name="Normal 4 2 2 4 3 2 2 4" xfId="22745"/>
    <cellStyle name="Normal 4 2 2 4 3 2 3" xfId="4197"/>
    <cellStyle name="Normal 4 2 2 4 3 2 3 2" xfId="8679"/>
    <cellStyle name="Normal 4 2 2 4 3 2 3 2 2" xfId="17709"/>
    <cellStyle name="Normal 4 2 2 4 3 2 3 2 2 2" xfId="37751"/>
    <cellStyle name="Normal 4 2 2 4 3 2 3 2 3" xfId="28721"/>
    <cellStyle name="Normal 4 2 2 4 3 2 3 3" xfId="13227"/>
    <cellStyle name="Normal 4 2 2 4 3 2 3 3 2" xfId="33269"/>
    <cellStyle name="Normal 4 2 2 4 3 2 3 4" xfId="24239"/>
    <cellStyle name="Normal 4 2 2 4 3 2 4" xfId="5691"/>
    <cellStyle name="Normal 4 2 2 4 3 2 4 2" xfId="14721"/>
    <cellStyle name="Normal 4 2 2 4 3 2 4 2 2" xfId="34763"/>
    <cellStyle name="Normal 4 2 2 4 3 2 4 3" xfId="25733"/>
    <cellStyle name="Normal 4 2 2 4 3 2 5" xfId="10239"/>
    <cellStyle name="Normal 4 2 2 4 3 2 5 2" xfId="30281"/>
    <cellStyle name="Normal 4 2 2 4 3 2 6" xfId="21251"/>
    <cellStyle name="Normal 4 2 2 4 3 3" xfId="1956"/>
    <cellStyle name="Normal 4 2 2 4 3 3 2" xfId="6438"/>
    <cellStyle name="Normal 4 2 2 4 3 3 2 2" xfId="15468"/>
    <cellStyle name="Normal 4 2 2 4 3 3 2 2 2" xfId="35510"/>
    <cellStyle name="Normal 4 2 2 4 3 3 2 3" xfId="26480"/>
    <cellStyle name="Normal 4 2 2 4 3 3 3" xfId="10986"/>
    <cellStyle name="Normal 4 2 2 4 3 3 3 2" xfId="31028"/>
    <cellStyle name="Normal 4 2 2 4 3 3 4" xfId="21998"/>
    <cellStyle name="Normal 4 2 2 4 3 4" xfId="3450"/>
    <cellStyle name="Normal 4 2 2 4 3 4 2" xfId="7932"/>
    <cellStyle name="Normal 4 2 2 4 3 4 2 2" xfId="16962"/>
    <cellStyle name="Normal 4 2 2 4 3 4 2 2 2" xfId="37004"/>
    <cellStyle name="Normal 4 2 2 4 3 4 2 3" xfId="27974"/>
    <cellStyle name="Normal 4 2 2 4 3 4 3" xfId="12480"/>
    <cellStyle name="Normal 4 2 2 4 3 4 3 2" xfId="32522"/>
    <cellStyle name="Normal 4 2 2 4 3 4 4" xfId="23492"/>
    <cellStyle name="Normal 4 2 2 4 3 5" xfId="4944"/>
    <cellStyle name="Normal 4 2 2 4 3 5 2" xfId="13974"/>
    <cellStyle name="Normal 4 2 2 4 3 5 2 2" xfId="34016"/>
    <cellStyle name="Normal 4 2 2 4 3 5 3" xfId="24986"/>
    <cellStyle name="Normal 4 2 2 4 3 6" xfId="9492"/>
    <cellStyle name="Normal 4 2 2 4 3 6 2" xfId="29534"/>
    <cellStyle name="Normal 4 2 2 4 3 7" xfId="20504"/>
    <cellStyle name="Normal 4 2 2 4 4" xfId="648"/>
    <cellStyle name="Normal 4 2 2 4 4 2" xfId="1395"/>
    <cellStyle name="Normal 4 2 2 4 4 2 2" xfId="2889"/>
    <cellStyle name="Normal 4 2 2 4 4 2 2 2" xfId="7371"/>
    <cellStyle name="Normal 4 2 2 4 4 2 2 2 2" xfId="16401"/>
    <cellStyle name="Normal 4 2 2 4 4 2 2 2 2 2" xfId="36443"/>
    <cellStyle name="Normal 4 2 2 4 4 2 2 2 3" xfId="27413"/>
    <cellStyle name="Normal 4 2 2 4 4 2 2 3" xfId="11919"/>
    <cellStyle name="Normal 4 2 2 4 4 2 2 3 2" xfId="31961"/>
    <cellStyle name="Normal 4 2 2 4 4 2 2 4" xfId="22931"/>
    <cellStyle name="Normal 4 2 2 4 4 2 3" xfId="4383"/>
    <cellStyle name="Normal 4 2 2 4 4 2 3 2" xfId="8865"/>
    <cellStyle name="Normal 4 2 2 4 4 2 3 2 2" xfId="17895"/>
    <cellStyle name="Normal 4 2 2 4 4 2 3 2 2 2" xfId="37937"/>
    <cellStyle name="Normal 4 2 2 4 4 2 3 2 3" xfId="28907"/>
    <cellStyle name="Normal 4 2 2 4 4 2 3 3" xfId="13413"/>
    <cellStyle name="Normal 4 2 2 4 4 2 3 3 2" xfId="33455"/>
    <cellStyle name="Normal 4 2 2 4 4 2 3 4" xfId="24425"/>
    <cellStyle name="Normal 4 2 2 4 4 2 4" xfId="5877"/>
    <cellStyle name="Normal 4 2 2 4 4 2 4 2" xfId="14907"/>
    <cellStyle name="Normal 4 2 2 4 4 2 4 2 2" xfId="34949"/>
    <cellStyle name="Normal 4 2 2 4 4 2 4 3" xfId="25919"/>
    <cellStyle name="Normal 4 2 2 4 4 2 5" xfId="10425"/>
    <cellStyle name="Normal 4 2 2 4 4 2 5 2" xfId="30467"/>
    <cellStyle name="Normal 4 2 2 4 4 2 6" xfId="21437"/>
    <cellStyle name="Normal 4 2 2 4 4 3" xfId="2142"/>
    <cellStyle name="Normal 4 2 2 4 4 3 2" xfId="6624"/>
    <cellStyle name="Normal 4 2 2 4 4 3 2 2" xfId="15654"/>
    <cellStyle name="Normal 4 2 2 4 4 3 2 2 2" xfId="35696"/>
    <cellStyle name="Normal 4 2 2 4 4 3 2 3" xfId="26666"/>
    <cellStyle name="Normal 4 2 2 4 4 3 3" xfId="11172"/>
    <cellStyle name="Normal 4 2 2 4 4 3 3 2" xfId="31214"/>
    <cellStyle name="Normal 4 2 2 4 4 3 4" xfId="22184"/>
    <cellStyle name="Normal 4 2 2 4 4 4" xfId="3636"/>
    <cellStyle name="Normal 4 2 2 4 4 4 2" xfId="8118"/>
    <cellStyle name="Normal 4 2 2 4 4 4 2 2" xfId="17148"/>
    <cellStyle name="Normal 4 2 2 4 4 4 2 2 2" xfId="37190"/>
    <cellStyle name="Normal 4 2 2 4 4 4 2 3" xfId="28160"/>
    <cellStyle name="Normal 4 2 2 4 4 4 3" xfId="12666"/>
    <cellStyle name="Normal 4 2 2 4 4 4 3 2" xfId="32708"/>
    <cellStyle name="Normal 4 2 2 4 4 4 4" xfId="23678"/>
    <cellStyle name="Normal 4 2 2 4 4 5" xfId="5130"/>
    <cellStyle name="Normal 4 2 2 4 4 5 2" xfId="14160"/>
    <cellStyle name="Normal 4 2 2 4 4 5 2 2" xfId="34202"/>
    <cellStyle name="Normal 4 2 2 4 4 5 3" xfId="25172"/>
    <cellStyle name="Normal 4 2 2 4 4 6" xfId="9678"/>
    <cellStyle name="Normal 4 2 2 4 4 6 2" xfId="29720"/>
    <cellStyle name="Normal 4 2 2 4 4 7" xfId="20690"/>
    <cellStyle name="Normal 4 2 2 4 5" xfId="835"/>
    <cellStyle name="Normal 4 2 2 4 5 2" xfId="2329"/>
    <cellStyle name="Normal 4 2 2 4 5 2 2" xfId="6811"/>
    <cellStyle name="Normal 4 2 2 4 5 2 2 2" xfId="15841"/>
    <cellStyle name="Normal 4 2 2 4 5 2 2 2 2" xfId="35883"/>
    <cellStyle name="Normal 4 2 2 4 5 2 2 3" xfId="26853"/>
    <cellStyle name="Normal 4 2 2 4 5 2 3" xfId="11359"/>
    <cellStyle name="Normal 4 2 2 4 5 2 3 2" xfId="31401"/>
    <cellStyle name="Normal 4 2 2 4 5 2 4" xfId="22371"/>
    <cellStyle name="Normal 4 2 2 4 5 3" xfId="3823"/>
    <cellStyle name="Normal 4 2 2 4 5 3 2" xfId="8305"/>
    <cellStyle name="Normal 4 2 2 4 5 3 2 2" xfId="17335"/>
    <cellStyle name="Normal 4 2 2 4 5 3 2 2 2" xfId="37377"/>
    <cellStyle name="Normal 4 2 2 4 5 3 2 3" xfId="28347"/>
    <cellStyle name="Normal 4 2 2 4 5 3 3" xfId="12853"/>
    <cellStyle name="Normal 4 2 2 4 5 3 3 2" xfId="32895"/>
    <cellStyle name="Normal 4 2 2 4 5 3 4" xfId="23865"/>
    <cellStyle name="Normal 4 2 2 4 5 4" xfId="5317"/>
    <cellStyle name="Normal 4 2 2 4 5 4 2" xfId="14347"/>
    <cellStyle name="Normal 4 2 2 4 5 4 2 2" xfId="34389"/>
    <cellStyle name="Normal 4 2 2 4 5 4 3" xfId="25359"/>
    <cellStyle name="Normal 4 2 2 4 5 5" xfId="9865"/>
    <cellStyle name="Normal 4 2 2 4 5 5 2" xfId="29907"/>
    <cellStyle name="Normal 4 2 2 4 5 6" xfId="20877"/>
    <cellStyle name="Normal 4 2 2 4 6" xfId="1584"/>
    <cellStyle name="Normal 4 2 2 4 6 2" xfId="6066"/>
    <cellStyle name="Normal 4 2 2 4 6 2 2" xfId="15096"/>
    <cellStyle name="Normal 4 2 2 4 6 2 2 2" xfId="35138"/>
    <cellStyle name="Normal 4 2 2 4 6 2 3" xfId="26108"/>
    <cellStyle name="Normal 4 2 2 4 6 3" xfId="10614"/>
    <cellStyle name="Normal 4 2 2 4 6 3 2" xfId="30656"/>
    <cellStyle name="Normal 4 2 2 4 6 4" xfId="21626"/>
    <cellStyle name="Normal 4 2 2 4 7" xfId="3078"/>
    <cellStyle name="Normal 4 2 2 4 7 2" xfId="7560"/>
    <cellStyle name="Normal 4 2 2 4 7 2 2" xfId="16590"/>
    <cellStyle name="Normal 4 2 2 4 7 2 2 2" xfId="36632"/>
    <cellStyle name="Normal 4 2 2 4 7 2 3" xfId="27602"/>
    <cellStyle name="Normal 4 2 2 4 7 3" xfId="12108"/>
    <cellStyle name="Normal 4 2 2 4 7 3 2" xfId="32150"/>
    <cellStyle name="Normal 4 2 2 4 7 4" xfId="23120"/>
    <cellStyle name="Normal 4 2 2 4 8" xfId="4572"/>
    <cellStyle name="Normal 4 2 2 4 8 2" xfId="13602"/>
    <cellStyle name="Normal 4 2 2 4 8 2 2" xfId="33644"/>
    <cellStyle name="Normal 4 2 2 4 8 3" xfId="24614"/>
    <cellStyle name="Normal 4 2 2 4 9" xfId="9120"/>
    <cellStyle name="Normal 4 2 2 4 9 2" xfId="29162"/>
    <cellStyle name="Normal 4 2 2 5" xfId="112"/>
    <cellStyle name="Normal 4 2 2 5 10" xfId="20154"/>
    <cellStyle name="Normal 4 2 2 5 2" xfId="298"/>
    <cellStyle name="Normal 4 2 2 5 2 2" xfId="1041"/>
    <cellStyle name="Normal 4 2 2 5 2 2 2" xfId="2535"/>
    <cellStyle name="Normal 4 2 2 5 2 2 2 2" xfId="7017"/>
    <cellStyle name="Normal 4 2 2 5 2 2 2 2 2" xfId="16047"/>
    <cellStyle name="Normal 4 2 2 5 2 2 2 2 2 2" xfId="36089"/>
    <cellStyle name="Normal 4 2 2 5 2 2 2 2 3" xfId="27059"/>
    <cellStyle name="Normal 4 2 2 5 2 2 2 3" xfId="11565"/>
    <cellStyle name="Normal 4 2 2 5 2 2 2 3 2" xfId="31607"/>
    <cellStyle name="Normal 4 2 2 5 2 2 2 4" xfId="22577"/>
    <cellStyle name="Normal 4 2 2 5 2 2 3" xfId="4029"/>
    <cellStyle name="Normal 4 2 2 5 2 2 3 2" xfId="8511"/>
    <cellStyle name="Normal 4 2 2 5 2 2 3 2 2" xfId="17541"/>
    <cellStyle name="Normal 4 2 2 5 2 2 3 2 2 2" xfId="37583"/>
    <cellStyle name="Normal 4 2 2 5 2 2 3 2 3" xfId="28553"/>
    <cellStyle name="Normal 4 2 2 5 2 2 3 3" xfId="13059"/>
    <cellStyle name="Normal 4 2 2 5 2 2 3 3 2" xfId="33101"/>
    <cellStyle name="Normal 4 2 2 5 2 2 3 4" xfId="24071"/>
    <cellStyle name="Normal 4 2 2 5 2 2 4" xfId="5523"/>
    <cellStyle name="Normal 4 2 2 5 2 2 4 2" xfId="14553"/>
    <cellStyle name="Normal 4 2 2 5 2 2 4 2 2" xfId="34595"/>
    <cellStyle name="Normal 4 2 2 5 2 2 4 3" xfId="25565"/>
    <cellStyle name="Normal 4 2 2 5 2 2 5" xfId="10071"/>
    <cellStyle name="Normal 4 2 2 5 2 2 5 2" xfId="30113"/>
    <cellStyle name="Normal 4 2 2 5 2 2 6" xfId="21083"/>
    <cellStyle name="Normal 4 2 2 5 2 3" xfId="1792"/>
    <cellStyle name="Normal 4 2 2 5 2 3 2" xfId="6274"/>
    <cellStyle name="Normal 4 2 2 5 2 3 2 2" xfId="15304"/>
    <cellStyle name="Normal 4 2 2 5 2 3 2 2 2" xfId="35346"/>
    <cellStyle name="Normal 4 2 2 5 2 3 2 3" xfId="26316"/>
    <cellStyle name="Normal 4 2 2 5 2 3 3" xfId="10822"/>
    <cellStyle name="Normal 4 2 2 5 2 3 3 2" xfId="30864"/>
    <cellStyle name="Normal 4 2 2 5 2 3 4" xfId="21834"/>
    <cellStyle name="Normal 4 2 2 5 2 4" xfId="3286"/>
    <cellStyle name="Normal 4 2 2 5 2 4 2" xfId="7768"/>
    <cellStyle name="Normal 4 2 2 5 2 4 2 2" xfId="16798"/>
    <cellStyle name="Normal 4 2 2 5 2 4 2 2 2" xfId="36840"/>
    <cellStyle name="Normal 4 2 2 5 2 4 2 3" xfId="27810"/>
    <cellStyle name="Normal 4 2 2 5 2 4 3" xfId="12316"/>
    <cellStyle name="Normal 4 2 2 5 2 4 3 2" xfId="32358"/>
    <cellStyle name="Normal 4 2 2 5 2 4 4" xfId="23328"/>
    <cellStyle name="Normal 4 2 2 5 2 5" xfId="4780"/>
    <cellStyle name="Normal 4 2 2 5 2 5 2" xfId="13810"/>
    <cellStyle name="Normal 4 2 2 5 2 5 2 2" xfId="33852"/>
    <cellStyle name="Normal 4 2 2 5 2 5 3" xfId="24822"/>
    <cellStyle name="Normal 4 2 2 5 2 6" xfId="9328"/>
    <cellStyle name="Normal 4 2 2 5 2 6 2" xfId="29370"/>
    <cellStyle name="Normal 4 2 2 5 2 7" xfId="20340"/>
    <cellStyle name="Normal 4 2 2 5 3" xfId="484"/>
    <cellStyle name="Normal 4 2 2 5 3 2" xfId="1231"/>
    <cellStyle name="Normal 4 2 2 5 3 2 2" xfId="2725"/>
    <cellStyle name="Normal 4 2 2 5 3 2 2 2" xfId="7207"/>
    <cellStyle name="Normal 4 2 2 5 3 2 2 2 2" xfId="16237"/>
    <cellStyle name="Normal 4 2 2 5 3 2 2 2 2 2" xfId="36279"/>
    <cellStyle name="Normal 4 2 2 5 3 2 2 2 3" xfId="27249"/>
    <cellStyle name="Normal 4 2 2 5 3 2 2 3" xfId="11755"/>
    <cellStyle name="Normal 4 2 2 5 3 2 2 3 2" xfId="31797"/>
    <cellStyle name="Normal 4 2 2 5 3 2 2 4" xfId="22767"/>
    <cellStyle name="Normal 4 2 2 5 3 2 3" xfId="4219"/>
    <cellStyle name="Normal 4 2 2 5 3 2 3 2" xfId="8701"/>
    <cellStyle name="Normal 4 2 2 5 3 2 3 2 2" xfId="17731"/>
    <cellStyle name="Normal 4 2 2 5 3 2 3 2 2 2" xfId="37773"/>
    <cellStyle name="Normal 4 2 2 5 3 2 3 2 3" xfId="28743"/>
    <cellStyle name="Normal 4 2 2 5 3 2 3 3" xfId="13249"/>
    <cellStyle name="Normal 4 2 2 5 3 2 3 3 2" xfId="33291"/>
    <cellStyle name="Normal 4 2 2 5 3 2 3 4" xfId="24261"/>
    <cellStyle name="Normal 4 2 2 5 3 2 4" xfId="5713"/>
    <cellStyle name="Normal 4 2 2 5 3 2 4 2" xfId="14743"/>
    <cellStyle name="Normal 4 2 2 5 3 2 4 2 2" xfId="34785"/>
    <cellStyle name="Normal 4 2 2 5 3 2 4 3" xfId="25755"/>
    <cellStyle name="Normal 4 2 2 5 3 2 5" xfId="10261"/>
    <cellStyle name="Normal 4 2 2 5 3 2 5 2" xfId="30303"/>
    <cellStyle name="Normal 4 2 2 5 3 2 6" xfId="21273"/>
    <cellStyle name="Normal 4 2 2 5 3 3" xfId="1978"/>
    <cellStyle name="Normal 4 2 2 5 3 3 2" xfId="6460"/>
    <cellStyle name="Normal 4 2 2 5 3 3 2 2" xfId="15490"/>
    <cellStyle name="Normal 4 2 2 5 3 3 2 2 2" xfId="35532"/>
    <cellStyle name="Normal 4 2 2 5 3 3 2 3" xfId="26502"/>
    <cellStyle name="Normal 4 2 2 5 3 3 3" xfId="11008"/>
    <cellStyle name="Normal 4 2 2 5 3 3 3 2" xfId="31050"/>
    <cellStyle name="Normal 4 2 2 5 3 3 4" xfId="22020"/>
    <cellStyle name="Normal 4 2 2 5 3 4" xfId="3472"/>
    <cellStyle name="Normal 4 2 2 5 3 4 2" xfId="7954"/>
    <cellStyle name="Normal 4 2 2 5 3 4 2 2" xfId="16984"/>
    <cellStyle name="Normal 4 2 2 5 3 4 2 2 2" xfId="37026"/>
    <cellStyle name="Normal 4 2 2 5 3 4 2 3" xfId="27996"/>
    <cellStyle name="Normal 4 2 2 5 3 4 3" xfId="12502"/>
    <cellStyle name="Normal 4 2 2 5 3 4 3 2" xfId="32544"/>
    <cellStyle name="Normal 4 2 2 5 3 4 4" xfId="23514"/>
    <cellStyle name="Normal 4 2 2 5 3 5" xfId="4966"/>
    <cellStyle name="Normal 4 2 2 5 3 5 2" xfId="13996"/>
    <cellStyle name="Normal 4 2 2 5 3 5 2 2" xfId="34038"/>
    <cellStyle name="Normal 4 2 2 5 3 5 3" xfId="25008"/>
    <cellStyle name="Normal 4 2 2 5 3 6" xfId="9514"/>
    <cellStyle name="Normal 4 2 2 5 3 6 2" xfId="29556"/>
    <cellStyle name="Normal 4 2 2 5 3 7" xfId="20526"/>
    <cellStyle name="Normal 4 2 2 5 4" xfId="670"/>
    <cellStyle name="Normal 4 2 2 5 4 2" xfId="1417"/>
    <cellStyle name="Normal 4 2 2 5 4 2 2" xfId="2911"/>
    <cellStyle name="Normal 4 2 2 5 4 2 2 2" xfId="7393"/>
    <cellStyle name="Normal 4 2 2 5 4 2 2 2 2" xfId="16423"/>
    <cellStyle name="Normal 4 2 2 5 4 2 2 2 2 2" xfId="36465"/>
    <cellStyle name="Normal 4 2 2 5 4 2 2 2 3" xfId="27435"/>
    <cellStyle name="Normal 4 2 2 5 4 2 2 3" xfId="11941"/>
    <cellStyle name="Normal 4 2 2 5 4 2 2 3 2" xfId="31983"/>
    <cellStyle name="Normal 4 2 2 5 4 2 2 4" xfId="22953"/>
    <cellStyle name="Normal 4 2 2 5 4 2 3" xfId="4405"/>
    <cellStyle name="Normal 4 2 2 5 4 2 3 2" xfId="8887"/>
    <cellStyle name="Normal 4 2 2 5 4 2 3 2 2" xfId="17917"/>
    <cellStyle name="Normal 4 2 2 5 4 2 3 2 2 2" xfId="37959"/>
    <cellStyle name="Normal 4 2 2 5 4 2 3 2 3" xfId="28929"/>
    <cellStyle name="Normal 4 2 2 5 4 2 3 3" xfId="13435"/>
    <cellStyle name="Normal 4 2 2 5 4 2 3 3 2" xfId="33477"/>
    <cellStyle name="Normal 4 2 2 5 4 2 3 4" xfId="24447"/>
    <cellStyle name="Normal 4 2 2 5 4 2 4" xfId="5899"/>
    <cellStyle name="Normal 4 2 2 5 4 2 4 2" xfId="14929"/>
    <cellStyle name="Normal 4 2 2 5 4 2 4 2 2" xfId="34971"/>
    <cellStyle name="Normal 4 2 2 5 4 2 4 3" xfId="25941"/>
    <cellStyle name="Normal 4 2 2 5 4 2 5" xfId="10447"/>
    <cellStyle name="Normal 4 2 2 5 4 2 5 2" xfId="30489"/>
    <cellStyle name="Normal 4 2 2 5 4 2 6" xfId="21459"/>
    <cellStyle name="Normal 4 2 2 5 4 3" xfId="2164"/>
    <cellStyle name="Normal 4 2 2 5 4 3 2" xfId="6646"/>
    <cellStyle name="Normal 4 2 2 5 4 3 2 2" xfId="15676"/>
    <cellStyle name="Normal 4 2 2 5 4 3 2 2 2" xfId="35718"/>
    <cellStyle name="Normal 4 2 2 5 4 3 2 3" xfId="26688"/>
    <cellStyle name="Normal 4 2 2 5 4 3 3" xfId="11194"/>
    <cellStyle name="Normal 4 2 2 5 4 3 3 2" xfId="31236"/>
    <cellStyle name="Normal 4 2 2 5 4 3 4" xfId="22206"/>
    <cellStyle name="Normal 4 2 2 5 4 4" xfId="3658"/>
    <cellStyle name="Normal 4 2 2 5 4 4 2" xfId="8140"/>
    <cellStyle name="Normal 4 2 2 5 4 4 2 2" xfId="17170"/>
    <cellStyle name="Normal 4 2 2 5 4 4 2 2 2" xfId="37212"/>
    <cellStyle name="Normal 4 2 2 5 4 4 2 3" xfId="28182"/>
    <cellStyle name="Normal 4 2 2 5 4 4 3" xfId="12688"/>
    <cellStyle name="Normal 4 2 2 5 4 4 3 2" xfId="32730"/>
    <cellStyle name="Normal 4 2 2 5 4 4 4" xfId="23700"/>
    <cellStyle name="Normal 4 2 2 5 4 5" xfId="5152"/>
    <cellStyle name="Normal 4 2 2 5 4 5 2" xfId="14182"/>
    <cellStyle name="Normal 4 2 2 5 4 5 2 2" xfId="34224"/>
    <cellStyle name="Normal 4 2 2 5 4 5 3" xfId="25194"/>
    <cellStyle name="Normal 4 2 2 5 4 6" xfId="9700"/>
    <cellStyle name="Normal 4 2 2 5 4 6 2" xfId="29742"/>
    <cellStyle name="Normal 4 2 2 5 4 7" xfId="20712"/>
    <cellStyle name="Normal 4 2 2 5 5" xfId="857"/>
    <cellStyle name="Normal 4 2 2 5 5 2" xfId="2351"/>
    <cellStyle name="Normal 4 2 2 5 5 2 2" xfId="6833"/>
    <cellStyle name="Normal 4 2 2 5 5 2 2 2" xfId="15863"/>
    <cellStyle name="Normal 4 2 2 5 5 2 2 2 2" xfId="35905"/>
    <cellStyle name="Normal 4 2 2 5 5 2 2 3" xfId="26875"/>
    <cellStyle name="Normal 4 2 2 5 5 2 3" xfId="11381"/>
    <cellStyle name="Normal 4 2 2 5 5 2 3 2" xfId="31423"/>
    <cellStyle name="Normal 4 2 2 5 5 2 4" xfId="22393"/>
    <cellStyle name="Normal 4 2 2 5 5 3" xfId="3845"/>
    <cellStyle name="Normal 4 2 2 5 5 3 2" xfId="8327"/>
    <cellStyle name="Normal 4 2 2 5 5 3 2 2" xfId="17357"/>
    <cellStyle name="Normal 4 2 2 5 5 3 2 2 2" xfId="37399"/>
    <cellStyle name="Normal 4 2 2 5 5 3 2 3" xfId="28369"/>
    <cellStyle name="Normal 4 2 2 5 5 3 3" xfId="12875"/>
    <cellStyle name="Normal 4 2 2 5 5 3 3 2" xfId="32917"/>
    <cellStyle name="Normal 4 2 2 5 5 3 4" xfId="23887"/>
    <cellStyle name="Normal 4 2 2 5 5 4" xfId="5339"/>
    <cellStyle name="Normal 4 2 2 5 5 4 2" xfId="14369"/>
    <cellStyle name="Normal 4 2 2 5 5 4 2 2" xfId="34411"/>
    <cellStyle name="Normal 4 2 2 5 5 4 3" xfId="25381"/>
    <cellStyle name="Normal 4 2 2 5 5 5" xfId="9887"/>
    <cellStyle name="Normal 4 2 2 5 5 5 2" xfId="29929"/>
    <cellStyle name="Normal 4 2 2 5 5 6" xfId="20899"/>
    <cellStyle name="Normal 4 2 2 5 6" xfId="1606"/>
    <cellStyle name="Normal 4 2 2 5 6 2" xfId="6088"/>
    <cellStyle name="Normal 4 2 2 5 6 2 2" xfId="15118"/>
    <cellStyle name="Normal 4 2 2 5 6 2 2 2" xfId="35160"/>
    <cellStyle name="Normal 4 2 2 5 6 2 3" xfId="26130"/>
    <cellStyle name="Normal 4 2 2 5 6 3" xfId="10636"/>
    <cellStyle name="Normal 4 2 2 5 6 3 2" xfId="30678"/>
    <cellStyle name="Normal 4 2 2 5 6 4" xfId="21648"/>
    <cellStyle name="Normal 4 2 2 5 7" xfId="3100"/>
    <cellStyle name="Normal 4 2 2 5 7 2" xfId="7582"/>
    <cellStyle name="Normal 4 2 2 5 7 2 2" xfId="16612"/>
    <cellStyle name="Normal 4 2 2 5 7 2 2 2" xfId="36654"/>
    <cellStyle name="Normal 4 2 2 5 7 2 3" xfId="27624"/>
    <cellStyle name="Normal 4 2 2 5 7 3" xfId="12130"/>
    <cellStyle name="Normal 4 2 2 5 7 3 2" xfId="32172"/>
    <cellStyle name="Normal 4 2 2 5 7 4" xfId="23142"/>
    <cellStyle name="Normal 4 2 2 5 8" xfId="4594"/>
    <cellStyle name="Normal 4 2 2 5 8 2" xfId="13624"/>
    <cellStyle name="Normal 4 2 2 5 8 2 2" xfId="33666"/>
    <cellStyle name="Normal 4 2 2 5 8 3" xfId="24636"/>
    <cellStyle name="Normal 4 2 2 5 9" xfId="9142"/>
    <cellStyle name="Normal 4 2 2 5 9 2" xfId="29184"/>
    <cellStyle name="Normal 4 2 2 6" xfId="137"/>
    <cellStyle name="Normal 4 2 2 6 10" xfId="20179"/>
    <cellStyle name="Normal 4 2 2 6 2" xfId="323"/>
    <cellStyle name="Normal 4 2 2 6 2 2" xfId="1066"/>
    <cellStyle name="Normal 4 2 2 6 2 2 2" xfId="2560"/>
    <cellStyle name="Normal 4 2 2 6 2 2 2 2" xfId="7042"/>
    <cellStyle name="Normal 4 2 2 6 2 2 2 2 2" xfId="16072"/>
    <cellStyle name="Normal 4 2 2 6 2 2 2 2 2 2" xfId="36114"/>
    <cellStyle name="Normal 4 2 2 6 2 2 2 2 3" xfId="27084"/>
    <cellStyle name="Normal 4 2 2 6 2 2 2 3" xfId="11590"/>
    <cellStyle name="Normal 4 2 2 6 2 2 2 3 2" xfId="31632"/>
    <cellStyle name="Normal 4 2 2 6 2 2 2 4" xfId="22602"/>
    <cellStyle name="Normal 4 2 2 6 2 2 3" xfId="4054"/>
    <cellStyle name="Normal 4 2 2 6 2 2 3 2" xfId="8536"/>
    <cellStyle name="Normal 4 2 2 6 2 2 3 2 2" xfId="17566"/>
    <cellStyle name="Normal 4 2 2 6 2 2 3 2 2 2" xfId="37608"/>
    <cellStyle name="Normal 4 2 2 6 2 2 3 2 3" xfId="28578"/>
    <cellStyle name="Normal 4 2 2 6 2 2 3 3" xfId="13084"/>
    <cellStyle name="Normal 4 2 2 6 2 2 3 3 2" xfId="33126"/>
    <cellStyle name="Normal 4 2 2 6 2 2 3 4" xfId="24096"/>
    <cellStyle name="Normal 4 2 2 6 2 2 4" xfId="5548"/>
    <cellStyle name="Normal 4 2 2 6 2 2 4 2" xfId="14578"/>
    <cellStyle name="Normal 4 2 2 6 2 2 4 2 2" xfId="34620"/>
    <cellStyle name="Normal 4 2 2 6 2 2 4 3" xfId="25590"/>
    <cellStyle name="Normal 4 2 2 6 2 2 5" xfId="10096"/>
    <cellStyle name="Normal 4 2 2 6 2 2 5 2" xfId="30138"/>
    <cellStyle name="Normal 4 2 2 6 2 2 6" xfId="21108"/>
    <cellStyle name="Normal 4 2 2 6 2 3" xfId="1817"/>
    <cellStyle name="Normal 4 2 2 6 2 3 2" xfId="6299"/>
    <cellStyle name="Normal 4 2 2 6 2 3 2 2" xfId="15329"/>
    <cellStyle name="Normal 4 2 2 6 2 3 2 2 2" xfId="35371"/>
    <cellStyle name="Normal 4 2 2 6 2 3 2 3" xfId="26341"/>
    <cellStyle name="Normal 4 2 2 6 2 3 3" xfId="10847"/>
    <cellStyle name="Normal 4 2 2 6 2 3 3 2" xfId="30889"/>
    <cellStyle name="Normal 4 2 2 6 2 3 4" xfId="21859"/>
    <cellStyle name="Normal 4 2 2 6 2 4" xfId="3311"/>
    <cellStyle name="Normal 4 2 2 6 2 4 2" xfId="7793"/>
    <cellStyle name="Normal 4 2 2 6 2 4 2 2" xfId="16823"/>
    <cellStyle name="Normal 4 2 2 6 2 4 2 2 2" xfId="36865"/>
    <cellStyle name="Normal 4 2 2 6 2 4 2 3" xfId="27835"/>
    <cellStyle name="Normal 4 2 2 6 2 4 3" xfId="12341"/>
    <cellStyle name="Normal 4 2 2 6 2 4 3 2" xfId="32383"/>
    <cellStyle name="Normal 4 2 2 6 2 4 4" xfId="23353"/>
    <cellStyle name="Normal 4 2 2 6 2 5" xfId="4805"/>
    <cellStyle name="Normal 4 2 2 6 2 5 2" xfId="13835"/>
    <cellStyle name="Normal 4 2 2 6 2 5 2 2" xfId="33877"/>
    <cellStyle name="Normal 4 2 2 6 2 5 3" xfId="24847"/>
    <cellStyle name="Normal 4 2 2 6 2 6" xfId="9353"/>
    <cellStyle name="Normal 4 2 2 6 2 6 2" xfId="29395"/>
    <cellStyle name="Normal 4 2 2 6 2 7" xfId="20365"/>
    <cellStyle name="Normal 4 2 2 6 3" xfId="509"/>
    <cellStyle name="Normal 4 2 2 6 3 2" xfId="1256"/>
    <cellStyle name="Normal 4 2 2 6 3 2 2" xfId="2750"/>
    <cellStyle name="Normal 4 2 2 6 3 2 2 2" xfId="7232"/>
    <cellStyle name="Normal 4 2 2 6 3 2 2 2 2" xfId="16262"/>
    <cellStyle name="Normal 4 2 2 6 3 2 2 2 2 2" xfId="36304"/>
    <cellStyle name="Normal 4 2 2 6 3 2 2 2 3" xfId="27274"/>
    <cellStyle name="Normal 4 2 2 6 3 2 2 3" xfId="11780"/>
    <cellStyle name="Normal 4 2 2 6 3 2 2 3 2" xfId="31822"/>
    <cellStyle name="Normal 4 2 2 6 3 2 2 4" xfId="22792"/>
    <cellStyle name="Normal 4 2 2 6 3 2 3" xfId="4244"/>
    <cellStyle name="Normal 4 2 2 6 3 2 3 2" xfId="8726"/>
    <cellStyle name="Normal 4 2 2 6 3 2 3 2 2" xfId="17756"/>
    <cellStyle name="Normal 4 2 2 6 3 2 3 2 2 2" xfId="37798"/>
    <cellStyle name="Normal 4 2 2 6 3 2 3 2 3" xfId="28768"/>
    <cellStyle name="Normal 4 2 2 6 3 2 3 3" xfId="13274"/>
    <cellStyle name="Normal 4 2 2 6 3 2 3 3 2" xfId="33316"/>
    <cellStyle name="Normal 4 2 2 6 3 2 3 4" xfId="24286"/>
    <cellStyle name="Normal 4 2 2 6 3 2 4" xfId="5738"/>
    <cellStyle name="Normal 4 2 2 6 3 2 4 2" xfId="14768"/>
    <cellStyle name="Normal 4 2 2 6 3 2 4 2 2" xfId="34810"/>
    <cellStyle name="Normal 4 2 2 6 3 2 4 3" xfId="25780"/>
    <cellStyle name="Normal 4 2 2 6 3 2 5" xfId="10286"/>
    <cellStyle name="Normal 4 2 2 6 3 2 5 2" xfId="30328"/>
    <cellStyle name="Normal 4 2 2 6 3 2 6" xfId="21298"/>
    <cellStyle name="Normal 4 2 2 6 3 3" xfId="2003"/>
    <cellStyle name="Normal 4 2 2 6 3 3 2" xfId="6485"/>
    <cellStyle name="Normal 4 2 2 6 3 3 2 2" xfId="15515"/>
    <cellStyle name="Normal 4 2 2 6 3 3 2 2 2" xfId="35557"/>
    <cellStyle name="Normal 4 2 2 6 3 3 2 3" xfId="26527"/>
    <cellStyle name="Normal 4 2 2 6 3 3 3" xfId="11033"/>
    <cellStyle name="Normal 4 2 2 6 3 3 3 2" xfId="31075"/>
    <cellStyle name="Normal 4 2 2 6 3 3 4" xfId="22045"/>
    <cellStyle name="Normal 4 2 2 6 3 4" xfId="3497"/>
    <cellStyle name="Normal 4 2 2 6 3 4 2" xfId="7979"/>
    <cellStyle name="Normal 4 2 2 6 3 4 2 2" xfId="17009"/>
    <cellStyle name="Normal 4 2 2 6 3 4 2 2 2" xfId="37051"/>
    <cellStyle name="Normal 4 2 2 6 3 4 2 3" xfId="28021"/>
    <cellStyle name="Normal 4 2 2 6 3 4 3" xfId="12527"/>
    <cellStyle name="Normal 4 2 2 6 3 4 3 2" xfId="32569"/>
    <cellStyle name="Normal 4 2 2 6 3 4 4" xfId="23539"/>
    <cellStyle name="Normal 4 2 2 6 3 5" xfId="4991"/>
    <cellStyle name="Normal 4 2 2 6 3 5 2" xfId="14021"/>
    <cellStyle name="Normal 4 2 2 6 3 5 2 2" xfId="34063"/>
    <cellStyle name="Normal 4 2 2 6 3 5 3" xfId="25033"/>
    <cellStyle name="Normal 4 2 2 6 3 6" xfId="9539"/>
    <cellStyle name="Normal 4 2 2 6 3 6 2" xfId="29581"/>
    <cellStyle name="Normal 4 2 2 6 3 7" xfId="20551"/>
    <cellStyle name="Normal 4 2 2 6 4" xfId="695"/>
    <cellStyle name="Normal 4 2 2 6 4 2" xfId="1442"/>
    <cellStyle name="Normal 4 2 2 6 4 2 2" xfId="2936"/>
    <cellStyle name="Normal 4 2 2 6 4 2 2 2" xfId="7418"/>
    <cellStyle name="Normal 4 2 2 6 4 2 2 2 2" xfId="16448"/>
    <cellStyle name="Normal 4 2 2 6 4 2 2 2 2 2" xfId="36490"/>
    <cellStyle name="Normal 4 2 2 6 4 2 2 2 3" xfId="27460"/>
    <cellStyle name="Normal 4 2 2 6 4 2 2 3" xfId="11966"/>
    <cellStyle name="Normal 4 2 2 6 4 2 2 3 2" xfId="32008"/>
    <cellStyle name="Normal 4 2 2 6 4 2 2 4" xfId="22978"/>
    <cellStyle name="Normal 4 2 2 6 4 2 3" xfId="4430"/>
    <cellStyle name="Normal 4 2 2 6 4 2 3 2" xfId="8912"/>
    <cellStyle name="Normal 4 2 2 6 4 2 3 2 2" xfId="17942"/>
    <cellStyle name="Normal 4 2 2 6 4 2 3 2 2 2" xfId="37984"/>
    <cellStyle name="Normal 4 2 2 6 4 2 3 2 3" xfId="28954"/>
    <cellStyle name="Normal 4 2 2 6 4 2 3 3" xfId="13460"/>
    <cellStyle name="Normal 4 2 2 6 4 2 3 3 2" xfId="33502"/>
    <cellStyle name="Normal 4 2 2 6 4 2 3 4" xfId="24472"/>
    <cellStyle name="Normal 4 2 2 6 4 2 4" xfId="5924"/>
    <cellStyle name="Normal 4 2 2 6 4 2 4 2" xfId="14954"/>
    <cellStyle name="Normal 4 2 2 6 4 2 4 2 2" xfId="34996"/>
    <cellStyle name="Normal 4 2 2 6 4 2 4 3" xfId="25966"/>
    <cellStyle name="Normal 4 2 2 6 4 2 5" xfId="10472"/>
    <cellStyle name="Normal 4 2 2 6 4 2 5 2" xfId="30514"/>
    <cellStyle name="Normal 4 2 2 6 4 2 6" xfId="21484"/>
    <cellStyle name="Normal 4 2 2 6 4 3" xfId="2189"/>
    <cellStyle name="Normal 4 2 2 6 4 3 2" xfId="6671"/>
    <cellStyle name="Normal 4 2 2 6 4 3 2 2" xfId="15701"/>
    <cellStyle name="Normal 4 2 2 6 4 3 2 2 2" xfId="35743"/>
    <cellStyle name="Normal 4 2 2 6 4 3 2 3" xfId="26713"/>
    <cellStyle name="Normal 4 2 2 6 4 3 3" xfId="11219"/>
    <cellStyle name="Normal 4 2 2 6 4 3 3 2" xfId="31261"/>
    <cellStyle name="Normal 4 2 2 6 4 3 4" xfId="22231"/>
    <cellStyle name="Normal 4 2 2 6 4 4" xfId="3683"/>
    <cellStyle name="Normal 4 2 2 6 4 4 2" xfId="8165"/>
    <cellStyle name="Normal 4 2 2 6 4 4 2 2" xfId="17195"/>
    <cellStyle name="Normal 4 2 2 6 4 4 2 2 2" xfId="37237"/>
    <cellStyle name="Normal 4 2 2 6 4 4 2 3" xfId="28207"/>
    <cellStyle name="Normal 4 2 2 6 4 4 3" xfId="12713"/>
    <cellStyle name="Normal 4 2 2 6 4 4 3 2" xfId="32755"/>
    <cellStyle name="Normal 4 2 2 6 4 4 4" xfId="23725"/>
    <cellStyle name="Normal 4 2 2 6 4 5" xfId="5177"/>
    <cellStyle name="Normal 4 2 2 6 4 5 2" xfId="14207"/>
    <cellStyle name="Normal 4 2 2 6 4 5 2 2" xfId="34249"/>
    <cellStyle name="Normal 4 2 2 6 4 5 3" xfId="25219"/>
    <cellStyle name="Normal 4 2 2 6 4 6" xfId="9725"/>
    <cellStyle name="Normal 4 2 2 6 4 6 2" xfId="29767"/>
    <cellStyle name="Normal 4 2 2 6 4 7" xfId="20737"/>
    <cellStyle name="Normal 4 2 2 6 5" xfId="882"/>
    <cellStyle name="Normal 4 2 2 6 5 2" xfId="2376"/>
    <cellStyle name="Normal 4 2 2 6 5 2 2" xfId="6858"/>
    <cellStyle name="Normal 4 2 2 6 5 2 2 2" xfId="15888"/>
    <cellStyle name="Normal 4 2 2 6 5 2 2 2 2" xfId="35930"/>
    <cellStyle name="Normal 4 2 2 6 5 2 2 3" xfId="26900"/>
    <cellStyle name="Normal 4 2 2 6 5 2 3" xfId="11406"/>
    <cellStyle name="Normal 4 2 2 6 5 2 3 2" xfId="31448"/>
    <cellStyle name="Normal 4 2 2 6 5 2 4" xfId="22418"/>
    <cellStyle name="Normal 4 2 2 6 5 3" xfId="3870"/>
    <cellStyle name="Normal 4 2 2 6 5 3 2" xfId="8352"/>
    <cellStyle name="Normal 4 2 2 6 5 3 2 2" xfId="17382"/>
    <cellStyle name="Normal 4 2 2 6 5 3 2 2 2" xfId="37424"/>
    <cellStyle name="Normal 4 2 2 6 5 3 2 3" xfId="28394"/>
    <cellStyle name="Normal 4 2 2 6 5 3 3" xfId="12900"/>
    <cellStyle name="Normal 4 2 2 6 5 3 3 2" xfId="32942"/>
    <cellStyle name="Normal 4 2 2 6 5 3 4" xfId="23912"/>
    <cellStyle name="Normal 4 2 2 6 5 4" xfId="5364"/>
    <cellStyle name="Normal 4 2 2 6 5 4 2" xfId="14394"/>
    <cellStyle name="Normal 4 2 2 6 5 4 2 2" xfId="34436"/>
    <cellStyle name="Normal 4 2 2 6 5 4 3" xfId="25406"/>
    <cellStyle name="Normal 4 2 2 6 5 5" xfId="9912"/>
    <cellStyle name="Normal 4 2 2 6 5 5 2" xfId="29954"/>
    <cellStyle name="Normal 4 2 2 6 5 6" xfId="20924"/>
    <cellStyle name="Normal 4 2 2 6 6" xfId="1631"/>
    <cellStyle name="Normal 4 2 2 6 6 2" xfId="6113"/>
    <cellStyle name="Normal 4 2 2 6 6 2 2" xfId="15143"/>
    <cellStyle name="Normal 4 2 2 6 6 2 2 2" xfId="35185"/>
    <cellStyle name="Normal 4 2 2 6 6 2 3" xfId="26155"/>
    <cellStyle name="Normal 4 2 2 6 6 3" xfId="10661"/>
    <cellStyle name="Normal 4 2 2 6 6 3 2" xfId="30703"/>
    <cellStyle name="Normal 4 2 2 6 6 4" xfId="21673"/>
    <cellStyle name="Normal 4 2 2 6 7" xfId="3125"/>
    <cellStyle name="Normal 4 2 2 6 7 2" xfId="7607"/>
    <cellStyle name="Normal 4 2 2 6 7 2 2" xfId="16637"/>
    <cellStyle name="Normal 4 2 2 6 7 2 2 2" xfId="36679"/>
    <cellStyle name="Normal 4 2 2 6 7 2 3" xfId="27649"/>
    <cellStyle name="Normal 4 2 2 6 7 3" xfId="12155"/>
    <cellStyle name="Normal 4 2 2 6 7 3 2" xfId="32197"/>
    <cellStyle name="Normal 4 2 2 6 7 4" xfId="23167"/>
    <cellStyle name="Normal 4 2 2 6 8" xfId="4619"/>
    <cellStyle name="Normal 4 2 2 6 8 2" xfId="13649"/>
    <cellStyle name="Normal 4 2 2 6 8 2 2" xfId="33691"/>
    <cellStyle name="Normal 4 2 2 6 8 3" xfId="24661"/>
    <cellStyle name="Normal 4 2 2 6 9" xfId="9167"/>
    <cellStyle name="Normal 4 2 2 6 9 2" xfId="29209"/>
    <cellStyle name="Normal 4 2 2 7" xfId="160"/>
    <cellStyle name="Normal 4 2 2 7 10" xfId="20202"/>
    <cellStyle name="Normal 4 2 2 7 2" xfId="346"/>
    <cellStyle name="Normal 4 2 2 7 2 2" xfId="1089"/>
    <cellStyle name="Normal 4 2 2 7 2 2 2" xfId="2583"/>
    <cellStyle name="Normal 4 2 2 7 2 2 2 2" xfId="7065"/>
    <cellStyle name="Normal 4 2 2 7 2 2 2 2 2" xfId="16095"/>
    <cellStyle name="Normal 4 2 2 7 2 2 2 2 2 2" xfId="36137"/>
    <cellStyle name="Normal 4 2 2 7 2 2 2 2 3" xfId="27107"/>
    <cellStyle name="Normal 4 2 2 7 2 2 2 3" xfId="11613"/>
    <cellStyle name="Normal 4 2 2 7 2 2 2 3 2" xfId="31655"/>
    <cellStyle name="Normal 4 2 2 7 2 2 2 4" xfId="22625"/>
    <cellStyle name="Normal 4 2 2 7 2 2 3" xfId="4077"/>
    <cellStyle name="Normal 4 2 2 7 2 2 3 2" xfId="8559"/>
    <cellStyle name="Normal 4 2 2 7 2 2 3 2 2" xfId="17589"/>
    <cellStyle name="Normal 4 2 2 7 2 2 3 2 2 2" xfId="37631"/>
    <cellStyle name="Normal 4 2 2 7 2 2 3 2 3" xfId="28601"/>
    <cellStyle name="Normal 4 2 2 7 2 2 3 3" xfId="13107"/>
    <cellStyle name="Normal 4 2 2 7 2 2 3 3 2" xfId="33149"/>
    <cellStyle name="Normal 4 2 2 7 2 2 3 4" xfId="24119"/>
    <cellStyle name="Normal 4 2 2 7 2 2 4" xfId="5571"/>
    <cellStyle name="Normal 4 2 2 7 2 2 4 2" xfId="14601"/>
    <cellStyle name="Normal 4 2 2 7 2 2 4 2 2" xfId="34643"/>
    <cellStyle name="Normal 4 2 2 7 2 2 4 3" xfId="25613"/>
    <cellStyle name="Normal 4 2 2 7 2 2 5" xfId="10119"/>
    <cellStyle name="Normal 4 2 2 7 2 2 5 2" xfId="30161"/>
    <cellStyle name="Normal 4 2 2 7 2 2 6" xfId="21131"/>
    <cellStyle name="Normal 4 2 2 7 2 3" xfId="1840"/>
    <cellStyle name="Normal 4 2 2 7 2 3 2" xfId="6322"/>
    <cellStyle name="Normal 4 2 2 7 2 3 2 2" xfId="15352"/>
    <cellStyle name="Normal 4 2 2 7 2 3 2 2 2" xfId="35394"/>
    <cellStyle name="Normal 4 2 2 7 2 3 2 3" xfId="26364"/>
    <cellStyle name="Normal 4 2 2 7 2 3 3" xfId="10870"/>
    <cellStyle name="Normal 4 2 2 7 2 3 3 2" xfId="30912"/>
    <cellStyle name="Normal 4 2 2 7 2 3 4" xfId="21882"/>
    <cellStyle name="Normal 4 2 2 7 2 4" xfId="3334"/>
    <cellStyle name="Normal 4 2 2 7 2 4 2" xfId="7816"/>
    <cellStyle name="Normal 4 2 2 7 2 4 2 2" xfId="16846"/>
    <cellStyle name="Normal 4 2 2 7 2 4 2 2 2" xfId="36888"/>
    <cellStyle name="Normal 4 2 2 7 2 4 2 3" xfId="27858"/>
    <cellStyle name="Normal 4 2 2 7 2 4 3" xfId="12364"/>
    <cellStyle name="Normal 4 2 2 7 2 4 3 2" xfId="32406"/>
    <cellStyle name="Normal 4 2 2 7 2 4 4" xfId="23376"/>
    <cellStyle name="Normal 4 2 2 7 2 5" xfId="4828"/>
    <cellStyle name="Normal 4 2 2 7 2 5 2" xfId="13858"/>
    <cellStyle name="Normal 4 2 2 7 2 5 2 2" xfId="33900"/>
    <cellStyle name="Normal 4 2 2 7 2 5 3" xfId="24870"/>
    <cellStyle name="Normal 4 2 2 7 2 6" xfId="9376"/>
    <cellStyle name="Normal 4 2 2 7 2 6 2" xfId="29418"/>
    <cellStyle name="Normal 4 2 2 7 2 7" xfId="20388"/>
    <cellStyle name="Normal 4 2 2 7 3" xfId="532"/>
    <cellStyle name="Normal 4 2 2 7 3 2" xfId="1279"/>
    <cellStyle name="Normal 4 2 2 7 3 2 2" xfId="2773"/>
    <cellStyle name="Normal 4 2 2 7 3 2 2 2" xfId="7255"/>
    <cellStyle name="Normal 4 2 2 7 3 2 2 2 2" xfId="16285"/>
    <cellStyle name="Normal 4 2 2 7 3 2 2 2 2 2" xfId="36327"/>
    <cellStyle name="Normal 4 2 2 7 3 2 2 2 3" xfId="27297"/>
    <cellStyle name="Normal 4 2 2 7 3 2 2 3" xfId="11803"/>
    <cellStyle name="Normal 4 2 2 7 3 2 2 3 2" xfId="31845"/>
    <cellStyle name="Normal 4 2 2 7 3 2 2 4" xfId="22815"/>
    <cellStyle name="Normal 4 2 2 7 3 2 3" xfId="4267"/>
    <cellStyle name="Normal 4 2 2 7 3 2 3 2" xfId="8749"/>
    <cellStyle name="Normal 4 2 2 7 3 2 3 2 2" xfId="17779"/>
    <cellStyle name="Normal 4 2 2 7 3 2 3 2 2 2" xfId="37821"/>
    <cellStyle name="Normal 4 2 2 7 3 2 3 2 3" xfId="28791"/>
    <cellStyle name="Normal 4 2 2 7 3 2 3 3" xfId="13297"/>
    <cellStyle name="Normal 4 2 2 7 3 2 3 3 2" xfId="33339"/>
    <cellStyle name="Normal 4 2 2 7 3 2 3 4" xfId="24309"/>
    <cellStyle name="Normal 4 2 2 7 3 2 4" xfId="5761"/>
    <cellStyle name="Normal 4 2 2 7 3 2 4 2" xfId="14791"/>
    <cellStyle name="Normal 4 2 2 7 3 2 4 2 2" xfId="34833"/>
    <cellStyle name="Normal 4 2 2 7 3 2 4 3" xfId="25803"/>
    <cellStyle name="Normal 4 2 2 7 3 2 5" xfId="10309"/>
    <cellStyle name="Normal 4 2 2 7 3 2 5 2" xfId="30351"/>
    <cellStyle name="Normal 4 2 2 7 3 2 6" xfId="21321"/>
    <cellStyle name="Normal 4 2 2 7 3 3" xfId="2026"/>
    <cellStyle name="Normal 4 2 2 7 3 3 2" xfId="6508"/>
    <cellStyle name="Normal 4 2 2 7 3 3 2 2" xfId="15538"/>
    <cellStyle name="Normal 4 2 2 7 3 3 2 2 2" xfId="35580"/>
    <cellStyle name="Normal 4 2 2 7 3 3 2 3" xfId="26550"/>
    <cellStyle name="Normal 4 2 2 7 3 3 3" xfId="11056"/>
    <cellStyle name="Normal 4 2 2 7 3 3 3 2" xfId="31098"/>
    <cellStyle name="Normal 4 2 2 7 3 3 4" xfId="22068"/>
    <cellStyle name="Normal 4 2 2 7 3 4" xfId="3520"/>
    <cellStyle name="Normal 4 2 2 7 3 4 2" xfId="8002"/>
    <cellStyle name="Normal 4 2 2 7 3 4 2 2" xfId="17032"/>
    <cellStyle name="Normal 4 2 2 7 3 4 2 2 2" xfId="37074"/>
    <cellStyle name="Normal 4 2 2 7 3 4 2 3" xfId="28044"/>
    <cellStyle name="Normal 4 2 2 7 3 4 3" xfId="12550"/>
    <cellStyle name="Normal 4 2 2 7 3 4 3 2" xfId="32592"/>
    <cellStyle name="Normal 4 2 2 7 3 4 4" xfId="23562"/>
    <cellStyle name="Normal 4 2 2 7 3 5" xfId="5014"/>
    <cellStyle name="Normal 4 2 2 7 3 5 2" xfId="14044"/>
    <cellStyle name="Normal 4 2 2 7 3 5 2 2" xfId="34086"/>
    <cellStyle name="Normal 4 2 2 7 3 5 3" xfId="25056"/>
    <cellStyle name="Normal 4 2 2 7 3 6" xfId="9562"/>
    <cellStyle name="Normal 4 2 2 7 3 6 2" xfId="29604"/>
    <cellStyle name="Normal 4 2 2 7 3 7" xfId="20574"/>
    <cellStyle name="Normal 4 2 2 7 4" xfId="718"/>
    <cellStyle name="Normal 4 2 2 7 4 2" xfId="1465"/>
    <cellStyle name="Normal 4 2 2 7 4 2 2" xfId="2959"/>
    <cellStyle name="Normal 4 2 2 7 4 2 2 2" xfId="7441"/>
    <cellStyle name="Normal 4 2 2 7 4 2 2 2 2" xfId="16471"/>
    <cellStyle name="Normal 4 2 2 7 4 2 2 2 2 2" xfId="36513"/>
    <cellStyle name="Normal 4 2 2 7 4 2 2 2 3" xfId="27483"/>
    <cellStyle name="Normal 4 2 2 7 4 2 2 3" xfId="11989"/>
    <cellStyle name="Normal 4 2 2 7 4 2 2 3 2" xfId="32031"/>
    <cellStyle name="Normal 4 2 2 7 4 2 2 4" xfId="23001"/>
    <cellStyle name="Normal 4 2 2 7 4 2 3" xfId="4453"/>
    <cellStyle name="Normal 4 2 2 7 4 2 3 2" xfId="8935"/>
    <cellStyle name="Normal 4 2 2 7 4 2 3 2 2" xfId="17965"/>
    <cellStyle name="Normal 4 2 2 7 4 2 3 2 2 2" xfId="38007"/>
    <cellStyle name="Normal 4 2 2 7 4 2 3 2 3" xfId="28977"/>
    <cellStyle name="Normal 4 2 2 7 4 2 3 3" xfId="13483"/>
    <cellStyle name="Normal 4 2 2 7 4 2 3 3 2" xfId="33525"/>
    <cellStyle name="Normal 4 2 2 7 4 2 3 4" xfId="24495"/>
    <cellStyle name="Normal 4 2 2 7 4 2 4" xfId="5947"/>
    <cellStyle name="Normal 4 2 2 7 4 2 4 2" xfId="14977"/>
    <cellStyle name="Normal 4 2 2 7 4 2 4 2 2" xfId="35019"/>
    <cellStyle name="Normal 4 2 2 7 4 2 4 3" xfId="25989"/>
    <cellStyle name="Normal 4 2 2 7 4 2 5" xfId="10495"/>
    <cellStyle name="Normal 4 2 2 7 4 2 5 2" xfId="30537"/>
    <cellStyle name="Normal 4 2 2 7 4 2 6" xfId="21507"/>
    <cellStyle name="Normal 4 2 2 7 4 3" xfId="2212"/>
    <cellStyle name="Normal 4 2 2 7 4 3 2" xfId="6694"/>
    <cellStyle name="Normal 4 2 2 7 4 3 2 2" xfId="15724"/>
    <cellStyle name="Normal 4 2 2 7 4 3 2 2 2" xfId="35766"/>
    <cellStyle name="Normal 4 2 2 7 4 3 2 3" xfId="26736"/>
    <cellStyle name="Normal 4 2 2 7 4 3 3" xfId="11242"/>
    <cellStyle name="Normal 4 2 2 7 4 3 3 2" xfId="31284"/>
    <cellStyle name="Normal 4 2 2 7 4 3 4" xfId="22254"/>
    <cellStyle name="Normal 4 2 2 7 4 4" xfId="3706"/>
    <cellStyle name="Normal 4 2 2 7 4 4 2" xfId="8188"/>
    <cellStyle name="Normal 4 2 2 7 4 4 2 2" xfId="17218"/>
    <cellStyle name="Normal 4 2 2 7 4 4 2 2 2" xfId="37260"/>
    <cellStyle name="Normal 4 2 2 7 4 4 2 3" xfId="28230"/>
    <cellStyle name="Normal 4 2 2 7 4 4 3" xfId="12736"/>
    <cellStyle name="Normal 4 2 2 7 4 4 3 2" xfId="32778"/>
    <cellStyle name="Normal 4 2 2 7 4 4 4" xfId="23748"/>
    <cellStyle name="Normal 4 2 2 7 4 5" xfId="5200"/>
    <cellStyle name="Normal 4 2 2 7 4 5 2" xfId="14230"/>
    <cellStyle name="Normal 4 2 2 7 4 5 2 2" xfId="34272"/>
    <cellStyle name="Normal 4 2 2 7 4 5 3" xfId="25242"/>
    <cellStyle name="Normal 4 2 2 7 4 6" xfId="9748"/>
    <cellStyle name="Normal 4 2 2 7 4 6 2" xfId="29790"/>
    <cellStyle name="Normal 4 2 2 7 4 7" xfId="20760"/>
    <cellStyle name="Normal 4 2 2 7 5" xfId="905"/>
    <cellStyle name="Normal 4 2 2 7 5 2" xfId="2399"/>
    <cellStyle name="Normal 4 2 2 7 5 2 2" xfId="6881"/>
    <cellStyle name="Normal 4 2 2 7 5 2 2 2" xfId="15911"/>
    <cellStyle name="Normal 4 2 2 7 5 2 2 2 2" xfId="35953"/>
    <cellStyle name="Normal 4 2 2 7 5 2 2 3" xfId="26923"/>
    <cellStyle name="Normal 4 2 2 7 5 2 3" xfId="11429"/>
    <cellStyle name="Normal 4 2 2 7 5 2 3 2" xfId="31471"/>
    <cellStyle name="Normal 4 2 2 7 5 2 4" xfId="22441"/>
    <cellStyle name="Normal 4 2 2 7 5 3" xfId="3893"/>
    <cellStyle name="Normal 4 2 2 7 5 3 2" xfId="8375"/>
    <cellStyle name="Normal 4 2 2 7 5 3 2 2" xfId="17405"/>
    <cellStyle name="Normal 4 2 2 7 5 3 2 2 2" xfId="37447"/>
    <cellStyle name="Normal 4 2 2 7 5 3 2 3" xfId="28417"/>
    <cellStyle name="Normal 4 2 2 7 5 3 3" xfId="12923"/>
    <cellStyle name="Normal 4 2 2 7 5 3 3 2" xfId="32965"/>
    <cellStyle name="Normal 4 2 2 7 5 3 4" xfId="23935"/>
    <cellStyle name="Normal 4 2 2 7 5 4" xfId="5387"/>
    <cellStyle name="Normal 4 2 2 7 5 4 2" xfId="14417"/>
    <cellStyle name="Normal 4 2 2 7 5 4 2 2" xfId="34459"/>
    <cellStyle name="Normal 4 2 2 7 5 4 3" xfId="25429"/>
    <cellStyle name="Normal 4 2 2 7 5 5" xfId="9935"/>
    <cellStyle name="Normal 4 2 2 7 5 5 2" xfId="29977"/>
    <cellStyle name="Normal 4 2 2 7 5 6" xfId="20947"/>
    <cellStyle name="Normal 4 2 2 7 6" xfId="1654"/>
    <cellStyle name="Normal 4 2 2 7 6 2" xfId="6136"/>
    <cellStyle name="Normal 4 2 2 7 6 2 2" xfId="15166"/>
    <cellStyle name="Normal 4 2 2 7 6 2 2 2" xfId="35208"/>
    <cellStyle name="Normal 4 2 2 7 6 2 3" xfId="26178"/>
    <cellStyle name="Normal 4 2 2 7 6 3" xfId="10684"/>
    <cellStyle name="Normal 4 2 2 7 6 3 2" xfId="30726"/>
    <cellStyle name="Normal 4 2 2 7 6 4" xfId="21696"/>
    <cellStyle name="Normal 4 2 2 7 7" xfId="3148"/>
    <cellStyle name="Normal 4 2 2 7 7 2" xfId="7630"/>
    <cellStyle name="Normal 4 2 2 7 7 2 2" xfId="16660"/>
    <cellStyle name="Normal 4 2 2 7 7 2 2 2" xfId="36702"/>
    <cellStyle name="Normal 4 2 2 7 7 2 3" xfId="27672"/>
    <cellStyle name="Normal 4 2 2 7 7 3" xfId="12178"/>
    <cellStyle name="Normal 4 2 2 7 7 3 2" xfId="32220"/>
    <cellStyle name="Normal 4 2 2 7 7 4" xfId="23190"/>
    <cellStyle name="Normal 4 2 2 7 8" xfId="4642"/>
    <cellStyle name="Normal 4 2 2 7 8 2" xfId="13672"/>
    <cellStyle name="Normal 4 2 2 7 8 2 2" xfId="33714"/>
    <cellStyle name="Normal 4 2 2 7 8 3" xfId="24684"/>
    <cellStyle name="Normal 4 2 2 7 9" xfId="9190"/>
    <cellStyle name="Normal 4 2 2 7 9 2" xfId="29232"/>
    <cellStyle name="Normal 4 2 2 8" xfId="183"/>
    <cellStyle name="Normal 4 2 2 8 10" xfId="20225"/>
    <cellStyle name="Normal 4 2 2 8 2" xfId="369"/>
    <cellStyle name="Normal 4 2 2 8 2 2" xfId="1112"/>
    <cellStyle name="Normal 4 2 2 8 2 2 2" xfId="2606"/>
    <cellStyle name="Normal 4 2 2 8 2 2 2 2" xfId="7088"/>
    <cellStyle name="Normal 4 2 2 8 2 2 2 2 2" xfId="16118"/>
    <cellStyle name="Normal 4 2 2 8 2 2 2 2 2 2" xfId="36160"/>
    <cellStyle name="Normal 4 2 2 8 2 2 2 2 3" xfId="27130"/>
    <cellStyle name="Normal 4 2 2 8 2 2 2 3" xfId="11636"/>
    <cellStyle name="Normal 4 2 2 8 2 2 2 3 2" xfId="31678"/>
    <cellStyle name="Normal 4 2 2 8 2 2 2 4" xfId="22648"/>
    <cellStyle name="Normal 4 2 2 8 2 2 3" xfId="4100"/>
    <cellStyle name="Normal 4 2 2 8 2 2 3 2" xfId="8582"/>
    <cellStyle name="Normal 4 2 2 8 2 2 3 2 2" xfId="17612"/>
    <cellStyle name="Normal 4 2 2 8 2 2 3 2 2 2" xfId="37654"/>
    <cellStyle name="Normal 4 2 2 8 2 2 3 2 3" xfId="28624"/>
    <cellStyle name="Normal 4 2 2 8 2 2 3 3" xfId="13130"/>
    <cellStyle name="Normal 4 2 2 8 2 2 3 3 2" xfId="33172"/>
    <cellStyle name="Normal 4 2 2 8 2 2 3 4" xfId="24142"/>
    <cellStyle name="Normal 4 2 2 8 2 2 4" xfId="5594"/>
    <cellStyle name="Normal 4 2 2 8 2 2 4 2" xfId="14624"/>
    <cellStyle name="Normal 4 2 2 8 2 2 4 2 2" xfId="34666"/>
    <cellStyle name="Normal 4 2 2 8 2 2 4 3" xfId="25636"/>
    <cellStyle name="Normal 4 2 2 8 2 2 5" xfId="10142"/>
    <cellStyle name="Normal 4 2 2 8 2 2 5 2" xfId="30184"/>
    <cellStyle name="Normal 4 2 2 8 2 2 6" xfId="21154"/>
    <cellStyle name="Normal 4 2 2 8 2 3" xfId="1863"/>
    <cellStyle name="Normal 4 2 2 8 2 3 2" xfId="6345"/>
    <cellStyle name="Normal 4 2 2 8 2 3 2 2" xfId="15375"/>
    <cellStyle name="Normal 4 2 2 8 2 3 2 2 2" xfId="35417"/>
    <cellStyle name="Normal 4 2 2 8 2 3 2 3" xfId="26387"/>
    <cellStyle name="Normal 4 2 2 8 2 3 3" xfId="10893"/>
    <cellStyle name="Normal 4 2 2 8 2 3 3 2" xfId="30935"/>
    <cellStyle name="Normal 4 2 2 8 2 3 4" xfId="21905"/>
    <cellStyle name="Normal 4 2 2 8 2 4" xfId="3357"/>
    <cellStyle name="Normal 4 2 2 8 2 4 2" xfId="7839"/>
    <cellStyle name="Normal 4 2 2 8 2 4 2 2" xfId="16869"/>
    <cellStyle name="Normal 4 2 2 8 2 4 2 2 2" xfId="36911"/>
    <cellStyle name="Normal 4 2 2 8 2 4 2 3" xfId="27881"/>
    <cellStyle name="Normal 4 2 2 8 2 4 3" xfId="12387"/>
    <cellStyle name="Normal 4 2 2 8 2 4 3 2" xfId="32429"/>
    <cellStyle name="Normal 4 2 2 8 2 4 4" xfId="23399"/>
    <cellStyle name="Normal 4 2 2 8 2 5" xfId="4851"/>
    <cellStyle name="Normal 4 2 2 8 2 5 2" xfId="13881"/>
    <cellStyle name="Normal 4 2 2 8 2 5 2 2" xfId="33923"/>
    <cellStyle name="Normal 4 2 2 8 2 5 3" xfId="24893"/>
    <cellStyle name="Normal 4 2 2 8 2 6" xfId="9399"/>
    <cellStyle name="Normal 4 2 2 8 2 6 2" xfId="29441"/>
    <cellStyle name="Normal 4 2 2 8 2 7" xfId="20411"/>
    <cellStyle name="Normal 4 2 2 8 3" xfId="555"/>
    <cellStyle name="Normal 4 2 2 8 3 2" xfId="1302"/>
    <cellStyle name="Normal 4 2 2 8 3 2 2" xfId="2796"/>
    <cellStyle name="Normal 4 2 2 8 3 2 2 2" xfId="7278"/>
    <cellStyle name="Normal 4 2 2 8 3 2 2 2 2" xfId="16308"/>
    <cellStyle name="Normal 4 2 2 8 3 2 2 2 2 2" xfId="36350"/>
    <cellStyle name="Normal 4 2 2 8 3 2 2 2 3" xfId="27320"/>
    <cellStyle name="Normal 4 2 2 8 3 2 2 3" xfId="11826"/>
    <cellStyle name="Normal 4 2 2 8 3 2 2 3 2" xfId="31868"/>
    <cellStyle name="Normal 4 2 2 8 3 2 2 4" xfId="22838"/>
    <cellStyle name="Normal 4 2 2 8 3 2 3" xfId="4290"/>
    <cellStyle name="Normal 4 2 2 8 3 2 3 2" xfId="8772"/>
    <cellStyle name="Normal 4 2 2 8 3 2 3 2 2" xfId="17802"/>
    <cellStyle name="Normal 4 2 2 8 3 2 3 2 2 2" xfId="37844"/>
    <cellStyle name="Normal 4 2 2 8 3 2 3 2 3" xfId="28814"/>
    <cellStyle name="Normal 4 2 2 8 3 2 3 3" xfId="13320"/>
    <cellStyle name="Normal 4 2 2 8 3 2 3 3 2" xfId="33362"/>
    <cellStyle name="Normal 4 2 2 8 3 2 3 4" xfId="24332"/>
    <cellStyle name="Normal 4 2 2 8 3 2 4" xfId="5784"/>
    <cellStyle name="Normal 4 2 2 8 3 2 4 2" xfId="14814"/>
    <cellStyle name="Normal 4 2 2 8 3 2 4 2 2" xfId="34856"/>
    <cellStyle name="Normal 4 2 2 8 3 2 4 3" xfId="25826"/>
    <cellStyle name="Normal 4 2 2 8 3 2 5" xfId="10332"/>
    <cellStyle name="Normal 4 2 2 8 3 2 5 2" xfId="30374"/>
    <cellStyle name="Normal 4 2 2 8 3 2 6" xfId="21344"/>
    <cellStyle name="Normal 4 2 2 8 3 3" xfId="2049"/>
    <cellStyle name="Normal 4 2 2 8 3 3 2" xfId="6531"/>
    <cellStyle name="Normal 4 2 2 8 3 3 2 2" xfId="15561"/>
    <cellStyle name="Normal 4 2 2 8 3 3 2 2 2" xfId="35603"/>
    <cellStyle name="Normal 4 2 2 8 3 3 2 3" xfId="26573"/>
    <cellStyle name="Normal 4 2 2 8 3 3 3" xfId="11079"/>
    <cellStyle name="Normal 4 2 2 8 3 3 3 2" xfId="31121"/>
    <cellStyle name="Normal 4 2 2 8 3 3 4" xfId="22091"/>
    <cellStyle name="Normal 4 2 2 8 3 4" xfId="3543"/>
    <cellStyle name="Normal 4 2 2 8 3 4 2" xfId="8025"/>
    <cellStyle name="Normal 4 2 2 8 3 4 2 2" xfId="17055"/>
    <cellStyle name="Normal 4 2 2 8 3 4 2 2 2" xfId="37097"/>
    <cellStyle name="Normal 4 2 2 8 3 4 2 3" xfId="28067"/>
    <cellStyle name="Normal 4 2 2 8 3 4 3" xfId="12573"/>
    <cellStyle name="Normal 4 2 2 8 3 4 3 2" xfId="32615"/>
    <cellStyle name="Normal 4 2 2 8 3 4 4" xfId="23585"/>
    <cellStyle name="Normal 4 2 2 8 3 5" xfId="5037"/>
    <cellStyle name="Normal 4 2 2 8 3 5 2" xfId="14067"/>
    <cellStyle name="Normal 4 2 2 8 3 5 2 2" xfId="34109"/>
    <cellStyle name="Normal 4 2 2 8 3 5 3" xfId="25079"/>
    <cellStyle name="Normal 4 2 2 8 3 6" xfId="9585"/>
    <cellStyle name="Normal 4 2 2 8 3 6 2" xfId="29627"/>
    <cellStyle name="Normal 4 2 2 8 3 7" xfId="20597"/>
    <cellStyle name="Normal 4 2 2 8 4" xfId="741"/>
    <cellStyle name="Normal 4 2 2 8 4 2" xfId="1488"/>
    <cellStyle name="Normal 4 2 2 8 4 2 2" xfId="2982"/>
    <cellStyle name="Normal 4 2 2 8 4 2 2 2" xfId="7464"/>
    <cellStyle name="Normal 4 2 2 8 4 2 2 2 2" xfId="16494"/>
    <cellStyle name="Normal 4 2 2 8 4 2 2 2 2 2" xfId="36536"/>
    <cellStyle name="Normal 4 2 2 8 4 2 2 2 3" xfId="27506"/>
    <cellStyle name="Normal 4 2 2 8 4 2 2 3" xfId="12012"/>
    <cellStyle name="Normal 4 2 2 8 4 2 2 3 2" xfId="32054"/>
    <cellStyle name="Normal 4 2 2 8 4 2 2 4" xfId="23024"/>
    <cellStyle name="Normal 4 2 2 8 4 2 3" xfId="4476"/>
    <cellStyle name="Normal 4 2 2 8 4 2 3 2" xfId="8958"/>
    <cellStyle name="Normal 4 2 2 8 4 2 3 2 2" xfId="17988"/>
    <cellStyle name="Normal 4 2 2 8 4 2 3 2 2 2" xfId="38030"/>
    <cellStyle name="Normal 4 2 2 8 4 2 3 2 3" xfId="29000"/>
    <cellStyle name="Normal 4 2 2 8 4 2 3 3" xfId="13506"/>
    <cellStyle name="Normal 4 2 2 8 4 2 3 3 2" xfId="33548"/>
    <cellStyle name="Normal 4 2 2 8 4 2 3 4" xfId="24518"/>
    <cellStyle name="Normal 4 2 2 8 4 2 4" xfId="5970"/>
    <cellStyle name="Normal 4 2 2 8 4 2 4 2" xfId="15000"/>
    <cellStyle name="Normal 4 2 2 8 4 2 4 2 2" xfId="35042"/>
    <cellStyle name="Normal 4 2 2 8 4 2 4 3" xfId="26012"/>
    <cellStyle name="Normal 4 2 2 8 4 2 5" xfId="10518"/>
    <cellStyle name="Normal 4 2 2 8 4 2 5 2" xfId="30560"/>
    <cellStyle name="Normal 4 2 2 8 4 2 6" xfId="21530"/>
    <cellStyle name="Normal 4 2 2 8 4 3" xfId="2235"/>
    <cellStyle name="Normal 4 2 2 8 4 3 2" xfId="6717"/>
    <cellStyle name="Normal 4 2 2 8 4 3 2 2" xfId="15747"/>
    <cellStyle name="Normal 4 2 2 8 4 3 2 2 2" xfId="35789"/>
    <cellStyle name="Normal 4 2 2 8 4 3 2 3" xfId="26759"/>
    <cellStyle name="Normal 4 2 2 8 4 3 3" xfId="11265"/>
    <cellStyle name="Normal 4 2 2 8 4 3 3 2" xfId="31307"/>
    <cellStyle name="Normal 4 2 2 8 4 3 4" xfId="22277"/>
    <cellStyle name="Normal 4 2 2 8 4 4" xfId="3729"/>
    <cellStyle name="Normal 4 2 2 8 4 4 2" xfId="8211"/>
    <cellStyle name="Normal 4 2 2 8 4 4 2 2" xfId="17241"/>
    <cellStyle name="Normal 4 2 2 8 4 4 2 2 2" xfId="37283"/>
    <cellStyle name="Normal 4 2 2 8 4 4 2 3" xfId="28253"/>
    <cellStyle name="Normal 4 2 2 8 4 4 3" xfId="12759"/>
    <cellStyle name="Normal 4 2 2 8 4 4 3 2" xfId="32801"/>
    <cellStyle name="Normal 4 2 2 8 4 4 4" xfId="23771"/>
    <cellStyle name="Normal 4 2 2 8 4 5" xfId="5223"/>
    <cellStyle name="Normal 4 2 2 8 4 5 2" xfId="14253"/>
    <cellStyle name="Normal 4 2 2 8 4 5 2 2" xfId="34295"/>
    <cellStyle name="Normal 4 2 2 8 4 5 3" xfId="25265"/>
    <cellStyle name="Normal 4 2 2 8 4 6" xfId="9771"/>
    <cellStyle name="Normal 4 2 2 8 4 6 2" xfId="29813"/>
    <cellStyle name="Normal 4 2 2 8 4 7" xfId="20783"/>
    <cellStyle name="Normal 4 2 2 8 5" xfId="928"/>
    <cellStyle name="Normal 4 2 2 8 5 2" xfId="2422"/>
    <cellStyle name="Normal 4 2 2 8 5 2 2" xfId="6904"/>
    <cellStyle name="Normal 4 2 2 8 5 2 2 2" xfId="15934"/>
    <cellStyle name="Normal 4 2 2 8 5 2 2 2 2" xfId="35976"/>
    <cellStyle name="Normal 4 2 2 8 5 2 2 3" xfId="26946"/>
    <cellStyle name="Normal 4 2 2 8 5 2 3" xfId="11452"/>
    <cellStyle name="Normal 4 2 2 8 5 2 3 2" xfId="31494"/>
    <cellStyle name="Normal 4 2 2 8 5 2 4" xfId="22464"/>
    <cellStyle name="Normal 4 2 2 8 5 3" xfId="3916"/>
    <cellStyle name="Normal 4 2 2 8 5 3 2" xfId="8398"/>
    <cellStyle name="Normal 4 2 2 8 5 3 2 2" xfId="17428"/>
    <cellStyle name="Normal 4 2 2 8 5 3 2 2 2" xfId="37470"/>
    <cellStyle name="Normal 4 2 2 8 5 3 2 3" xfId="28440"/>
    <cellStyle name="Normal 4 2 2 8 5 3 3" xfId="12946"/>
    <cellStyle name="Normal 4 2 2 8 5 3 3 2" xfId="32988"/>
    <cellStyle name="Normal 4 2 2 8 5 3 4" xfId="23958"/>
    <cellStyle name="Normal 4 2 2 8 5 4" xfId="5410"/>
    <cellStyle name="Normal 4 2 2 8 5 4 2" xfId="14440"/>
    <cellStyle name="Normal 4 2 2 8 5 4 2 2" xfId="34482"/>
    <cellStyle name="Normal 4 2 2 8 5 4 3" xfId="25452"/>
    <cellStyle name="Normal 4 2 2 8 5 5" xfId="9958"/>
    <cellStyle name="Normal 4 2 2 8 5 5 2" xfId="30000"/>
    <cellStyle name="Normal 4 2 2 8 5 6" xfId="20970"/>
    <cellStyle name="Normal 4 2 2 8 6" xfId="1677"/>
    <cellStyle name="Normal 4 2 2 8 6 2" xfId="6159"/>
    <cellStyle name="Normal 4 2 2 8 6 2 2" xfId="15189"/>
    <cellStyle name="Normal 4 2 2 8 6 2 2 2" xfId="35231"/>
    <cellStyle name="Normal 4 2 2 8 6 2 3" xfId="26201"/>
    <cellStyle name="Normal 4 2 2 8 6 3" xfId="10707"/>
    <cellStyle name="Normal 4 2 2 8 6 3 2" xfId="30749"/>
    <cellStyle name="Normal 4 2 2 8 6 4" xfId="21719"/>
    <cellStyle name="Normal 4 2 2 8 7" xfId="3171"/>
    <cellStyle name="Normal 4 2 2 8 7 2" xfId="7653"/>
    <cellStyle name="Normal 4 2 2 8 7 2 2" xfId="16683"/>
    <cellStyle name="Normal 4 2 2 8 7 2 2 2" xfId="36725"/>
    <cellStyle name="Normal 4 2 2 8 7 2 3" xfId="27695"/>
    <cellStyle name="Normal 4 2 2 8 7 3" xfId="12201"/>
    <cellStyle name="Normal 4 2 2 8 7 3 2" xfId="32243"/>
    <cellStyle name="Normal 4 2 2 8 7 4" xfId="23213"/>
    <cellStyle name="Normal 4 2 2 8 8" xfId="4665"/>
    <cellStyle name="Normal 4 2 2 8 8 2" xfId="13695"/>
    <cellStyle name="Normal 4 2 2 8 8 2 2" xfId="33737"/>
    <cellStyle name="Normal 4 2 2 8 8 3" xfId="24707"/>
    <cellStyle name="Normal 4 2 2 8 9" xfId="9213"/>
    <cellStyle name="Normal 4 2 2 8 9 2" xfId="29255"/>
    <cellStyle name="Normal 4 2 2 9" xfId="206"/>
    <cellStyle name="Normal 4 2 2 9 2" xfId="951"/>
    <cellStyle name="Normal 4 2 2 9 2 2" xfId="2445"/>
    <cellStyle name="Normal 4 2 2 9 2 2 2" xfId="6927"/>
    <cellStyle name="Normal 4 2 2 9 2 2 2 2" xfId="15957"/>
    <cellStyle name="Normal 4 2 2 9 2 2 2 2 2" xfId="35999"/>
    <cellStyle name="Normal 4 2 2 9 2 2 2 3" xfId="26969"/>
    <cellStyle name="Normal 4 2 2 9 2 2 3" xfId="11475"/>
    <cellStyle name="Normal 4 2 2 9 2 2 3 2" xfId="31517"/>
    <cellStyle name="Normal 4 2 2 9 2 2 4" xfId="22487"/>
    <cellStyle name="Normal 4 2 2 9 2 3" xfId="3939"/>
    <cellStyle name="Normal 4 2 2 9 2 3 2" xfId="8421"/>
    <cellStyle name="Normal 4 2 2 9 2 3 2 2" xfId="17451"/>
    <cellStyle name="Normal 4 2 2 9 2 3 2 2 2" xfId="37493"/>
    <cellStyle name="Normal 4 2 2 9 2 3 2 3" xfId="28463"/>
    <cellStyle name="Normal 4 2 2 9 2 3 3" xfId="12969"/>
    <cellStyle name="Normal 4 2 2 9 2 3 3 2" xfId="33011"/>
    <cellStyle name="Normal 4 2 2 9 2 3 4" xfId="23981"/>
    <cellStyle name="Normal 4 2 2 9 2 4" xfId="5433"/>
    <cellStyle name="Normal 4 2 2 9 2 4 2" xfId="14463"/>
    <cellStyle name="Normal 4 2 2 9 2 4 2 2" xfId="34505"/>
    <cellStyle name="Normal 4 2 2 9 2 4 3" xfId="25475"/>
    <cellStyle name="Normal 4 2 2 9 2 5" xfId="9981"/>
    <cellStyle name="Normal 4 2 2 9 2 5 2" xfId="30023"/>
    <cellStyle name="Normal 4 2 2 9 2 6" xfId="20993"/>
    <cellStyle name="Normal 4 2 2 9 3" xfId="1700"/>
    <cellStyle name="Normal 4 2 2 9 3 2" xfId="6182"/>
    <cellStyle name="Normal 4 2 2 9 3 2 2" xfId="15212"/>
    <cellStyle name="Normal 4 2 2 9 3 2 2 2" xfId="35254"/>
    <cellStyle name="Normal 4 2 2 9 3 2 3" xfId="26224"/>
    <cellStyle name="Normal 4 2 2 9 3 3" xfId="10730"/>
    <cellStyle name="Normal 4 2 2 9 3 3 2" xfId="30772"/>
    <cellStyle name="Normal 4 2 2 9 3 4" xfId="21742"/>
    <cellStyle name="Normal 4 2 2 9 4" xfId="3194"/>
    <cellStyle name="Normal 4 2 2 9 4 2" xfId="7676"/>
    <cellStyle name="Normal 4 2 2 9 4 2 2" xfId="16706"/>
    <cellStyle name="Normal 4 2 2 9 4 2 2 2" xfId="36748"/>
    <cellStyle name="Normal 4 2 2 9 4 2 3" xfId="27718"/>
    <cellStyle name="Normal 4 2 2 9 4 3" xfId="12224"/>
    <cellStyle name="Normal 4 2 2 9 4 3 2" xfId="32266"/>
    <cellStyle name="Normal 4 2 2 9 4 4" xfId="23236"/>
    <cellStyle name="Normal 4 2 2 9 5" xfId="4688"/>
    <cellStyle name="Normal 4 2 2 9 5 2" xfId="13718"/>
    <cellStyle name="Normal 4 2 2 9 5 2 2" xfId="33760"/>
    <cellStyle name="Normal 4 2 2 9 5 3" xfId="24730"/>
    <cellStyle name="Normal 4 2 2 9 6" xfId="9236"/>
    <cellStyle name="Normal 4 2 2 9 6 2" xfId="29278"/>
    <cellStyle name="Normal 4 2 2 9 7" xfId="20248"/>
    <cellStyle name="Normal 4 2 3" xfId="33"/>
    <cellStyle name="Normal 4 2 3 10" xfId="20075"/>
    <cellStyle name="Normal 4 2 3 2" xfId="219"/>
    <cellStyle name="Normal 4 2 3 2 2" xfId="964"/>
    <cellStyle name="Normal 4 2 3 2 2 2" xfId="2458"/>
    <cellStyle name="Normal 4 2 3 2 2 2 2" xfId="6940"/>
    <cellStyle name="Normal 4 2 3 2 2 2 2 2" xfId="15970"/>
    <cellStyle name="Normal 4 2 3 2 2 2 2 2 2" xfId="36012"/>
    <cellStyle name="Normal 4 2 3 2 2 2 2 3" xfId="26982"/>
    <cellStyle name="Normal 4 2 3 2 2 2 3" xfId="11488"/>
    <cellStyle name="Normal 4 2 3 2 2 2 3 2" xfId="31530"/>
    <cellStyle name="Normal 4 2 3 2 2 2 4" xfId="22500"/>
    <cellStyle name="Normal 4 2 3 2 2 3" xfId="3952"/>
    <cellStyle name="Normal 4 2 3 2 2 3 2" xfId="8434"/>
    <cellStyle name="Normal 4 2 3 2 2 3 2 2" xfId="17464"/>
    <cellStyle name="Normal 4 2 3 2 2 3 2 2 2" xfId="37506"/>
    <cellStyle name="Normal 4 2 3 2 2 3 2 3" xfId="28476"/>
    <cellStyle name="Normal 4 2 3 2 2 3 3" xfId="12982"/>
    <cellStyle name="Normal 4 2 3 2 2 3 3 2" xfId="33024"/>
    <cellStyle name="Normal 4 2 3 2 2 3 4" xfId="23994"/>
    <cellStyle name="Normal 4 2 3 2 2 4" xfId="5446"/>
    <cellStyle name="Normal 4 2 3 2 2 4 2" xfId="14476"/>
    <cellStyle name="Normal 4 2 3 2 2 4 2 2" xfId="34518"/>
    <cellStyle name="Normal 4 2 3 2 2 4 3" xfId="25488"/>
    <cellStyle name="Normal 4 2 3 2 2 5" xfId="9994"/>
    <cellStyle name="Normal 4 2 3 2 2 5 2" xfId="30036"/>
    <cellStyle name="Normal 4 2 3 2 2 6" xfId="21006"/>
    <cellStyle name="Normal 4 2 3 2 3" xfId="1713"/>
    <cellStyle name="Normal 4 2 3 2 3 2" xfId="6195"/>
    <cellStyle name="Normal 4 2 3 2 3 2 2" xfId="15225"/>
    <cellStyle name="Normal 4 2 3 2 3 2 2 2" xfId="35267"/>
    <cellStyle name="Normal 4 2 3 2 3 2 3" xfId="26237"/>
    <cellStyle name="Normal 4 2 3 2 3 3" xfId="10743"/>
    <cellStyle name="Normal 4 2 3 2 3 3 2" xfId="30785"/>
    <cellStyle name="Normal 4 2 3 2 3 4" xfId="21755"/>
    <cellStyle name="Normal 4 2 3 2 4" xfId="3207"/>
    <cellStyle name="Normal 4 2 3 2 4 2" xfId="7689"/>
    <cellStyle name="Normal 4 2 3 2 4 2 2" xfId="16719"/>
    <cellStyle name="Normal 4 2 3 2 4 2 2 2" xfId="36761"/>
    <cellStyle name="Normal 4 2 3 2 4 2 3" xfId="27731"/>
    <cellStyle name="Normal 4 2 3 2 4 3" xfId="12237"/>
    <cellStyle name="Normal 4 2 3 2 4 3 2" xfId="32279"/>
    <cellStyle name="Normal 4 2 3 2 4 4" xfId="23249"/>
    <cellStyle name="Normal 4 2 3 2 5" xfId="4701"/>
    <cellStyle name="Normal 4 2 3 2 5 2" xfId="13731"/>
    <cellStyle name="Normal 4 2 3 2 5 2 2" xfId="33773"/>
    <cellStyle name="Normal 4 2 3 2 5 3" xfId="24743"/>
    <cellStyle name="Normal 4 2 3 2 6" xfId="9249"/>
    <cellStyle name="Normal 4 2 3 2 6 2" xfId="29291"/>
    <cellStyle name="Normal 4 2 3 2 7" xfId="20261"/>
    <cellStyle name="Normal 4 2 3 3" xfId="405"/>
    <cellStyle name="Normal 4 2 3 3 2" xfId="1152"/>
    <cellStyle name="Normal 4 2 3 3 2 2" xfId="2646"/>
    <cellStyle name="Normal 4 2 3 3 2 2 2" xfId="7128"/>
    <cellStyle name="Normal 4 2 3 3 2 2 2 2" xfId="16158"/>
    <cellStyle name="Normal 4 2 3 3 2 2 2 2 2" xfId="36200"/>
    <cellStyle name="Normal 4 2 3 3 2 2 2 3" xfId="27170"/>
    <cellStyle name="Normal 4 2 3 3 2 2 3" xfId="11676"/>
    <cellStyle name="Normal 4 2 3 3 2 2 3 2" xfId="31718"/>
    <cellStyle name="Normal 4 2 3 3 2 2 4" xfId="22688"/>
    <cellStyle name="Normal 4 2 3 3 2 3" xfId="4140"/>
    <cellStyle name="Normal 4 2 3 3 2 3 2" xfId="8622"/>
    <cellStyle name="Normal 4 2 3 3 2 3 2 2" xfId="17652"/>
    <cellStyle name="Normal 4 2 3 3 2 3 2 2 2" xfId="37694"/>
    <cellStyle name="Normal 4 2 3 3 2 3 2 3" xfId="28664"/>
    <cellStyle name="Normal 4 2 3 3 2 3 3" xfId="13170"/>
    <cellStyle name="Normal 4 2 3 3 2 3 3 2" xfId="33212"/>
    <cellStyle name="Normal 4 2 3 3 2 3 4" xfId="24182"/>
    <cellStyle name="Normal 4 2 3 3 2 4" xfId="5634"/>
    <cellStyle name="Normal 4 2 3 3 2 4 2" xfId="14664"/>
    <cellStyle name="Normal 4 2 3 3 2 4 2 2" xfId="34706"/>
    <cellStyle name="Normal 4 2 3 3 2 4 3" xfId="25676"/>
    <cellStyle name="Normal 4 2 3 3 2 5" xfId="10182"/>
    <cellStyle name="Normal 4 2 3 3 2 5 2" xfId="30224"/>
    <cellStyle name="Normal 4 2 3 3 2 6" xfId="21194"/>
    <cellStyle name="Normal 4 2 3 3 3" xfId="1899"/>
    <cellStyle name="Normal 4 2 3 3 3 2" xfId="6381"/>
    <cellStyle name="Normal 4 2 3 3 3 2 2" xfId="15411"/>
    <cellStyle name="Normal 4 2 3 3 3 2 2 2" xfId="35453"/>
    <cellStyle name="Normal 4 2 3 3 3 2 3" xfId="26423"/>
    <cellStyle name="Normal 4 2 3 3 3 3" xfId="10929"/>
    <cellStyle name="Normal 4 2 3 3 3 3 2" xfId="30971"/>
    <cellStyle name="Normal 4 2 3 3 3 4" xfId="21941"/>
    <cellStyle name="Normal 4 2 3 3 4" xfId="3393"/>
    <cellStyle name="Normal 4 2 3 3 4 2" xfId="7875"/>
    <cellStyle name="Normal 4 2 3 3 4 2 2" xfId="16905"/>
    <cellStyle name="Normal 4 2 3 3 4 2 2 2" xfId="36947"/>
    <cellStyle name="Normal 4 2 3 3 4 2 3" xfId="27917"/>
    <cellStyle name="Normal 4 2 3 3 4 3" xfId="12423"/>
    <cellStyle name="Normal 4 2 3 3 4 3 2" xfId="32465"/>
    <cellStyle name="Normal 4 2 3 3 4 4" xfId="23435"/>
    <cellStyle name="Normal 4 2 3 3 5" xfId="4887"/>
    <cellStyle name="Normal 4 2 3 3 5 2" xfId="13917"/>
    <cellStyle name="Normal 4 2 3 3 5 2 2" xfId="33959"/>
    <cellStyle name="Normal 4 2 3 3 5 3" xfId="24929"/>
    <cellStyle name="Normal 4 2 3 3 6" xfId="9435"/>
    <cellStyle name="Normal 4 2 3 3 6 2" xfId="29477"/>
    <cellStyle name="Normal 4 2 3 3 7" xfId="20447"/>
    <cellStyle name="Normal 4 2 3 4" xfId="591"/>
    <cellStyle name="Normal 4 2 3 4 2" xfId="1338"/>
    <cellStyle name="Normal 4 2 3 4 2 2" xfId="2832"/>
    <cellStyle name="Normal 4 2 3 4 2 2 2" xfId="7314"/>
    <cellStyle name="Normal 4 2 3 4 2 2 2 2" xfId="16344"/>
    <cellStyle name="Normal 4 2 3 4 2 2 2 2 2" xfId="36386"/>
    <cellStyle name="Normal 4 2 3 4 2 2 2 3" xfId="27356"/>
    <cellStyle name="Normal 4 2 3 4 2 2 3" xfId="11862"/>
    <cellStyle name="Normal 4 2 3 4 2 2 3 2" xfId="31904"/>
    <cellStyle name="Normal 4 2 3 4 2 2 4" xfId="22874"/>
    <cellStyle name="Normal 4 2 3 4 2 3" xfId="4326"/>
    <cellStyle name="Normal 4 2 3 4 2 3 2" xfId="8808"/>
    <cellStyle name="Normal 4 2 3 4 2 3 2 2" xfId="17838"/>
    <cellStyle name="Normal 4 2 3 4 2 3 2 2 2" xfId="37880"/>
    <cellStyle name="Normal 4 2 3 4 2 3 2 3" xfId="28850"/>
    <cellStyle name="Normal 4 2 3 4 2 3 3" xfId="13356"/>
    <cellStyle name="Normal 4 2 3 4 2 3 3 2" xfId="33398"/>
    <cellStyle name="Normal 4 2 3 4 2 3 4" xfId="24368"/>
    <cellStyle name="Normal 4 2 3 4 2 4" xfId="5820"/>
    <cellStyle name="Normal 4 2 3 4 2 4 2" xfId="14850"/>
    <cellStyle name="Normal 4 2 3 4 2 4 2 2" xfId="34892"/>
    <cellStyle name="Normal 4 2 3 4 2 4 3" xfId="25862"/>
    <cellStyle name="Normal 4 2 3 4 2 5" xfId="10368"/>
    <cellStyle name="Normal 4 2 3 4 2 5 2" xfId="30410"/>
    <cellStyle name="Normal 4 2 3 4 2 6" xfId="21380"/>
    <cellStyle name="Normal 4 2 3 4 3" xfId="2085"/>
    <cellStyle name="Normal 4 2 3 4 3 2" xfId="6567"/>
    <cellStyle name="Normal 4 2 3 4 3 2 2" xfId="15597"/>
    <cellStyle name="Normal 4 2 3 4 3 2 2 2" xfId="35639"/>
    <cellStyle name="Normal 4 2 3 4 3 2 3" xfId="26609"/>
    <cellStyle name="Normal 4 2 3 4 3 3" xfId="11115"/>
    <cellStyle name="Normal 4 2 3 4 3 3 2" xfId="31157"/>
    <cellStyle name="Normal 4 2 3 4 3 4" xfId="22127"/>
    <cellStyle name="Normal 4 2 3 4 4" xfId="3579"/>
    <cellStyle name="Normal 4 2 3 4 4 2" xfId="8061"/>
    <cellStyle name="Normal 4 2 3 4 4 2 2" xfId="17091"/>
    <cellStyle name="Normal 4 2 3 4 4 2 2 2" xfId="37133"/>
    <cellStyle name="Normal 4 2 3 4 4 2 3" xfId="28103"/>
    <cellStyle name="Normal 4 2 3 4 4 3" xfId="12609"/>
    <cellStyle name="Normal 4 2 3 4 4 3 2" xfId="32651"/>
    <cellStyle name="Normal 4 2 3 4 4 4" xfId="23621"/>
    <cellStyle name="Normal 4 2 3 4 5" xfId="5073"/>
    <cellStyle name="Normal 4 2 3 4 5 2" xfId="14103"/>
    <cellStyle name="Normal 4 2 3 4 5 2 2" xfId="34145"/>
    <cellStyle name="Normal 4 2 3 4 5 3" xfId="25115"/>
    <cellStyle name="Normal 4 2 3 4 6" xfId="9621"/>
    <cellStyle name="Normal 4 2 3 4 6 2" xfId="29663"/>
    <cellStyle name="Normal 4 2 3 4 7" xfId="20633"/>
    <cellStyle name="Normal 4 2 3 5" xfId="778"/>
    <cellStyle name="Normal 4 2 3 5 2" xfId="2272"/>
    <cellStyle name="Normal 4 2 3 5 2 2" xfId="6754"/>
    <cellStyle name="Normal 4 2 3 5 2 2 2" xfId="15784"/>
    <cellStyle name="Normal 4 2 3 5 2 2 2 2" xfId="35826"/>
    <cellStyle name="Normal 4 2 3 5 2 2 3" xfId="26796"/>
    <cellStyle name="Normal 4 2 3 5 2 3" xfId="11302"/>
    <cellStyle name="Normal 4 2 3 5 2 3 2" xfId="31344"/>
    <cellStyle name="Normal 4 2 3 5 2 4" xfId="22314"/>
    <cellStyle name="Normal 4 2 3 5 3" xfId="3766"/>
    <cellStyle name="Normal 4 2 3 5 3 2" xfId="8248"/>
    <cellStyle name="Normal 4 2 3 5 3 2 2" xfId="17278"/>
    <cellStyle name="Normal 4 2 3 5 3 2 2 2" xfId="37320"/>
    <cellStyle name="Normal 4 2 3 5 3 2 3" xfId="28290"/>
    <cellStyle name="Normal 4 2 3 5 3 3" xfId="12796"/>
    <cellStyle name="Normal 4 2 3 5 3 3 2" xfId="32838"/>
    <cellStyle name="Normal 4 2 3 5 3 4" xfId="23808"/>
    <cellStyle name="Normal 4 2 3 5 4" xfId="5260"/>
    <cellStyle name="Normal 4 2 3 5 4 2" xfId="14290"/>
    <cellStyle name="Normal 4 2 3 5 4 2 2" xfId="34332"/>
    <cellStyle name="Normal 4 2 3 5 4 3" xfId="25302"/>
    <cellStyle name="Normal 4 2 3 5 5" xfId="9808"/>
    <cellStyle name="Normal 4 2 3 5 5 2" xfId="29850"/>
    <cellStyle name="Normal 4 2 3 5 6" xfId="20820"/>
    <cellStyle name="Normal 4 2 3 6" xfId="1527"/>
    <cellStyle name="Normal 4 2 3 6 2" xfId="6009"/>
    <cellStyle name="Normal 4 2 3 6 2 2" xfId="15039"/>
    <cellStyle name="Normal 4 2 3 6 2 2 2" xfId="35081"/>
    <cellStyle name="Normal 4 2 3 6 2 3" xfId="26051"/>
    <cellStyle name="Normal 4 2 3 6 3" xfId="10557"/>
    <cellStyle name="Normal 4 2 3 6 3 2" xfId="30599"/>
    <cellStyle name="Normal 4 2 3 6 4" xfId="21569"/>
    <cellStyle name="Normal 4 2 3 7" xfId="3021"/>
    <cellStyle name="Normal 4 2 3 7 2" xfId="7503"/>
    <cellStyle name="Normal 4 2 3 7 2 2" xfId="16533"/>
    <cellStyle name="Normal 4 2 3 7 2 2 2" xfId="36575"/>
    <cellStyle name="Normal 4 2 3 7 2 3" xfId="27545"/>
    <cellStyle name="Normal 4 2 3 7 3" xfId="12051"/>
    <cellStyle name="Normal 4 2 3 7 3 2" xfId="32093"/>
    <cellStyle name="Normal 4 2 3 7 4" xfId="23063"/>
    <cellStyle name="Normal 4 2 3 8" xfId="4515"/>
    <cellStyle name="Normal 4 2 3 8 2" xfId="13545"/>
    <cellStyle name="Normal 4 2 3 8 2 2" xfId="33587"/>
    <cellStyle name="Normal 4 2 3 8 3" xfId="24557"/>
    <cellStyle name="Normal 4 2 3 9" xfId="9063"/>
    <cellStyle name="Normal 4 2 3 9 2" xfId="29105"/>
    <cellStyle name="Normal 4 2 4" xfId="56"/>
    <cellStyle name="Normal 4 2 4 10" xfId="20098"/>
    <cellStyle name="Normal 4 2 4 2" xfId="242"/>
    <cellStyle name="Normal 4 2 4 2 2" xfId="987"/>
    <cellStyle name="Normal 4 2 4 2 2 2" xfId="2481"/>
    <cellStyle name="Normal 4 2 4 2 2 2 2" xfId="6963"/>
    <cellStyle name="Normal 4 2 4 2 2 2 2 2" xfId="15993"/>
    <cellStyle name="Normal 4 2 4 2 2 2 2 2 2" xfId="36035"/>
    <cellStyle name="Normal 4 2 4 2 2 2 2 3" xfId="27005"/>
    <cellStyle name="Normal 4 2 4 2 2 2 3" xfId="11511"/>
    <cellStyle name="Normal 4 2 4 2 2 2 3 2" xfId="31553"/>
    <cellStyle name="Normal 4 2 4 2 2 2 4" xfId="22523"/>
    <cellStyle name="Normal 4 2 4 2 2 3" xfId="3975"/>
    <cellStyle name="Normal 4 2 4 2 2 3 2" xfId="8457"/>
    <cellStyle name="Normal 4 2 4 2 2 3 2 2" xfId="17487"/>
    <cellStyle name="Normal 4 2 4 2 2 3 2 2 2" xfId="37529"/>
    <cellStyle name="Normal 4 2 4 2 2 3 2 3" xfId="28499"/>
    <cellStyle name="Normal 4 2 4 2 2 3 3" xfId="13005"/>
    <cellStyle name="Normal 4 2 4 2 2 3 3 2" xfId="33047"/>
    <cellStyle name="Normal 4 2 4 2 2 3 4" xfId="24017"/>
    <cellStyle name="Normal 4 2 4 2 2 4" xfId="5469"/>
    <cellStyle name="Normal 4 2 4 2 2 4 2" xfId="14499"/>
    <cellStyle name="Normal 4 2 4 2 2 4 2 2" xfId="34541"/>
    <cellStyle name="Normal 4 2 4 2 2 4 3" xfId="25511"/>
    <cellStyle name="Normal 4 2 4 2 2 5" xfId="10017"/>
    <cellStyle name="Normal 4 2 4 2 2 5 2" xfId="30059"/>
    <cellStyle name="Normal 4 2 4 2 2 6" xfId="21029"/>
    <cellStyle name="Normal 4 2 4 2 3" xfId="1736"/>
    <cellStyle name="Normal 4 2 4 2 3 2" xfId="6218"/>
    <cellStyle name="Normal 4 2 4 2 3 2 2" xfId="15248"/>
    <cellStyle name="Normal 4 2 4 2 3 2 2 2" xfId="35290"/>
    <cellStyle name="Normal 4 2 4 2 3 2 3" xfId="26260"/>
    <cellStyle name="Normal 4 2 4 2 3 3" xfId="10766"/>
    <cellStyle name="Normal 4 2 4 2 3 3 2" xfId="30808"/>
    <cellStyle name="Normal 4 2 4 2 3 4" xfId="21778"/>
    <cellStyle name="Normal 4 2 4 2 4" xfId="3230"/>
    <cellStyle name="Normal 4 2 4 2 4 2" xfId="7712"/>
    <cellStyle name="Normal 4 2 4 2 4 2 2" xfId="16742"/>
    <cellStyle name="Normal 4 2 4 2 4 2 2 2" xfId="36784"/>
    <cellStyle name="Normal 4 2 4 2 4 2 3" xfId="27754"/>
    <cellStyle name="Normal 4 2 4 2 4 3" xfId="12260"/>
    <cellStyle name="Normal 4 2 4 2 4 3 2" xfId="32302"/>
    <cellStyle name="Normal 4 2 4 2 4 4" xfId="23272"/>
    <cellStyle name="Normal 4 2 4 2 5" xfId="4724"/>
    <cellStyle name="Normal 4 2 4 2 5 2" xfId="13754"/>
    <cellStyle name="Normal 4 2 4 2 5 2 2" xfId="33796"/>
    <cellStyle name="Normal 4 2 4 2 5 3" xfId="24766"/>
    <cellStyle name="Normal 4 2 4 2 6" xfId="9272"/>
    <cellStyle name="Normal 4 2 4 2 6 2" xfId="29314"/>
    <cellStyle name="Normal 4 2 4 2 7" xfId="20284"/>
    <cellStyle name="Normal 4 2 4 3" xfId="428"/>
    <cellStyle name="Normal 4 2 4 3 2" xfId="1175"/>
    <cellStyle name="Normal 4 2 4 3 2 2" xfId="2669"/>
    <cellStyle name="Normal 4 2 4 3 2 2 2" xfId="7151"/>
    <cellStyle name="Normal 4 2 4 3 2 2 2 2" xfId="16181"/>
    <cellStyle name="Normal 4 2 4 3 2 2 2 2 2" xfId="36223"/>
    <cellStyle name="Normal 4 2 4 3 2 2 2 3" xfId="27193"/>
    <cellStyle name="Normal 4 2 4 3 2 2 3" xfId="11699"/>
    <cellStyle name="Normal 4 2 4 3 2 2 3 2" xfId="31741"/>
    <cellStyle name="Normal 4 2 4 3 2 2 4" xfId="22711"/>
    <cellStyle name="Normal 4 2 4 3 2 3" xfId="4163"/>
    <cellStyle name="Normal 4 2 4 3 2 3 2" xfId="8645"/>
    <cellStyle name="Normal 4 2 4 3 2 3 2 2" xfId="17675"/>
    <cellStyle name="Normal 4 2 4 3 2 3 2 2 2" xfId="37717"/>
    <cellStyle name="Normal 4 2 4 3 2 3 2 3" xfId="28687"/>
    <cellStyle name="Normal 4 2 4 3 2 3 3" xfId="13193"/>
    <cellStyle name="Normal 4 2 4 3 2 3 3 2" xfId="33235"/>
    <cellStyle name="Normal 4 2 4 3 2 3 4" xfId="24205"/>
    <cellStyle name="Normal 4 2 4 3 2 4" xfId="5657"/>
    <cellStyle name="Normal 4 2 4 3 2 4 2" xfId="14687"/>
    <cellStyle name="Normal 4 2 4 3 2 4 2 2" xfId="34729"/>
    <cellStyle name="Normal 4 2 4 3 2 4 3" xfId="25699"/>
    <cellStyle name="Normal 4 2 4 3 2 5" xfId="10205"/>
    <cellStyle name="Normal 4 2 4 3 2 5 2" xfId="30247"/>
    <cellStyle name="Normal 4 2 4 3 2 6" xfId="21217"/>
    <cellStyle name="Normal 4 2 4 3 3" xfId="1922"/>
    <cellStyle name="Normal 4 2 4 3 3 2" xfId="6404"/>
    <cellStyle name="Normal 4 2 4 3 3 2 2" xfId="15434"/>
    <cellStyle name="Normal 4 2 4 3 3 2 2 2" xfId="35476"/>
    <cellStyle name="Normal 4 2 4 3 3 2 3" xfId="26446"/>
    <cellStyle name="Normal 4 2 4 3 3 3" xfId="10952"/>
    <cellStyle name="Normal 4 2 4 3 3 3 2" xfId="30994"/>
    <cellStyle name="Normal 4 2 4 3 3 4" xfId="21964"/>
    <cellStyle name="Normal 4 2 4 3 4" xfId="3416"/>
    <cellStyle name="Normal 4 2 4 3 4 2" xfId="7898"/>
    <cellStyle name="Normal 4 2 4 3 4 2 2" xfId="16928"/>
    <cellStyle name="Normal 4 2 4 3 4 2 2 2" xfId="36970"/>
    <cellStyle name="Normal 4 2 4 3 4 2 3" xfId="27940"/>
    <cellStyle name="Normal 4 2 4 3 4 3" xfId="12446"/>
    <cellStyle name="Normal 4 2 4 3 4 3 2" xfId="32488"/>
    <cellStyle name="Normal 4 2 4 3 4 4" xfId="23458"/>
    <cellStyle name="Normal 4 2 4 3 5" xfId="4910"/>
    <cellStyle name="Normal 4 2 4 3 5 2" xfId="13940"/>
    <cellStyle name="Normal 4 2 4 3 5 2 2" xfId="33982"/>
    <cellStyle name="Normal 4 2 4 3 5 3" xfId="24952"/>
    <cellStyle name="Normal 4 2 4 3 6" xfId="9458"/>
    <cellStyle name="Normal 4 2 4 3 6 2" xfId="29500"/>
    <cellStyle name="Normal 4 2 4 3 7" xfId="20470"/>
    <cellStyle name="Normal 4 2 4 4" xfId="614"/>
    <cellStyle name="Normal 4 2 4 4 2" xfId="1361"/>
    <cellStyle name="Normal 4 2 4 4 2 2" xfId="2855"/>
    <cellStyle name="Normal 4 2 4 4 2 2 2" xfId="7337"/>
    <cellStyle name="Normal 4 2 4 4 2 2 2 2" xfId="16367"/>
    <cellStyle name="Normal 4 2 4 4 2 2 2 2 2" xfId="36409"/>
    <cellStyle name="Normal 4 2 4 4 2 2 2 3" xfId="27379"/>
    <cellStyle name="Normal 4 2 4 4 2 2 3" xfId="11885"/>
    <cellStyle name="Normal 4 2 4 4 2 2 3 2" xfId="31927"/>
    <cellStyle name="Normal 4 2 4 4 2 2 4" xfId="22897"/>
    <cellStyle name="Normal 4 2 4 4 2 3" xfId="4349"/>
    <cellStyle name="Normal 4 2 4 4 2 3 2" xfId="8831"/>
    <cellStyle name="Normal 4 2 4 4 2 3 2 2" xfId="17861"/>
    <cellStyle name="Normal 4 2 4 4 2 3 2 2 2" xfId="37903"/>
    <cellStyle name="Normal 4 2 4 4 2 3 2 3" xfId="28873"/>
    <cellStyle name="Normal 4 2 4 4 2 3 3" xfId="13379"/>
    <cellStyle name="Normal 4 2 4 4 2 3 3 2" xfId="33421"/>
    <cellStyle name="Normal 4 2 4 4 2 3 4" xfId="24391"/>
    <cellStyle name="Normal 4 2 4 4 2 4" xfId="5843"/>
    <cellStyle name="Normal 4 2 4 4 2 4 2" xfId="14873"/>
    <cellStyle name="Normal 4 2 4 4 2 4 2 2" xfId="34915"/>
    <cellStyle name="Normal 4 2 4 4 2 4 3" xfId="25885"/>
    <cellStyle name="Normal 4 2 4 4 2 5" xfId="10391"/>
    <cellStyle name="Normal 4 2 4 4 2 5 2" xfId="30433"/>
    <cellStyle name="Normal 4 2 4 4 2 6" xfId="21403"/>
    <cellStyle name="Normal 4 2 4 4 3" xfId="2108"/>
    <cellStyle name="Normal 4 2 4 4 3 2" xfId="6590"/>
    <cellStyle name="Normal 4 2 4 4 3 2 2" xfId="15620"/>
    <cellStyle name="Normal 4 2 4 4 3 2 2 2" xfId="35662"/>
    <cellStyle name="Normal 4 2 4 4 3 2 3" xfId="26632"/>
    <cellStyle name="Normal 4 2 4 4 3 3" xfId="11138"/>
    <cellStyle name="Normal 4 2 4 4 3 3 2" xfId="31180"/>
    <cellStyle name="Normal 4 2 4 4 3 4" xfId="22150"/>
    <cellStyle name="Normal 4 2 4 4 4" xfId="3602"/>
    <cellStyle name="Normal 4 2 4 4 4 2" xfId="8084"/>
    <cellStyle name="Normal 4 2 4 4 4 2 2" xfId="17114"/>
    <cellStyle name="Normal 4 2 4 4 4 2 2 2" xfId="37156"/>
    <cellStyle name="Normal 4 2 4 4 4 2 3" xfId="28126"/>
    <cellStyle name="Normal 4 2 4 4 4 3" xfId="12632"/>
    <cellStyle name="Normal 4 2 4 4 4 3 2" xfId="32674"/>
    <cellStyle name="Normal 4 2 4 4 4 4" xfId="23644"/>
    <cellStyle name="Normal 4 2 4 4 5" xfId="5096"/>
    <cellStyle name="Normal 4 2 4 4 5 2" xfId="14126"/>
    <cellStyle name="Normal 4 2 4 4 5 2 2" xfId="34168"/>
    <cellStyle name="Normal 4 2 4 4 5 3" xfId="25138"/>
    <cellStyle name="Normal 4 2 4 4 6" xfId="9644"/>
    <cellStyle name="Normal 4 2 4 4 6 2" xfId="29686"/>
    <cellStyle name="Normal 4 2 4 4 7" xfId="20656"/>
    <cellStyle name="Normal 4 2 4 5" xfId="801"/>
    <cellStyle name="Normal 4 2 4 5 2" xfId="2295"/>
    <cellStyle name="Normal 4 2 4 5 2 2" xfId="6777"/>
    <cellStyle name="Normal 4 2 4 5 2 2 2" xfId="15807"/>
    <cellStyle name="Normal 4 2 4 5 2 2 2 2" xfId="35849"/>
    <cellStyle name="Normal 4 2 4 5 2 2 3" xfId="26819"/>
    <cellStyle name="Normal 4 2 4 5 2 3" xfId="11325"/>
    <cellStyle name="Normal 4 2 4 5 2 3 2" xfId="31367"/>
    <cellStyle name="Normal 4 2 4 5 2 4" xfId="22337"/>
    <cellStyle name="Normal 4 2 4 5 3" xfId="3789"/>
    <cellStyle name="Normal 4 2 4 5 3 2" xfId="8271"/>
    <cellStyle name="Normal 4 2 4 5 3 2 2" xfId="17301"/>
    <cellStyle name="Normal 4 2 4 5 3 2 2 2" xfId="37343"/>
    <cellStyle name="Normal 4 2 4 5 3 2 3" xfId="28313"/>
    <cellStyle name="Normal 4 2 4 5 3 3" xfId="12819"/>
    <cellStyle name="Normal 4 2 4 5 3 3 2" xfId="32861"/>
    <cellStyle name="Normal 4 2 4 5 3 4" xfId="23831"/>
    <cellStyle name="Normal 4 2 4 5 4" xfId="5283"/>
    <cellStyle name="Normal 4 2 4 5 4 2" xfId="14313"/>
    <cellStyle name="Normal 4 2 4 5 4 2 2" xfId="34355"/>
    <cellStyle name="Normal 4 2 4 5 4 3" xfId="25325"/>
    <cellStyle name="Normal 4 2 4 5 5" xfId="9831"/>
    <cellStyle name="Normal 4 2 4 5 5 2" xfId="29873"/>
    <cellStyle name="Normal 4 2 4 5 6" xfId="20843"/>
    <cellStyle name="Normal 4 2 4 6" xfId="1550"/>
    <cellStyle name="Normal 4 2 4 6 2" xfId="6032"/>
    <cellStyle name="Normal 4 2 4 6 2 2" xfId="15062"/>
    <cellStyle name="Normal 4 2 4 6 2 2 2" xfId="35104"/>
    <cellStyle name="Normal 4 2 4 6 2 3" xfId="26074"/>
    <cellStyle name="Normal 4 2 4 6 3" xfId="10580"/>
    <cellStyle name="Normal 4 2 4 6 3 2" xfId="30622"/>
    <cellStyle name="Normal 4 2 4 6 4" xfId="21592"/>
    <cellStyle name="Normal 4 2 4 7" xfId="3044"/>
    <cellStyle name="Normal 4 2 4 7 2" xfId="7526"/>
    <cellStyle name="Normal 4 2 4 7 2 2" xfId="16556"/>
    <cellStyle name="Normal 4 2 4 7 2 2 2" xfId="36598"/>
    <cellStyle name="Normal 4 2 4 7 2 3" xfId="27568"/>
    <cellStyle name="Normal 4 2 4 7 3" xfId="12074"/>
    <cellStyle name="Normal 4 2 4 7 3 2" xfId="32116"/>
    <cellStyle name="Normal 4 2 4 7 4" xfId="23086"/>
    <cellStyle name="Normal 4 2 4 8" xfId="4538"/>
    <cellStyle name="Normal 4 2 4 8 2" xfId="13568"/>
    <cellStyle name="Normal 4 2 4 8 2 2" xfId="33610"/>
    <cellStyle name="Normal 4 2 4 8 3" xfId="24580"/>
    <cellStyle name="Normal 4 2 4 9" xfId="9086"/>
    <cellStyle name="Normal 4 2 4 9 2" xfId="29128"/>
    <cellStyle name="Normal 4 2 5" xfId="80"/>
    <cellStyle name="Normal 4 2 5 10" xfId="20122"/>
    <cellStyle name="Normal 4 2 5 2" xfId="266"/>
    <cellStyle name="Normal 4 2 5 2 2" xfId="1010"/>
    <cellStyle name="Normal 4 2 5 2 2 2" xfId="2504"/>
    <cellStyle name="Normal 4 2 5 2 2 2 2" xfId="6986"/>
    <cellStyle name="Normal 4 2 5 2 2 2 2 2" xfId="16016"/>
    <cellStyle name="Normal 4 2 5 2 2 2 2 2 2" xfId="36058"/>
    <cellStyle name="Normal 4 2 5 2 2 2 2 3" xfId="27028"/>
    <cellStyle name="Normal 4 2 5 2 2 2 3" xfId="11534"/>
    <cellStyle name="Normal 4 2 5 2 2 2 3 2" xfId="31576"/>
    <cellStyle name="Normal 4 2 5 2 2 2 4" xfId="22546"/>
    <cellStyle name="Normal 4 2 5 2 2 3" xfId="3998"/>
    <cellStyle name="Normal 4 2 5 2 2 3 2" xfId="8480"/>
    <cellStyle name="Normal 4 2 5 2 2 3 2 2" xfId="17510"/>
    <cellStyle name="Normal 4 2 5 2 2 3 2 2 2" xfId="37552"/>
    <cellStyle name="Normal 4 2 5 2 2 3 2 3" xfId="28522"/>
    <cellStyle name="Normal 4 2 5 2 2 3 3" xfId="13028"/>
    <cellStyle name="Normal 4 2 5 2 2 3 3 2" xfId="33070"/>
    <cellStyle name="Normal 4 2 5 2 2 3 4" xfId="24040"/>
    <cellStyle name="Normal 4 2 5 2 2 4" xfId="5492"/>
    <cellStyle name="Normal 4 2 5 2 2 4 2" xfId="14522"/>
    <cellStyle name="Normal 4 2 5 2 2 4 2 2" xfId="34564"/>
    <cellStyle name="Normal 4 2 5 2 2 4 3" xfId="25534"/>
    <cellStyle name="Normal 4 2 5 2 2 5" xfId="10040"/>
    <cellStyle name="Normal 4 2 5 2 2 5 2" xfId="30082"/>
    <cellStyle name="Normal 4 2 5 2 2 6" xfId="21052"/>
    <cellStyle name="Normal 4 2 5 2 3" xfId="1760"/>
    <cellStyle name="Normal 4 2 5 2 3 2" xfId="6242"/>
    <cellStyle name="Normal 4 2 5 2 3 2 2" xfId="15272"/>
    <cellStyle name="Normal 4 2 5 2 3 2 2 2" xfId="35314"/>
    <cellStyle name="Normal 4 2 5 2 3 2 3" xfId="26284"/>
    <cellStyle name="Normal 4 2 5 2 3 3" xfId="10790"/>
    <cellStyle name="Normal 4 2 5 2 3 3 2" xfId="30832"/>
    <cellStyle name="Normal 4 2 5 2 3 4" xfId="21802"/>
    <cellStyle name="Normal 4 2 5 2 4" xfId="3254"/>
    <cellStyle name="Normal 4 2 5 2 4 2" xfId="7736"/>
    <cellStyle name="Normal 4 2 5 2 4 2 2" xfId="16766"/>
    <cellStyle name="Normal 4 2 5 2 4 2 2 2" xfId="36808"/>
    <cellStyle name="Normal 4 2 5 2 4 2 3" xfId="27778"/>
    <cellStyle name="Normal 4 2 5 2 4 3" xfId="12284"/>
    <cellStyle name="Normal 4 2 5 2 4 3 2" xfId="32326"/>
    <cellStyle name="Normal 4 2 5 2 4 4" xfId="23296"/>
    <cellStyle name="Normal 4 2 5 2 5" xfId="4748"/>
    <cellStyle name="Normal 4 2 5 2 5 2" xfId="13778"/>
    <cellStyle name="Normal 4 2 5 2 5 2 2" xfId="33820"/>
    <cellStyle name="Normal 4 2 5 2 5 3" xfId="24790"/>
    <cellStyle name="Normal 4 2 5 2 6" xfId="9296"/>
    <cellStyle name="Normal 4 2 5 2 6 2" xfId="29338"/>
    <cellStyle name="Normal 4 2 5 2 7" xfId="20308"/>
    <cellStyle name="Normal 4 2 5 3" xfId="452"/>
    <cellStyle name="Normal 4 2 5 3 2" xfId="1199"/>
    <cellStyle name="Normal 4 2 5 3 2 2" xfId="2693"/>
    <cellStyle name="Normal 4 2 5 3 2 2 2" xfId="7175"/>
    <cellStyle name="Normal 4 2 5 3 2 2 2 2" xfId="16205"/>
    <cellStyle name="Normal 4 2 5 3 2 2 2 2 2" xfId="36247"/>
    <cellStyle name="Normal 4 2 5 3 2 2 2 3" xfId="27217"/>
    <cellStyle name="Normal 4 2 5 3 2 2 3" xfId="11723"/>
    <cellStyle name="Normal 4 2 5 3 2 2 3 2" xfId="31765"/>
    <cellStyle name="Normal 4 2 5 3 2 2 4" xfId="22735"/>
    <cellStyle name="Normal 4 2 5 3 2 3" xfId="4187"/>
    <cellStyle name="Normal 4 2 5 3 2 3 2" xfId="8669"/>
    <cellStyle name="Normal 4 2 5 3 2 3 2 2" xfId="17699"/>
    <cellStyle name="Normal 4 2 5 3 2 3 2 2 2" xfId="37741"/>
    <cellStyle name="Normal 4 2 5 3 2 3 2 3" xfId="28711"/>
    <cellStyle name="Normal 4 2 5 3 2 3 3" xfId="13217"/>
    <cellStyle name="Normal 4 2 5 3 2 3 3 2" xfId="33259"/>
    <cellStyle name="Normal 4 2 5 3 2 3 4" xfId="24229"/>
    <cellStyle name="Normal 4 2 5 3 2 4" xfId="5681"/>
    <cellStyle name="Normal 4 2 5 3 2 4 2" xfId="14711"/>
    <cellStyle name="Normal 4 2 5 3 2 4 2 2" xfId="34753"/>
    <cellStyle name="Normal 4 2 5 3 2 4 3" xfId="25723"/>
    <cellStyle name="Normal 4 2 5 3 2 5" xfId="10229"/>
    <cellStyle name="Normal 4 2 5 3 2 5 2" xfId="30271"/>
    <cellStyle name="Normal 4 2 5 3 2 6" xfId="21241"/>
    <cellStyle name="Normal 4 2 5 3 3" xfId="1946"/>
    <cellStyle name="Normal 4 2 5 3 3 2" xfId="6428"/>
    <cellStyle name="Normal 4 2 5 3 3 2 2" xfId="15458"/>
    <cellStyle name="Normal 4 2 5 3 3 2 2 2" xfId="35500"/>
    <cellStyle name="Normal 4 2 5 3 3 2 3" xfId="26470"/>
    <cellStyle name="Normal 4 2 5 3 3 3" xfId="10976"/>
    <cellStyle name="Normal 4 2 5 3 3 3 2" xfId="31018"/>
    <cellStyle name="Normal 4 2 5 3 3 4" xfId="21988"/>
    <cellStyle name="Normal 4 2 5 3 4" xfId="3440"/>
    <cellStyle name="Normal 4 2 5 3 4 2" xfId="7922"/>
    <cellStyle name="Normal 4 2 5 3 4 2 2" xfId="16952"/>
    <cellStyle name="Normal 4 2 5 3 4 2 2 2" xfId="36994"/>
    <cellStyle name="Normal 4 2 5 3 4 2 3" xfId="27964"/>
    <cellStyle name="Normal 4 2 5 3 4 3" xfId="12470"/>
    <cellStyle name="Normal 4 2 5 3 4 3 2" xfId="32512"/>
    <cellStyle name="Normal 4 2 5 3 4 4" xfId="23482"/>
    <cellStyle name="Normal 4 2 5 3 5" xfId="4934"/>
    <cellStyle name="Normal 4 2 5 3 5 2" xfId="13964"/>
    <cellStyle name="Normal 4 2 5 3 5 2 2" xfId="34006"/>
    <cellStyle name="Normal 4 2 5 3 5 3" xfId="24976"/>
    <cellStyle name="Normal 4 2 5 3 6" xfId="9482"/>
    <cellStyle name="Normal 4 2 5 3 6 2" xfId="29524"/>
    <cellStyle name="Normal 4 2 5 3 7" xfId="20494"/>
    <cellStyle name="Normal 4 2 5 4" xfId="638"/>
    <cellStyle name="Normal 4 2 5 4 2" xfId="1385"/>
    <cellStyle name="Normal 4 2 5 4 2 2" xfId="2879"/>
    <cellStyle name="Normal 4 2 5 4 2 2 2" xfId="7361"/>
    <cellStyle name="Normal 4 2 5 4 2 2 2 2" xfId="16391"/>
    <cellStyle name="Normal 4 2 5 4 2 2 2 2 2" xfId="36433"/>
    <cellStyle name="Normal 4 2 5 4 2 2 2 3" xfId="27403"/>
    <cellStyle name="Normal 4 2 5 4 2 2 3" xfId="11909"/>
    <cellStyle name="Normal 4 2 5 4 2 2 3 2" xfId="31951"/>
    <cellStyle name="Normal 4 2 5 4 2 2 4" xfId="22921"/>
    <cellStyle name="Normal 4 2 5 4 2 3" xfId="4373"/>
    <cellStyle name="Normal 4 2 5 4 2 3 2" xfId="8855"/>
    <cellStyle name="Normal 4 2 5 4 2 3 2 2" xfId="17885"/>
    <cellStyle name="Normal 4 2 5 4 2 3 2 2 2" xfId="37927"/>
    <cellStyle name="Normal 4 2 5 4 2 3 2 3" xfId="28897"/>
    <cellStyle name="Normal 4 2 5 4 2 3 3" xfId="13403"/>
    <cellStyle name="Normal 4 2 5 4 2 3 3 2" xfId="33445"/>
    <cellStyle name="Normal 4 2 5 4 2 3 4" xfId="24415"/>
    <cellStyle name="Normal 4 2 5 4 2 4" xfId="5867"/>
    <cellStyle name="Normal 4 2 5 4 2 4 2" xfId="14897"/>
    <cellStyle name="Normal 4 2 5 4 2 4 2 2" xfId="34939"/>
    <cellStyle name="Normal 4 2 5 4 2 4 3" xfId="25909"/>
    <cellStyle name="Normal 4 2 5 4 2 5" xfId="10415"/>
    <cellStyle name="Normal 4 2 5 4 2 5 2" xfId="30457"/>
    <cellStyle name="Normal 4 2 5 4 2 6" xfId="21427"/>
    <cellStyle name="Normal 4 2 5 4 3" xfId="2132"/>
    <cellStyle name="Normal 4 2 5 4 3 2" xfId="6614"/>
    <cellStyle name="Normal 4 2 5 4 3 2 2" xfId="15644"/>
    <cellStyle name="Normal 4 2 5 4 3 2 2 2" xfId="35686"/>
    <cellStyle name="Normal 4 2 5 4 3 2 3" xfId="26656"/>
    <cellStyle name="Normal 4 2 5 4 3 3" xfId="11162"/>
    <cellStyle name="Normal 4 2 5 4 3 3 2" xfId="31204"/>
    <cellStyle name="Normal 4 2 5 4 3 4" xfId="22174"/>
    <cellStyle name="Normal 4 2 5 4 4" xfId="3626"/>
    <cellStyle name="Normal 4 2 5 4 4 2" xfId="8108"/>
    <cellStyle name="Normal 4 2 5 4 4 2 2" xfId="17138"/>
    <cellStyle name="Normal 4 2 5 4 4 2 2 2" xfId="37180"/>
    <cellStyle name="Normal 4 2 5 4 4 2 3" xfId="28150"/>
    <cellStyle name="Normal 4 2 5 4 4 3" xfId="12656"/>
    <cellStyle name="Normal 4 2 5 4 4 3 2" xfId="32698"/>
    <cellStyle name="Normal 4 2 5 4 4 4" xfId="23668"/>
    <cellStyle name="Normal 4 2 5 4 5" xfId="5120"/>
    <cellStyle name="Normal 4 2 5 4 5 2" xfId="14150"/>
    <cellStyle name="Normal 4 2 5 4 5 2 2" xfId="34192"/>
    <cellStyle name="Normal 4 2 5 4 5 3" xfId="25162"/>
    <cellStyle name="Normal 4 2 5 4 6" xfId="9668"/>
    <cellStyle name="Normal 4 2 5 4 6 2" xfId="29710"/>
    <cellStyle name="Normal 4 2 5 4 7" xfId="20680"/>
    <cellStyle name="Normal 4 2 5 5" xfId="825"/>
    <cellStyle name="Normal 4 2 5 5 2" xfId="2319"/>
    <cellStyle name="Normal 4 2 5 5 2 2" xfId="6801"/>
    <cellStyle name="Normal 4 2 5 5 2 2 2" xfId="15831"/>
    <cellStyle name="Normal 4 2 5 5 2 2 2 2" xfId="35873"/>
    <cellStyle name="Normal 4 2 5 5 2 2 3" xfId="26843"/>
    <cellStyle name="Normal 4 2 5 5 2 3" xfId="11349"/>
    <cellStyle name="Normal 4 2 5 5 2 3 2" xfId="31391"/>
    <cellStyle name="Normal 4 2 5 5 2 4" xfId="22361"/>
    <cellStyle name="Normal 4 2 5 5 3" xfId="3813"/>
    <cellStyle name="Normal 4 2 5 5 3 2" xfId="8295"/>
    <cellStyle name="Normal 4 2 5 5 3 2 2" xfId="17325"/>
    <cellStyle name="Normal 4 2 5 5 3 2 2 2" xfId="37367"/>
    <cellStyle name="Normal 4 2 5 5 3 2 3" xfId="28337"/>
    <cellStyle name="Normal 4 2 5 5 3 3" xfId="12843"/>
    <cellStyle name="Normal 4 2 5 5 3 3 2" xfId="32885"/>
    <cellStyle name="Normal 4 2 5 5 3 4" xfId="23855"/>
    <cellStyle name="Normal 4 2 5 5 4" xfId="5307"/>
    <cellStyle name="Normal 4 2 5 5 4 2" xfId="14337"/>
    <cellStyle name="Normal 4 2 5 5 4 2 2" xfId="34379"/>
    <cellStyle name="Normal 4 2 5 5 4 3" xfId="25349"/>
    <cellStyle name="Normal 4 2 5 5 5" xfId="9855"/>
    <cellStyle name="Normal 4 2 5 5 5 2" xfId="29897"/>
    <cellStyle name="Normal 4 2 5 5 6" xfId="20867"/>
    <cellStyle name="Normal 4 2 5 6" xfId="1574"/>
    <cellStyle name="Normal 4 2 5 6 2" xfId="6056"/>
    <cellStyle name="Normal 4 2 5 6 2 2" xfId="15086"/>
    <cellStyle name="Normal 4 2 5 6 2 2 2" xfId="35128"/>
    <cellStyle name="Normal 4 2 5 6 2 3" xfId="26098"/>
    <cellStyle name="Normal 4 2 5 6 3" xfId="10604"/>
    <cellStyle name="Normal 4 2 5 6 3 2" xfId="30646"/>
    <cellStyle name="Normal 4 2 5 6 4" xfId="21616"/>
    <cellStyle name="Normal 4 2 5 7" xfId="3068"/>
    <cellStyle name="Normal 4 2 5 7 2" xfId="7550"/>
    <cellStyle name="Normal 4 2 5 7 2 2" xfId="16580"/>
    <cellStyle name="Normal 4 2 5 7 2 2 2" xfId="36622"/>
    <cellStyle name="Normal 4 2 5 7 2 3" xfId="27592"/>
    <cellStyle name="Normal 4 2 5 7 3" xfId="12098"/>
    <cellStyle name="Normal 4 2 5 7 3 2" xfId="32140"/>
    <cellStyle name="Normal 4 2 5 7 4" xfId="23110"/>
    <cellStyle name="Normal 4 2 5 8" xfId="4562"/>
    <cellStyle name="Normal 4 2 5 8 2" xfId="13592"/>
    <cellStyle name="Normal 4 2 5 8 2 2" xfId="33634"/>
    <cellStyle name="Normal 4 2 5 8 3" xfId="24604"/>
    <cellStyle name="Normal 4 2 5 9" xfId="9110"/>
    <cellStyle name="Normal 4 2 5 9 2" xfId="29152"/>
    <cellStyle name="Normal 4 2 6" xfId="111"/>
    <cellStyle name="Normal 4 2 6 10" xfId="20153"/>
    <cellStyle name="Normal 4 2 6 2" xfId="297"/>
    <cellStyle name="Normal 4 2 6 2 2" xfId="1040"/>
    <cellStyle name="Normal 4 2 6 2 2 2" xfId="2534"/>
    <cellStyle name="Normal 4 2 6 2 2 2 2" xfId="7016"/>
    <cellStyle name="Normal 4 2 6 2 2 2 2 2" xfId="16046"/>
    <cellStyle name="Normal 4 2 6 2 2 2 2 2 2" xfId="36088"/>
    <cellStyle name="Normal 4 2 6 2 2 2 2 3" xfId="27058"/>
    <cellStyle name="Normal 4 2 6 2 2 2 3" xfId="11564"/>
    <cellStyle name="Normal 4 2 6 2 2 2 3 2" xfId="31606"/>
    <cellStyle name="Normal 4 2 6 2 2 2 4" xfId="22576"/>
    <cellStyle name="Normal 4 2 6 2 2 3" xfId="4028"/>
    <cellStyle name="Normal 4 2 6 2 2 3 2" xfId="8510"/>
    <cellStyle name="Normal 4 2 6 2 2 3 2 2" xfId="17540"/>
    <cellStyle name="Normal 4 2 6 2 2 3 2 2 2" xfId="37582"/>
    <cellStyle name="Normal 4 2 6 2 2 3 2 3" xfId="28552"/>
    <cellStyle name="Normal 4 2 6 2 2 3 3" xfId="13058"/>
    <cellStyle name="Normal 4 2 6 2 2 3 3 2" xfId="33100"/>
    <cellStyle name="Normal 4 2 6 2 2 3 4" xfId="24070"/>
    <cellStyle name="Normal 4 2 6 2 2 4" xfId="5522"/>
    <cellStyle name="Normal 4 2 6 2 2 4 2" xfId="14552"/>
    <cellStyle name="Normal 4 2 6 2 2 4 2 2" xfId="34594"/>
    <cellStyle name="Normal 4 2 6 2 2 4 3" xfId="25564"/>
    <cellStyle name="Normal 4 2 6 2 2 5" xfId="10070"/>
    <cellStyle name="Normal 4 2 6 2 2 5 2" xfId="30112"/>
    <cellStyle name="Normal 4 2 6 2 2 6" xfId="21082"/>
    <cellStyle name="Normal 4 2 6 2 3" xfId="1791"/>
    <cellStyle name="Normal 4 2 6 2 3 2" xfId="6273"/>
    <cellStyle name="Normal 4 2 6 2 3 2 2" xfId="15303"/>
    <cellStyle name="Normal 4 2 6 2 3 2 2 2" xfId="35345"/>
    <cellStyle name="Normal 4 2 6 2 3 2 3" xfId="26315"/>
    <cellStyle name="Normal 4 2 6 2 3 3" xfId="10821"/>
    <cellStyle name="Normal 4 2 6 2 3 3 2" xfId="30863"/>
    <cellStyle name="Normal 4 2 6 2 3 4" xfId="21833"/>
    <cellStyle name="Normal 4 2 6 2 4" xfId="3285"/>
    <cellStyle name="Normal 4 2 6 2 4 2" xfId="7767"/>
    <cellStyle name="Normal 4 2 6 2 4 2 2" xfId="16797"/>
    <cellStyle name="Normal 4 2 6 2 4 2 2 2" xfId="36839"/>
    <cellStyle name="Normal 4 2 6 2 4 2 3" xfId="27809"/>
    <cellStyle name="Normal 4 2 6 2 4 3" xfId="12315"/>
    <cellStyle name="Normal 4 2 6 2 4 3 2" xfId="32357"/>
    <cellStyle name="Normal 4 2 6 2 4 4" xfId="23327"/>
    <cellStyle name="Normal 4 2 6 2 5" xfId="4779"/>
    <cellStyle name="Normal 4 2 6 2 5 2" xfId="13809"/>
    <cellStyle name="Normal 4 2 6 2 5 2 2" xfId="33851"/>
    <cellStyle name="Normal 4 2 6 2 5 3" xfId="24821"/>
    <cellStyle name="Normal 4 2 6 2 6" xfId="9327"/>
    <cellStyle name="Normal 4 2 6 2 6 2" xfId="29369"/>
    <cellStyle name="Normal 4 2 6 2 7" xfId="20339"/>
    <cellStyle name="Normal 4 2 6 3" xfId="483"/>
    <cellStyle name="Normal 4 2 6 3 2" xfId="1230"/>
    <cellStyle name="Normal 4 2 6 3 2 2" xfId="2724"/>
    <cellStyle name="Normal 4 2 6 3 2 2 2" xfId="7206"/>
    <cellStyle name="Normal 4 2 6 3 2 2 2 2" xfId="16236"/>
    <cellStyle name="Normal 4 2 6 3 2 2 2 2 2" xfId="36278"/>
    <cellStyle name="Normal 4 2 6 3 2 2 2 3" xfId="27248"/>
    <cellStyle name="Normal 4 2 6 3 2 2 3" xfId="11754"/>
    <cellStyle name="Normal 4 2 6 3 2 2 3 2" xfId="31796"/>
    <cellStyle name="Normal 4 2 6 3 2 2 4" xfId="22766"/>
    <cellStyle name="Normal 4 2 6 3 2 3" xfId="4218"/>
    <cellStyle name="Normal 4 2 6 3 2 3 2" xfId="8700"/>
    <cellStyle name="Normal 4 2 6 3 2 3 2 2" xfId="17730"/>
    <cellStyle name="Normal 4 2 6 3 2 3 2 2 2" xfId="37772"/>
    <cellStyle name="Normal 4 2 6 3 2 3 2 3" xfId="28742"/>
    <cellStyle name="Normal 4 2 6 3 2 3 3" xfId="13248"/>
    <cellStyle name="Normal 4 2 6 3 2 3 3 2" xfId="33290"/>
    <cellStyle name="Normal 4 2 6 3 2 3 4" xfId="24260"/>
    <cellStyle name="Normal 4 2 6 3 2 4" xfId="5712"/>
    <cellStyle name="Normal 4 2 6 3 2 4 2" xfId="14742"/>
    <cellStyle name="Normal 4 2 6 3 2 4 2 2" xfId="34784"/>
    <cellStyle name="Normal 4 2 6 3 2 4 3" xfId="25754"/>
    <cellStyle name="Normal 4 2 6 3 2 5" xfId="10260"/>
    <cellStyle name="Normal 4 2 6 3 2 5 2" xfId="30302"/>
    <cellStyle name="Normal 4 2 6 3 2 6" xfId="21272"/>
    <cellStyle name="Normal 4 2 6 3 3" xfId="1977"/>
    <cellStyle name="Normal 4 2 6 3 3 2" xfId="6459"/>
    <cellStyle name="Normal 4 2 6 3 3 2 2" xfId="15489"/>
    <cellStyle name="Normal 4 2 6 3 3 2 2 2" xfId="35531"/>
    <cellStyle name="Normal 4 2 6 3 3 2 3" xfId="26501"/>
    <cellStyle name="Normal 4 2 6 3 3 3" xfId="11007"/>
    <cellStyle name="Normal 4 2 6 3 3 3 2" xfId="31049"/>
    <cellStyle name="Normal 4 2 6 3 3 4" xfId="22019"/>
    <cellStyle name="Normal 4 2 6 3 4" xfId="3471"/>
    <cellStyle name="Normal 4 2 6 3 4 2" xfId="7953"/>
    <cellStyle name="Normal 4 2 6 3 4 2 2" xfId="16983"/>
    <cellStyle name="Normal 4 2 6 3 4 2 2 2" xfId="37025"/>
    <cellStyle name="Normal 4 2 6 3 4 2 3" xfId="27995"/>
    <cellStyle name="Normal 4 2 6 3 4 3" xfId="12501"/>
    <cellStyle name="Normal 4 2 6 3 4 3 2" xfId="32543"/>
    <cellStyle name="Normal 4 2 6 3 4 4" xfId="23513"/>
    <cellStyle name="Normal 4 2 6 3 5" xfId="4965"/>
    <cellStyle name="Normal 4 2 6 3 5 2" xfId="13995"/>
    <cellStyle name="Normal 4 2 6 3 5 2 2" xfId="34037"/>
    <cellStyle name="Normal 4 2 6 3 5 3" xfId="25007"/>
    <cellStyle name="Normal 4 2 6 3 6" xfId="9513"/>
    <cellStyle name="Normal 4 2 6 3 6 2" xfId="29555"/>
    <cellStyle name="Normal 4 2 6 3 7" xfId="20525"/>
    <cellStyle name="Normal 4 2 6 4" xfId="669"/>
    <cellStyle name="Normal 4 2 6 4 2" xfId="1416"/>
    <cellStyle name="Normal 4 2 6 4 2 2" xfId="2910"/>
    <cellStyle name="Normal 4 2 6 4 2 2 2" xfId="7392"/>
    <cellStyle name="Normal 4 2 6 4 2 2 2 2" xfId="16422"/>
    <cellStyle name="Normal 4 2 6 4 2 2 2 2 2" xfId="36464"/>
    <cellStyle name="Normal 4 2 6 4 2 2 2 3" xfId="27434"/>
    <cellStyle name="Normal 4 2 6 4 2 2 3" xfId="11940"/>
    <cellStyle name="Normal 4 2 6 4 2 2 3 2" xfId="31982"/>
    <cellStyle name="Normal 4 2 6 4 2 2 4" xfId="22952"/>
    <cellStyle name="Normal 4 2 6 4 2 3" xfId="4404"/>
    <cellStyle name="Normal 4 2 6 4 2 3 2" xfId="8886"/>
    <cellStyle name="Normal 4 2 6 4 2 3 2 2" xfId="17916"/>
    <cellStyle name="Normal 4 2 6 4 2 3 2 2 2" xfId="37958"/>
    <cellStyle name="Normal 4 2 6 4 2 3 2 3" xfId="28928"/>
    <cellStyle name="Normal 4 2 6 4 2 3 3" xfId="13434"/>
    <cellStyle name="Normal 4 2 6 4 2 3 3 2" xfId="33476"/>
    <cellStyle name="Normal 4 2 6 4 2 3 4" xfId="24446"/>
    <cellStyle name="Normal 4 2 6 4 2 4" xfId="5898"/>
    <cellStyle name="Normal 4 2 6 4 2 4 2" xfId="14928"/>
    <cellStyle name="Normal 4 2 6 4 2 4 2 2" xfId="34970"/>
    <cellStyle name="Normal 4 2 6 4 2 4 3" xfId="25940"/>
    <cellStyle name="Normal 4 2 6 4 2 5" xfId="10446"/>
    <cellStyle name="Normal 4 2 6 4 2 5 2" xfId="30488"/>
    <cellStyle name="Normal 4 2 6 4 2 6" xfId="21458"/>
    <cellStyle name="Normal 4 2 6 4 3" xfId="2163"/>
    <cellStyle name="Normal 4 2 6 4 3 2" xfId="6645"/>
    <cellStyle name="Normal 4 2 6 4 3 2 2" xfId="15675"/>
    <cellStyle name="Normal 4 2 6 4 3 2 2 2" xfId="35717"/>
    <cellStyle name="Normal 4 2 6 4 3 2 3" xfId="26687"/>
    <cellStyle name="Normal 4 2 6 4 3 3" xfId="11193"/>
    <cellStyle name="Normal 4 2 6 4 3 3 2" xfId="31235"/>
    <cellStyle name="Normal 4 2 6 4 3 4" xfId="22205"/>
    <cellStyle name="Normal 4 2 6 4 4" xfId="3657"/>
    <cellStyle name="Normal 4 2 6 4 4 2" xfId="8139"/>
    <cellStyle name="Normal 4 2 6 4 4 2 2" xfId="17169"/>
    <cellStyle name="Normal 4 2 6 4 4 2 2 2" xfId="37211"/>
    <cellStyle name="Normal 4 2 6 4 4 2 3" xfId="28181"/>
    <cellStyle name="Normal 4 2 6 4 4 3" xfId="12687"/>
    <cellStyle name="Normal 4 2 6 4 4 3 2" xfId="32729"/>
    <cellStyle name="Normal 4 2 6 4 4 4" xfId="23699"/>
    <cellStyle name="Normal 4 2 6 4 5" xfId="5151"/>
    <cellStyle name="Normal 4 2 6 4 5 2" xfId="14181"/>
    <cellStyle name="Normal 4 2 6 4 5 2 2" xfId="34223"/>
    <cellStyle name="Normal 4 2 6 4 5 3" xfId="25193"/>
    <cellStyle name="Normal 4 2 6 4 6" xfId="9699"/>
    <cellStyle name="Normal 4 2 6 4 6 2" xfId="29741"/>
    <cellStyle name="Normal 4 2 6 4 7" xfId="20711"/>
    <cellStyle name="Normal 4 2 6 5" xfId="856"/>
    <cellStyle name="Normal 4 2 6 5 2" xfId="2350"/>
    <cellStyle name="Normal 4 2 6 5 2 2" xfId="6832"/>
    <cellStyle name="Normal 4 2 6 5 2 2 2" xfId="15862"/>
    <cellStyle name="Normal 4 2 6 5 2 2 2 2" xfId="35904"/>
    <cellStyle name="Normal 4 2 6 5 2 2 3" xfId="26874"/>
    <cellStyle name="Normal 4 2 6 5 2 3" xfId="11380"/>
    <cellStyle name="Normal 4 2 6 5 2 3 2" xfId="31422"/>
    <cellStyle name="Normal 4 2 6 5 2 4" xfId="22392"/>
    <cellStyle name="Normal 4 2 6 5 3" xfId="3844"/>
    <cellStyle name="Normal 4 2 6 5 3 2" xfId="8326"/>
    <cellStyle name="Normal 4 2 6 5 3 2 2" xfId="17356"/>
    <cellStyle name="Normal 4 2 6 5 3 2 2 2" xfId="37398"/>
    <cellStyle name="Normal 4 2 6 5 3 2 3" xfId="28368"/>
    <cellStyle name="Normal 4 2 6 5 3 3" xfId="12874"/>
    <cellStyle name="Normal 4 2 6 5 3 3 2" xfId="32916"/>
    <cellStyle name="Normal 4 2 6 5 3 4" xfId="23886"/>
    <cellStyle name="Normal 4 2 6 5 4" xfId="5338"/>
    <cellStyle name="Normal 4 2 6 5 4 2" xfId="14368"/>
    <cellStyle name="Normal 4 2 6 5 4 2 2" xfId="34410"/>
    <cellStyle name="Normal 4 2 6 5 4 3" xfId="25380"/>
    <cellStyle name="Normal 4 2 6 5 5" xfId="9886"/>
    <cellStyle name="Normal 4 2 6 5 5 2" xfId="29928"/>
    <cellStyle name="Normal 4 2 6 5 6" xfId="20898"/>
    <cellStyle name="Normal 4 2 6 6" xfId="1605"/>
    <cellStyle name="Normal 4 2 6 6 2" xfId="6087"/>
    <cellStyle name="Normal 4 2 6 6 2 2" xfId="15117"/>
    <cellStyle name="Normal 4 2 6 6 2 2 2" xfId="35159"/>
    <cellStyle name="Normal 4 2 6 6 2 3" xfId="26129"/>
    <cellStyle name="Normal 4 2 6 6 3" xfId="10635"/>
    <cellStyle name="Normal 4 2 6 6 3 2" xfId="30677"/>
    <cellStyle name="Normal 4 2 6 6 4" xfId="21647"/>
    <cellStyle name="Normal 4 2 6 7" xfId="3099"/>
    <cellStyle name="Normal 4 2 6 7 2" xfId="7581"/>
    <cellStyle name="Normal 4 2 6 7 2 2" xfId="16611"/>
    <cellStyle name="Normal 4 2 6 7 2 2 2" xfId="36653"/>
    <cellStyle name="Normal 4 2 6 7 2 3" xfId="27623"/>
    <cellStyle name="Normal 4 2 6 7 3" xfId="12129"/>
    <cellStyle name="Normal 4 2 6 7 3 2" xfId="32171"/>
    <cellStyle name="Normal 4 2 6 7 4" xfId="23141"/>
    <cellStyle name="Normal 4 2 6 8" xfId="4593"/>
    <cellStyle name="Normal 4 2 6 8 2" xfId="13623"/>
    <cellStyle name="Normal 4 2 6 8 2 2" xfId="33665"/>
    <cellStyle name="Normal 4 2 6 8 3" xfId="24635"/>
    <cellStyle name="Normal 4 2 6 9" xfId="9141"/>
    <cellStyle name="Normal 4 2 6 9 2" xfId="29183"/>
    <cellStyle name="Normal 4 2 7" xfId="127"/>
    <cellStyle name="Normal 4 2 7 10" xfId="20169"/>
    <cellStyle name="Normal 4 2 7 2" xfId="313"/>
    <cellStyle name="Normal 4 2 7 2 2" xfId="1056"/>
    <cellStyle name="Normal 4 2 7 2 2 2" xfId="2550"/>
    <cellStyle name="Normal 4 2 7 2 2 2 2" xfId="7032"/>
    <cellStyle name="Normal 4 2 7 2 2 2 2 2" xfId="16062"/>
    <cellStyle name="Normal 4 2 7 2 2 2 2 2 2" xfId="36104"/>
    <cellStyle name="Normal 4 2 7 2 2 2 2 3" xfId="27074"/>
    <cellStyle name="Normal 4 2 7 2 2 2 3" xfId="11580"/>
    <cellStyle name="Normal 4 2 7 2 2 2 3 2" xfId="31622"/>
    <cellStyle name="Normal 4 2 7 2 2 2 4" xfId="22592"/>
    <cellStyle name="Normal 4 2 7 2 2 3" xfId="4044"/>
    <cellStyle name="Normal 4 2 7 2 2 3 2" xfId="8526"/>
    <cellStyle name="Normal 4 2 7 2 2 3 2 2" xfId="17556"/>
    <cellStyle name="Normal 4 2 7 2 2 3 2 2 2" xfId="37598"/>
    <cellStyle name="Normal 4 2 7 2 2 3 2 3" xfId="28568"/>
    <cellStyle name="Normal 4 2 7 2 2 3 3" xfId="13074"/>
    <cellStyle name="Normal 4 2 7 2 2 3 3 2" xfId="33116"/>
    <cellStyle name="Normal 4 2 7 2 2 3 4" xfId="24086"/>
    <cellStyle name="Normal 4 2 7 2 2 4" xfId="5538"/>
    <cellStyle name="Normal 4 2 7 2 2 4 2" xfId="14568"/>
    <cellStyle name="Normal 4 2 7 2 2 4 2 2" xfId="34610"/>
    <cellStyle name="Normal 4 2 7 2 2 4 3" xfId="25580"/>
    <cellStyle name="Normal 4 2 7 2 2 5" xfId="10086"/>
    <cellStyle name="Normal 4 2 7 2 2 5 2" xfId="30128"/>
    <cellStyle name="Normal 4 2 7 2 2 6" xfId="21098"/>
    <cellStyle name="Normal 4 2 7 2 3" xfId="1807"/>
    <cellStyle name="Normal 4 2 7 2 3 2" xfId="6289"/>
    <cellStyle name="Normal 4 2 7 2 3 2 2" xfId="15319"/>
    <cellStyle name="Normal 4 2 7 2 3 2 2 2" xfId="35361"/>
    <cellStyle name="Normal 4 2 7 2 3 2 3" xfId="26331"/>
    <cellStyle name="Normal 4 2 7 2 3 3" xfId="10837"/>
    <cellStyle name="Normal 4 2 7 2 3 3 2" xfId="30879"/>
    <cellStyle name="Normal 4 2 7 2 3 4" xfId="21849"/>
    <cellStyle name="Normal 4 2 7 2 4" xfId="3301"/>
    <cellStyle name="Normal 4 2 7 2 4 2" xfId="7783"/>
    <cellStyle name="Normal 4 2 7 2 4 2 2" xfId="16813"/>
    <cellStyle name="Normal 4 2 7 2 4 2 2 2" xfId="36855"/>
    <cellStyle name="Normal 4 2 7 2 4 2 3" xfId="27825"/>
    <cellStyle name="Normal 4 2 7 2 4 3" xfId="12331"/>
    <cellStyle name="Normal 4 2 7 2 4 3 2" xfId="32373"/>
    <cellStyle name="Normal 4 2 7 2 4 4" xfId="23343"/>
    <cellStyle name="Normal 4 2 7 2 5" xfId="4795"/>
    <cellStyle name="Normal 4 2 7 2 5 2" xfId="13825"/>
    <cellStyle name="Normal 4 2 7 2 5 2 2" xfId="33867"/>
    <cellStyle name="Normal 4 2 7 2 5 3" xfId="24837"/>
    <cellStyle name="Normal 4 2 7 2 6" xfId="9343"/>
    <cellStyle name="Normal 4 2 7 2 6 2" xfId="29385"/>
    <cellStyle name="Normal 4 2 7 2 7" xfId="20355"/>
    <cellStyle name="Normal 4 2 7 3" xfId="499"/>
    <cellStyle name="Normal 4 2 7 3 2" xfId="1246"/>
    <cellStyle name="Normal 4 2 7 3 2 2" xfId="2740"/>
    <cellStyle name="Normal 4 2 7 3 2 2 2" xfId="7222"/>
    <cellStyle name="Normal 4 2 7 3 2 2 2 2" xfId="16252"/>
    <cellStyle name="Normal 4 2 7 3 2 2 2 2 2" xfId="36294"/>
    <cellStyle name="Normal 4 2 7 3 2 2 2 3" xfId="27264"/>
    <cellStyle name="Normal 4 2 7 3 2 2 3" xfId="11770"/>
    <cellStyle name="Normal 4 2 7 3 2 2 3 2" xfId="31812"/>
    <cellStyle name="Normal 4 2 7 3 2 2 4" xfId="22782"/>
    <cellStyle name="Normal 4 2 7 3 2 3" xfId="4234"/>
    <cellStyle name="Normal 4 2 7 3 2 3 2" xfId="8716"/>
    <cellStyle name="Normal 4 2 7 3 2 3 2 2" xfId="17746"/>
    <cellStyle name="Normal 4 2 7 3 2 3 2 2 2" xfId="37788"/>
    <cellStyle name="Normal 4 2 7 3 2 3 2 3" xfId="28758"/>
    <cellStyle name="Normal 4 2 7 3 2 3 3" xfId="13264"/>
    <cellStyle name="Normal 4 2 7 3 2 3 3 2" xfId="33306"/>
    <cellStyle name="Normal 4 2 7 3 2 3 4" xfId="24276"/>
    <cellStyle name="Normal 4 2 7 3 2 4" xfId="5728"/>
    <cellStyle name="Normal 4 2 7 3 2 4 2" xfId="14758"/>
    <cellStyle name="Normal 4 2 7 3 2 4 2 2" xfId="34800"/>
    <cellStyle name="Normal 4 2 7 3 2 4 3" xfId="25770"/>
    <cellStyle name="Normal 4 2 7 3 2 5" xfId="10276"/>
    <cellStyle name="Normal 4 2 7 3 2 5 2" xfId="30318"/>
    <cellStyle name="Normal 4 2 7 3 2 6" xfId="21288"/>
    <cellStyle name="Normal 4 2 7 3 3" xfId="1993"/>
    <cellStyle name="Normal 4 2 7 3 3 2" xfId="6475"/>
    <cellStyle name="Normal 4 2 7 3 3 2 2" xfId="15505"/>
    <cellStyle name="Normal 4 2 7 3 3 2 2 2" xfId="35547"/>
    <cellStyle name="Normal 4 2 7 3 3 2 3" xfId="26517"/>
    <cellStyle name="Normal 4 2 7 3 3 3" xfId="11023"/>
    <cellStyle name="Normal 4 2 7 3 3 3 2" xfId="31065"/>
    <cellStyle name="Normal 4 2 7 3 3 4" xfId="22035"/>
    <cellStyle name="Normal 4 2 7 3 4" xfId="3487"/>
    <cellStyle name="Normal 4 2 7 3 4 2" xfId="7969"/>
    <cellStyle name="Normal 4 2 7 3 4 2 2" xfId="16999"/>
    <cellStyle name="Normal 4 2 7 3 4 2 2 2" xfId="37041"/>
    <cellStyle name="Normal 4 2 7 3 4 2 3" xfId="28011"/>
    <cellStyle name="Normal 4 2 7 3 4 3" xfId="12517"/>
    <cellStyle name="Normal 4 2 7 3 4 3 2" xfId="32559"/>
    <cellStyle name="Normal 4 2 7 3 4 4" xfId="23529"/>
    <cellStyle name="Normal 4 2 7 3 5" xfId="4981"/>
    <cellStyle name="Normal 4 2 7 3 5 2" xfId="14011"/>
    <cellStyle name="Normal 4 2 7 3 5 2 2" xfId="34053"/>
    <cellStyle name="Normal 4 2 7 3 5 3" xfId="25023"/>
    <cellStyle name="Normal 4 2 7 3 6" xfId="9529"/>
    <cellStyle name="Normal 4 2 7 3 6 2" xfId="29571"/>
    <cellStyle name="Normal 4 2 7 3 7" xfId="20541"/>
    <cellStyle name="Normal 4 2 7 4" xfId="685"/>
    <cellStyle name="Normal 4 2 7 4 2" xfId="1432"/>
    <cellStyle name="Normal 4 2 7 4 2 2" xfId="2926"/>
    <cellStyle name="Normal 4 2 7 4 2 2 2" xfId="7408"/>
    <cellStyle name="Normal 4 2 7 4 2 2 2 2" xfId="16438"/>
    <cellStyle name="Normal 4 2 7 4 2 2 2 2 2" xfId="36480"/>
    <cellStyle name="Normal 4 2 7 4 2 2 2 3" xfId="27450"/>
    <cellStyle name="Normal 4 2 7 4 2 2 3" xfId="11956"/>
    <cellStyle name="Normal 4 2 7 4 2 2 3 2" xfId="31998"/>
    <cellStyle name="Normal 4 2 7 4 2 2 4" xfId="22968"/>
    <cellStyle name="Normal 4 2 7 4 2 3" xfId="4420"/>
    <cellStyle name="Normal 4 2 7 4 2 3 2" xfId="8902"/>
    <cellStyle name="Normal 4 2 7 4 2 3 2 2" xfId="17932"/>
    <cellStyle name="Normal 4 2 7 4 2 3 2 2 2" xfId="37974"/>
    <cellStyle name="Normal 4 2 7 4 2 3 2 3" xfId="28944"/>
    <cellStyle name="Normal 4 2 7 4 2 3 3" xfId="13450"/>
    <cellStyle name="Normal 4 2 7 4 2 3 3 2" xfId="33492"/>
    <cellStyle name="Normal 4 2 7 4 2 3 4" xfId="24462"/>
    <cellStyle name="Normal 4 2 7 4 2 4" xfId="5914"/>
    <cellStyle name="Normal 4 2 7 4 2 4 2" xfId="14944"/>
    <cellStyle name="Normal 4 2 7 4 2 4 2 2" xfId="34986"/>
    <cellStyle name="Normal 4 2 7 4 2 4 3" xfId="25956"/>
    <cellStyle name="Normal 4 2 7 4 2 5" xfId="10462"/>
    <cellStyle name="Normal 4 2 7 4 2 5 2" xfId="30504"/>
    <cellStyle name="Normal 4 2 7 4 2 6" xfId="21474"/>
    <cellStyle name="Normal 4 2 7 4 3" xfId="2179"/>
    <cellStyle name="Normal 4 2 7 4 3 2" xfId="6661"/>
    <cellStyle name="Normal 4 2 7 4 3 2 2" xfId="15691"/>
    <cellStyle name="Normal 4 2 7 4 3 2 2 2" xfId="35733"/>
    <cellStyle name="Normal 4 2 7 4 3 2 3" xfId="26703"/>
    <cellStyle name="Normal 4 2 7 4 3 3" xfId="11209"/>
    <cellStyle name="Normal 4 2 7 4 3 3 2" xfId="31251"/>
    <cellStyle name="Normal 4 2 7 4 3 4" xfId="22221"/>
    <cellStyle name="Normal 4 2 7 4 4" xfId="3673"/>
    <cellStyle name="Normal 4 2 7 4 4 2" xfId="8155"/>
    <cellStyle name="Normal 4 2 7 4 4 2 2" xfId="17185"/>
    <cellStyle name="Normal 4 2 7 4 4 2 2 2" xfId="37227"/>
    <cellStyle name="Normal 4 2 7 4 4 2 3" xfId="28197"/>
    <cellStyle name="Normal 4 2 7 4 4 3" xfId="12703"/>
    <cellStyle name="Normal 4 2 7 4 4 3 2" xfId="32745"/>
    <cellStyle name="Normal 4 2 7 4 4 4" xfId="23715"/>
    <cellStyle name="Normal 4 2 7 4 5" xfId="5167"/>
    <cellStyle name="Normal 4 2 7 4 5 2" xfId="14197"/>
    <cellStyle name="Normal 4 2 7 4 5 2 2" xfId="34239"/>
    <cellStyle name="Normal 4 2 7 4 5 3" xfId="25209"/>
    <cellStyle name="Normal 4 2 7 4 6" xfId="9715"/>
    <cellStyle name="Normal 4 2 7 4 6 2" xfId="29757"/>
    <cellStyle name="Normal 4 2 7 4 7" xfId="20727"/>
    <cellStyle name="Normal 4 2 7 5" xfId="872"/>
    <cellStyle name="Normal 4 2 7 5 2" xfId="2366"/>
    <cellStyle name="Normal 4 2 7 5 2 2" xfId="6848"/>
    <cellStyle name="Normal 4 2 7 5 2 2 2" xfId="15878"/>
    <cellStyle name="Normal 4 2 7 5 2 2 2 2" xfId="35920"/>
    <cellStyle name="Normal 4 2 7 5 2 2 3" xfId="26890"/>
    <cellStyle name="Normal 4 2 7 5 2 3" xfId="11396"/>
    <cellStyle name="Normal 4 2 7 5 2 3 2" xfId="31438"/>
    <cellStyle name="Normal 4 2 7 5 2 4" xfId="22408"/>
    <cellStyle name="Normal 4 2 7 5 3" xfId="3860"/>
    <cellStyle name="Normal 4 2 7 5 3 2" xfId="8342"/>
    <cellStyle name="Normal 4 2 7 5 3 2 2" xfId="17372"/>
    <cellStyle name="Normal 4 2 7 5 3 2 2 2" xfId="37414"/>
    <cellStyle name="Normal 4 2 7 5 3 2 3" xfId="28384"/>
    <cellStyle name="Normal 4 2 7 5 3 3" xfId="12890"/>
    <cellStyle name="Normal 4 2 7 5 3 3 2" xfId="32932"/>
    <cellStyle name="Normal 4 2 7 5 3 4" xfId="23902"/>
    <cellStyle name="Normal 4 2 7 5 4" xfId="5354"/>
    <cellStyle name="Normal 4 2 7 5 4 2" xfId="14384"/>
    <cellStyle name="Normal 4 2 7 5 4 2 2" xfId="34426"/>
    <cellStyle name="Normal 4 2 7 5 4 3" xfId="25396"/>
    <cellStyle name="Normal 4 2 7 5 5" xfId="9902"/>
    <cellStyle name="Normal 4 2 7 5 5 2" xfId="29944"/>
    <cellStyle name="Normal 4 2 7 5 6" xfId="20914"/>
    <cellStyle name="Normal 4 2 7 6" xfId="1621"/>
    <cellStyle name="Normal 4 2 7 6 2" xfId="6103"/>
    <cellStyle name="Normal 4 2 7 6 2 2" xfId="15133"/>
    <cellStyle name="Normal 4 2 7 6 2 2 2" xfId="35175"/>
    <cellStyle name="Normal 4 2 7 6 2 3" xfId="26145"/>
    <cellStyle name="Normal 4 2 7 6 3" xfId="10651"/>
    <cellStyle name="Normal 4 2 7 6 3 2" xfId="30693"/>
    <cellStyle name="Normal 4 2 7 6 4" xfId="21663"/>
    <cellStyle name="Normal 4 2 7 7" xfId="3115"/>
    <cellStyle name="Normal 4 2 7 7 2" xfId="7597"/>
    <cellStyle name="Normal 4 2 7 7 2 2" xfId="16627"/>
    <cellStyle name="Normal 4 2 7 7 2 2 2" xfId="36669"/>
    <cellStyle name="Normal 4 2 7 7 2 3" xfId="27639"/>
    <cellStyle name="Normal 4 2 7 7 3" xfId="12145"/>
    <cellStyle name="Normal 4 2 7 7 3 2" xfId="32187"/>
    <cellStyle name="Normal 4 2 7 7 4" xfId="23157"/>
    <cellStyle name="Normal 4 2 7 8" xfId="4609"/>
    <cellStyle name="Normal 4 2 7 8 2" xfId="13639"/>
    <cellStyle name="Normal 4 2 7 8 2 2" xfId="33681"/>
    <cellStyle name="Normal 4 2 7 8 3" xfId="24651"/>
    <cellStyle name="Normal 4 2 7 9" xfId="9157"/>
    <cellStyle name="Normal 4 2 7 9 2" xfId="29199"/>
    <cellStyle name="Normal 4 2 8" xfId="150"/>
    <cellStyle name="Normal 4 2 8 10" xfId="20192"/>
    <cellStyle name="Normal 4 2 8 2" xfId="336"/>
    <cellStyle name="Normal 4 2 8 2 2" xfId="1079"/>
    <cellStyle name="Normal 4 2 8 2 2 2" xfId="2573"/>
    <cellStyle name="Normal 4 2 8 2 2 2 2" xfId="7055"/>
    <cellStyle name="Normal 4 2 8 2 2 2 2 2" xfId="16085"/>
    <cellStyle name="Normal 4 2 8 2 2 2 2 2 2" xfId="36127"/>
    <cellStyle name="Normal 4 2 8 2 2 2 2 3" xfId="27097"/>
    <cellStyle name="Normal 4 2 8 2 2 2 3" xfId="11603"/>
    <cellStyle name="Normal 4 2 8 2 2 2 3 2" xfId="31645"/>
    <cellStyle name="Normal 4 2 8 2 2 2 4" xfId="22615"/>
    <cellStyle name="Normal 4 2 8 2 2 3" xfId="4067"/>
    <cellStyle name="Normal 4 2 8 2 2 3 2" xfId="8549"/>
    <cellStyle name="Normal 4 2 8 2 2 3 2 2" xfId="17579"/>
    <cellStyle name="Normal 4 2 8 2 2 3 2 2 2" xfId="37621"/>
    <cellStyle name="Normal 4 2 8 2 2 3 2 3" xfId="28591"/>
    <cellStyle name="Normal 4 2 8 2 2 3 3" xfId="13097"/>
    <cellStyle name="Normal 4 2 8 2 2 3 3 2" xfId="33139"/>
    <cellStyle name="Normal 4 2 8 2 2 3 4" xfId="24109"/>
    <cellStyle name="Normal 4 2 8 2 2 4" xfId="5561"/>
    <cellStyle name="Normal 4 2 8 2 2 4 2" xfId="14591"/>
    <cellStyle name="Normal 4 2 8 2 2 4 2 2" xfId="34633"/>
    <cellStyle name="Normal 4 2 8 2 2 4 3" xfId="25603"/>
    <cellStyle name="Normal 4 2 8 2 2 5" xfId="10109"/>
    <cellStyle name="Normal 4 2 8 2 2 5 2" xfId="30151"/>
    <cellStyle name="Normal 4 2 8 2 2 6" xfId="21121"/>
    <cellStyle name="Normal 4 2 8 2 3" xfId="1830"/>
    <cellStyle name="Normal 4 2 8 2 3 2" xfId="6312"/>
    <cellStyle name="Normal 4 2 8 2 3 2 2" xfId="15342"/>
    <cellStyle name="Normal 4 2 8 2 3 2 2 2" xfId="35384"/>
    <cellStyle name="Normal 4 2 8 2 3 2 3" xfId="26354"/>
    <cellStyle name="Normal 4 2 8 2 3 3" xfId="10860"/>
    <cellStyle name="Normal 4 2 8 2 3 3 2" xfId="30902"/>
    <cellStyle name="Normal 4 2 8 2 3 4" xfId="21872"/>
    <cellStyle name="Normal 4 2 8 2 4" xfId="3324"/>
    <cellStyle name="Normal 4 2 8 2 4 2" xfId="7806"/>
    <cellStyle name="Normal 4 2 8 2 4 2 2" xfId="16836"/>
    <cellStyle name="Normal 4 2 8 2 4 2 2 2" xfId="36878"/>
    <cellStyle name="Normal 4 2 8 2 4 2 3" xfId="27848"/>
    <cellStyle name="Normal 4 2 8 2 4 3" xfId="12354"/>
    <cellStyle name="Normal 4 2 8 2 4 3 2" xfId="32396"/>
    <cellStyle name="Normal 4 2 8 2 4 4" xfId="23366"/>
    <cellStyle name="Normal 4 2 8 2 5" xfId="4818"/>
    <cellStyle name="Normal 4 2 8 2 5 2" xfId="13848"/>
    <cellStyle name="Normal 4 2 8 2 5 2 2" xfId="33890"/>
    <cellStyle name="Normal 4 2 8 2 5 3" xfId="24860"/>
    <cellStyle name="Normal 4 2 8 2 6" xfId="9366"/>
    <cellStyle name="Normal 4 2 8 2 6 2" xfId="29408"/>
    <cellStyle name="Normal 4 2 8 2 7" xfId="20378"/>
    <cellStyle name="Normal 4 2 8 3" xfId="522"/>
    <cellStyle name="Normal 4 2 8 3 2" xfId="1269"/>
    <cellStyle name="Normal 4 2 8 3 2 2" xfId="2763"/>
    <cellStyle name="Normal 4 2 8 3 2 2 2" xfId="7245"/>
    <cellStyle name="Normal 4 2 8 3 2 2 2 2" xfId="16275"/>
    <cellStyle name="Normal 4 2 8 3 2 2 2 2 2" xfId="36317"/>
    <cellStyle name="Normal 4 2 8 3 2 2 2 3" xfId="27287"/>
    <cellStyle name="Normal 4 2 8 3 2 2 3" xfId="11793"/>
    <cellStyle name="Normal 4 2 8 3 2 2 3 2" xfId="31835"/>
    <cellStyle name="Normal 4 2 8 3 2 2 4" xfId="22805"/>
    <cellStyle name="Normal 4 2 8 3 2 3" xfId="4257"/>
    <cellStyle name="Normal 4 2 8 3 2 3 2" xfId="8739"/>
    <cellStyle name="Normal 4 2 8 3 2 3 2 2" xfId="17769"/>
    <cellStyle name="Normal 4 2 8 3 2 3 2 2 2" xfId="37811"/>
    <cellStyle name="Normal 4 2 8 3 2 3 2 3" xfId="28781"/>
    <cellStyle name="Normal 4 2 8 3 2 3 3" xfId="13287"/>
    <cellStyle name="Normal 4 2 8 3 2 3 3 2" xfId="33329"/>
    <cellStyle name="Normal 4 2 8 3 2 3 4" xfId="24299"/>
    <cellStyle name="Normal 4 2 8 3 2 4" xfId="5751"/>
    <cellStyle name="Normal 4 2 8 3 2 4 2" xfId="14781"/>
    <cellStyle name="Normal 4 2 8 3 2 4 2 2" xfId="34823"/>
    <cellStyle name="Normal 4 2 8 3 2 4 3" xfId="25793"/>
    <cellStyle name="Normal 4 2 8 3 2 5" xfId="10299"/>
    <cellStyle name="Normal 4 2 8 3 2 5 2" xfId="30341"/>
    <cellStyle name="Normal 4 2 8 3 2 6" xfId="21311"/>
    <cellStyle name="Normal 4 2 8 3 3" xfId="2016"/>
    <cellStyle name="Normal 4 2 8 3 3 2" xfId="6498"/>
    <cellStyle name="Normal 4 2 8 3 3 2 2" xfId="15528"/>
    <cellStyle name="Normal 4 2 8 3 3 2 2 2" xfId="35570"/>
    <cellStyle name="Normal 4 2 8 3 3 2 3" xfId="26540"/>
    <cellStyle name="Normal 4 2 8 3 3 3" xfId="11046"/>
    <cellStyle name="Normal 4 2 8 3 3 3 2" xfId="31088"/>
    <cellStyle name="Normal 4 2 8 3 3 4" xfId="22058"/>
    <cellStyle name="Normal 4 2 8 3 4" xfId="3510"/>
    <cellStyle name="Normal 4 2 8 3 4 2" xfId="7992"/>
    <cellStyle name="Normal 4 2 8 3 4 2 2" xfId="17022"/>
    <cellStyle name="Normal 4 2 8 3 4 2 2 2" xfId="37064"/>
    <cellStyle name="Normal 4 2 8 3 4 2 3" xfId="28034"/>
    <cellStyle name="Normal 4 2 8 3 4 3" xfId="12540"/>
    <cellStyle name="Normal 4 2 8 3 4 3 2" xfId="32582"/>
    <cellStyle name="Normal 4 2 8 3 4 4" xfId="23552"/>
    <cellStyle name="Normal 4 2 8 3 5" xfId="5004"/>
    <cellStyle name="Normal 4 2 8 3 5 2" xfId="14034"/>
    <cellStyle name="Normal 4 2 8 3 5 2 2" xfId="34076"/>
    <cellStyle name="Normal 4 2 8 3 5 3" xfId="25046"/>
    <cellStyle name="Normal 4 2 8 3 6" xfId="9552"/>
    <cellStyle name="Normal 4 2 8 3 6 2" xfId="29594"/>
    <cellStyle name="Normal 4 2 8 3 7" xfId="20564"/>
    <cellStyle name="Normal 4 2 8 4" xfId="708"/>
    <cellStyle name="Normal 4 2 8 4 2" xfId="1455"/>
    <cellStyle name="Normal 4 2 8 4 2 2" xfId="2949"/>
    <cellStyle name="Normal 4 2 8 4 2 2 2" xfId="7431"/>
    <cellStyle name="Normal 4 2 8 4 2 2 2 2" xfId="16461"/>
    <cellStyle name="Normal 4 2 8 4 2 2 2 2 2" xfId="36503"/>
    <cellStyle name="Normal 4 2 8 4 2 2 2 3" xfId="27473"/>
    <cellStyle name="Normal 4 2 8 4 2 2 3" xfId="11979"/>
    <cellStyle name="Normal 4 2 8 4 2 2 3 2" xfId="32021"/>
    <cellStyle name="Normal 4 2 8 4 2 2 4" xfId="22991"/>
    <cellStyle name="Normal 4 2 8 4 2 3" xfId="4443"/>
    <cellStyle name="Normal 4 2 8 4 2 3 2" xfId="8925"/>
    <cellStyle name="Normal 4 2 8 4 2 3 2 2" xfId="17955"/>
    <cellStyle name="Normal 4 2 8 4 2 3 2 2 2" xfId="37997"/>
    <cellStyle name="Normal 4 2 8 4 2 3 2 3" xfId="28967"/>
    <cellStyle name="Normal 4 2 8 4 2 3 3" xfId="13473"/>
    <cellStyle name="Normal 4 2 8 4 2 3 3 2" xfId="33515"/>
    <cellStyle name="Normal 4 2 8 4 2 3 4" xfId="24485"/>
    <cellStyle name="Normal 4 2 8 4 2 4" xfId="5937"/>
    <cellStyle name="Normal 4 2 8 4 2 4 2" xfId="14967"/>
    <cellStyle name="Normal 4 2 8 4 2 4 2 2" xfId="35009"/>
    <cellStyle name="Normal 4 2 8 4 2 4 3" xfId="25979"/>
    <cellStyle name="Normal 4 2 8 4 2 5" xfId="10485"/>
    <cellStyle name="Normal 4 2 8 4 2 5 2" xfId="30527"/>
    <cellStyle name="Normal 4 2 8 4 2 6" xfId="21497"/>
    <cellStyle name="Normal 4 2 8 4 3" xfId="2202"/>
    <cellStyle name="Normal 4 2 8 4 3 2" xfId="6684"/>
    <cellStyle name="Normal 4 2 8 4 3 2 2" xfId="15714"/>
    <cellStyle name="Normal 4 2 8 4 3 2 2 2" xfId="35756"/>
    <cellStyle name="Normal 4 2 8 4 3 2 3" xfId="26726"/>
    <cellStyle name="Normal 4 2 8 4 3 3" xfId="11232"/>
    <cellStyle name="Normal 4 2 8 4 3 3 2" xfId="31274"/>
    <cellStyle name="Normal 4 2 8 4 3 4" xfId="22244"/>
    <cellStyle name="Normal 4 2 8 4 4" xfId="3696"/>
    <cellStyle name="Normal 4 2 8 4 4 2" xfId="8178"/>
    <cellStyle name="Normal 4 2 8 4 4 2 2" xfId="17208"/>
    <cellStyle name="Normal 4 2 8 4 4 2 2 2" xfId="37250"/>
    <cellStyle name="Normal 4 2 8 4 4 2 3" xfId="28220"/>
    <cellStyle name="Normal 4 2 8 4 4 3" xfId="12726"/>
    <cellStyle name="Normal 4 2 8 4 4 3 2" xfId="32768"/>
    <cellStyle name="Normal 4 2 8 4 4 4" xfId="23738"/>
    <cellStyle name="Normal 4 2 8 4 5" xfId="5190"/>
    <cellStyle name="Normal 4 2 8 4 5 2" xfId="14220"/>
    <cellStyle name="Normal 4 2 8 4 5 2 2" xfId="34262"/>
    <cellStyle name="Normal 4 2 8 4 5 3" xfId="25232"/>
    <cellStyle name="Normal 4 2 8 4 6" xfId="9738"/>
    <cellStyle name="Normal 4 2 8 4 6 2" xfId="29780"/>
    <cellStyle name="Normal 4 2 8 4 7" xfId="20750"/>
    <cellStyle name="Normal 4 2 8 5" xfId="895"/>
    <cellStyle name="Normal 4 2 8 5 2" xfId="2389"/>
    <cellStyle name="Normal 4 2 8 5 2 2" xfId="6871"/>
    <cellStyle name="Normal 4 2 8 5 2 2 2" xfId="15901"/>
    <cellStyle name="Normal 4 2 8 5 2 2 2 2" xfId="35943"/>
    <cellStyle name="Normal 4 2 8 5 2 2 3" xfId="26913"/>
    <cellStyle name="Normal 4 2 8 5 2 3" xfId="11419"/>
    <cellStyle name="Normal 4 2 8 5 2 3 2" xfId="31461"/>
    <cellStyle name="Normal 4 2 8 5 2 4" xfId="22431"/>
    <cellStyle name="Normal 4 2 8 5 3" xfId="3883"/>
    <cellStyle name="Normal 4 2 8 5 3 2" xfId="8365"/>
    <cellStyle name="Normal 4 2 8 5 3 2 2" xfId="17395"/>
    <cellStyle name="Normal 4 2 8 5 3 2 2 2" xfId="37437"/>
    <cellStyle name="Normal 4 2 8 5 3 2 3" xfId="28407"/>
    <cellStyle name="Normal 4 2 8 5 3 3" xfId="12913"/>
    <cellStyle name="Normal 4 2 8 5 3 3 2" xfId="32955"/>
    <cellStyle name="Normal 4 2 8 5 3 4" xfId="23925"/>
    <cellStyle name="Normal 4 2 8 5 4" xfId="5377"/>
    <cellStyle name="Normal 4 2 8 5 4 2" xfId="14407"/>
    <cellStyle name="Normal 4 2 8 5 4 2 2" xfId="34449"/>
    <cellStyle name="Normal 4 2 8 5 4 3" xfId="25419"/>
    <cellStyle name="Normal 4 2 8 5 5" xfId="9925"/>
    <cellStyle name="Normal 4 2 8 5 5 2" xfId="29967"/>
    <cellStyle name="Normal 4 2 8 5 6" xfId="20937"/>
    <cellStyle name="Normal 4 2 8 6" xfId="1644"/>
    <cellStyle name="Normal 4 2 8 6 2" xfId="6126"/>
    <cellStyle name="Normal 4 2 8 6 2 2" xfId="15156"/>
    <cellStyle name="Normal 4 2 8 6 2 2 2" xfId="35198"/>
    <cellStyle name="Normal 4 2 8 6 2 3" xfId="26168"/>
    <cellStyle name="Normal 4 2 8 6 3" xfId="10674"/>
    <cellStyle name="Normal 4 2 8 6 3 2" xfId="30716"/>
    <cellStyle name="Normal 4 2 8 6 4" xfId="21686"/>
    <cellStyle name="Normal 4 2 8 7" xfId="3138"/>
    <cellStyle name="Normal 4 2 8 7 2" xfId="7620"/>
    <cellStyle name="Normal 4 2 8 7 2 2" xfId="16650"/>
    <cellStyle name="Normal 4 2 8 7 2 2 2" xfId="36692"/>
    <cellStyle name="Normal 4 2 8 7 2 3" xfId="27662"/>
    <cellStyle name="Normal 4 2 8 7 3" xfId="12168"/>
    <cellStyle name="Normal 4 2 8 7 3 2" xfId="32210"/>
    <cellStyle name="Normal 4 2 8 7 4" xfId="23180"/>
    <cellStyle name="Normal 4 2 8 8" xfId="4632"/>
    <cellStyle name="Normal 4 2 8 8 2" xfId="13662"/>
    <cellStyle name="Normal 4 2 8 8 2 2" xfId="33704"/>
    <cellStyle name="Normal 4 2 8 8 3" xfId="24674"/>
    <cellStyle name="Normal 4 2 8 9" xfId="9180"/>
    <cellStyle name="Normal 4 2 8 9 2" xfId="29222"/>
    <cellStyle name="Normal 4 2 9" xfId="173"/>
    <cellStyle name="Normal 4 2 9 10" xfId="20215"/>
    <cellStyle name="Normal 4 2 9 2" xfId="359"/>
    <cellStyle name="Normal 4 2 9 2 2" xfId="1102"/>
    <cellStyle name="Normal 4 2 9 2 2 2" xfId="2596"/>
    <cellStyle name="Normal 4 2 9 2 2 2 2" xfId="7078"/>
    <cellStyle name="Normal 4 2 9 2 2 2 2 2" xfId="16108"/>
    <cellStyle name="Normal 4 2 9 2 2 2 2 2 2" xfId="36150"/>
    <cellStyle name="Normal 4 2 9 2 2 2 2 3" xfId="27120"/>
    <cellStyle name="Normal 4 2 9 2 2 2 3" xfId="11626"/>
    <cellStyle name="Normal 4 2 9 2 2 2 3 2" xfId="31668"/>
    <cellStyle name="Normal 4 2 9 2 2 2 4" xfId="22638"/>
    <cellStyle name="Normal 4 2 9 2 2 3" xfId="4090"/>
    <cellStyle name="Normal 4 2 9 2 2 3 2" xfId="8572"/>
    <cellStyle name="Normal 4 2 9 2 2 3 2 2" xfId="17602"/>
    <cellStyle name="Normal 4 2 9 2 2 3 2 2 2" xfId="37644"/>
    <cellStyle name="Normal 4 2 9 2 2 3 2 3" xfId="28614"/>
    <cellStyle name="Normal 4 2 9 2 2 3 3" xfId="13120"/>
    <cellStyle name="Normal 4 2 9 2 2 3 3 2" xfId="33162"/>
    <cellStyle name="Normal 4 2 9 2 2 3 4" xfId="24132"/>
    <cellStyle name="Normal 4 2 9 2 2 4" xfId="5584"/>
    <cellStyle name="Normal 4 2 9 2 2 4 2" xfId="14614"/>
    <cellStyle name="Normal 4 2 9 2 2 4 2 2" xfId="34656"/>
    <cellStyle name="Normal 4 2 9 2 2 4 3" xfId="25626"/>
    <cellStyle name="Normal 4 2 9 2 2 5" xfId="10132"/>
    <cellStyle name="Normal 4 2 9 2 2 5 2" xfId="30174"/>
    <cellStyle name="Normal 4 2 9 2 2 6" xfId="21144"/>
    <cellStyle name="Normal 4 2 9 2 3" xfId="1853"/>
    <cellStyle name="Normal 4 2 9 2 3 2" xfId="6335"/>
    <cellStyle name="Normal 4 2 9 2 3 2 2" xfId="15365"/>
    <cellStyle name="Normal 4 2 9 2 3 2 2 2" xfId="35407"/>
    <cellStyle name="Normal 4 2 9 2 3 2 3" xfId="26377"/>
    <cellStyle name="Normal 4 2 9 2 3 3" xfId="10883"/>
    <cellStyle name="Normal 4 2 9 2 3 3 2" xfId="30925"/>
    <cellStyle name="Normal 4 2 9 2 3 4" xfId="21895"/>
    <cellStyle name="Normal 4 2 9 2 4" xfId="3347"/>
    <cellStyle name="Normal 4 2 9 2 4 2" xfId="7829"/>
    <cellStyle name="Normal 4 2 9 2 4 2 2" xfId="16859"/>
    <cellStyle name="Normal 4 2 9 2 4 2 2 2" xfId="36901"/>
    <cellStyle name="Normal 4 2 9 2 4 2 3" xfId="27871"/>
    <cellStyle name="Normal 4 2 9 2 4 3" xfId="12377"/>
    <cellStyle name="Normal 4 2 9 2 4 3 2" xfId="32419"/>
    <cellStyle name="Normal 4 2 9 2 4 4" xfId="23389"/>
    <cellStyle name="Normal 4 2 9 2 5" xfId="4841"/>
    <cellStyle name="Normal 4 2 9 2 5 2" xfId="13871"/>
    <cellStyle name="Normal 4 2 9 2 5 2 2" xfId="33913"/>
    <cellStyle name="Normal 4 2 9 2 5 3" xfId="24883"/>
    <cellStyle name="Normal 4 2 9 2 6" xfId="9389"/>
    <cellStyle name="Normal 4 2 9 2 6 2" xfId="29431"/>
    <cellStyle name="Normal 4 2 9 2 7" xfId="20401"/>
    <cellStyle name="Normal 4 2 9 3" xfId="545"/>
    <cellStyle name="Normal 4 2 9 3 2" xfId="1292"/>
    <cellStyle name="Normal 4 2 9 3 2 2" xfId="2786"/>
    <cellStyle name="Normal 4 2 9 3 2 2 2" xfId="7268"/>
    <cellStyle name="Normal 4 2 9 3 2 2 2 2" xfId="16298"/>
    <cellStyle name="Normal 4 2 9 3 2 2 2 2 2" xfId="36340"/>
    <cellStyle name="Normal 4 2 9 3 2 2 2 3" xfId="27310"/>
    <cellStyle name="Normal 4 2 9 3 2 2 3" xfId="11816"/>
    <cellStyle name="Normal 4 2 9 3 2 2 3 2" xfId="31858"/>
    <cellStyle name="Normal 4 2 9 3 2 2 4" xfId="22828"/>
    <cellStyle name="Normal 4 2 9 3 2 3" xfId="4280"/>
    <cellStyle name="Normal 4 2 9 3 2 3 2" xfId="8762"/>
    <cellStyle name="Normal 4 2 9 3 2 3 2 2" xfId="17792"/>
    <cellStyle name="Normal 4 2 9 3 2 3 2 2 2" xfId="37834"/>
    <cellStyle name="Normal 4 2 9 3 2 3 2 3" xfId="28804"/>
    <cellStyle name="Normal 4 2 9 3 2 3 3" xfId="13310"/>
    <cellStyle name="Normal 4 2 9 3 2 3 3 2" xfId="33352"/>
    <cellStyle name="Normal 4 2 9 3 2 3 4" xfId="24322"/>
    <cellStyle name="Normal 4 2 9 3 2 4" xfId="5774"/>
    <cellStyle name="Normal 4 2 9 3 2 4 2" xfId="14804"/>
    <cellStyle name="Normal 4 2 9 3 2 4 2 2" xfId="34846"/>
    <cellStyle name="Normal 4 2 9 3 2 4 3" xfId="25816"/>
    <cellStyle name="Normal 4 2 9 3 2 5" xfId="10322"/>
    <cellStyle name="Normal 4 2 9 3 2 5 2" xfId="30364"/>
    <cellStyle name="Normal 4 2 9 3 2 6" xfId="21334"/>
    <cellStyle name="Normal 4 2 9 3 3" xfId="2039"/>
    <cellStyle name="Normal 4 2 9 3 3 2" xfId="6521"/>
    <cellStyle name="Normal 4 2 9 3 3 2 2" xfId="15551"/>
    <cellStyle name="Normal 4 2 9 3 3 2 2 2" xfId="35593"/>
    <cellStyle name="Normal 4 2 9 3 3 2 3" xfId="26563"/>
    <cellStyle name="Normal 4 2 9 3 3 3" xfId="11069"/>
    <cellStyle name="Normal 4 2 9 3 3 3 2" xfId="31111"/>
    <cellStyle name="Normal 4 2 9 3 3 4" xfId="22081"/>
    <cellStyle name="Normal 4 2 9 3 4" xfId="3533"/>
    <cellStyle name="Normal 4 2 9 3 4 2" xfId="8015"/>
    <cellStyle name="Normal 4 2 9 3 4 2 2" xfId="17045"/>
    <cellStyle name="Normal 4 2 9 3 4 2 2 2" xfId="37087"/>
    <cellStyle name="Normal 4 2 9 3 4 2 3" xfId="28057"/>
    <cellStyle name="Normal 4 2 9 3 4 3" xfId="12563"/>
    <cellStyle name="Normal 4 2 9 3 4 3 2" xfId="32605"/>
    <cellStyle name="Normal 4 2 9 3 4 4" xfId="23575"/>
    <cellStyle name="Normal 4 2 9 3 5" xfId="5027"/>
    <cellStyle name="Normal 4 2 9 3 5 2" xfId="14057"/>
    <cellStyle name="Normal 4 2 9 3 5 2 2" xfId="34099"/>
    <cellStyle name="Normal 4 2 9 3 5 3" xfId="25069"/>
    <cellStyle name="Normal 4 2 9 3 6" xfId="9575"/>
    <cellStyle name="Normal 4 2 9 3 6 2" xfId="29617"/>
    <cellStyle name="Normal 4 2 9 3 7" xfId="20587"/>
    <cellStyle name="Normal 4 2 9 4" xfId="731"/>
    <cellStyle name="Normal 4 2 9 4 2" xfId="1478"/>
    <cellStyle name="Normal 4 2 9 4 2 2" xfId="2972"/>
    <cellStyle name="Normal 4 2 9 4 2 2 2" xfId="7454"/>
    <cellStyle name="Normal 4 2 9 4 2 2 2 2" xfId="16484"/>
    <cellStyle name="Normal 4 2 9 4 2 2 2 2 2" xfId="36526"/>
    <cellStyle name="Normal 4 2 9 4 2 2 2 3" xfId="27496"/>
    <cellStyle name="Normal 4 2 9 4 2 2 3" xfId="12002"/>
    <cellStyle name="Normal 4 2 9 4 2 2 3 2" xfId="32044"/>
    <cellStyle name="Normal 4 2 9 4 2 2 4" xfId="23014"/>
    <cellStyle name="Normal 4 2 9 4 2 3" xfId="4466"/>
    <cellStyle name="Normal 4 2 9 4 2 3 2" xfId="8948"/>
    <cellStyle name="Normal 4 2 9 4 2 3 2 2" xfId="17978"/>
    <cellStyle name="Normal 4 2 9 4 2 3 2 2 2" xfId="38020"/>
    <cellStyle name="Normal 4 2 9 4 2 3 2 3" xfId="28990"/>
    <cellStyle name="Normal 4 2 9 4 2 3 3" xfId="13496"/>
    <cellStyle name="Normal 4 2 9 4 2 3 3 2" xfId="33538"/>
    <cellStyle name="Normal 4 2 9 4 2 3 4" xfId="24508"/>
    <cellStyle name="Normal 4 2 9 4 2 4" xfId="5960"/>
    <cellStyle name="Normal 4 2 9 4 2 4 2" xfId="14990"/>
    <cellStyle name="Normal 4 2 9 4 2 4 2 2" xfId="35032"/>
    <cellStyle name="Normal 4 2 9 4 2 4 3" xfId="26002"/>
    <cellStyle name="Normal 4 2 9 4 2 5" xfId="10508"/>
    <cellStyle name="Normal 4 2 9 4 2 5 2" xfId="30550"/>
    <cellStyle name="Normal 4 2 9 4 2 6" xfId="21520"/>
    <cellStyle name="Normal 4 2 9 4 3" xfId="2225"/>
    <cellStyle name="Normal 4 2 9 4 3 2" xfId="6707"/>
    <cellStyle name="Normal 4 2 9 4 3 2 2" xfId="15737"/>
    <cellStyle name="Normal 4 2 9 4 3 2 2 2" xfId="35779"/>
    <cellStyle name="Normal 4 2 9 4 3 2 3" xfId="26749"/>
    <cellStyle name="Normal 4 2 9 4 3 3" xfId="11255"/>
    <cellStyle name="Normal 4 2 9 4 3 3 2" xfId="31297"/>
    <cellStyle name="Normal 4 2 9 4 3 4" xfId="22267"/>
    <cellStyle name="Normal 4 2 9 4 4" xfId="3719"/>
    <cellStyle name="Normal 4 2 9 4 4 2" xfId="8201"/>
    <cellStyle name="Normal 4 2 9 4 4 2 2" xfId="17231"/>
    <cellStyle name="Normal 4 2 9 4 4 2 2 2" xfId="37273"/>
    <cellStyle name="Normal 4 2 9 4 4 2 3" xfId="28243"/>
    <cellStyle name="Normal 4 2 9 4 4 3" xfId="12749"/>
    <cellStyle name="Normal 4 2 9 4 4 3 2" xfId="32791"/>
    <cellStyle name="Normal 4 2 9 4 4 4" xfId="23761"/>
    <cellStyle name="Normal 4 2 9 4 5" xfId="5213"/>
    <cellStyle name="Normal 4 2 9 4 5 2" xfId="14243"/>
    <cellStyle name="Normal 4 2 9 4 5 2 2" xfId="34285"/>
    <cellStyle name="Normal 4 2 9 4 5 3" xfId="25255"/>
    <cellStyle name="Normal 4 2 9 4 6" xfId="9761"/>
    <cellStyle name="Normal 4 2 9 4 6 2" xfId="29803"/>
    <cellStyle name="Normal 4 2 9 4 7" xfId="20773"/>
    <cellStyle name="Normal 4 2 9 5" xfId="918"/>
    <cellStyle name="Normal 4 2 9 5 2" xfId="2412"/>
    <cellStyle name="Normal 4 2 9 5 2 2" xfId="6894"/>
    <cellStyle name="Normal 4 2 9 5 2 2 2" xfId="15924"/>
    <cellStyle name="Normal 4 2 9 5 2 2 2 2" xfId="35966"/>
    <cellStyle name="Normal 4 2 9 5 2 2 3" xfId="26936"/>
    <cellStyle name="Normal 4 2 9 5 2 3" xfId="11442"/>
    <cellStyle name="Normal 4 2 9 5 2 3 2" xfId="31484"/>
    <cellStyle name="Normal 4 2 9 5 2 4" xfId="22454"/>
    <cellStyle name="Normal 4 2 9 5 3" xfId="3906"/>
    <cellStyle name="Normal 4 2 9 5 3 2" xfId="8388"/>
    <cellStyle name="Normal 4 2 9 5 3 2 2" xfId="17418"/>
    <cellStyle name="Normal 4 2 9 5 3 2 2 2" xfId="37460"/>
    <cellStyle name="Normal 4 2 9 5 3 2 3" xfId="28430"/>
    <cellStyle name="Normal 4 2 9 5 3 3" xfId="12936"/>
    <cellStyle name="Normal 4 2 9 5 3 3 2" xfId="32978"/>
    <cellStyle name="Normal 4 2 9 5 3 4" xfId="23948"/>
    <cellStyle name="Normal 4 2 9 5 4" xfId="5400"/>
    <cellStyle name="Normal 4 2 9 5 4 2" xfId="14430"/>
    <cellStyle name="Normal 4 2 9 5 4 2 2" xfId="34472"/>
    <cellStyle name="Normal 4 2 9 5 4 3" xfId="25442"/>
    <cellStyle name="Normal 4 2 9 5 5" xfId="9948"/>
    <cellStyle name="Normal 4 2 9 5 5 2" xfId="29990"/>
    <cellStyle name="Normal 4 2 9 5 6" xfId="20960"/>
    <cellStyle name="Normal 4 2 9 6" xfId="1667"/>
    <cellStyle name="Normal 4 2 9 6 2" xfId="6149"/>
    <cellStyle name="Normal 4 2 9 6 2 2" xfId="15179"/>
    <cellStyle name="Normal 4 2 9 6 2 2 2" xfId="35221"/>
    <cellStyle name="Normal 4 2 9 6 2 3" xfId="26191"/>
    <cellStyle name="Normal 4 2 9 6 3" xfId="10697"/>
    <cellStyle name="Normal 4 2 9 6 3 2" xfId="30739"/>
    <cellStyle name="Normal 4 2 9 6 4" xfId="21709"/>
    <cellStyle name="Normal 4 2 9 7" xfId="3161"/>
    <cellStyle name="Normal 4 2 9 7 2" xfId="7643"/>
    <cellStyle name="Normal 4 2 9 7 2 2" xfId="16673"/>
    <cellStyle name="Normal 4 2 9 7 2 2 2" xfId="36715"/>
    <cellStyle name="Normal 4 2 9 7 2 3" xfId="27685"/>
    <cellStyle name="Normal 4 2 9 7 3" xfId="12191"/>
    <cellStyle name="Normal 4 2 9 7 3 2" xfId="32233"/>
    <cellStyle name="Normal 4 2 9 7 4" xfId="23203"/>
    <cellStyle name="Normal 4 2 9 8" xfId="4655"/>
    <cellStyle name="Normal 4 2 9 8 2" xfId="13685"/>
    <cellStyle name="Normal 4 2 9 8 2 2" xfId="33727"/>
    <cellStyle name="Normal 4 2 9 8 3" xfId="24697"/>
    <cellStyle name="Normal 4 2 9 9" xfId="9203"/>
    <cellStyle name="Normal 4 2 9 9 2" xfId="29245"/>
    <cellStyle name="Normal 4 3" xfId="15"/>
    <cellStyle name="Normal 4 3 10" xfId="387"/>
    <cellStyle name="Normal 4 3 10 2" xfId="1134"/>
    <cellStyle name="Normal 4 3 10 2 2" xfId="2628"/>
    <cellStyle name="Normal 4 3 10 2 2 2" xfId="7110"/>
    <cellStyle name="Normal 4 3 10 2 2 2 2" xfId="16140"/>
    <cellStyle name="Normal 4 3 10 2 2 2 2 2" xfId="36182"/>
    <cellStyle name="Normal 4 3 10 2 2 2 3" xfId="27152"/>
    <cellStyle name="Normal 4 3 10 2 2 3" xfId="11658"/>
    <cellStyle name="Normal 4 3 10 2 2 3 2" xfId="31700"/>
    <cellStyle name="Normal 4 3 10 2 2 4" xfId="22670"/>
    <cellStyle name="Normal 4 3 10 2 3" xfId="4122"/>
    <cellStyle name="Normal 4 3 10 2 3 2" xfId="8604"/>
    <cellStyle name="Normal 4 3 10 2 3 2 2" xfId="17634"/>
    <cellStyle name="Normal 4 3 10 2 3 2 2 2" xfId="37676"/>
    <cellStyle name="Normal 4 3 10 2 3 2 3" xfId="28646"/>
    <cellStyle name="Normal 4 3 10 2 3 3" xfId="13152"/>
    <cellStyle name="Normal 4 3 10 2 3 3 2" xfId="33194"/>
    <cellStyle name="Normal 4 3 10 2 3 4" xfId="24164"/>
    <cellStyle name="Normal 4 3 10 2 4" xfId="5616"/>
    <cellStyle name="Normal 4 3 10 2 4 2" xfId="14646"/>
    <cellStyle name="Normal 4 3 10 2 4 2 2" xfId="34688"/>
    <cellStyle name="Normal 4 3 10 2 4 3" xfId="25658"/>
    <cellStyle name="Normal 4 3 10 2 5" xfId="10164"/>
    <cellStyle name="Normal 4 3 10 2 5 2" xfId="30206"/>
    <cellStyle name="Normal 4 3 10 2 6" xfId="21176"/>
    <cellStyle name="Normal 4 3 10 3" xfId="1881"/>
    <cellStyle name="Normal 4 3 10 3 2" xfId="6363"/>
    <cellStyle name="Normal 4 3 10 3 2 2" xfId="15393"/>
    <cellStyle name="Normal 4 3 10 3 2 2 2" xfId="35435"/>
    <cellStyle name="Normal 4 3 10 3 2 3" xfId="26405"/>
    <cellStyle name="Normal 4 3 10 3 3" xfId="10911"/>
    <cellStyle name="Normal 4 3 10 3 3 2" xfId="30953"/>
    <cellStyle name="Normal 4 3 10 3 4" xfId="21923"/>
    <cellStyle name="Normal 4 3 10 4" xfId="3375"/>
    <cellStyle name="Normal 4 3 10 4 2" xfId="7857"/>
    <cellStyle name="Normal 4 3 10 4 2 2" xfId="16887"/>
    <cellStyle name="Normal 4 3 10 4 2 2 2" xfId="36929"/>
    <cellStyle name="Normal 4 3 10 4 2 3" xfId="27899"/>
    <cellStyle name="Normal 4 3 10 4 3" xfId="12405"/>
    <cellStyle name="Normal 4 3 10 4 3 2" xfId="32447"/>
    <cellStyle name="Normal 4 3 10 4 4" xfId="23417"/>
    <cellStyle name="Normal 4 3 10 5" xfId="4869"/>
    <cellStyle name="Normal 4 3 10 5 2" xfId="13899"/>
    <cellStyle name="Normal 4 3 10 5 2 2" xfId="33941"/>
    <cellStyle name="Normal 4 3 10 5 3" xfId="24911"/>
    <cellStyle name="Normal 4 3 10 6" xfId="9417"/>
    <cellStyle name="Normal 4 3 10 6 2" xfId="29459"/>
    <cellStyle name="Normal 4 3 10 7" xfId="20429"/>
    <cellStyle name="Normal 4 3 11" xfId="573"/>
    <cellStyle name="Normal 4 3 11 2" xfId="1320"/>
    <cellStyle name="Normal 4 3 11 2 2" xfId="2814"/>
    <cellStyle name="Normal 4 3 11 2 2 2" xfId="7296"/>
    <cellStyle name="Normal 4 3 11 2 2 2 2" xfId="16326"/>
    <cellStyle name="Normal 4 3 11 2 2 2 2 2" xfId="36368"/>
    <cellStyle name="Normal 4 3 11 2 2 2 3" xfId="27338"/>
    <cellStyle name="Normal 4 3 11 2 2 3" xfId="11844"/>
    <cellStyle name="Normal 4 3 11 2 2 3 2" xfId="31886"/>
    <cellStyle name="Normal 4 3 11 2 2 4" xfId="22856"/>
    <cellStyle name="Normal 4 3 11 2 3" xfId="4308"/>
    <cellStyle name="Normal 4 3 11 2 3 2" xfId="8790"/>
    <cellStyle name="Normal 4 3 11 2 3 2 2" xfId="17820"/>
    <cellStyle name="Normal 4 3 11 2 3 2 2 2" xfId="37862"/>
    <cellStyle name="Normal 4 3 11 2 3 2 3" xfId="28832"/>
    <cellStyle name="Normal 4 3 11 2 3 3" xfId="13338"/>
    <cellStyle name="Normal 4 3 11 2 3 3 2" xfId="33380"/>
    <cellStyle name="Normal 4 3 11 2 3 4" xfId="24350"/>
    <cellStyle name="Normal 4 3 11 2 4" xfId="5802"/>
    <cellStyle name="Normal 4 3 11 2 4 2" xfId="14832"/>
    <cellStyle name="Normal 4 3 11 2 4 2 2" xfId="34874"/>
    <cellStyle name="Normal 4 3 11 2 4 3" xfId="25844"/>
    <cellStyle name="Normal 4 3 11 2 5" xfId="10350"/>
    <cellStyle name="Normal 4 3 11 2 5 2" xfId="30392"/>
    <cellStyle name="Normal 4 3 11 2 6" xfId="21362"/>
    <cellStyle name="Normal 4 3 11 3" xfId="2067"/>
    <cellStyle name="Normal 4 3 11 3 2" xfId="6549"/>
    <cellStyle name="Normal 4 3 11 3 2 2" xfId="15579"/>
    <cellStyle name="Normal 4 3 11 3 2 2 2" xfId="35621"/>
    <cellStyle name="Normal 4 3 11 3 2 3" xfId="26591"/>
    <cellStyle name="Normal 4 3 11 3 3" xfId="11097"/>
    <cellStyle name="Normal 4 3 11 3 3 2" xfId="31139"/>
    <cellStyle name="Normal 4 3 11 3 4" xfId="22109"/>
    <cellStyle name="Normal 4 3 11 4" xfId="3561"/>
    <cellStyle name="Normal 4 3 11 4 2" xfId="8043"/>
    <cellStyle name="Normal 4 3 11 4 2 2" xfId="17073"/>
    <cellStyle name="Normal 4 3 11 4 2 2 2" xfId="37115"/>
    <cellStyle name="Normal 4 3 11 4 2 3" xfId="28085"/>
    <cellStyle name="Normal 4 3 11 4 3" xfId="12591"/>
    <cellStyle name="Normal 4 3 11 4 3 2" xfId="32633"/>
    <cellStyle name="Normal 4 3 11 4 4" xfId="23603"/>
    <cellStyle name="Normal 4 3 11 5" xfId="5055"/>
    <cellStyle name="Normal 4 3 11 5 2" xfId="14085"/>
    <cellStyle name="Normal 4 3 11 5 2 2" xfId="34127"/>
    <cellStyle name="Normal 4 3 11 5 3" xfId="25097"/>
    <cellStyle name="Normal 4 3 11 6" xfId="9603"/>
    <cellStyle name="Normal 4 3 11 6 2" xfId="29645"/>
    <cellStyle name="Normal 4 3 11 7" xfId="20615"/>
    <cellStyle name="Normal 4 3 12" xfId="760"/>
    <cellStyle name="Normal 4 3 12 2" xfId="2254"/>
    <cellStyle name="Normal 4 3 12 2 2" xfId="6736"/>
    <cellStyle name="Normal 4 3 12 2 2 2" xfId="15766"/>
    <cellStyle name="Normal 4 3 12 2 2 2 2" xfId="35808"/>
    <cellStyle name="Normal 4 3 12 2 2 3" xfId="26778"/>
    <cellStyle name="Normal 4 3 12 2 3" xfId="11284"/>
    <cellStyle name="Normal 4 3 12 2 3 2" xfId="31326"/>
    <cellStyle name="Normal 4 3 12 2 4" xfId="22296"/>
    <cellStyle name="Normal 4 3 12 3" xfId="3748"/>
    <cellStyle name="Normal 4 3 12 3 2" xfId="8230"/>
    <cellStyle name="Normal 4 3 12 3 2 2" xfId="17260"/>
    <cellStyle name="Normal 4 3 12 3 2 2 2" xfId="37302"/>
    <cellStyle name="Normal 4 3 12 3 2 3" xfId="28272"/>
    <cellStyle name="Normal 4 3 12 3 3" xfId="12778"/>
    <cellStyle name="Normal 4 3 12 3 3 2" xfId="32820"/>
    <cellStyle name="Normal 4 3 12 3 4" xfId="23790"/>
    <cellStyle name="Normal 4 3 12 4" xfId="5242"/>
    <cellStyle name="Normal 4 3 12 4 2" xfId="14272"/>
    <cellStyle name="Normal 4 3 12 4 2 2" xfId="34314"/>
    <cellStyle name="Normal 4 3 12 4 3" xfId="25284"/>
    <cellStyle name="Normal 4 3 12 5" xfId="9790"/>
    <cellStyle name="Normal 4 3 12 5 2" xfId="29832"/>
    <cellStyle name="Normal 4 3 12 6" xfId="20802"/>
    <cellStyle name="Normal 4 3 13" xfId="1509"/>
    <cellStyle name="Normal 4 3 13 2" xfId="5991"/>
    <cellStyle name="Normal 4 3 13 2 2" xfId="15021"/>
    <cellStyle name="Normal 4 3 13 2 2 2" xfId="35063"/>
    <cellStyle name="Normal 4 3 13 2 3" xfId="26033"/>
    <cellStyle name="Normal 4 3 13 3" xfId="10539"/>
    <cellStyle name="Normal 4 3 13 3 2" xfId="30581"/>
    <cellStyle name="Normal 4 3 13 4" xfId="21551"/>
    <cellStyle name="Normal 4 3 14" xfId="3003"/>
    <cellStyle name="Normal 4 3 14 2" xfId="7485"/>
    <cellStyle name="Normal 4 3 14 2 2" xfId="16515"/>
    <cellStyle name="Normal 4 3 14 2 2 2" xfId="36557"/>
    <cellStyle name="Normal 4 3 14 2 3" xfId="27527"/>
    <cellStyle name="Normal 4 3 14 3" xfId="12033"/>
    <cellStyle name="Normal 4 3 14 3 2" xfId="32075"/>
    <cellStyle name="Normal 4 3 14 4" xfId="23045"/>
    <cellStyle name="Normal 4 3 15" xfId="4497"/>
    <cellStyle name="Normal 4 3 15 2" xfId="13527"/>
    <cellStyle name="Normal 4 3 15 2 2" xfId="33569"/>
    <cellStyle name="Normal 4 3 15 3" xfId="24539"/>
    <cellStyle name="Normal 4 3 16" xfId="9045"/>
    <cellStyle name="Normal 4 3 16 2" xfId="29087"/>
    <cellStyle name="Normal 4 3 17" xfId="20057"/>
    <cellStyle name="Normal 4 3 2" xfId="38"/>
    <cellStyle name="Normal 4 3 2 10" xfId="20080"/>
    <cellStyle name="Normal 4 3 2 2" xfId="224"/>
    <cellStyle name="Normal 4 3 2 2 2" xfId="969"/>
    <cellStyle name="Normal 4 3 2 2 2 2" xfId="2463"/>
    <cellStyle name="Normal 4 3 2 2 2 2 2" xfId="6945"/>
    <cellStyle name="Normal 4 3 2 2 2 2 2 2" xfId="15975"/>
    <cellStyle name="Normal 4 3 2 2 2 2 2 2 2" xfId="36017"/>
    <cellStyle name="Normal 4 3 2 2 2 2 2 3" xfId="26987"/>
    <cellStyle name="Normal 4 3 2 2 2 2 3" xfId="11493"/>
    <cellStyle name="Normal 4 3 2 2 2 2 3 2" xfId="31535"/>
    <cellStyle name="Normal 4 3 2 2 2 2 4" xfId="22505"/>
    <cellStyle name="Normal 4 3 2 2 2 3" xfId="3957"/>
    <cellStyle name="Normal 4 3 2 2 2 3 2" xfId="8439"/>
    <cellStyle name="Normal 4 3 2 2 2 3 2 2" xfId="17469"/>
    <cellStyle name="Normal 4 3 2 2 2 3 2 2 2" xfId="37511"/>
    <cellStyle name="Normal 4 3 2 2 2 3 2 3" xfId="28481"/>
    <cellStyle name="Normal 4 3 2 2 2 3 3" xfId="12987"/>
    <cellStyle name="Normal 4 3 2 2 2 3 3 2" xfId="33029"/>
    <cellStyle name="Normal 4 3 2 2 2 3 4" xfId="23999"/>
    <cellStyle name="Normal 4 3 2 2 2 4" xfId="5451"/>
    <cellStyle name="Normal 4 3 2 2 2 4 2" xfId="14481"/>
    <cellStyle name="Normal 4 3 2 2 2 4 2 2" xfId="34523"/>
    <cellStyle name="Normal 4 3 2 2 2 4 3" xfId="25493"/>
    <cellStyle name="Normal 4 3 2 2 2 5" xfId="9999"/>
    <cellStyle name="Normal 4 3 2 2 2 5 2" xfId="30041"/>
    <cellStyle name="Normal 4 3 2 2 2 6" xfId="21011"/>
    <cellStyle name="Normal 4 3 2 2 3" xfId="1718"/>
    <cellStyle name="Normal 4 3 2 2 3 2" xfId="6200"/>
    <cellStyle name="Normal 4 3 2 2 3 2 2" xfId="15230"/>
    <cellStyle name="Normal 4 3 2 2 3 2 2 2" xfId="35272"/>
    <cellStyle name="Normal 4 3 2 2 3 2 3" xfId="26242"/>
    <cellStyle name="Normal 4 3 2 2 3 3" xfId="10748"/>
    <cellStyle name="Normal 4 3 2 2 3 3 2" xfId="30790"/>
    <cellStyle name="Normal 4 3 2 2 3 4" xfId="21760"/>
    <cellStyle name="Normal 4 3 2 2 4" xfId="3212"/>
    <cellStyle name="Normal 4 3 2 2 4 2" xfId="7694"/>
    <cellStyle name="Normal 4 3 2 2 4 2 2" xfId="16724"/>
    <cellStyle name="Normal 4 3 2 2 4 2 2 2" xfId="36766"/>
    <cellStyle name="Normal 4 3 2 2 4 2 3" xfId="27736"/>
    <cellStyle name="Normal 4 3 2 2 4 3" xfId="12242"/>
    <cellStyle name="Normal 4 3 2 2 4 3 2" xfId="32284"/>
    <cellStyle name="Normal 4 3 2 2 4 4" xfId="23254"/>
    <cellStyle name="Normal 4 3 2 2 5" xfId="4706"/>
    <cellStyle name="Normal 4 3 2 2 5 2" xfId="13736"/>
    <cellStyle name="Normal 4 3 2 2 5 2 2" xfId="33778"/>
    <cellStyle name="Normal 4 3 2 2 5 3" xfId="24748"/>
    <cellStyle name="Normal 4 3 2 2 6" xfId="9254"/>
    <cellStyle name="Normal 4 3 2 2 6 2" xfId="29296"/>
    <cellStyle name="Normal 4 3 2 2 7" xfId="20266"/>
    <cellStyle name="Normal 4 3 2 3" xfId="410"/>
    <cellStyle name="Normal 4 3 2 3 2" xfId="1157"/>
    <cellStyle name="Normal 4 3 2 3 2 2" xfId="2651"/>
    <cellStyle name="Normal 4 3 2 3 2 2 2" xfId="7133"/>
    <cellStyle name="Normal 4 3 2 3 2 2 2 2" xfId="16163"/>
    <cellStyle name="Normal 4 3 2 3 2 2 2 2 2" xfId="36205"/>
    <cellStyle name="Normal 4 3 2 3 2 2 2 3" xfId="27175"/>
    <cellStyle name="Normal 4 3 2 3 2 2 3" xfId="11681"/>
    <cellStyle name="Normal 4 3 2 3 2 2 3 2" xfId="31723"/>
    <cellStyle name="Normal 4 3 2 3 2 2 4" xfId="22693"/>
    <cellStyle name="Normal 4 3 2 3 2 3" xfId="4145"/>
    <cellStyle name="Normal 4 3 2 3 2 3 2" xfId="8627"/>
    <cellStyle name="Normal 4 3 2 3 2 3 2 2" xfId="17657"/>
    <cellStyle name="Normal 4 3 2 3 2 3 2 2 2" xfId="37699"/>
    <cellStyle name="Normal 4 3 2 3 2 3 2 3" xfId="28669"/>
    <cellStyle name="Normal 4 3 2 3 2 3 3" xfId="13175"/>
    <cellStyle name="Normal 4 3 2 3 2 3 3 2" xfId="33217"/>
    <cellStyle name="Normal 4 3 2 3 2 3 4" xfId="24187"/>
    <cellStyle name="Normal 4 3 2 3 2 4" xfId="5639"/>
    <cellStyle name="Normal 4 3 2 3 2 4 2" xfId="14669"/>
    <cellStyle name="Normal 4 3 2 3 2 4 2 2" xfId="34711"/>
    <cellStyle name="Normal 4 3 2 3 2 4 3" xfId="25681"/>
    <cellStyle name="Normal 4 3 2 3 2 5" xfId="10187"/>
    <cellStyle name="Normal 4 3 2 3 2 5 2" xfId="30229"/>
    <cellStyle name="Normal 4 3 2 3 2 6" xfId="21199"/>
    <cellStyle name="Normal 4 3 2 3 3" xfId="1904"/>
    <cellStyle name="Normal 4 3 2 3 3 2" xfId="6386"/>
    <cellStyle name="Normal 4 3 2 3 3 2 2" xfId="15416"/>
    <cellStyle name="Normal 4 3 2 3 3 2 2 2" xfId="35458"/>
    <cellStyle name="Normal 4 3 2 3 3 2 3" xfId="26428"/>
    <cellStyle name="Normal 4 3 2 3 3 3" xfId="10934"/>
    <cellStyle name="Normal 4 3 2 3 3 3 2" xfId="30976"/>
    <cellStyle name="Normal 4 3 2 3 3 4" xfId="21946"/>
    <cellStyle name="Normal 4 3 2 3 4" xfId="3398"/>
    <cellStyle name="Normal 4 3 2 3 4 2" xfId="7880"/>
    <cellStyle name="Normal 4 3 2 3 4 2 2" xfId="16910"/>
    <cellStyle name="Normal 4 3 2 3 4 2 2 2" xfId="36952"/>
    <cellStyle name="Normal 4 3 2 3 4 2 3" xfId="27922"/>
    <cellStyle name="Normal 4 3 2 3 4 3" xfId="12428"/>
    <cellStyle name="Normal 4 3 2 3 4 3 2" xfId="32470"/>
    <cellStyle name="Normal 4 3 2 3 4 4" xfId="23440"/>
    <cellStyle name="Normal 4 3 2 3 5" xfId="4892"/>
    <cellStyle name="Normal 4 3 2 3 5 2" xfId="13922"/>
    <cellStyle name="Normal 4 3 2 3 5 2 2" xfId="33964"/>
    <cellStyle name="Normal 4 3 2 3 5 3" xfId="24934"/>
    <cellStyle name="Normal 4 3 2 3 6" xfId="9440"/>
    <cellStyle name="Normal 4 3 2 3 6 2" xfId="29482"/>
    <cellStyle name="Normal 4 3 2 3 7" xfId="20452"/>
    <cellStyle name="Normal 4 3 2 4" xfId="596"/>
    <cellStyle name="Normal 4 3 2 4 2" xfId="1343"/>
    <cellStyle name="Normal 4 3 2 4 2 2" xfId="2837"/>
    <cellStyle name="Normal 4 3 2 4 2 2 2" xfId="7319"/>
    <cellStyle name="Normal 4 3 2 4 2 2 2 2" xfId="16349"/>
    <cellStyle name="Normal 4 3 2 4 2 2 2 2 2" xfId="36391"/>
    <cellStyle name="Normal 4 3 2 4 2 2 2 3" xfId="27361"/>
    <cellStyle name="Normal 4 3 2 4 2 2 3" xfId="11867"/>
    <cellStyle name="Normal 4 3 2 4 2 2 3 2" xfId="31909"/>
    <cellStyle name="Normal 4 3 2 4 2 2 4" xfId="22879"/>
    <cellStyle name="Normal 4 3 2 4 2 3" xfId="4331"/>
    <cellStyle name="Normal 4 3 2 4 2 3 2" xfId="8813"/>
    <cellStyle name="Normal 4 3 2 4 2 3 2 2" xfId="17843"/>
    <cellStyle name="Normal 4 3 2 4 2 3 2 2 2" xfId="37885"/>
    <cellStyle name="Normal 4 3 2 4 2 3 2 3" xfId="28855"/>
    <cellStyle name="Normal 4 3 2 4 2 3 3" xfId="13361"/>
    <cellStyle name="Normal 4 3 2 4 2 3 3 2" xfId="33403"/>
    <cellStyle name="Normal 4 3 2 4 2 3 4" xfId="24373"/>
    <cellStyle name="Normal 4 3 2 4 2 4" xfId="5825"/>
    <cellStyle name="Normal 4 3 2 4 2 4 2" xfId="14855"/>
    <cellStyle name="Normal 4 3 2 4 2 4 2 2" xfId="34897"/>
    <cellStyle name="Normal 4 3 2 4 2 4 3" xfId="25867"/>
    <cellStyle name="Normal 4 3 2 4 2 5" xfId="10373"/>
    <cellStyle name="Normal 4 3 2 4 2 5 2" xfId="30415"/>
    <cellStyle name="Normal 4 3 2 4 2 6" xfId="21385"/>
    <cellStyle name="Normal 4 3 2 4 3" xfId="2090"/>
    <cellStyle name="Normal 4 3 2 4 3 2" xfId="6572"/>
    <cellStyle name="Normal 4 3 2 4 3 2 2" xfId="15602"/>
    <cellStyle name="Normal 4 3 2 4 3 2 2 2" xfId="35644"/>
    <cellStyle name="Normal 4 3 2 4 3 2 3" xfId="26614"/>
    <cellStyle name="Normal 4 3 2 4 3 3" xfId="11120"/>
    <cellStyle name="Normal 4 3 2 4 3 3 2" xfId="31162"/>
    <cellStyle name="Normal 4 3 2 4 3 4" xfId="22132"/>
    <cellStyle name="Normal 4 3 2 4 4" xfId="3584"/>
    <cellStyle name="Normal 4 3 2 4 4 2" xfId="8066"/>
    <cellStyle name="Normal 4 3 2 4 4 2 2" xfId="17096"/>
    <cellStyle name="Normal 4 3 2 4 4 2 2 2" xfId="37138"/>
    <cellStyle name="Normal 4 3 2 4 4 2 3" xfId="28108"/>
    <cellStyle name="Normal 4 3 2 4 4 3" xfId="12614"/>
    <cellStyle name="Normal 4 3 2 4 4 3 2" xfId="32656"/>
    <cellStyle name="Normal 4 3 2 4 4 4" xfId="23626"/>
    <cellStyle name="Normal 4 3 2 4 5" xfId="5078"/>
    <cellStyle name="Normal 4 3 2 4 5 2" xfId="14108"/>
    <cellStyle name="Normal 4 3 2 4 5 2 2" xfId="34150"/>
    <cellStyle name="Normal 4 3 2 4 5 3" xfId="25120"/>
    <cellStyle name="Normal 4 3 2 4 6" xfId="9626"/>
    <cellStyle name="Normal 4 3 2 4 6 2" xfId="29668"/>
    <cellStyle name="Normal 4 3 2 4 7" xfId="20638"/>
    <cellStyle name="Normal 4 3 2 5" xfId="783"/>
    <cellStyle name="Normal 4 3 2 5 2" xfId="2277"/>
    <cellStyle name="Normal 4 3 2 5 2 2" xfId="6759"/>
    <cellStyle name="Normal 4 3 2 5 2 2 2" xfId="15789"/>
    <cellStyle name="Normal 4 3 2 5 2 2 2 2" xfId="35831"/>
    <cellStyle name="Normal 4 3 2 5 2 2 3" xfId="26801"/>
    <cellStyle name="Normal 4 3 2 5 2 3" xfId="11307"/>
    <cellStyle name="Normal 4 3 2 5 2 3 2" xfId="31349"/>
    <cellStyle name="Normal 4 3 2 5 2 4" xfId="22319"/>
    <cellStyle name="Normal 4 3 2 5 3" xfId="3771"/>
    <cellStyle name="Normal 4 3 2 5 3 2" xfId="8253"/>
    <cellStyle name="Normal 4 3 2 5 3 2 2" xfId="17283"/>
    <cellStyle name="Normal 4 3 2 5 3 2 2 2" xfId="37325"/>
    <cellStyle name="Normal 4 3 2 5 3 2 3" xfId="28295"/>
    <cellStyle name="Normal 4 3 2 5 3 3" xfId="12801"/>
    <cellStyle name="Normal 4 3 2 5 3 3 2" xfId="32843"/>
    <cellStyle name="Normal 4 3 2 5 3 4" xfId="23813"/>
    <cellStyle name="Normal 4 3 2 5 4" xfId="5265"/>
    <cellStyle name="Normal 4 3 2 5 4 2" xfId="14295"/>
    <cellStyle name="Normal 4 3 2 5 4 2 2" xfId="34337"/>
    <cellStyle name="Normal 4 3 2 5 4 3" xfId="25307"/>
    <cellStyle name="Normal 4 3 2 5 5" xfId="9813"/>
    <cellStyle name="Normal 4 3 2 5 5 2" xfId="29855"/>
    <cellStyle name="Normal 4 3 2 5 6" xfId="20825"/>
    <cellStyle name="Normal 4 3 2 6" xfId="1532"/>
    <cellStyle name="Normal 4 3 2 6 2" xfId="6014"/>
    <cellStyle name="Normal 4 3 2 6 2 2" xfId="15044"/>
    <cellStyle name="Normal 4 3 2 6 2 2 2" xfId="35086"/>
    <cellStyle name="Normal 4 3 2 6 2 3" xfId="26056"/>
    <cellStyle name="Normal 4 3 2 6 3" xfId="10562"/>
    <cellStyle name="Normal 4 3 2 6 3 2" xfId="30604"/>
    <cellStyle name="Normal 4 3 2 6 4" xfId="21574"/>
    <cellStyle name="Normal 4 3 2 7" xfId="3026"/>
    <cellStyle name="Normal 4 3 2 7 2" xfId="7508"/>
    <cellStyle name="Normal 4 3 2 7 2 2" xfId="16538"/>
    <cellStyle name="Normal 4 3 2 7 2 2 2" xfId="36580"/>
    <cellStyle name="Normal 4 3 2 7 2 3" xfId="27550"/>
    <cellStyle name="Normal 4 3 2 7 3" xfId="12056"/>
    <cellStyle name="Normal 4 3 2 7 3 2" xfId="32098"/>
    <cellStyle name="Normal 4 3 2 7 4" xfId="23068"/>
    <cellStyle name="Normal 4 3 2 8" xfId="4520"/>
    <cellStyle name="Normal 4 3 2 8 2" xfId="13550"/>
    <cellStyle name="Normal 4 3 2 8 2 2" xfId="33592"/>
    <cellStyle name="Normal 4 3 2 8 3" xfId="24562"/>
    <cellStyle name="Normal 4 3 2 9" xfId="9068"/>
    <cellStyle name="Normal 4 3 2 9 2" xfId="29110"/>
    <cellStyle name="Normal 4 3 3" xfId="61"/>
    <cellStyle name="Normal 4 3 3 10" xfId="20103"/>
    <cellStyle name="Normal 4 3 3 2" xfId="247"/>
    <cellStyle name="Normal 4 3 3 2 2" xfId="992"/>
    <cellStyle name="Normal 4 3 3 2 2 2" xfId="2486"/>
    <cellStyle name="Normal 4 3 3 2 2 2 2" xfId="6968"/>
    <cellStyle name="Normal 4 3 3 2 2 2 2 2" xfId="15998"/>
    <cellStyle name="Normal 4 3 3 2 2 2 2 2 2" xfId="36040"/>
    <cellStyle name="Normal 4 3 3 2 2 2 2 3" xfId="27010"/>
    <cellStyle name="Normal 4 3 3 2 2 2 3" xfId="11516"/>
    <cellStyle name="Normal 4 3 3 2 2 2 3 2" xfId="31558"/>
    <cellStyle name="Normal 4 3 3 2 2 2 4" xfId="22528"/>
    <cellStyle name="Normal 4 3 3 2 2 3" xfId="3980"/>
    <cellStyle name="Normal 4 3 3 2 2 3 2" xfId="8462"/>
    <cellStyle name="Normal 4 3 3 2 2 3 2 2" xfId="17492"/>
    <cellStyle name="Normal 4 3 3 2 2 3 2 2 2" xfId="37534"/>
    <cellStyle name="Normal 4 3 3 2 2 3 2 3" xfId="28504"/>
    <cellStyle name="Normal 4 3 3 2 2 3 3" xfId="13010"/>
    <cellStyle name="Normal 4 3 3 2 2 3 3 2" xfId="33052"/>
    <cellStyle name="Normal 4 3 3 2 2 3 4" xfId="24022"/>
    <cellStyle name="Normal 4 3 3 2 2 4" xfId="5474"/>
    <cellStyle name="Normal 4 3 3 2 2 4 2" xfId="14504"/>
    <cellStyle name="Normal 4 3 3 2 2 4 2 2" xfId="34546"/>
    <cellStyle name="Normal 4 3 3 2 2 4 3" xfId="25516"/>
    <cellStyle name="Normal 4 3 3 2 2 5" xfId="10022"/>
    <cellStyle name="Normal 4 3 3 2 2 5 2" xfId="30064"/>
    <cellStyle name="Normal 4 3 3 2 2 6" xfId="21034"/>
    <cellStyle name="Normal 4 3 3 2 3" xfId="1741"/>
    <cellStyle name="Normal 4 3 3 2 3 2" xfId="6223"/>
    <cellStyle name="Normal 4 3 3 2 3 2 2" xfId="15253"/>
    <cellStyle name="Normal 4 3 3 2 3 2 2 2" xfId="35295"/>
    <cellStyle name="Normal 4 3 3 2 3 2 3" xfId="26265"/>
    <cellStyle name="Normal 4 3 3 2 3 3" xfId="10771"/>
    <cellStyle name="Normal 4 3 3 2 3 3 2" xfId="30813"/>
    <cellStyle name="Normal 4 3 3 2 3 4" xfId="21783"/>
    <cellStyle name="Normal 4 3 3 2 4" xfId="3235"/>
    <cellStyle name="Normal 4 3 3 2 4 2" xfId="7717"/>
    <cellStyle name="Normal 4 3 3 2 4 2 2" xfId="16747"/>
    <cellStyle name="Normal 4 3 3 2 4 2 2 2" xfId="36789"/>
    <cellStyle name="Normal 4 3 3 2 4 2 3" xfId="27759"/>
    <cellStyle name="Normal 4 3 3 2 4 3" xfId="12265"/>
    <cellStyle name="Normal 4 3 3 2 4 3 2" xfId="32307"/>
    <cellStyle name="Normal 4 3 3 2 4 4" xfId="23277"/>
    <cellStyle name="Normal 4 3 3 2 5" xfId="4729"/>
    <cellStyle name="Normal 4 3 3 2 5 2" xfId="13759"/>
    <cellStyle name="Normal 4 3 3 2 5 2 2" xfId="33801"/>
    <cellStyle name="Normal 4 3 3 2 5 3" xfId="24771"/>
    <cellStyle name="Normal 4 3 3 2 6" xfId="9277"/>
    <cellStyle name="Normal 4 3 3 2 6 2" xfId="29319"/>
    <cellStyle name="Normal 4 3 3 2 7" xfId="20289"/>
    <cellStyle name="Normal 4 3 3 3" xfId="433"/>
    <cellStyle name="Normal 4 3 3 3 2" xfId="1180"/>
    <cellStyle name="Normal 4 3 3 3 2 2" xfId="2674"/>
    <cellStyle name="Normal 4 3 3 3 2 2 2" xfId="7156"/>
    <cellStyle name="Normal 4 3 3 3 2 2 2 2" xfId="16186"/>
    <cellStyle name="Normal 4 3 3 3 2 2 2 2 2" xfId="36228"/>
    <cellStyle name="Normal 4 3 3 3 2 2 2 3" xfId="27198"/>
    <cellStyle name="Normal 4 3 3 3 2 2 3" xfId="11704"/>
    <cellStyle name="Normal 4 3 3 3 2 2 3 2" xfId="31746"/>
    <cellStyle name="Normal 4 3 3 3 2 2 4" xfId="22716"/>
    <cellStyle name="Normal 4 3 3 3 2 3" xfId="4168"/>
    <cellStyle name="Normal 4 3 3 3 2 3 2" xfId="8650"/>
    <cellStyle name="Normal 4 3 3 3 2 3 2 2" xfId="17680"/>
    <cellStyle name="Normal 4 3 3 3 2 3 2 2 2" xfId="37722"/>
    <cellStyle name="Normal 4 3 3 3 2 3 2 3" xfId="28692"/>
    <cellStyle name="Normal 4 3 3 3 2 3 3" xfId="13198"/>
    <cellStyle name="Normal 4 3 3 3 2 3 3 2" xfId="33240"/>
    <cellStyle name="Normal 4 3 3 3 2 3 4" xfId="24210"/>
    <cellStyle name="Normal 4 3 3 3 2 4" xfId="5662"/>
    <cellStyle name="Normal 4 3 3 3 2 4 2" xfId="14692"/>
    <cellStyle name="Normal 4 3 3 3 2 4 2 2" xfId="34734"/>
    <cellStyle name="Normal 4 3 3 3 2 4 3" xfId="25704"/>
    <cellStyle name="Normal 4 3 3 3 2 5" xfId="10210"/>
    <cellStyle name="Normal 4 3 3 3 2 5 2" xfId="30252"/>
    <cellStyle name="Normal 4 3 3 3 2 6" xfId="21222"/>
    <cellStyle name="Normal 4 3 3 3 3" xfId="1927"/>
    <cellStyle name="Normal 4 3 3 3 3 2" xfId="6409"/>
    <cellStyle name="Normal 4 3 3 3 3 2 2" xfId="15439"/>
    <cellStyle name="Normal 4 3 3 3 3 2 2 2" xfId="35481"/>
    <cellStyle name="Normal 4 3 3 3 3 2 3" xfId="26451"/>
    <cellStyle name="Normal 4 3 3 3 3 3" xfId="10957"/>
    <cellStyle name="Normal 4 3 3 3 3 3 2" xfId="30999"/>
    <cellStyle name="Normal 4 3 3 3 3 4" xfId="21969"/>
    <cellStyle name="Normal 4 3 3 3 4" xfId="3421"/>
    <cellStyle name="Normal 4 3 3 3 4 2" xfId="7903"/>
    <cellStyle name="Normal 4 3 3 3 4 2 2" xfId="16933"/>
    <cellStyle name="Normal 4 3 3 3 4 2 2 2" xfId="36975"/>
    <cellStyle name="Normal 4 3 3 3 4 2 3" xfId="27945"/>
    <cellStyle name="Normal 4 3 3 3 4 3" xfId="12451"/>
    <cellStyle name="Normal 4 3 3 3 4 3 2" xfId="32493"/>
    <cellStyle name="Normal 4 3 3 3 4 4" xfId="23463"/>
    <cellStyle name="Normal 4 3 3 3 5" xfId="4915"/>
    <cellStyle name="Normal 4 3 3 3 5 2" xfId="13945"/>
    <cellStyle name="Normal 4 3 3 3 5 2 2" xfId="33987"/>
    <cellStyle name="Normal 4 3 3 3 5 3" xfId="24957"/>
    <cellStyle name="Normal 4 3 3 3 6" xfId="9463"/>
    <cellStyle name="Normal 4 3 3 3 6 2" xfId="29505"/>
    <cellStyle name="Normal 4 3 3 3 7" xfId="20475"/>
    <cellStyle name="Normal 4 3 3 4" xfId="619"/>
    <cellStyle name="Normal 4 3 3 4 2" xfId="1366"/>
    <cellStyle name="Normal 4 3 3 4 2 2" xfId="2860"/>
    <cellStyle name="Normal 4 3 3 4 2 2 2" xfId="7342"/>
    <cellStyle name="Normal 4 3 3 4 2 2 2 2" xfId="16372"/>
    <cellStyle name="Normal 4 3 3 4 2 2 2 2 2" xfId="36414"/>
    <cellStyle name="Normal 4 3 3 4 2 2 2 3" xfId="27384"/>
    <cellStyle name="Normal 4 3 3 4 2 2 3" xfId="11890"/>
    <cellStyle name="Normal 4 3 3 4 2 2 3 2" xfId="31932"/>
    <cellStyle name="Normal 4 3 3 4 2 2 4" xfId="22902"/>
    <cellStyle name="Normal 4 3 3 4 2 3" xfId="4354"/>
    <cellStyle name="Normal 4 3 3 4 2 3 2" xfId="8836"/>
    <cellStyle name="Normal 4 3 3 4 2 3 2 2" xfId="17866"/>
    <cellStyle name="Normal 4 3 3 4 2 3 2 2 2" xfId="37908"/>
    <cellStyle name="Normal 4 3 3 4 2 3 2 3" xfId="28878"/>
    <cellStyle name="Normal 4 3 3 4 2 3 3" xfId="13384"/>
    <cellStyle name="Normal 4 3 3 4 2 3 3 2" xfId="33426"/>
    <cellStyle name="Normal 4 3 3 4 2 3 4" xfId="24396"/>
    <cellStyle name="Normal 4 3 3 4 2 4" xfId="5848"/>
    <cellStyle name="Normal 4 3 3 4 2 4 2" xfId="14878"/>
    <cellStyle name="Normal 4 3 3 4 2 4 2 2" xfId="34920"/>
    <cellStyle name="Normal 4 3 3 4 2 4 3" xfId="25890"/>
    <cellStyle name="Normal 4 3 3 4 2 5" xfId="10396"/>
    <cellStyle name="Normal 4 3 3 4 2 5 2" xfId="30438"/>
    <cellStyle name="Normal 4 3 3 4 2 6" xfId="21408"/>
    <cellStyle name="Normal 4 3 3 4 3" xfId="2113"/>
    <cellStyle name="Normal 4 3 3 4 3 2" xfId="6595"/>
    <cellStyle name="Normal 4 3 3 4 3 2 2" xfId="15625"/>
    <cellStyle name="Normal 4 3 3 4 3 2 2 2" xfId="35667"/>
    <cellStyle name="Normal 4 3 3 4 3 2 3" xfId="26637"/>
    <cellStyle name="Normal 4 3 3 4 3 3" xfId="11143"/>
    <cellStyle name="Normal 4 3 3 4 3 3 2" xfId="31185"/>
    <cellStyle name="Normal 4 3 3 4 3 4" xfId="22155"/>
    <cellStyle name="Normal 4 3 3 4 4" xfId="3607"/>
    <cellStyle name="Normal 4 3 3 4 4 2" xfId="8089"/>
    <cellStyle name="Normal 4 3 3 4 4 2 2" xfId="17119"/>
    <cellStyle name="Normal 4 3 3 4 4 2 2 2" xfId="37161"/>
    <cellStyle name="Normal 4 3 3 4 4 2 3" xfId="28131"/>
    <cellStyle name="Normal 4 3 3 4 4 3" xfId="12637"/>
    <cellStyle name="Normal 4 3 3 4 4 3 2" xfId="32679"/>
    <cellStyle name="Normal 4 3 3 4 4 4" xfId="23649"/>
    <cellStyle name="Normal 4 3 3 4 5" xfId="5101"/>
    <cellStyle name="Normal 4 3 3 4 5 2" xfId="14131"/>
    <cellStyle name="Normal 4 3 3 4 5 2 2" xfId="34173"/>
    <cellStyle name="Normal 4 3 3 4 5 3" xfId="25143"/>
    <cellStyle name="Normal 4 3 3 4 6" xfId="9649"/>
    <cellStyle name="Normal 4 3 3 4 6 2" xfId="29691"/>
    <cellStyle name="Normal 4 3 3 4 7" xfId="20661"/>
    <cellStyle name="Normal 4 3 3 5" xfId="806"/>
    <cellStyle name="Normal 4 3 3 5 2" xfId="2300"/>
    <cellStyle name="Normal 4 3 3 5 2 2" xfId="6782"/>
    <cellStyle name="Normal 4 3 3 5 2 2 2" xfId="15812"/>
    <cellStyle name="Normal 4 3 3 5 2 2 2 2" xfId="35854"/>
    <cellStyle name="Normal 4 3 3 5 2 2 3" xfId="26824"/>
    <cellStyle name="Normal 4 3 3 5 2 3" xfId="11330"/>
    <cellStyle name="Normal 4 3 3 5 2 3 2" xfId="31372"/>
    <cellStyle name="Normal 4 3 3 5 2 4" xfId="22342"/>
    <cellStyle name="Normal 4 3 3 5 3" xfId="3794"/>
    <cellStyle name="Normal 4 3 3 5 3 2" xfId="8276"/>
    <cellStyle name="Normal 4 3 3 5 3 2 2" xfId="17306"/>
    <cellStyle name="Normal 4 3 3 5 3 2 2 2" xfId="37348"/>
    <cellStyle name="Normal 4 3 3 5 3 2 3" xfId="28318"/>
    <cellStyle name="Normal 4 3 3 5 3 3" xfId="12824"/>
    <cellStyle name="Normal 4 3 3 5 3 3 2" xfId="32866"/>
    <cellStyle name="Normal 4 3 3 5 3 4" xfId="23836"/>
    <cellStyle name="Normal 4 3 3 5 4" xfId="5288"/>
    <cellStyle name="Normal 4 3 3 5 4 2" xfId="14318"/>
    <cellStyle name="Normal 4 3 3 5 4 2 2" xfId="34360"/>
    <cellStyle name="Normal 4 3 3 5 4 3" xfId="25330"/>
    <cellStyle name="Normal 4 3 3 5 5" xfId="9836"/>
    <cellStyle name="Normal 4 3 3 5 5 2" xfId="29878"/>
    <cellStyle name="Normal 4 3 3 5 6" xfId="20848"/>
    <cellStyle name="Normal 4 3 3 6" xfId="1555"/>
    <cellStyle name="Normal 4 3 3 6 2" xfId="6037"/>
    <cellStyle name="Normal 4 3 3 6 2 2" xfId="15067"/>
    <cellStyle name="Normal 4 3 3 6 2 2 2" xfId="35109"/>
    <cellStyle name="Normal 4 3 3 6 2 3" xfId="26079"/>
    <cellStyle name="Normal 4 3 3 6 3" xfId="10585"/>
    <cellStyle name="Normal 4 3 3 6 3 2" xfId="30627"/>
    <cellStyle name="Normal 4 3 3 6 4" xfId="21597"/>
    <cellStyle name="Normal 4 3 3 7" xfId="3049"/>
    <cellStyle name="Normal 4 3 3 7 2" xfId="7531"/>
    <cellStyle name="Normal 4 3 3 7 2 2" xfId="16561"/>
    <cellStyle name="Normal 4 3 3 7 2 2 2" xfId="36603"/>
    <cellStyle name="Normal 4 3 3 7 2 3" xfId="27573"/>
    <cellStyle name="Normal 4 3 3 7 3" xfId="12079"/>
    <cellStyle name="Normal 4 3 3 7 3 2" xfId="32121"/>
    <cellStyle name="Normal 4 3 3 7 4" xfId="23091"/>
    <cellStyle name="Normal 4 3 3 8" xfId="4543"/>
    <cellStyle name="Normal 4 3 3 8 2" xfId="13573"/>
    <cellStyle name="Normal 4 3 3 8 2 2" xfId="33615"/>
    <cellStyle name="Normal 4 3 3 8 3" xfId="24585"/>
    <cellStyle name="Normal 4 3 3 9" xfId="9091"/>
    <cellStyle name="Normal 4 3 3 9 2" xfId="29133"/>
    <cellStyle name="Normal 4 3 4" xfId="85"/>
    <cellStyle name="Normal 4 3 4 10" xfId="20127"/>
    <cellStyle name="Normal 4 3 4 2" xfId="271"/>
    <cellStyle name="Normal 4 3 4 2 2" xfId="1015"/>
    <cellStyle name="Normal 4 3 4 2 2 2" xfId="2509"/>
    <cellStyle name="Normal 4 3 4 2 2 2 2" xfId="6991"/>
    <cellStyle name="Normal 4 3 4 2 2 2 2 2" xfId="16021"/>
    <cellStyle name="Normal 4 3 4 2 2 2 2 2 2" xfId="36063"/>
    <cellStyle name="Normal 4 3 4 2 2 2 2 3" xfId="27033"/>
    <cellStyle name="Normal 4 3 4 2 2 2 3" xfId="11539"/>
    <cellStyle name="Normal 4 3 4 2 2 2 3 2" xfId="31581"/>
    <cellStyle name="Normal 4 3 4 2 2 2 4" xfId="22551"/>
    <cellStyle name="Normal 4 3 4 2 2 3" xfId="4003"/>
    <cellStyle name="Normal 4 3 4 2 2 3 2" xfId="8485"/>
    <cellStyle name="Normal 4 3 4 2 2 3 2 2" xfId="17515"/>
    <cellStyle name="Normal 4 3 4 2 2 3 2 2 2" xfId="37557"/>
    <cellStyle name="Normal 4 3 4 2 2 3 2 3" xfId="28527"/>
    <cellStyle name="Normal 4 3 4 2 2 3 3" xfId="13033"/>
    <cellStyle name="Normal 4 3 4 2 2 3 3 2" xfId="33075"/>
    <cellStyle name="Normal 4 3 4 2 2 3 4" xfId="24045"/>
    <cellStyle name="Normal 4 3 4 2 2 4" xfId="5497"/>
    <cellStyle name="Normal 4 3 4 2 2 4 2" xfId="14527"/>
    <cellStyle name="Normal 4 3 4 2 2 4 2 2" xfId="34569"/>
    <cellStyle name="Normal 4 3 4 2 2 4 3" xfId="25539"/>
    <cellStyle name="Normal 4 3 4 2 2 5" xfId="10045"/>
    <cellStyle name="Normal 4 3 4 2 2 5 2" xfId="30087"/>
    <cellStyle name="Normal 4 3 4 2 2 6" xfId="21057"/>
    <cellStyle name="Normal 4 3 4 2 3" xfId="1765"/>
    <cellStyle name="Normal 4 3 4 2 3 2" xfId="6247"/>
    <cellStyle name="Normal 4 3 4 2 3 2 2" xfId="15277"/>
    <cellStyle name="Normal 4 3 4 2 3 2 2 2" xfId="35319"/>
    <cellStyle name="Normal 4 3 4 2 3 2 3" xfId="26289"/>
    <cellStyle name="Normal 4 3 4 2 3 3" xfId="10795"/>
    <cellStyle name="Normal 4 3 4 2 3 3 2" xfId="30837"/>
    <cellStyle name="Normal 4 3 4 2 3 4" xfId="21807"/>
    <cellStyle name="Normal 4 3 4 2 4" xfId="3259"/>
    <cellStyle name="Normal 4 3 4 2 4 2" xfId="7741"/>
    <cellStyle name="Normal 4 3 4 2 4 2 2" xfId="16771"/>
    <cellStyle name="Normal 4 3 4 2 4 2 2 2" xfId="36813"/>
    <cellStyle name="Normal 4 3 4 2 4 2 3" xfId="27783"/>
    <cellStyle name="Normal 4 3 4 2 4 3" xfId="12289"/>
    <cellStyle name="Normal 4 3 4 2 4 3 2" xfId="32331"/>
    <cellStyle name="Normal 4 3 4 2 4 4" xfId="23301"/>
    <cellStyle name="Normal 4 3 4 2 5" xfId="4753"/>
    <cellStyle name="Normal 4 3 4 2 5 2" xfId="13783"/>
    <cellStyle name="Normal 4 3 4 2 5 2 2" xfId="33825"/>
    <cellStyle name="Normal 4 3 4 2 5 3" xfId="24795"/>
    <cellStyle name="Normal 4 3 4 2 6" xfId="9301"/>
    <cellStyle name="Normal 4 3 4 2 6 2" xfId="29343"/>
    <cellStyle name="Normal 4 3 4 2 7" xfId="20313"/>
    <cellStyle name="Normal 4 3 4 3" xfId="457"/>
    <cellStyle name="Normal 4 3 4 3 2" xfId="1204"/>
    <cellStyle name="Normal 4 3 4 3 2 2" xfId="2698"/>
    <cellStyle name="Normal 4 3 4 3 2 2 2" xfId="7180"/>
    <cellStyle name="Normal 4 3 4 3 2 2 2 2" xfId="16210"/>
    <cellStyle name="Normal 4 3 4 3 2 2 2 2 2" xfId="36252"/>
    <cellStyle name="Normal 4 3 4 3 2 2 2 3" xfId="27222"/>
    <cellStyle name="Normal 4 3 4 3 2 2 3" xfId="11728"/>
    <cellStyle name="Normal 4 3 4 3 2 2 3 2" xfId="31770"/>
    <cellStyle name="Normal 4 3 4 3 2 2 4" xfId="22740"/>
    <cellStyle name="Normal 4 3 4 3 2 3" xfId="4192"/>
    <cellStyle name="Normal 4 3 4 3 2 3 2" xfId="8674"/>
    <cellStyle name="Normal 4 3 4 3 2 3 2 2" xfId="17704"/>
    <cellStyle name="Normal 4 3 4 3 2 3 2 2 2" xfId="37746"/>
    <cellStyle name="Normal 4 3 4 3 2 3 2 3" xfId="28716"/>
    <cellStyle name="Normal 4 3 4 3 2 3 3" xfId="13222"/>
    <cellStyle name="Normal 4 3 4 3 2 3 3 2" xfId="33264"/>
    <cellStyle name="Normal 4 3 4 3 2 3 4" xfId="24234"/>
    <cellStyle name="Normal 4 3 4 3 2 4" xfId="5686"/>
    <cellStyle name="Normal 4 3 4 3 2 4 2" xfId="14716"/>
    <cellStyle name="Normal 4 3 4 3 2 4 2 2" xfId="34758"/>
    <cellStyle name="Normal 4 3 4 3 2 4 3" xfId="25728"/>
    <cellStyle name="Normal 4 3 4 3 2 5" xfId="10234"/>
    <cellStyle name="Normal 4 3 4 3 2 5 2" xfId="30276"/>
    <cellStyle name="Normal 4 3 4 3 2 6" xfId="21246"/>
    <cellStyle name="Normal 4 3 4 3 3" xfId="1951"/>
    <cellStyle name="Normal 4 3 4 3 3 2" xfId="6433"/>
    <cellStyle name="Normal 4 3 4 3 3 2 2" xfId="15463"/>
    <cellStyle name="Normal 4 3 4 3 3 2 2 2" xfId="35505"/>
    <cellStyle name="Normal 4 3 4 3 3 2 3" xfId="26475"/>
    <cellStyle name="Normal 4 3 4 3 3 3" xfId="10981"/>
    <cellStyle name="Normal 4 3 4 3 3 3 2" xfId="31023"/>
    <cellStyle name="Normal 4 3 4 3 3 4" xfId="21993"/>
    <cellStyle name="Normal 4 3 4 3 4" xfId="3445"/>
    <cellStyle name="Normal 4 3 4 3 4 2" xfId="7927"/>
    <cellStyle name="Normal 4 3 4 3 4 2 2" xfId="16957"/>
    <cellStyle name="Normal 4 3 4 3 4 2 2 2" xfId="36999"/>
    <cellStyle name="Normal 4 3 4 3 4 2 3" xfId="27969"/>
    <cellStyle name="Normal 4 3 4 3 4 3" xfId="12475"/>
    <cellStyle name="Normal 4 3 4 3 4 3 2" xfId="32517"/>
    <cellStyle name="Normal 4 3 4 3 4 4" xfId="23487"/>
    <cellStyle name="Normal 4 3 4 3 5" xfId="4939"/>
    <cellStyle name="Normal 4 3 4 3 5 2" xfId="13969"/>
    <cellStyle name="Normal 4 3 4 3 5 2 2" xfId="34011"/>
    <cellStyle name="Normal 4 3 4 3 5 3" xfId="24981"/>
    <cellStyle name="Normal 4 3 4 3 6" xfId="9487"/>
    <cellStyle name="Normal 4 3 4 3 6 2" xfId="29529"/>
    <cellStyle name="Normal 4 3 4 3 7" xfId="20499"/>
    <cellStyle name="Normal 4 3 4 4" xfId="643"/>
    <cellStyle name="Normal 4 3 4 4 2" xfId="1390"/>
    <cellStyle name="Normal 4 3 4 4 2 2" xfId="2884"/>
    <cellStyle name="Normal 4 3 4 4 2 2 2" xfId="7366"/>
    <cellStyle name="Normal 4 3 4 4 2 2 2 2" xfId="16396"/>
    <cellStyle name="Normal 4 3 4 4 2 2 2 2 2" xfId="36438"/>
    <cellStyle name="Normal 4 3 4 4 2 2 2 3" xfId="27408"/>
    <cellStyle name="Normal 4 3 4 4 2 2 3" xfId="11914"/>
    <cellStyle name="Normal 4 3 4 4 2 2 3 2" xfId="31956"/>
    <cellStyle name="Normal 4 3 4 4 2 2 4" xfId="22926"/>
    <cellStyle name="Normal 4 3 4 4 2 3" xfId="4378"/>
    <cellStyle name="Normal 4 3 4 4 2 3 2" xfId="8860"/>
    <cellStyle name="Normal 4 3 4 4 2 3 2 2" xfId="17890"/>
    <cellStyle name="Normal 4 3 4 4 2 3 2 2 2" xfId="37932"/>
    <cellStyle name="Normal 4 3 4 4 2 3 2 3" xfId="28902"/>
    <cellStyle name="Normal 4 3 4 4 2 3 3" xfId="13408"/>
    <cellStyle name="Normal 4 3 4 4 2 3 3 2" xfId="33450"/>
    <cellStyle name="Normal 4 3 4 4 2 3 4" xfId="24420"/>
    <cellStyle name="Normal 4 3 4 4 2 4" xfId="5872"/>
    <cellStyle name="Normal 4 3 4 4 2 4 2" xfId="14902"/>
    <cellStyle name="Normal 4 3 4 4 2 4 2 2" xfId="34944"/>
    <cellStyle name="Normal 4 3 4 4 2 4 3" xfId="25914"/>
    <cellStyle name="Normal 4 3 4 4 2 5" xfId="10420"/>
    <cellStyle name="Normal 4 3 4 4 2 5 2" xfId="30462"/>
    <cellStyle name="Normal 4 3 4 4 2 6" xfId="21432"/>
    <cellStyle name="Normal 4 3 4 4 3" xfId="2137"/>
    <cellStyle name="Normal 4 3 4 4 3 2" xfId="6619"/>
    <cellStyle name="Normal 4 3 4 4 3 2 2" xfId="15649"/>
    <cellStyle name="Normal 4 3 4 4 3 2 2 2" xfId="35691"/>
    <cellStyle name="Normal 4 3 4 4 3 2 3" xfId="26661"/>
    <cellStyle name="Normal 4 3 4 4 3 3" xfId="11167"/>
    <cellStyle name="Normal 4 3 4 4 3 3 2" xfId="31209"/>
    <cellStyle name="Normal 4 3 4 4 3 4" xfId="22179"/>
    <cellStyle name="Normal 4 3 4 4 4" xfId="3631"/>
    <cellStyle name="Normal 4 3 4 4 4 2" xfId="8113"/>
    <cellStyle name="Normal 4 3 4 4 4 2 2" xfId="17143"/>
    <cellStyle name="Normal 4 3 4 4 4 2 2 2" xfId="37185"/>
    <cellStyle name="Normal 4 3 4 4 4 2 3" xfId="28155"/>
    <cellStyle name="Normal 4 3 4 4 4 3" xfId="12661"/>
    <cellStyle name="Normal 4 3 4 4 4 3 2" xfId="32703"/>
    <cellStyle name="Normal 4 3 4 4 4 4" xfId="23673"/>
    <cellStyle name="Normal 4 3 4 4 5" xfId="5125"/>
    <cellStyle name="Normal 4 3 4 4 5 2" xfId="14155"/>
    <cellStyle name="Normal 4 3 4 4 5 2 2" xfId="34197"/>
    <cellStyle name="Normal 4 3 4 4 5 3" xfId="25167"/>
    <cellStyle name="Normal 4 3 4 4 6" xfId="9673"/>
    <cellStyle name="Normal 4 3 4 4 6 2" xfId="29715"/>
    <cellStyle name="Normal 4 3 4 4 7" xfId="20685"/>
    <cellStyle name="Normal 4 3 4 5" xfId="830"/>
    <cellStyle name="Normal 4 3 4 5 2" xfId="2324"/>
    <cellStyle name="Normal 4 3 4 5 2 2" xfId="6806"/>
    <cellStyle name="Normal 4 3 4 5 2 2 2" xfId="15836"/>
    <cellStyle name="Normal 4 3 4 5 2 2 2 2" xfId="35878"/>
    <cellStyle name="Normal 4 3 4 5 2 2 3" xfId="26848"/>
    <cellStyle name="Normal 4 3 4 5 2 3" xfId="11354"/>
    <cellStyle name="Normal 4 3 4 5 2 3 2" xfId="31396"/>
    <cellStyle name="Normal 4 3 4 5 2 4" xfId="22366"/>
    <cellStyle name="Normal 4 3 4 5 3" xfId="3818"/>
    <cellStyle name="Normal 4 3 4 5 3 2" xfId="8300"/>
    <cellStyle name="Normal 4 3 4 5 3 2 2" xfId="17330"/>
    <cellStyle name="Normal 4 3 4 5 3 2 2 2" xfId="37372"/>
    <cellStyle name="Normal 4 3 4 5 3 2 3" xfId="28342"/>
    <cellStyle name="Normal 4 3 4 5 3 3" xfId="12848"/>
    <cellStyle name="Normal 4 3 4 5 3 3 2" xfId="32890"/>
    <cellStyle name="Normal 4 3 4 5 3 4" xfId="23860"/>
    <cellStyle name="Normal 4 3 4 5 4" xfId="5312"/>
    <cellStyle name="Normal 4 3 4 5 4 2" xfId="14342"/>
    <cellStyle name="Normal 4 3 4 5 4 2 2" xfId="34384"/>
    <cellStyle name="Normal 4 3 4 5 4 3" xfId="25354"/>
    <cellStyle name="Normal 4 3 4 5 5" xfId="9860"/>
    <cellStyle name="Normal 4 3 4 5 5 2" xfId="29902"/>
    <cellStyle name="Normal 4 3 4 5 6" xfId="20872"/>
    <cellStyle name="Normal 4 3 4 6" xfId="1579"/>
    <cellStyle name="Normal 4 3 4 6 2" xfId="6061"/>
    <cellStyle name="Normal 4 3 4 6 2 2" xfId="15091"/>
    <cellStyle name="Normal 4 3 4 6 2 2 2" xfId="35133"/>
    <cellStyle name="Normal 4 3 4 6 2 3" xfId="26103"/>
    <cellStyle name="Normal 4 3 4 6 3" xfId="10609"/>
    <cellStyle name="Normal 4 3 4 6 3 2" xfId="30651"/>
    <cellStyle name="Normal 4 3 4 6 4" xfId="21621"/>
    <cellStyle name="Normal 4 3 4 7" xfId="3073"/>
    <cellStyle name="Normal 4 3 4 7 2" xfId="7555"/>
    <cellStyle name="Normal 4 3 4 7 2 2" xfId="16585"/>
    <cellStyle name="Normal 4 3 4 7 2 2 2" xfId="36627"/>
    <cellStyle name="Normal 4 3 4 7 2 3" xfId="27597"/>
    <cellStyle name="Normal 4 3 4 7 3" xfId="12103"/>
    <cellStyle name="Normal 4 3 4 7 3 2" xfId="32145"/>
    <cellStyle name="Normal 4 3 4 7 4" xfId="23115"/>
    <cellStyle name="Normal 4 3 4 8" xfId="4567"/>
    <cellStyle name="Normal 4 3 4 8 2" xfId="13597"/>
    <cellStyle name="Normal 4 3 4 8 2 2" xfId="33639"/>
    <cellStyle name="Normal 4 3 4 8 3" xfId="24609"/>
    <cellStyle name="Normal 4 3 4 9" xfId="9115"/>
    <cellStyle name="Normal 4 3 4 9 2" xfId="29157"/>
    <cellStyle name="Normal 4 3 5" xfId="113"/>
    <cellStyle name="Normal 4 3 5 10" xfId="20155"/>
    <cellStyle name="Normal 4 3 5 2" xfId="299"/>
    <cellStyle name="Normal 4 3 5 2 2" xfId="1042"/>
    <cellStyle name="Normal 4 3 5 2 2 2" xfId="2536"/>
    <cellStyle name="Normal 4 3 5 2 2 2 2" xfId="7018"/>
    <cellStyle name="Normal 4 3 5 2 2 2 2 2" xfId="16048"/>
    <cellStyle name="Normal 4 3 5 2 2 2 2 2 2" xfId="36090"/>
    <cellStyle name="Normal 4 3 5 2 2 2 2 3" xfId="27060"/>
    <cellStyle name="Normal 4 3 5 2 2 2 3" xfId="11566"/>
    <cellStyle name="Normal 4 3 5 2 2 2 3 2" xfId="31608"/>
    <cellStyle name="Normal 4 3 5 2 2 2 4" xfId="22578"/>
    <cellStyle name="Normal 4 3 5 2 2 3" xfId="4030"/>
    <cellStyle name="Normal 4 3 5 2 2 3 2" xfId="8512"/>
    <cellStyle name="Normal 4 3 5 2 2 3 2 2" xfId="17542"/>
    <cellStyle name="Normal 4 3 5 2 2 3 2 2 2" xfId="37584"/>
    <cellStyle name="Normal 4 3 5 2 2 3 2 3" xfId="28554"/>
    <cellStyle name="Normal 4 3 5 2 2 3 3" xfId="13060"/>
    <cellStyle name="Normal 4 3 5 2 2 3 3 2" xfId="33102"/>
    <cellStyle name="Normal 4 3 5 2 2 3 4" xfId="24072"/>
    <cellStyle name="Normal 4 3 5 2 2 4" xfId="5524"/>
    <cellStyle name="Normal 4 3 5 2 2 4 2" xfId="14554"/>
    <cellStyle name="Normal 4 3 5 2 2 4 2 2" xfId="34596"/>
    <cellStyle name="Normal 4 3 5 2 2 4 3" xfId="25566"/>
    <cellStyle name="Normal 4 3 5 2 2 5" xfId="10072"/>
    <cellStyle name="Normal 4 3 5 2 2 5 2" xfId="30114"/>
    <cellStyle name="Normal 4 3 5 2 2 6" xfId="21084"/>
    <cellStyle name="Normal 4 3 5 2 3" xfId="1793"/>
    <cellStyle name="Normal 4 3 5 2 3 2" xfId="6275"/>
    <cellStyle name="Normal 4 3 5 2 3 2 2" xfId="15305"/>
    <cellStyle name="Normal 4 3 5 2 3 2 2 2" xfId="35347"/>
    <cellStyle name="Normal 4 3 5 2 3 2 3" xfId="26317"/>
    <cellStyle name="Normal 4 3 5 2 3 3" xfId="10823"/>
    <cellStyle name="Normal 4 3 5 2 3 3 2" xfId="30865"/>
    <cellStyle name="Normal 4 3 5 2 3 4" xfId="21835"/>
    <cellStyle name="Normal 4 3 5 2 4" xfId="3287"/>
    <cellStyle name="Normal 4 3 5 2 4 2" xfId="7769"/>
    <cellStyle name="Normal 4 3 5 2 4 2 2" xfId="16799"/>
    <cellStyle name="Normal 4 3 5 2 4 2 2 2" xfId="36841"/>
    <cellStyle name="Normal 4 3 5 2 4 2 3" xfId="27811"/>
    <cellStyle name="Normal 4 3 5 2 4 3" xfId="12317"/>
    <cellStyle name="Normal 4 3 5 2 4 3 2" xfId="32359"/>
    <cellStyle name="Normal 4 3 5 2 4 4" xfId="23329"/>
    <cellStyle name="Normal 4 3 5 2 5" xfId="4781"/>
    <cellStyle name="Normal 4 3 5 2 5 2" xfId="13811"/>
    <cellStyle name="Normal 4 3 5 2 5 2 2" xfId="33853"/>
    <cellStyle name="Normal 4 3 5 2 5 3" xfId="24823"/>
    <cellStyle name="Normal 4 3 5 2 6" xfId="9329"/>
    <cellStyle name="Normal 4 3 5 2 6 2" xfId="29371"/>
    <cellStyle name="Normal 4 3 5 2 7" xfId="20341"/>
    <cellStyle name="Normal 4 3 5 3" xfId="485"/>
    <cellStyle name="Normal 4 3 5 3 2" xfId="1232"/>
    <cellStyle name="Normal 4 3 5 3 2 2" xfId="2726"/>
    <cellStyle name="Normal 4 3 5 3 2 2 2" xfId="7208"/>
    <cellStyle name="Normal 4 3 5 3 2 2 2 2" xfId="16238"/>
    <cellStyle name="Normal 4 3 5 3 2 2 2 2 2" xfId="36280"/>
    <cellStyle name="Normal 4 3 5 3 2 2 2 3" xfId="27250"/>
    <cellStyle name="Normal 4 3 5 3 2 2 3" xfId="11756"/>
    <cellStyle name="Normal 4 3 5 3 2 2 3 2" xfId="31798"/>
    <cellStyle name="Normal 4 3 5 3 2 2 4" xfId="22768"/>
    <cellStyle name="Normal 4 3 5 3 2 3" xfId="4220"/>
    <cellStyle name="Normal 4 3 5 3 2 3 2" xfId="8702"/>
    <cellStyle name="Normal 4 3 5 3 2 3 2 2" xfId="17732"/>
    <cellStyle name="Normal 4 3 5 3 2 3 2 2 2" xfId="37774"/>
    <cellStyle name="Normal 4 3 5 3 2 3 2 3" xfId="28744"/>
    <cellStyle name="Normal 4 3 5 3 2 3 3" xfId="13250"/>
    <cellStyle name="Normal 4 3 5 3 2 3 3 2" xfId="33292"/>
    <cellStyle name="Normal 4 3 5 3 2 3 4" xfId="24262"/>
    <cellStyle name="Normal 4 3 5 3 2 4" xfId="5714"/>
    <cellStyle name="Normal 4 3 5 3 2 4 2" xfId="14744"/>
    <cellStyle name="Normal 4 3 5 3 2 4 2 2" xfId="34786"/>
    <cellStyle name="Normal 4 3 5 3 2 4 3" xfId="25756"/>
    <cellStyle name="Normal 4 3 5 3 2 5" xfId="10262"/>
    <cellStyle name="Normal 4 3 5 3 2 5 2" xfId="30304"/>
    <cellStyle name="Normal 4 3 5 3 2 6" xfId="21274"/>
    <cellStyle name="Normal 4 3 5 3 3" xfId="1979"/>
    <cellStyle name="Normal 4 3 5 3 3 2" xfId="6461"/>
    <cellStyle name="Normal 4 3 5 3 3 2 2" xfId="15491"/>
    <cellStyle name="Normal 4 3 5 3 3 2 2 2" xfId="35533"/>
    <cellStyle name="Normal 4 3 5 3 3 2 3" xfId="26503"/>
    <cellStyle name="Normal 4 3 5 3 3 3" xfId="11009"/>
    <cellStyle name="Normal 4 3 5 3 3 3 2" xfId="31051"/>
    <cellStyle name="Normal 4 3 5 3 3 4" xfId="22021"/>
    <cellStyle name="Normal 4 3 5 3 4" xfId="3473"/>
    <cellStyle name="Normal 4 3 5 3 4 2" xfId="7955"/>
    <cellStyle name="Normal 4 3 5 3 4 2 2" xfId="16985"/>
    <cellStyle name="Normal 4 3 5 3 4 2 2 2" xfId="37027"/>
    <cellStyle name="Normal 4 3 5 3 4 2 3" xfId="27997"/>
    <cellStyle name="Normal 4 3 5 3 4 3" xfId="12503"/>
    <cellStyle name="Normal 4 3 5 3 4 3 2" xfId="32545"/>
    <cellStyle name="Normal 4 3 5 3 4 4" xfId="23515"/>
    <cellStyle name="Normal 4 3 5 3 5" xfId="4967"/>
    <cellStyle name="Normal 4 3 5 3 5 2" xfId="13997"/>
    <cellStyle name="Normal 4 3 5 3 5 2 2" xfId="34039"/>
    <cellStyle name="Normal 4 3 5 3 5 3" xfId="25009"/>
    <cellStyle name="Normal 4 3 5 3 6" xfId="9515"/>
    <cellStyle name="Normal 4 3 5 3 6 2" xfId="29557"/>
    <cellStyle name="Normal 4 3 5 3 7" xfId="20527"/>
    <cellStyle name="Normal 4 3 5 4" xfId="671"/>
    <cellStyle name="Normal 4 3 5 4 2" xfId="1418"/>
    <cellStyle name="Normal 4 3 5 4 2 2" xfId="2912"/>
    <cellStyle name="Normal 4 3 5 4 2 2 2" xfId="7394"/>
    <cellStyle name="Normal 4 3 5 4 2 2 2 2" xfId="16424"/>
    <cellStyle name="Normal 4 3 5 4 2 2 2 2 2" xfId="36466"/>
    <cellStyle name="Normal 4 3 5 4 2 2 2 3" xfId="27436"/>
    <cellStyle name="Normal 4 3 5 4 2 2 3" xfId="11942"/>
    <cellStyle name="Normal 4 3 5 4 2 2 3 2" xfId="31984"/>
    <cellStyle name="Normal 4 3 5 4 2 2 4" xfId="22954"/>
    <cellStyle name="Normal 4 3 5 4 2 3" xfId="4406"/>
    <cellStyle name="Normal 4 3 5 4 2 3 2" xfId="8888"/>
    <cellStyle name="Normal 4 3 5 4 2 3 2 2" xfId="17918"/>
    <cellStyle name="Normal 4 3 5 4 2 3 2 2 2" xfId="37960"/>
    <cellStyle name="Normal 4 3 5 4 2 3 2 3" xfId="28930"/>
    <cellStyle name="Normal 4 3 5 4 2 3 3" xfId="13436"/>
    <cellStyle name="Normal 4 3 5 4 2 3 3 2" xfId="33478"/>
    <cellStyle name="Normal 4 3 5 4 2 3 4" xfId="24448"/>
    <cellStyle name="Normal 4 3 5 4 2 4" xfId="5900"/>
    <cellStyle name="Normal 4 3 5 4 2 4 2" xfId="14930"/>
    <cellStyle name="Normal 4 3 5 4 2 4 2 2" xfId="34972"/>
    <cellStyle name="Normal 4 3 5 4 2 4 3" xfId="25942"/>
    <cellStyle name="Normal 4 3 5 4 2 5" xfId="10448"/>
    <cellStyle name="Normal 4 3 5 4 2 5 2" xfId="30490"/>
    <cellStyle name="Normal 4 3 5 4 2 6" xfId="21460"/>
    <cellStyle name="Normal 4 3 5 4 3" xfId="2165"/>
    <cellStyle name="Normal 4 3 5 4 3 2" xfId="6647"/>
    <cellStyle name="Normal 4 3 5 4 3 2 2" xfId="15677"/>
    <cellStyle name="Normal 4 3 5 4 3 2 2 2" xfId="35719"/>
    <cellStyle name="Normal 4 3 5 4 3 2 3" xfId="26689"/>
    <cellStyle name="Normal 4 3 5 4 3 3" xfId="11195"/>
    <cellStyle name="Normal 4 3 5 4 3 3 2" xfId="31237"/>
    <cellStyle name="Normal 4 3 5 4 3 4" xfId="22207"/>
    <cellStyle name="Normal 4 3 5 4 4" xfId="3659"/>
    <cellStyle name="Normal 4 3 5 4 4 2" xfId="8141"/>
    <cellStyle name="Normal 4 3 5 4 4 2 2" xfId="17171"/>
    <cellStyle name="Normal 4 3 5 4 4 2 2 2" xfId="37213"/>
    <cellStyle name="Normal 4 3 5 4 4 2 3" xfId="28183"/>
    <cellStyle name="Normal 4 3 5 4 4 3" xfId="12689"/>
    <cellStyle name="Normal 4 3 5 4 4 3 2" xfId="32731"/>
    <cellStyle name="Normal 4 3 5 4 4 4" xfId="23701"/>
    <cellStyle name="Normal 4 3 5 4 5" xfId="5153"/>
    <cellStyle name="Normal 4 3 5 4 5 2" xfId="14183"/>
    <cellStyle name="Normal 4 3 5 4 5 2 2" xfId="34225"/>
    <cellStyle name="Normal 4 3 5 4 5 3" xfId="25195"/>
    <cellStyle name="Normal 4 3 5 4 6" xfId="9701"/>
    <cellStyle name="Normal 4 3 5 4 6 2" xfId="29743"/>
    <cellStyle name="Normal 4 3 5 4 7" xfId="20713"/>
    <cellStyle name="Normal 4 3 5 5" xfId="858"/>
    <cellStyle name="Normal 4 3 5 5 2" xfId="2352"/>
    <cellStyle name="Normal 4 3 5 5 2 2" xfId="6834"/>
    <cellStyle name="Normal 4 3 5 5 2 2 2" xfId="15864"/>
    <cellStyle name="Normal 4 3 5 5 2 2 2 2" xfId="35906"/>
    <cellStyle name="Normal 4 3 5 5 2 2 3" xfId="26876"/>
    <cellStyle name="Normal 4 3 5 5 2 3" xfId="11382"/>
    <cellStyle name="Normal 4 3 5 5 2 3 2" xfId="31424"/>
    <cellStyle name="Normal 4 3 5 5 2 4" xfId="22394"/>
    <cellStyle name="Normal 4 3 5 5 3" xfId="3846"/>
    <cellStyle name="Normal 4 3 5 5 3 2" xfId="8328"/>
    <cellStyle name="Normal 4 3 5 5 3 2 2" xfId="17358"/>
    <cellStyle name="Normal 4 3 5 5 3 2 2 2" xfId="37400"/>
    <cellStyle name="Normal 4 3 5 5 3 2 3" xfId="28370"/>
    <cellStyle name="Normal 4 3 5 5 3 3" xfId="12876"/>
    <cellStyle name="Normal 4 3 5 5 3 3 2" xfId="32918"/>
    <cellStyle name="Normal 4 3 5 5 3 4" xfId="23888"/>
    <cellStyle name="Normal 4 3 5 5 4" xfId="5340"/>
    <cellStyle name="Normal 4 3 5 5 4 2" xfId="14370"/>
    <cellStyle name="Normal 4 3 5 5 4 2 2" xfId="34412"/>
    <cellStyle name="Normal 4 3 5 5 4 3" xfId="25382"/>
    <cellStyle name="Normal 4 3 5 5 5" xfId="9888"/>
    <cellStyle name="Normal 4 3 5 5 5 2" xfId="29930"/>
    <cellStyle name="Normal 4 3 5 5 6" xfId="20900"/>
    <cellStyle name="Normal 4 3 5 6" xfId="1607"/>
    <cellStyle name="Normal 4 3 5 6 2" xfId="6089"/>
    <cellStyle name="Normal 4 3 5 6 2 2" xfId="15119"/>
    <cellStyle name="Normal 4 3 5 6 2 2 2" xfId="35161"/>
    <cellStyle name="Normal 4 3 5 6 2 3" xfId="26131"/>
    <cellStyle name="Normal 4 3 5 6 3" xfId="10637"/>
    <cellStyle name="Normal 4 3 5 6 3 2" xfId="30679"/>
    <cellStyle name="Normal 4 3 5 6 4" xfId="21649"/>
    <cellStyle name="Normal 4 3 5 7" xfId="3101"/>
    <cellStyle name="Normal 4 3 5 7 2" xfId="7583"/>
    <cellStyle name="Normal 4 3 5 7 2 2" xfId="16613"/>
    <cellStyle name="Normal 4 3 5 7 2 2 2" xfId="36655"/>
    <cellStyle name="Normal 4 3 5 7 2 3" xfId="27625"/>
    <cellStyle name="Normal 4 3 5 7 3" xfId="12131"/>
    <cellStyle name="Normal 4 3 5 7 3 2" xfId="32173"/>
    <cellStyle name="Normal 4 3 5 7 4" xfId="23143"/>
    <cellStyle name="Normal 4 3 5 8" xfId="4595"/>
    <cellStyle name="Normal 4 3 5 8 2" xfId="13625"/>
    <cellStyle name="Normal 4 3 5 8 2 2" xfId="33667"/>
    <cellStyle name="Normal 4 3 5 8 3" xfId="24637"/>
    <cellStyle name="Normal 4 3 5 9" xfId="9143"/>
    <cellStyle name="Normal 4 3 5 9 2" xfId="29185"/>
    <cellStyle name="Normal 4 3 6" xfId="132"/>
    <cellStyle name="Normal 4 3 6 10" xfId="20174"/>
    <cellStyle name="Normal 4 3 6 2" xfId="318"/>
    <cellStyle name="Normal 4 3 6 2 2" xfId="1061"/>
    <cellStyle name="Normal 4 3 6 2 2 2" xfId="2555"/>
    <cellStyle name="Normal 4 3 6 2 2 2 2" xfId="7037"/>
    <cellStyle name="Normal 4 3 6 2 2 2 2 2" xfId="16067"/>
    <cellStyle name="Normal 4 3 6 2 2 2 2 2 2" xfId="36109"/>
    <cellStyle name="Normal 4 3 6 2 2 2 2 3" xfId="27079"/>
    <cellStyle name="Normal 4 3 6 2 2 2 3" xfId="11585"/>
    <cellStyle name="Normal 4 3 6 2 2 2 3 2" xfId="31627"/>
    <cellStyle name="Normal 4 3 6 2 2 2 4" xfId="22597"/>
    <cellStyle name="Normal 4 3 6 2 2 3" xfId="4049"/>
    <cellStyle name="Normal 4 3 6 2 2 3 2" xfId="8531"/>
    <cellStyle name="Normal 4 3 6 2 2 3 2 2" xfId="17561"/>
    <cellStyle name="Normal 4 3 6 2 2 3 2 2 2" xfId="37603"/>
    <cellStyle name="Normal 4 3 6 2 2 3 2 3" xfId="28573"/>
    <cellStyle name="Normal 4 3 6 2 2 3 3" xfId="13079"/>
    <cellStyle name="Normal 4 3 6 2 2 3 3 2" xfId="33121"/>
    <cellStyle name="Normal 4 3 6 2 2 3 4" xfId="24091"/>
    <cellStyle name="Normal 4 3 6 2 2 4" xfId="5543"/>
    <cellStyle name="Normal 4 3 6 2 2 4 2" xfId="14573"/>
    <cellStyle name="Normal 4 3 6 2 2 4 2 2" xfId="34615"/>
    <cellStyle name="Normal 4 3 6 2 2 4 3" xfId="25585"/>
    <cellStyle name="Normal 4 3 6 2 2 5" xfId="10091"/>
    <cellStyle name="Normal 4 3 6 2 2 5 2" xfId="30133"/>
    <cellStyle name="Normal 4 3 6 2 2 6" xfId="21103"/>
    <cellStyle name="Normal 4 3 6 2 3" xfId="1812"/>
    <cellStyle name="Normal 4 3 6 2 3 2" xfId="6294"/>
    <cellStyle name="Normal 4 3 6 2 3 2 2" xfId="15324"/>
    <cellStyle name="Normal 4 3 6 2 3 2 2 2" xfId="35366"/>
    <cellStyle name="Normal 4 3 6 2 3 2 3" xfId="26336"/>
    <cellStyle name="Normal 4 3 6 2 3 3" xfId="10842"/>
    <cellStyle name="Normal 4 3 6 2 3 3 2" xfId="30884"/>
    <cellStyle name="Normal 4 3 6 2 3 4" xfId="21854"/>
    <cellStyle name="Normal 4 3 6 2 4" xfId="3306"/>
    <cellStyle name="Normal 4 3 6 2 4 2" xfId="7788"/>
    <cellStyle name="Normal 4 3 6 2 4 2 2" xfId="16818"/>
    <cellStyle name="Normal 4 3 6 2 4 2 2 2" xfId="36860"/>
    <cellStyle name="Normal 4 3 6 2 4 2 3" xfId="27830"/>
    <cellStyle name="Normal 4 3 6 2 4 3" xfId="12336"/>
    <cellStyle name="Normal 4 3 6 2 4 3 2" xfId="32378"/>
    <cellStyle name="Normal 4 3 6 2 4 4" xfId="23348"/>
    <cellStyle name="Normal 4 3 6 2 5" xfId="4800"/>
    <cellStyle name="Normal 4 3 6 2 5 2" xfId="13830"/>
    <cellStyle name="Normal 4 3 6 2 5 2 2" xfId="33872"/>
    <cellStyle name="Normal 4 3 6 2 5 3" xfId="24842"/>
    <cellStyle name="Normal 4 3 6 2 6" xfId="9348"/>
    <cellStyle name="Normal 4 3 6 2 6 2" xfId="29390"/>
    <cellStyle name="Normal 4 3 6 2 7" xfId="20360"/>
    <cellStyle name="Normal 4 3 6 3" xfId="504"/>
    <cellStyle name="Normal 4 3 6 3 2" xfId="1251"/>
    <cellStyle name="Normal 4 3 6 3 2 2" xfId="2745"/>
    <cellStyle name="Normal 4 3 6 3 2 2 2" xfId="7227"/>
    <cellStyle name="Normal 4 3 6 3 2 2 2 2" xfId="16257"/>
    <cellStyle name="Normal 4 3 6 3 2 2 2 2 2" xfId="36299"/>
    <cellStyle name="Normal 4 3 6 3 2 2 2 3" xfId="27269"/>
    <cellStyle name="Normal 4 3 6 3 2 2 3" xfId="11775"/>
    <cellStyle name="Normal 4 3 6 3 2 2 3 2" xfId="31817"/>
    <cellStyle name="Normal 4 3 6 3 2 2 4" xfId="22787"/>
    <cellStyle name="Normal 4 3 6 3 2 3" xfId="4239"/>
    <cellStyle name="Normal 4 3 6 3 2 3 2" xfId="8721"/>
    <cellStyle name="Normal 4 3 6 3 2 3 2 2" xfId="17751"/>
    <cellStyle name="Normal 4 3 6 3 2 3 2 2 2" xfId="37793"/>
    <cellStyle name="Normal 4 3 6 3 2 3 2 3" xfId="28763"/>
    <cellStyle name="Normal 4 3 6 3 2 3 3" xfId="13269"/>
    <cellStyle name="Normal 4 3 6 3 2 3 3 2" xfId="33311"/>
    <cellStyle name="Normal 4 3 6 3 2 3 4" xfId="24281"/>
    <cellStyle name="Normal 4 3 6 3 2 4" xfId="5733"/>
    <cellStyle name="Normal 4 3 6 3 2 4 2" xfId="14763"/>
    <cellStyle name="Normal 4 3 6 3 2 4 2 2" xfId="34805"/>
    <cellStyle name="Normal 4 3 6 3 2 4 3" xfId="25775"/>
    <cellStyle name="Normal 4 3 6 3 2 5" xfId="10281"/>
    <cellStyle name="Normal 4 3 6 3 2 5 2" xfId="30323"/>
    <cellStyle name="Normal 4 3 6 3 2 6" xfId="21293"/>
    <cellStyle name="Normal 4 3 6 3 3" xfId="1998"/>
    <cellStyle name="Normal 4 3 6 3 3 2" xfId="6480"/>
    <cellStyle name="Normal 4 3 6 3 3 2 2" xfId="15510"/>
    <cellStyle name="Normal 4 3 6 3 3 2 2 2" xfId="35552"/>
    <cellStyle name="Normal 4 3 6 3 3 2 3" xfId="26522"/>
    <cellStyle name="Normal 4 3 6 3 3 3" xfId="11028"/>
    <cellStyle name="Normal 4 3 6 3 3 3 2" xfId="31070"/>
    <cellStyle name="Normal 4 3 6 3 3 4" xfId="22040"/>
    <cellStyle name="Normal 4 3 6 3 4" xfId="3492"/>
    <cellStyle name="Normal 4 3 6 3 4 2" xfId="7974"/>
    <cellStyle name="Normal 4 3 6 3 4 2 2" xfId="17004"/>
    <cellStyle name="Normal 4 3 6 3 4 2 2 2" xfId="37046"/>
    <cellStyle name="Normal 4 3 6 3 4 2 3" xfId="28016"/>
    <cellStyle name="Normal 4 3 6 3 4 3" xfId="12522"/>
    <cellStyle name="Normal 4 3 6 3 4 3 2" xfId="32564"/>
    <cellStyle name="Normal 4 3 6 3 4 4" xfId="23534"/>
    <cellStyle name="Normal 4 3 6 3 5" xfId="4986"/>
    <cellStyle name="Normal 4 3 6 3 5 2" xfId="14016"/>
    <cellStyle name="Normal 4 3 6 3 5 2 2" xfId="34058"/>
    <cellStyle name="Normal 4 3 6 3 5 3" xfId="25028"/>
    <cellStyle name="Normal 4 3 6 3 6" xfId="9534"/>
    <cellStyle name="Normal 4 3 6 3 6 2" xfId="29576"/>
    <cellStyle name="Normal 4 3 6 3 7" xfId="20546"/>
    <cellStyle name="Normal 4 3 6 4" xfId="690"/>
    <cellStyle name="Normal 4 3 6 4 2" xfId="1437"/>
    <cellStyle name="Normal 4 3 6 4 2 2" xfId="2931"/>
    <cellStyle name="Normal 4 3 6 4 2 2 2" xfId="7413"/>
    <cellStyle name="Normal 4 3 6 4 2 2 2 2" xfId="16443"/>
    <cellStyle name="Normal 4 3 6 4 2 2 2 2 2" xfId="36485"/>
    <cellStyle name="Normal 4 3 6 4 2 2 2 3" xfId="27455"/>
    <cellStyle name="Normal 4 3 6 4 2 2 3" xfId="11961"/>
    <cellStyle name="Normal 4 3 6 4 2 2 3 2" xfId="32003"/>
    <cellStyle name="Normal 4 3 6 4 2 2 4" xfId="22973"/>
    <cellStyle name="Normal 4 3 6 4 2 3" xfId="4425"/>
    <cellStyle name="Normal 4 3 6 4 2 3 2" xfId="8907"/>
    <cellStyle name="Normal 4 3 6 4 2 3 2 2" xfId="17937"/>
    <cellStyle name="Normal 4 3 6 4 2 3 2 2 2" xfId="37979"/>
    <cellStyle name="Normal 4 3 6 4 2 3 2 3" xfId="28949"/>
    <cellStyle name="Normal 4 3 6 4 2 3 3" xfId="13455"/>
    <cellStyle name="Normal 4 3 6 4 2 3 3 2" xfId="33497"/>
    <cellStyle name="Normal 4 3 6 4 2 3 4" xfId="24467"/>
    <cellStyle name="Normal 4 3 6 4 2 4" xfId="5919"/>
    <cellStyle name="Normal 4 3 6 4 2 4 2" xfId="14949"/>
    <cellStyle name="Normal 4 3 6 4 2 4 2 2" xfId="34991"/>
    <cellStyle name="Normal 4 3 6 4 2 4 3" xfId="25961"/>
    <cellStyle name="Normal 4 3 6 4 2 5" xfId="10467"/>
    <cellStyle name="Normal 4 3 6 4 2 5 2" xfId="30509"/>
    <cellStyle name="Normal 4 3 6 4 2 6" xfId="21479"/>
    <cellStyle name="Normal 4 3 6 4 3" xfId="2184"/>
    <cellStyle name="Normal 4 3 6 4 3 2" xfId="6666"/>
    <cellStyle name="Normal 4 3 6 4 3 2 2" xfId="15696"/>
    <cellStyle name="Normal 4 3 6 4 3 2 2 2" xfId="35738"/>
    <cellStyle name="Normal 4 3 6 4 3 2 3" xfId="26708"/>
    <cellStyle name="Normal 4 3 6 4 3 3" xfId="11214"/>
    <cellStyle name="Normal 4 3 6 4 3 3 2" xfId="31256"/>
    <cellStyle name="Normal 4 3 6 4 3 4" xfId="22226"/>
    <cellStyle name="Normal 4 3 6 4 4" xfId="3678"/>
    <cellStyle name="Normal 4 3 6 4 4 2" xfId="8160"/>
    <cellStyle name="Normal 4 3 6 4 4 2 2" xfId="17190"/>
    <cellStyle name="Normal 4 3 6 4 4 2 2 2" xfId="37232"/>
    <cellStyle name="Normal 4 3 6 4 4 2 3" xfId="28202"/>
    <cellStyle name="Normal 4 3 6 4 4 3" xfId="12708"/>
    <cellStyle name="Normal 4 3 6 4 4 3 2" xfId="32750"/>
    <cellStyle name="Normal 4 3 6 4 4 4" xfId="23720"/>
    <cellStyle name="Normal 4 3 6 4 5" xfId="5172"/>
    <cellStyle name="Normal 4 3 6 4 5 2" xfId="14202"/>
    <cellStyle name="Normal 4 3 6 4 5 2 2" xfId="34244"/>
    <cellStyle name="Normal 4 3 6 4 5 3" xfId="25214"/>
    <cellStyle name="Normal 4 3 6 4 6" xfId="9720"/>
    <cellStyle name="Normal 4 3 6 4 6 2" xfId="29762"/>
    <cellStyle name="Normal 4 3 6 4 7" xfId="20732"/>
    <cellStyle name="Normal 4 3 6 5" xfId="877"/>
    <cellStyle name="Normal 4 3 6 5 2" xfId="2371"/>
    <cellStyle name="Normal 4 3 6 5 2 2" xfId="6853"/>
    <cellStyle name="Normal 4 3 6 5 2 2 2" xfId="15883"/>
    <cellStyle name="Normal 4 3 6 5 2 2 2 2" xfId="35925"/>
    <cellStyle name="Normal 4 3 6 5 2 2 3" xfId="26895"/>
    <cellStyle name="Normal 4 3 6 5 2 3" xfId="11401"/>
    <cellStyle name="Normal 4 3 6 5 2 3 2" xfId="31443"/>
    <cellStyle name="Normal 4 3 6 5 2 4" xfId="22413"/>
    <cellStyle name="Normal 4 3 6 5 3" xfId="3865"/>
    <cellStyle name="Normal 4 3 6 5 3 2" xfId="8347"/>
    <cellStyle name="Normal 4 3 6 5 3 2 2" xfId="17377"/>
    <cellStyle name="Normal 4 3 6 5 3 2 2 2" xfId="37419"/>
    <cellStyle name="Normal 4 3 6 5 3 2 3" xfId="28389"/>
    <cellStyle name="Normal 4 3 6 5 3 3" xfId="12895"/>
    <cellStyle name="Normal 4 3 6 5 3 3 2" xfId="32937"/>
    <cellStyle name="Normal 4 3 6 5 3 4" xfId="23907"/>
    <cellStyle name="Normal 4 3 6 5 4" xfId="5359"/>
    <cellStyle name="Normal 4 3 6 5 4 2" xfId="14389"/>
    <cellStyle name="Normal 4 3 6 5 4 2 2" xfId="34431"/>
    <cellStyle name="Normal 4 3 6 5 4 3" xfId="25401"/>
    <cellStyle name="Normal 4 3 6 5 5" xfId="9907"/>
    <cellStyle name="Normal 4 3 6 5 5 2" xfId="29949"/>
    <cellStyle name="Normal 4 3 6 5 6" xfId="20919"/>
    <cellStyle name="Normal 4 3 6 6" xfId="1626"/>
    <cellStyle name="Normal 4 3 6 6 2" xfId="6108"/>
    <cellStyle name="Normal 4 3 6 6 2 2" xfId="15138"/>
    <cellStyle name="Normal 4 3 6 6 2 2 2" xfId="35180"/>
    <cellStyle name="Normal 4 3 6 6 2 3" xfId="26150"/>
    <cellStyle name="Normal 4 3 6 6 3" xfId="10656"/>
    <cellStyle name="Normal 4 3 6 6 3 2" xfId="30698"/>
    <cellStyle name="Normal 4 3 6 6 4" xfId="21668"/>
    <cellStyle name="Normal 4 3 6 7" xfId="3120"/>
    <cellStyle name="Normal 4 3 6 7 2" xfId="7602"/>
    <cellStyle name="Normal 4 3 6 7 2 2" xfId="16632"/>
    <cellStyle name="Normal 4 3 6 7 2 2 2" xfId="36674"/>
    <cellStyle name="Normal 4 3 6 7 2 3" xfId="27644"/>
    <cellStyle name="Normal 4 3 6 7 3" xfId="12150"/>
    <cellStyle name="Normal 4 3 6 7 3 2" xfId="32192"/>
    <cellStyle name="Normal 4 3 6 7 4" xfId="23162"/>
    <cellStyle name="Normal 4 3 6 8" xfId="4614"/>
    <cellStyle name="Normal 4 3 6 8 2" xfId="13644"/>
    <cellStyle name="Normal 4 3 6 8 2 2" xfId="33686"/>
    <cellStyle name="Normal 4 3 6 8 3" xfId="24656"/>
    <cellStyle name="Normal 4 3 6 9" xfId="9162"/>
    <cellStyle name="Normal 4 3 6 9 2" xfId="29204"/>
    <cellStyle name="Normal 4 3 7" xfId="155"/>
    <cellStyle name="Normal 4 3 7 10" xfId="20197"/>
    <cellStyle name="Normal 4 3 7 2" xfId="341"/>
    <cellStyle name="Normal 4 3 7 2 2" xfId="1084"/>
    <cellStyle name="Normal 4 3 7 2 2 2" xfId="2578"/>
    <cellStyle name="Normal 4 3 7 2 2 2 2" xfId="7060"/>
    <cellStyle name="Normal 4 3 7 2 2 2 2 2" xfId="16090"/>
    <cellStyle name="Normal 4 3 7 2 2 2 2 2 2" xfId="36132"/>
    <cellStyle name="Normal 4 3 7 2 2 2 2 3" xfId="27102"/>
    <cellStyle name="Normal 4 3 7 2 2 2 3" xfId="11608"/>
    <cellStyle name="Normal 4 3 7 2 2 2 3 2" xfId="31650"/>
    <cellStyle name="Normal 4 3 7 2 2 2 4" xfId="22620"/>
    <cellStyle name="Normal 4 3 7 2 2 3" xfId="4072"/>
    <cellStyle name="Normal 4 3 7 2 2 3 2" xfId="8554"/>
    <cellStyle name="Normal 4 3 7 2 2 3 2 2" xfId="17584"/>
    <cellStyle name="Normal 4 3 7 2 2 3 2 2 2" xfId="37626"/>
    <cellStyle name="Normal 4 3 7 2 2 3 2 3" xfId="28596"/>
    <cellStyle name="Normal 4 3 7 2 2 3 3" xfId="13102"/>
    <cellStyle name="Normal 4 3 7 2 2 3 3 2" xfId="33144"/>
    <cellStyle name="Normal 4 3 7 2 2 3 4" xfId="24114"/>
    <cellStyle name="Normal 4 3 7 2 2 4" xfId="5566"/>
    <cellStyle name="Normal 4 3 7 2 2 4 2" xfId="14596"/>
    <cellStyle name="Normal 4 3 7 2 2 4 2 2" xfId="34638"/>
    <cellStyle name="Normal 4 3 7 2 2 4 3" xfId="25608"/>
    <cellStyle name="Normal 4 3 7 2 2 5" xfId="10114"/>
    <cellStyle name="Normal 4 3 7 2 2 5 2" xfId="30156"/>
    <cellStyle name="Normal 4 3 7 2 2 6" xfId="21126"/>
    <cellStyle name="Normal 4 3 7 2 3" xfId="1835"/>
    <cellStyle name="Normal 4 3 7 2 3 2" xfId="6317"/>
    <cellStyle name="Normal 4 3 7 2 3 2 2" xfId="15347"/>
    <cellStyle name="Normal 4 3 7 2 3 2 2 2" xfId="35389"/>
    <cellStyle name="Normal 4 3 7 2 3 2 3" xfId="26359"/>
    <cellStyle name="Normal 4 3 7 2 3 3" xfId="10865"/>
    <cellStyle name="Normal 4 3 7 2 3 3 2" xfId="30907"/>
    <cellStyle name="Normal 4 3 7 2 3 4" xfId="21877"/>
    <cellStyle name="Normal 4 3 7 2 4" xfId="3329"/>
    <cellStyle name="Normal 4 3 7 2 4 2" xfId="7811"/>
    <cellStyle name="Normal 4 3 7 2 4 2 2" xfId="16841"/>
    <cellStyle name="Normal 4 3 7 2 4 2 2 2" xfId="36883"/>
    <cellStyle name="Normal 4 3 7 2 4 2 3" xfId="27853"/>
    <cellStyle name="Normal 4 3 7 2 4 3" xfId="12359"/>
    <cellStyle name="Normal 4 3 7 2 4 3 2" xfId="32401"/>
    <cellStyle name="Normal 4 3 7 2 4 4" xfId="23371"/>
    <cellStyle name="Normal 4 3 7 2 5" xfId="4823"/>
    <cellStyle name="Normal 4 3 7 2 5 2" xfId="13853"/>
    <cellStyle name="Normal 4 3 7 2 5 2 2" xfId="33895"/>
    <cellStyle name="Normal 4 3 7 2 5 3" xfId="24865"/>
    <cellStyle name="Normal 4 3 7 2 6" xfId="9371"/>
    <cellStyle name="Normal 4 3 7 2 6 2" xfId="29413"/>
    <cellStyle name="Normal 4 3 7 2 7" xfId="20383"/>
    <cellStyle name="Normal 4 3 7 3" xfId="527"/>
    <cellStyle name="Normal 4 3 7 3 2" xfId="1274"/>
    <cellStyle name="Normal 4 3 7 3 2 2" xfId="2768"/>
    <cellStyle name="Normal 4 3 7 3 2 2 2" xfId="7250"/>
    <cellStyle name="Normal 4 3 7 3 2 2 2 2" xfId="16280"/>
    <cellStyle name="Normal 4 3 7 3 2 2 2 2 2" xfId="36322"/>
    <cellStyle name="Normal 4 3 7 3 2 2 2 3" xfId="27292"/>
    <cellStyle name="Normal 4 3 7 3 2 2 3" xfId="11798"/>
    <cellStyle name="Normal 4 3 7 3 2 2 3 2" xfId="31840"/>
    <cellStyle name="Normal 4 3 7 3 2 2 4" xfId="22810"/>
    <cellStyle name="Normal 4 3 7 3 2 3" xfId="4262"/>
    <cellStyle name="Normal 4 3 7 3 2 3 2" xfId="8744"/>
    <cellStyle name="Normal 4 3 7 3 2 3 2 2" xfId="17774"/>
    <cellStyle name="Normal 4 3 7 3 2 3 2 2 2" xfId="37816"/>
    <cellStyle name="Normal 4 3 7 3 2 3 2 3" xfId="28786"/>
    <cellStyle name="Normal 4 3 7 3 2 3 3" xfId="13292"/>
    <cellStyle name="Normal 4 3 7 3 2 3 3 2" xfId="33334"/>
    <cellStyle name="Normal 4 3 7 3 2 3 4" xfId="24304"/>
    <cellStyle name="Normal 4 3 7 3 2 4" xfId="5756"/>
    <cellStyle name="Normal 4 3 7 3 2 4 2" xfId="14786"/>
    <cellStyle name="Normal 4 3 7 3 2 4 2 2" xfId="34828"/>
    <cellStyle name="Normal 4 3 7 3 2 4 3" xfId="25798"/>
    <cellStyle name="Normal 4 3 7 3 2 5" xfId="10304"/>
    <cellStyle name="Normal 4 3 7 3 2 5 2" xfId="30346"/>
    <cellStyle name="Normal 4 3 7 3 2 6" xfId="21316"/>
    <cellStyle name="Normal 4 3 7 3 3" xfId="2021"/>
    <cellStyle name="Normal 4 3 7 3 3 2" xfId="6503"/>
    <cellStyle name="Normal 4 3 7 3 3 2 2" xfId="15533"/>
    <cellStyle name="Normal 4 3 7 3 3 2 2 2" xfId="35575"/>
    <cellStyle name="Normal 4 3 7 3 3 2 3" xfId="26545"/>
    <cellStyle name="Normal 4 3 7 3 3 3" xfId="11051"/>
    <cellStyle name="Normal 4 3 7 3 3 3 2" xfId="31093"/>
    <cellStyle name="Normal 4 3 7 3 3 4" xfId="22063"/>
    <cellStyle name="Normal 4 3 7 3 4" xfId="3515"/>
    <cellStyle name="Normal 4 3 7 3 4 2" xfId="7997"/>
    <cellStyle name="Normal 4 3 7 3 4 2 2" xfId="17027"/>
    <cellStyle name="Normal 4 3 7 3 4 2 2 2" xfId="37069"/>
    <cellStyle name="Normal 4 3 7 3 4 2 3" xfId="28039"/>
    <cellStyle name="Normal 4 3 7 3 4 3" xfId="12545"/>
    <cellStyle name="Normal 4 3 7 3 4 3 2" xfId="32587"/>
    <cellStyle name="Normal 4 3 7 3 4 4" xfId="23557"/>
    <cellStyle name="Normal 4 3 7 3 5" xfId="5009"/>
    <cellStyle name="Normal 4 3 7 3 5 2" xfId="14039"/>
    <cellStyle name="Normal 4 3 7 3 5 2 2" xfId="34081"/>
    <cellStyle name="Normal 4 3 7 3 5 3" xfId="25051"/>
    <cellStyle name="Normal 4 3 7 3 6" xfId="9557"/>
    <cellStyle name="Normal 4 3 7 3 6 2" xfId="29599"/>
    <cellStyle name="Normal 4 3 7 3 7" xfId="20569"/>
    <cellStyle name="Normal 4 3 7 4" xfId="713"/>
    <cellStyle name="Normal 4 3 7 4 2" xfId="1460"/>
    <cellStyle name="Normal 4 3 7 4 2 2" xfId="2954"/>
    <cellStyle name="Normal 4 3 7 4 2 2 2" xfId="7436"/>
    <cellStyle name="Normal 4 3 7 4 2 2 2 2" xfId="16466"/>
    <cellStyle name="Normal 4 3 7 4 2 2 2 2 2" xfId="36508"/>
    <cellStyle name="Normal 4 3 7 4 2 2 2 3" xfId="27478"/>
    <cellStyle name="Normal 4 3 7 4 2 2 3" xfId="11984"/>
    <cellStyle name="Normal 4 3 7 4 2 2 3 2" xfId="32026"/>
    <cellStyle name="Normal 4 3 7 4 2 2 4" xfId="22996"/>
    <cellStyle name="Normal 4 3 7 4 2 3" xfId="4448"/>
    <cellStyle name="Normal 4 3 7 4 2 3 2" xfId="8930"/>
    <cellStyle name="Normal 4 3 7 4 2 3 2 2" xfId="17960"/>
    <cellStyle name="Normal 4 3 7 4 2 3 2 2 2" xfId="38002"/>
    <cellStyle name="Normal 4 3 7 4 2 3 2 3" xfId="28972"/>
    <cellStyle name="Normal 4 3 7 4 2 3 3" xfId="13478"/>
    <cellStyle name="Normal 4 3 7 4 2 3 3 2" xfId="33520"/>
    <cellStyle name="Normal 4 3 7 4 2 3 4" xfId="24490"/>
    <cellStyle name="Normal 4 3 7 4 2 4" xfId="5942"/>
    <cellStyle name="Normal 4 3 7 4 2 4 2" xfId="14972"/>
    <cellStyle name="Normal 4 3 7 4 2 4 2 2" xfId="35014"/>
    <cellStyle name="Normal 4 3 7 4 2 4 3" xfId="25984"/>
    <cellStyle name="Normal 4 3 7 4 2 5" xfId="10490"/>
    <cellStyle name="Normal 4 3 7 4 2 5 2" xfId="30532"/>
    <cellStyle name="Normal 4 3 7 4 2 6" xfId="21502"/>
    <cellStyle name="Normal 4 3 7 4 3" xfId="2207"/>
    <cellStyle name="Normal 4 3 7 4 3 2" xfId="6689"/>
    <cellStyle name="Normal 4 3 7 4 3 2 2" xfId="15719"/>
    <cellStyle name="Normal 4 3 7 4 3 2 2 2" xfId="35761"/>
    <cellStyle name="Normal 4 3 7 4 3 2 3" xfId="26731"/>
    <cellStyle name="Normal 4 3 7 4 3 3" xfId="11237"/>
    <cellStyle name="Normal 4 3 7 4 3 3 2" xfId="31279"/>
    <cellStyle name="Normal 4 3 7 4 3 4" xfId="22249"/>
    <cellStyle name="Normal 4 3 7 4 4" xfId="3701"/>
    <cellStyle name="Normal 4 3 7 4 4 2" xfId="8183"/>
    <cellStyle name="Normal 4 3 7 4 4 2 2" xfId="17213"/>
    <cellStyle name="Normal 4 3 7 4 4 2 2 2" xfId="37255"/>
    <cellStyle name="Normal 4 3 7 4 4 2 3" xfId="28225"/>
    <cellStyle name="Normal 4 3 7 4 4 3" xfId="12731"/>
    <cellStyle name="Normal 4 3 7 4 4 3 2" xfId="32773"/>
    <cellStyle name="Normal 4 3 7 4 4 4" xfId="23743"/>
    <cellStyle name="Normal 4 3 7 4 5" xfId="5195"/>
    <cellStyle name="Normal 4 3 7 4 5 2" xfId="14225"/>
    <cellStyle name="Normal 4 3 7 4 5 2 2" xfId="34267"/>
    <cellStyle name="Normal 4 3 7 4 5 3" xfId="25237"/>
    <cellStyle name="Normal 4 3 7 4 6" xfId="9743"/>
    <cellStyle name="Normal 4 3 7 4 6 2" xfId="29785"/>
    <cellStyle name="Normal 4 3 7 4 7" xfId="20755"/>
    <cellStyle name="Normal 4 3 7 5" xfId="900"/>
    <cellStyle name="Normal 4 3 7 5 2" xfId="2394"/>
    <cellStyle name="Normal 4 3 7 5 2 2" xfId="6876"/>
    <cellStyle name="Normal 4 3 7 5 2 2 2" xfId="15906"/>
    <cellStyle name="Normal 4 3 7 5 2 2 2 2" xfId="35948"/>
    <cellStyle name="Normal 4 3 7 5 2 2 3" xfId="26918"/>
    <cellStyle name="Normal 4 3 7 5 2 3" xfId="11424"/>
    <cellStyle name="Normal 4 3 7 5 2 3 2" xfId="31466"/>
    <cellStyle name="Normal 4 3 7 5 2 4" xfId="22436"/>
    <cellStyle name="Normal 4 3 7 5 3" xfId="3888"/>
    <cellStyle name="Normal 4 3 7 5 3 2" xfId="8370"/>
    <cellStyle name="Normal 4 3 7 5 3 2 2" xfId="17400"/>
    <cellStyle name="Normal 4 3 7 5 3 2 2 2" xfId="37442"/>
    <cellStyle name="Normal 4 3 7 5 3 2 3" xfId="28412"/>
    <cellStyle name="Normal 4 3 7 5 3 3" xfId="12918"/>
    <cellStyle name="Normal 4 3 7 5 3 3 2" xfId="32960"/>
    <cellStyle name="Normal 4 3 7 5 3 4" xfId="23930"/>
    <cellStyle name="Normal 4 3 7 5 4" xfId="5382"/>
    <cellStyle name="Normal 4 3 7 5 4 2" xfId="14412"/>
    <cellStyle name="Normal 4 3 7 5 4 2 2" xfId="34454"/>
    <cellStyle name="Normal 4 3 7 5 4 3" xfId="25424"/>
    <cellStyle name="Normal 4 3 7 5 5" xfId="9930"/>
    <cellStyle name="Normal 4 3 7 5 5 2" xfId="29972"/>
    <cellStyle name="Normal 4 3 7 5 6" xfId="20942"/>
    <cellStyle name="Normal 4 3 7 6" xfId="1649"/>
    <cellStyle name="Normal 4 3 7 6 2" xfId="6131"/>
    <cellStyle name="Normal 4 3 7 6 2 2" xfId="15161"/>
    <cellStyle name="Normal 4 3 7 6 2 2 2" xfId="35203"/>
    <cellStyle name="Normal 4 3 7 6 2 3" xfId="26173"/>
    <cellStyle name="Normal 4 3 7 6 3" xfId="10679"/>
    <cellStyle name="Normal 4 3 7 6 3 2" xfId="30721"/>
    <cellStyle name="Normal 4 3 7 6 4" xfId="21691"/>
    <cellStyle name="Normal 4 3 7 7" xfId="3143"/>
    <cellStyle name="Normal 4 3 7 7 2" xfId="7625"/>
    <cellStyle name="Normal 4 3 7 7 2 2" xfId="16655"/>
    <cellStyle name="Normal 4 3 7 7 2 2 2" xfId="36697"/>
    <cellStyle name="Normal 4 3 7 7 2 3" xfId="27667"/>
    <cellStyle name="Normal 4 3 7 7 3" xfId="12173"/>
    <cellStyle name="Normal 4 3 7 7 3 2" xfId="32215"/>
    <cellStyle name="Normal 4 3 7 7 4" xfId="23185"/>
    <cellStyle name="Normal 4 3 7 8" xfId="4637"/>
    <cellStyle name="Normal 4 3 7 8 2" xfId="13667"/>
    <cellStyle name="Normal 4 3 7 8 2 2" xfId="33709"/>
    <cellStyle name="Normal 4 3 7 8 3" xfId="24679"/>
    <cellStyle name="Normal 4 3 7 9" xfId="9185"/>
    <cellStyle name="Normal 4 3 7 9 2" xfId="29227"/>
    <cellStyle name="Normal 4 3 8" xfId="178"/>
    <cellStyle name="Normal 4 3 8 10" xfId="20220"/>
    <cellStyle name="Normal 4 3 8 2" xfId="364"/>
    <cellStyle name="Normal 4 3 8 2 2" xfId="1107"/>
    <cellStyle name="Normal 4 3 8 2 2 2" xfId="2601"/>
    <cellStyle name="Normal 4 3 8 2 2 2 2" xfId="7083"/>
    <cellStyle name="Normal 4 3 8 2 2 2 2 2" xfId="16113"/>
    <cellStyle name="Normal 4 3 8 2 2 2 2 2 2" xfId="36155"/>
    <cellStyle name="Normal 4 3 8 2 2 2 2 3" xfId="27125"/>
    <cellStyle name="Normal 4 3 8 2 2 2 3" xfId="11631"/>
    <cellStyle name="Normal 4 3 8 2 2 2 3 2" xfId="31673"/>
    <cellStyle name="Normal 4 3 8 2 2 2 4" xfId="22643"/>
    <cellStyle name="Normal 4 3 8 2 2 3" xfId="4095"/>
    <cellStyle name="Normal 4 3 8 2 2 3 2" xfId="8577"/>
    <cellStyle name="Normal 4 3 8 2 2 3 2 2" xfId="17607"/>
    <cellStyle name="Normal 4 3 8 2 2 3 2 2 2" xfId="37649"/>
    <cellStyle name="Normal 4 3 8 2 2 3 2 3" xfId="28619"/>
    <cellStyle name="Normal 4 3 8 2 2 3 3" xfId="13125"/>
    <cellStyle name="Normal 4 3 8 2 2 3 3 2" xfId="33167"/>
    <cellStyle name="Normal 4 3 8 2 2 3 4" xfId="24137"/>
    <cellStyle name="Normal 4 3 8 2 2 4" xfId="5589"/>
    <cellStyle name="Normal 4 3 8 2 2 4 2" xfId="14619"/>
    <cellStyle name="Normal 4 3 8 2 2 4 2 2" xfId="34661"/>
    <cellStyle name="Normal 4 3 8 2 2 4 3" xfId="25631"/>
    <cellStyle name="Normal 4 3 8 2 2 5" xfId="10137"/>
    <cellStyle name="Normal 4 3 8 2 2 5 2" xfId="30179"/>
    <cellStyle name="Normal 4 3 8 2 2 6" xfId="21149"/>
    <cellStyle name="Normal 4 3 8 2 3" xfId="1858"/>
    <cellStyle name="Normal 4 3 8 2 3 2" xfId="6340"/>
    <cellStyle name="Normal 4 3 8 2 3 2 2" xfId="15370"/>
    <cellStyle name="Normal 4 3 8 2 3 2 2 2" xfId="35412"/>
    <cellStyle name="Normal 4 3 8 2 3 2 3" xfId="26382"/>
    <cellStyle name="Normal 4 3 8 2 3 3" xfId="10888"/>
    <cellStyle name="Normal 4 3 8 2 3 3 2" xfId="30930"/>
    <cellStyle name="Normal 4 3 8 2 3 4" xfId="21900"/>
    <cellStyle name="Normal 4 3 8 2 4" xfId="3352"/>
    <cellStyle name="Normal 4 3 8 2 4 2" xfId="7834"/>
    <cellStyle name="Normal 4 3 8 2 4 2 2" xfId="16864"/>
    <cellStyle name="Normal 4 3 8 2 4 2 2 2" xfId="36906"/>
    <cellStyle name="Normal 4 3 8 2 4 2 3" xfId="27876"/>
    <cellStyle name="Normal 4 3 8 2 4 3" xfId="12382"/>
    <cellStyle name="Normal 4 3 8 2 4 3 2" xfId="32424"/>
    <cellStyle name="Normal 4 3 8 2 4 4" xfId="23394"/>
    <cellStyle name="Normal 4 3 8 2 5" xfId="4846"/>
    <cellStyle name="Normal 4 3 8 2 5 2" xfId="13876"/>
    <cellStyle name="Normal 4 3 8 2 5 2 2" xfId="33918"/>
    <cellStyle name="Normal 4 3 8 2 5 3" xfId="24888"/>
    <cellStyle name="Normal 4 3 8 2 6" xfId="9394"/>
    <cellStyle name="Normal 4 3 8 2 6 2" xfId="29436"/>
    <cellStyle name="Normal 4 3 8 2 7" xfId="20406"/>
    <cellStyle name="Normal 4 3 8 3" xfId="550"/>
    <cellStyle name="Normal 4 3 8 3 2" xfId="1297"/>
    <cellStyle name="Normal 4 3 8 3 2 2" xfId="2791"/>
    <cellStyle name="Normal 4 3 8 3 2 2 2" xfId="7273"/>
    <cellStyle name="Normal 4 3 8 3 2 2 2 2" xfId="16303"/>
    <cellStyle name="Normal 4 3 8 3 2 2 2 2 2" xfId="36345"/>
    <cellStyle name="Normal 4 3 8 3 2 2 2 3" xfId="27315"/>
    <cellStyle name="Normal 4 3 8 3 2 2 3" xfId="11821"/>
    <cellStyle name="Normal 4 3 8 3 2 2 3 2" xfId="31863"/>
    <cellStyle name="Normal 4 3 8 3 2 2 4" xfId="22833"/>
    <cellStyle name="Normal 4 3 8 3 2 3" xfId="4285"/>
    <cellStyle name="Normal 4 3 8 3 2 3 2" xfId="8767"/>
    <cellStyle name="Normal 4 3 8 3 2 3 2 2" xfId="17797"/>
    <cellStyle name="Normal 4 3 8 3 2 3 2 2 2" xfId="37839"/>
    <cellStyle name="Normal 4 3 8 3 2 3 2 3" xfId="28809"/>
    <cellStyle name="Normal 4 3 8 3 2 3 3" xfId="13315"/>
    <cellStyle name="Normal 4 3 8 3 2 3 3 2" xfId="33357"/>
    <cellStyle name="Normal 4 3 8 3 2 3 4" xfId="24327"/>
    <cellStyle name="Normal 4 3 8 3 2 4" xfId="5779"/>
    <cellStyle name="Normal 4 3 8 3 2 4 2" xfId="14809"/>
    <cellStyle name="Normal 4 3 8 3 2 4 2 2" xfId="34851"/>
    <cellStyle name="Normal 4 3 8 3 2 4 3" xfId="25821"/>
    <cellStyle name="Normal 4 3 8 3 2 5" xfId="10327"/>
    <cellStyle name="Normal 4 3 8 3 2 5 2" xfId="30369"/>
    <cellStyle name="Normal 4 3 8 3 2 6" xfId="21339"/>
    <cellStyle name="Normal 4 3 8 3 3" xfId="2044"/>
    <cellStyle name="Normal 4 3 8 3 3 2" xfId="6526"/>
    <cellStyle name="Normal 4 3 8 3 3 2 2" xfId="15556"/>
    <cellStyle name="Normal 4 3 8 3 3 2 2 2" xfId="35598"/>
    <cellStyle name="Normal 4 3 8 3 3 2 3" xfId="26568"/>
    <cellStyle name="Normal 4 3 8 3 3 3" xfId="11074"/>
    <cellStyle name="Normal 4 3 8 3 3 3 2" xfId="31116"/>
    <cellStyle name="Normal 4 3 8 3 3 4" xfId="22086"/>
    <cellStyle name="Normal 4 3 8 3 4" xfId="3538"/>
    <cellStyle name="Normal 4 3 8 3 4 2" xfId="8020"/>
    <cellStyle name="Normal 4 3 8 3 4 2 2" xfId="17050"/>
    <cellStyle name="Normal 4 3 8 3 4 2 2 2" xfId="37092"/>
    <cellStyle name="Normal 4 3 8 3 4 2 3" xfId="28062"/>
    <cellStyle name="Normal 4 3 8 3 4 3" xfId="12568"/>
    <cellStyle name="Normal 4 3 8 3 4 3 2" xfId="32610"/>
    <cellStyle name="Normal 4 3 8 3 4 4" xfId="23580"/>
    <cellStyle name="Normal 4 3 8 3 5" xfId="5032"/>
    <cellStyle name="Normal 4 3 8 3 5 2" xfId="14062"/>
    <cellStyle name="Normal 4 3 8 3 5 2 2" xfId="34104"/>
    <cellStyle name="Normal 4 3 8 3 5 3" xfId="25074"/>
    <cellStyle name="Normal 4 3 8 3 6" xfId="9580"/>
    <cellStyle name="Normal 4 3 8 3 6 2" xfId="29622"/>
    <cellStyle name="Normal 4 3 8 3 7" xfId="20592"/>
    <cellStyle name="Normal 4 3 8 4" xfId="736"/>
    <cellStyle name="Normal 4 3 8 4 2" xfId="1483"/>
    <cellStyle name="Normal 4 3 8 4 2 2" xfId="2977"/>
    <cellStyle name="Normal 4 3 8 4 2 2 2" xfId="7459"/>
    <cellStyle name="Normal 4 3 8 4 2 2 2 2" xfId="16489"/>
    <cellStyle name="Normal 4 3 8 4 2 2 2 2 2" xfId="36531"/>
    <cellStyle name="Normal 4 3 8 4 2 2 2 3" xfId="27501"/>
    <cellStyle name="Normal 4 3 8 4 2 2 3" xfId="12007"/>
    <cellStyle name="Normal 4 3 8 4 2 2 3 2" xfId="32049"/>
    <cellStyle name="Normal 4 3 8 4 2 2 4" xfId="23019"/>
    <cellStyle name="Normal 4 3 8 4 2 3" xfId="4471"/>
    <cellStyle name="Normal 4 3 8 4 2 3 2" xfId="8953"/>
    <cellStyle name="Normal 4 3 8 4 2 3 2 2" xfId="17983"/>
    <cellStyle name="Normal 4 3 8 4 2 3 2 2 2" xfId="38025"/>
    <cellStyle name="Normal 4 3 8 4 2 3 2 3" xfId="28995"/>
    <cellStyle name="Normal 4 3 8 4 2 3 3" xfId="13501"/>
    <cellStyle name="Normal 4 3 8 4 2 3 3 2" xfId="33543"/>
    <cellStyle name="Normal 4 3 8 4 2 3 4" xfId="24513"/>
    <cellStyle name="Normal 4 3 8 4 2 4" xfId="5965"/>
    <cellStyle name="Normal 4 3 8 4 2 4 2" xfId="14995"/>
    <cellStyle name="Normal 4 3 8 4 2 4 2 2" xfId="35037"/>
    <cellStyle name="Normal 4 3 8 4 2 4 3" xfId="26007"/>
    <cellStyle name="Normal 4 3 8 4 2 5" xfId="10513"/>
    <cellStyle name="Normal 4 3 8 4 2 5 2" xfId="30555"/>
    <cellStyle name="Normal 4 3 8 4 2 6" xfId="21525"/>
    <cellStyle name="Normal 4 3 8 4 3" xfId="2230"/>
    <cellStyle name="Normal 4 3 8 4 3 2" xfId="6712"/>
    <cellStyle name="Normal 4 3 8 4 3 2 2" xfId="15742"/>
    <cellStyle name="Normal 4 3 8 4 3 2 2 2" xfId="35784"/>
    <cellStyle name="Normal 4 3 8 4 3 2 3" xfId="26754"/>
    <cellStyle name="Normal 4 3 8 4 3 3" xfId="11260"/>
    <cellStyle name="Normal 4 3 8 4 3 3 2" xfId="31302"/>
    <cellStyle name="Normal 4 3 8 4 3 4" xfId="22272"/>
    <cellStyle name="Normal 4 3 8 4 4" xfId="3724"/>
    <cellStyle name="Normal 4 3 8 4 4 2" xfId="8206"/>
    <cellStyle name="Normal 4 3 8 4 4 2 2" xfId="17236"/>
    <cellStyle name="Normal 4 3 8 4 4 2 2 2" xfId="37278"/>
    <cellStyle name="Normal 4 3 8 4 4 2 3" xfId="28248"/>
    <cellStyle name="Normal 4 3 8 4 4 3" xfId="12754"/>
    <cellStyle name="Normal 4 3 8 4 4 3 2" xfId="32796"/>
    <cellStyle name="Normal 4 3 8 4 4 4" xfId="23766"/>
    <cellStyle name="Normal 4 3 8 4 5" xfId="5218"/>
    <cellStyle name="Normal 4 3 8 4 5 2" xfId="14248"/>
    <cellStyle name="Normal 4 3 8 4 5 2 2" xfId="34290"/>
    <cellStyle name="Normal 4 3 8 4 5 3" xfId="25260"/>
    <cellStyle name="Normal 4 3 8 4 6" xfId="9766"/>
    <cellStyle name="Normal 4 3 8 4 6 2" xfId="29808"/>
    <cellStyle name="Normal 4 3 8 4 7" xfId="20778"/>
    <cellStyle name="Normal 4 3 8 5" xfId="923"/>
    <cellStyle name="Normal 4 3 8 5 2" xfId="2417"/>
    <cellStyle name="Normal 4 3 8 5 2 2" xfId="6899"/>
    <cellStyle name="Normal 4 3 8 5 2 2 2" xfId="15929"/>
    <cellStyle name="Normal 4 3 8 5 2 2 2 2" xfId="35971"/>
    <cellStyle name="Normal 4 3 8 5 2 2 3" xfId="26941"/>
    <cellStyle name="Normal 4 3 8 5 2 3" xfId="11447"/>
    <cellStyle name="Normal 4 3 8 5 2 3 2" xfId="31489"/>
    <cellStyle name="Normal 4 3 8 5 2 4" xfId="22459"/>
    <cellStyle name="Normal 4 3 8 5 3" xfId="3911"/>
    <cellStyle name="Normal 4 3 8 5 3 2" xfId="8393"/>
    <cellStyle name="Normal 4 3 8 5 3 2 2" xfId="17423"/>
    <cellStyle name="Normal 4 3 8 5 3 2 2 2" xfId="37465"/>
    <cellStyle name="Normal 4 3 8 5 3 2 3" xfId="28435"/>
    <cellStyle name="Normal 4 3 8 5 3 3" xfId="12941"/>
    <cellStyle name="Normal 4 3 8 5 3 3 2" xfId="32983"/>
    <cellStyle name="Normal 4 3 8 5 3 4" xfId="23953"/>
    <cellStyle name="Normal 4 3 8 5 4" xfId="5405"/>
    <cellStyle name="Normal 4 3 8 5 4 2" xfId="14435"/>
    <cellStyle name="Normal 4 3 8 5 4 2 2" xfId="34477"/>
    <cellStyle name="Normal 4 3 8 5 4 3" xfId="25447"/>
    <cellStyle name="Normal 4 3 8 5 5" xfId="9953"/>
    <cellStyle name="Normal 4 3 8 5 5 2" xfId="29995"/>
    <cellStyle name="Normal 4 3 8 5 6" xfId="20965"/>
    <cellStyle name="Normal 4 3 8 6" xfId="1672"/>
    <cellStyle name="Normal 4 3 8 6 2" xfId="6154"/>
    <cellStyle name="Normal 4 3 8 6 2 2" xfId="15184"/>
    <cellStyle name="Normal 4 3 8 6 2 2 2" xfId="35226"/>
    <cellStyle name="Normal 4 3 8 6 2 3" xfId="26196"/>
    <cellStyle name="Normal 4 3 8 6 3" xfId="10702"/>
    <cellStyle name="Normal 4 3 8 6 3 2" xfId="30744"/>
    <cellStyle name="Normal 4 3 8 6 4" xfId="21714"/>
    <cellStyle name="Normal 4 3 8 7" xfId="3166"/>
    <cellStyle name="Normal 4 3 8 7 2" xfId="7648"/>
    <cellStyle name="Normal 4 3 8 7 2 2" xfId="16678"/>
    <cellStyle name="Normal 4 3 8 7 2 2 2" xfId="36720"/>
    <cellStyle name="Normal 4 3 8 7 2 3" xfId="27690"/>
    <cellStyle name="Normal 4 3 8 7 3" xfId="12196"/>
    <cellStyle name="Normal 4 3 8 7 3 2" xfId="32238"/>
    <cellStyle name="Normal 4 3 8 7 4" xfId="23208"/>
    <cellStyle name="Normal 4 3 8 8" xfId="4660"/>
    <cellStyle name="Normal 4 3 8 8 2" xfId="13690"/>
    <cellStyle name="Normal 4 3 8 8 2 2" xfId="33732"/>
    <cellStyle name="Normal 4 3 8 8 3" xfId="24702"/>
    <cellStyle name="Normal 4 3 8 9" xfId="9208"/>
    <cellStyle name="Normal 4 3 8 9 2" xfId="29250"/>
    <cellStyle name="Normal 4 3 9" xfId="201"/>
    <cellStyle name="Normal 4 3 9 2" xfId="946"/>
    <cellStyle name="Normal 4 3 9 2 2" xfId="2440"/>
    <cellStyle name="Normal 4 3 9 2 2 2" xfId="6922"/>
    <cellStyle name="Normal 4 3 9 2 2 2 2" xfId="15952"/>
    <cellStyle name="Normal 4 3 9 2 2 2 2 2" xfId="35994"/>
    <cellStyle name="Normal 4 3 9 2 2 2 3" xfId="26964"/>
    <cellStyle name="Normal 4 3 9 2 2 3" xfId="11470"/>
    <cellStyle name="Normal 4 3 9 2 2 3 2" xfId="31512"/>
    <cellStyle name="Normal 4 3 9 2 2 4" xfId="22482"/>
    <cellStyle name="Normal 4 3 9 2 3" xfId="3934"/>
    <cellStyle name="Normal 4 3 9 2 3 2" xfId="8416"/>
    <cellStyle name="Normal 4 3 9 2 3 2 2" xfId="17446"/>
    <cellStyle name="Normal 4 3 9 2 3 2 2 2" xfId="37488"/>
    <cellStyle name="Normal 4 3 9 2 3 2 3" xfId="28458"/>
    <cellStyle name="Normal 4 3 9 2 3 3" xfId="12964"/>
    <cellStyle name="Normal 4 3 9 2 3 3 2" xfId="33006"/>
    <cellStyle name="Normal 4 3 9 2 3 4" xfId="23976"/>
    <cellStyle name="Normal 4 3 9 2 4" xfId="5428"/>
    <cellStyle name="Normal 4 3 9 2 4 2" xfId="14458"/>
    <cellStyle name="Normal 4 3 9 2 4 2 2" xfId="34500"/>
    <cellStyle name="Normal 4 3 9 2 4 3" xfId="25470"/>
    <cellStyle name="Normal 4 3 9 2 5" xfId="9976"/>
    <cellStyle name="Normal 4 3 9 2 5 2" xfId="30018"/>
    <cellStyle name="Normal 4 3 9 2 6" xfId="20988"/>
    <cellStyle name="Normal 4 3 9 3" xfId="1695"/>
    <cellStyle name="Normal 4 3 9 3 2" xfId="6177"/>
    <cellStyle name="Normal 4 3 9 3 2 2" xfId="15207"/>
    <cellStyle name="Normal 4 3 9 3 2 2 2" xfId="35249"/>
    <cellStyle name="Normal 4 3 9 3 2 3" xfId="26219"/>
    <cellStyle name="Normal 4 3 9 3 3" xfId="10725"/>
    <cellStyle name="Normal 4 3 9 3 3 2" xfId="30767"/>
    <cellStyle name="Normal 4 3 9 3 4" xfId="21737"/>
    <cellStyle name="Normal 4 3 9 4" xfId="3189"/>
    <cellStyle name="Normal 4 3 9 4 2" xfId="7671"/>
    <cellStyle name="Normal 4 3 9 4 2 2" xfId="16701"/>
    <cellStyle name="Normal 4 3 9 4 2 2 2" xfId="36743"/>
    <cellStyle name="Normal 4 3 9 4 2 3" xfId="27713"/>
    <cellStyle name="Normal 4 3 9 4 3" xfId="12219"/>
    <cellStyle name="Normal 4 3 9 4 3 2" xfId="32261"/>
    <cellStyle name="Normal 4 3 9 4 4" xfId="23231"/>
    <cellStyle name="Normal 4 3 9 5" xfId="4683"/>
    <cellStyle name="Normal 4 3 9 5 2" xfId="13713"/>
    <cellStyle name="Normal 4 3 9 5 2 2" xfId="33755"/>
    <cellStyle name="Normal 4 3 9 5 3" xfId="24725"/>
    <cellStyle name="Normal 4 3 9 6" xfId="9231"/>
    <cellStyle name="Normal 4 3 9 6 2" xfId="29273"/>
    <cellStyle name="Normal 4 3 9 7" xfId="20243"/>
    <cellStyle name="Normal 4 4" xfId="28"/>
    <cellStyle name="Normal 4 4 10" xfId="20070"/>
    <cellStyle name="Normal 4 4 2" xfId="214"/>
    <cellStyle name="Normal 4 4 2 2" xfId="959"/>
    <cellStyle name="Normal 4 4 2 2 2" xfId="2453"/>
    <cellStyle name="Normal 4 4 2 2 2 2" xfId="6935"/>
    <cellStyle name="Normal 4 4 2 2 2 2 2" xfId="15965"/>
    <cellStyle name="Normal 4 4 2 2 2 2 2 2" xfId="36007"/>
    <cellStyle name="Normal 4 4 2 2 2 2 3" xfId="26977"/>
    <cellStyle name="Normal 4 4 2 2 2 3" xfId="11483"/>
    <cellStyle name="Normal 4 4 2 2 2 3 2" xfId="31525"/>
    <cellStyle name="Normal 4 4 2 2 2 4" xfId="22495"/>
    <cellStyle name="Normal 4 4 2 2 3" xfId="3947"/>
    <cellStyle name="Normal 4 4 2 2 3 2" xfId="8429"/>
    <cellStyle name="Normal 4 4 2 2 3 2 2" xfId="17459"/>
    <cellStyle name="Normal 4 4 2 2 3 2 2 2" xfId="37501"/>
    <cellStyle name="Normal 4 4 2 2 3 2 3" xfId="28471"/>
    <cellStyle name="Normal 4 4 2 2 3 3" xfId="12977"/>
    <cellStyle name="Normal 4 4 2 2 3 3 2" xfId="33019"/>
    <cellStyle name="Normal 4 4 2 2 3 4" xfId="23989"/>
    <cellStyle name="Normal 4 4 2 2 4" xfId="5441"/>
    <cellStyle name="Normal 4 4 2 2 4 2" xfId="14471"/>
    <cellStyle name="Normal 4 4 2 2 4 2 2" xfId="34513"/>
    <cellStyle name="Normal 4 4 2 2 4 3" xfId="25483"/>
    <cellStyle name="Normal 4 4 2 2 5" xfId="9989"/>
    <cellStyle name="Normal 4 4 2 2 5 2" xfId="30031"/>
    <cellStyle name="Normal 4 4 2 2 6" xfId="21001"/>
    <cellStyle name="Normal 4 4 2 3" xfId="1708"/>
    <cellStyle name="Normal 4 4 2 3 2" xfId="6190"/>
    <cellStyle name="Normal 4 4 2 3 2 2" xfId="15220"/>
    <cellStyle name="Normal 4 4 2 3 2 2 2" xfId="35262"/>
    <cellStyle name="Normal 4 4 2 3 2 3" xfId="26232"/>
    <cellStyle name="Normal 4 4 2 3 3" xfId="10738"/>
    <cellStyle name="Normal 4 4 2 3 3 2" xfId="30780"/>
    <cellStyle name="Normal 4 4 2 3 4" xfId="21750"/>
    <cellStyle name="Normal 4 4 2 4" xfId="3202"/>
    <cellStyle name="Normal 4 4 2 4 2" xfId="7684"/>
    <cellStyle name="Normal 4 4 2 4 2 2" xfId="16714"/>
    <cellStyle name="Normal 4 4 2 4 2 2 2" xfId="36756"/>
    <cellStyle name="Normal 4 4 2 4 2 3" xfId="27726"/>
    <cellStyle name="Normal 4 4 2 4 3" xfId="12232"/>
    <cellStyle name="Normal 4 4 2 4 3 2" xfId="32274"/>
    <cellStyle name="Normal 4 4 2 4 4" xfId="23244"/>
    <cellStyle name="Normal 4 4 2 5" xfId="4696"/>
    <cellStyle name="Normal 4 4 2 5 2" xfId="13726"/>
    <cellStyle name="Normal 4 4 2 5 2 2" xfId="33768"/>
    <cellStyle name="Normal 4 4 2 5 3" xfId="24738"/>
    <cellStyle name="Normal 4 4 2 6" xfId="9244"/>
    <cellStyle name="Normal 4 4 2 6 2" xfId="29286"/>
    <cellStyle name="Normal 4 4 2 7" xfId="20256"/>
    <cellStyle name="Normal 4 4 3" xfId="400"/>
    <cellStyle name="Normal 4 4 3 2" xfId="1147"/>
    <cellStyle name="Normal 4 4 3 2 2" xfId="2641"/>
    <cellStyle name="Normal 4 4 3 2 2 2" xfId="7123"/>
    <cellStyle name="Normal 4 4 3 2 2 2 2" xfId="16153"/>
    <cellStyle name="Normal 4 4 3 2 2 2 2 2" xfId="36195"/>
    <cellStyle name="Normal 4 4 3 2 2 2 3" xfId="27165"/>
    <cellStyle name="Normal 4 4 3 2 2 3" xfId="11671"/>
    <cellStyle name="Normal 4 4 3 2 2 3 2" xfId="31713"/>
    <cellStyle name="Normal 4 4 3 2 2 4" xfId="22683"/>
    <cellStyle name="Normal 4 4 3 2 3" xfId="4135"/>
    <cellStyle name="Normal 4 4 3 2 3 2" xfId="8617"/>
    <cellStyle name="Normal 4 4 3 2 3 2 2" xfId="17647"/>
    <cellStyle name="Normal 4 4 3 2 3 2 2 2" xfId="37689"/>
    <cellStyle name="Normal 4 4 3 2 3 2 3" xfId="28659"/>
    <cellStyle name="Normal 4 4 3 2 3 3" xfId="13165"/>
    <cellStyle name="Normal 4 4 3 2 3 3 2" xfId="33207"/>
    <cellStyle name="Normal 4 4 3 2 3 4" xfId="24177"/>
    <cellStyle name="Normal 4 4 3 2 4" xfId="5629"/>
    <cellStyle name="Normal 4 4 3 2 4 2" xfId="14659"/>
    <cellStyle name="Normal 4 4 3 2 4 2 2" xfId="34701"/>
    <cellStyle name="Normal 4 4 3 2 4 3" xfId="25671"/>
    <cellStyle name="Normal 4 4 3 2 5" xfId="10177"/>
    <cellStyle name="Normal 4 4 3 2 5 2" xfId="30219"/>
    <cellStyle name="Normal 4 4 3 2 6" xfId="21189"/>
    <cellStyle name="Normal 4 4 3 3" xfId="1894"/>
    <cellStyle name="Normal 4 4 3 3 2" xfId="6376"/>
    <cellStyle name="Normal 4 4 3 3 2 2" xfId="15406"/>
    <cellStyle name="Normal 4 4 3 3 2 2 2" xfId="35448"/>
    <cellStyle name="Normal 4 4 3 3 2 3" xfId="26418"/>
    <cellStyle name="Normal 4 4 3 3 3" xfId="10924"/>
    <cellStyle name="Normal 4 4 3 3 3 2" xfId="30966"/>
    <cellStyle name="Normal 4 4 3 3 4" xfId="21936"/>
    <cellStyle name="Normal 4 4 3 4" xfId="3388"/>
    <cellStyle name="Normal 4 4 3 4 2" xfId="7870"/>
    <cellStyle name="Normal 4 4 3 4 2 2" xfId="16900"/>
    <cellStyle name="Normal 4 4 3 4 2 2 2" xfId="36942"/>
    <cellStyle name="Normal 4 4 3 4 2 3" xfId="27912"/>
    <cellStyle name="Normal 4 4 3 4 3" xfId="12418"/>
    <cellStyle name="Normal 4 4 3 4 3 2" xfId="32460"/>
    <cellStyle name="Normal 4 4 3 4 4" xfId="23430"/>
    <cellStyle name="Normal 4 4 3 5" xfId="4882"/>
    <cellStyle name="Normal 4 4 3 5 2" xfId="13912"/>
    <cellStyle name="Normal 4 4 3 5 2 2" xfId="33954"/>
    <cellStyle name="Normal 4 4 3 5 3" xfId="24924"/>
    <cellStyle name="Normal 4 4 3 6" xfId="9430"/>
    <cellStyle name="Normal 4 4 3 6 2" xfId="29472"/>
    <cellStyle name="Normal 4 4 3 7" xfId="20442"/>
    <cellStyle name="Normal 4 4 4" xfId="586"/>
    <cellStyle name="Normal 4 4 4 2" xfId="1333"/>
    <cellStyle name="Normal 4 4 4 2 2" xfId="2827"/>
    <cellStyle name="Normal 4 4 4 2 2 2" xfId="7309"/>
    <cellStyle name="Normal 4 4 4 2 2 2 2" xfId="16339"/>
    <cellStyle name="Normal 4 4 4 2 2 2 2 2" xfId="36381"/>
    <cellStyle name="Normal 4 4 4 2 2 2 3" xfId="27351"/>
    <cellStyle name="Normal 4 4 4 2 2 3" xfId="11857"/>
    <cellStyle name="Normal 4 4 4 2 2 3 2" xfId="31899"/>
    <cellStyle name="Normal 4 4 4 2 2 4" xfId="22869"/>
    <cellStyle name="Normal 4 4 4 2 3" xfId="4321"/>
    <cellStyle name="Normal 4 4 4 2 3 2" xfId="8803"/>
    <cellStyle name="Normal 4 4 4 2 3 2 2" xfId="17833"/>
    <cellStyle name="Normal 4 4 4 2 3 2 2 2" xfId="37875"/>
    <cellStyle name="Normal 4 4 4 2 3 2 3" xfId="28845"/>
    <cellStyle name="Normal 4 4 4 2 3 3" xfId="13351"/>
    <cellStyle name="Normal 4 4 4 2 3 3 2" xfId="33393"/>
    <cellStyle name="Normal 4 4 4 2 3 4" xfId="24363"/>
    <cellStyle name="Normal 4 4 4 2 4" xfId="5815"/>
    <cellStyle name="Normal 4 4 4 2 4 2" xfId="14845"/>
    <cellStyle name="Normal 4 4 4 2 4 2 2" xfId="34887"/>
    <cellStyle name="Normal 4 4 4 2 4 3" xfId="25857"/>
    <cellStyle name="Normal 4 4 4 2 5" xfId="10363"/>
    <cellStyle name="Normal 4 4 4 2 5 2" xfId="30405"/>
    <cellStyle name="Normal 4 4 4 2 6" xfId="21375"/>
    <cellStyle name="Normal 4 4 4 3" xfId="2080"/>
    <cellStyle name="Normal 4 4 4 3 2" xfId="6562"/>
    <cellStyle name="Normal 4 4 4 3 2 2" xfId="15592"/>
    <cellStyle name="Normal 4 4 4 3 2 2 2" xfId="35634"/>
    <cellStyle name="Normal 4 4 4 3 2 3" xfId="26604"/>
    <cellStyle name="Normal 4 4 4 3 3" xfId="11110"/>
    <cellStyle name="Normal 4 4 4 3 3 2" xfId="31152"/>
    <cellStyle name="Normal 4 4 4 3 4" xfId="22122"/>
    <cellStyle name="Normal 4 4 4 4" xfId="3574"/>
    <cellStyle name="Normal 4 4 4 4 2" xfId="8056"/>
    <cellStyle name="Normal 4 4 4 4 2 2" xfId="17086"/>
    <cellStyle name="Normal 4 4 4 4 2 2 2" xfId="37128"/>
    <cellStyle name="Normal 4 4 4 4 2 3" xfId="28098"/>
    <cellStyle name="Normal 4 4 4 4 3" xfId="12604"/>
    <cellStyle name="Normal 4 4 4 4 3 2" xfId="32646"/>
    <cellStyle name="Normal 4 4 4 4 4" xfId="23616"/>
    <cellStyle name="Normal 4 4 4 5" xfId="5068"/>
    <cellStyle name="Normal 4 4 4 5 2" xfId="14098"/>
    <cellStyle name="Normal 4 4 4 5 2 2" xfId="34140"/>
    <cellStyle name="Normal 4 4 4 5 3" xfId="25110"/>
    <cellStyle name="Normal 4 4 4 6" xfId="9616"/>
    <cellStyle name="Normal 4 4 4 6 2" xfId="29658"/>
    <cellStyle name="Normal 4 4 4 7" xfId="20628"/>
    <cellStyle name="Normal 4 4 5" xfId="773"/>
    <cellStyle name="Normal 4 4 5 2" xfId="2267"/>
    <cellStyle name="Normal 4 4 5 2 2" xfId="6749"/>
    <cellStyle name="Normal 4 4 5 2 2 2" xfId="15779"/>
    <cellStyle name="Normal 4 4 5 2 2 2 2" xfId="35821"/>
    <cellStyle name="Normal 4 4 5 2 2 3" xfId="26791"/>
    <cellStyle name="Normal 4 4 5 2 3" xfId="11297"/>
    <cellStyle name="Normal 4 4 5 2 3 2" xfId="31339"/>
    <cellStyle name="Normal 4 4 5 2 4" xfId="22309"/>
    <cellStyle name="Normal 4 4 5 3" xfId="3761"/>
    <cellStyle name="Normal 4 4 5 3 2" xfId="8243"/>
    <cellStyle name="Normal 4 4 5 3 2 2" xfId="17273"/>
    <cellStyle name="Normal 4 4 5 3 2 2 2" xfId="37315"/>
    <cellStyle name="Normal 4 4 5 3 2 3" xfId="28285"/>
    <cellStyle name="Normal 4 4 5 3 3" xfId="12791"/>
    <cellStyle name="Normal 4 4 5 3 3 2" xfId="32833"/>
    <cellStyle name="Normal 4 4 5 3 4" xfId="23803"/>
    <cellStyle name="Normal 4 4 5 4" xfId="5255"/>
    <cellStyle name="Normal 4 4 5 4 2" xfId="14285"/>
    <cellStyle name="Normal 4 4 5 4 2 2" xfId="34327"/>
    <cellStyle name="Normal 4 4 5 4 3" xfId="25297"/>
    <cellStyle name="Normal 4 4 5 5" xfId="9803"/>
    <cellStyle name="Normal 4 4 5 5 2" xfId="29845"/>
    <cellStyle name="Normal 4 4 5 6" xfId="20815"/>
    <cellStyle name="Normal 4 4 6" xfId="1522"/>
    <cellStyle name="Normal 4 4 6 2" xfId="6004"/>
    <cellStyle name="Normal 4 4 6 2 2" xfId="15034"/>
    <cellStyle name="Normal 4 4 6 2 2 2" xfId="35076"/>
    <cellStyle name="Normal 4 4 6 2 3" xfId="26046"/>
    <cellStyle name="Normal 4 4 6 3" xfId="10552"/>
    <cellStyle name="Normal 4 4 6 3 2" xfId="30594"/>
    <cellStyle name="Normal 4 4 6 4" xfId="21564"/>
    <cellStyle name="Normal 4 4 7" xfId="3016"/>
    <cellStyle name="Normal 4 4 7 2" xfId="7498"/>
    <cellStyle name="Normal 4 4 7 2 2" xfId="16528"/>
    <cellStyle name="Normal 4 4 7 2 2 2" xfId="36570"/>
    <cellStyle name="Normal 4 4 7 2 3" xfId="27540"/>
    <cellStyle name="Normal 4 4 7 3" xfId="12046"/>
    <cellStyle name="Normal 4 4 7 3 2" xfId="32088"/>
    <cellStyle name="Normal 4 4 7 4" xfId="23058"/>
    <cellStyle name="Normal 4 4 8" xfId="4510"/>
    <cellStyle name="Normal 4 4 8 2" xfId="13540"/>
    <cellStyle name="Normal 4 4 8 2 2" xfId="33582"/>
    <cellStyle name="Normal 4 4 8 3" xfId="24552"/>
    <cellStyle name="Normal 4 4 9" xfId="9058"/>
    <cellStyle name="Normal 4 4 9 2" xfId="29100"/>
    <cellStyle name="Normal 4 5" xfId="51"/>
    <cellStyle name="Normal 4 5 10" xfId="20093"/>
    <cellStyle name="Normal 4 5 2" xfId="237"/>
    <cellStyle name="Normal 4 5 2 2" xfId="982"/>
    <cellStyle name="Normal 4 5 2 2 2" xfId="2476"/>
    <cellStyle name="Normal 4 5 2 2 2 2" xfId="6958"/>
    <cellStyle name="Normal 4 5 2 2 2 2 2" xfId="15988"/>
    <cellStyle name="Normal 4 5 2 2 2 2 2 2" xfId="36030"/>
    <cellStyle name="Normal 4 5 2 2 2 2 3" xfId="27000"/>
    <cellStyle name="Normal 4 5 2 2 2 3" xfId="11506"/>
    <cellStyle name="Normal 4 5 2 2 2 3 2" xfId="31548"/>
    <cellStyle name="Normal 4 5 2 2 2 4" xfId="22518"/>
    <cellStyle name="Normal 4 5 2 2 3" xfId="3970"/>
    <cellStyle name="Normal 4 5 2 2 3 2" xfId="8452"/>
    <cellStyle name="Normal 4 5 2 2 3 2 2" xfId="17482"/>
    <cellStyle name="Normal 4 5 2 2 3 2 2 2" xfId="37524"/>
    <cellStyle name="Normal 4 5 2 2 3 2 3" xfId="28494"/>
    <cellStyle name="Normal 4 5 2 2 3 3" xfId="13000"/>
    <cellStyle name="Normal 4 5 2 2 3 3 2" xfId="33042"/>
    <cellStyle name="Normal 4 5 2 2 3 4" xfId="24012"/>
    <cellStyle name="Normal 4 5 2 2 4" xfId="5464"/>
    <cellStyle name="Normal 4 5 2 2 4 2" xfId="14494"/>
    <cellStyle name="Normal 4 5 2 2 4 2 2" xfId="34536"/>
    <cellStyle name="Normal 4 5 2 2 4 3" xfId="25506"/>
    <cellStyle name="Normal 4 5 2 2 5" xfId="10012"/>
    <cellStyle name="Normal 4 5 2 2 5 2" xfId="30054"/>
    <cellStyle name="Normal 4 5 2 2 6" xfId="21024"/>
    <cellStyle name="Normal 4 5 2 3" xfId="1731"/>
    <cellStyle name="Normal 4 5 2 3 2" xfId="6213"/>
    <cellStyle name="Normal 4 5 2 3 2 2" xfId="15243"/>
    <cellStyle name="Normal 4 5 2 3 2 2 2" xfId="35285"/>
    <cellStyle name="Normal 4 5 2 3 2 3" xfId="26255"/>
    <cellStyle name="Normal 4 5 2 3 3" xfId="10761"/>
    <cellStyle name="Normal 4 5 2 3 3 2" xfId="30803"/>
    <cellStyle name="Normal 4 5 2 3 4" xfId="21773"/>
    <cellStyle name="Normal 4 5 2 4" xfId="3225"/>
    <cellStyle name="Normal 4 5 2 4 2" xfId="7707"/>
    <cellStyle name="Normal 4 5 2 4 2 2" xfId="16737"/>
    <cellStyle name="Normal 4 5 2 4 2 2 2" xfId="36779"/>
    <cellStyle name="Normal 4 5 2 4 2 3" xfId="27749"/>
    <cellStyle name="Normal 4 5 2 4 3" xfId="12255"/>
    <cellStyle name="Normal 4 5 2 4 3 2" xfId="32297"/>
    <cellStyle name="Normal 4 5 2 4 4" xfId="23267"/>
    <cellStyle name="Normal 4 5 2 5" xfId="4719"/>
    <cellStyle name="Normal 4 5 2 5 2" xfId="13749"/>
    <cellStyle name="Normal 4 5 2 5 2 2" xfId="33791"/>
    <cellStyle name="Normal 4 5 2 5 3" xfId="24761"/>
    <cellStyle name="Normal 4 5 2 6" xfId="9267"/>
    <cellStyle name="Normal 4 5 2 6 2" xfId="29309"/>
    <cellStyle name="Normal 4 5 2 7" xfId="20279"/>
    <cellStyle name="Normal 4 5 3" xfId="423"/>
    <cellStyle name="Normal 4 5 3 2" xfId="1170"/>
    <cellStyle name="Normal 4 5 3 2 2" xfId="2664"/>
    <cellStyle name="Normal 4 5 3 2 2 2" xfId="7146"/>
    <cellStyle name="Normal 4 5 3 2 2 2 2" xfId="16176"/>
    <cellStyle name="Normal 4 5 3 2 2 2 2 2" xfId="36218"/>
    <cellStyle name="Normal 4 5 3 2 2 2 3" xfId="27188"/>
    <cellStyle name="Normal 4 5 3 2 2 3" xfId="11694"/>
    <cellStyle name="Normal 4 5 3 2 2 3 2" xfId="31736"/>
    <cellStyle name="Normal 4 5 3 2 2 4" xfId="22706"/>
    <cellStyle name="Normal 4 5 3 2 3" xfId="4158"/>
    <cellStyle name="Normal 4 5 3 2 3 2" xfId="8640"/>
    <cellStyle name="Normal 4 5 3 2 3 2 2" xfId="17670"/>
    <cellStyle name="Normal 4 5 3 2 3 2 2 2" xfId="37712"/>
    <cellStyle name="Normal 4 5 3 2 3 2 3" xfId="28682"/>
    <cellStyle name="Normal 4 5 3 2 3 3" xfId="13188"/>
    <cellStyle name="Normal 4 5 3 2 3 3 2" xfId="33230"/>
    <cellStyle name="Normal 4 5 3 2 3 4" xfId="24200"/>
    <cellStyle name="Normal 4 5 3 2 4" xfId="5652"/>
    <cellStyle name="Normal 4 5 3 2 4 2" xfId="14682"/>
    <cellStyle name="Normal 4 5 3 2 4 2 2" xfId="34724"/>
    <cellStyle name="Normal 4 5 3 2 4 3" xfId="25694"/>
    <cellStyle name="Normal 4 5 3 2 5" xfId="10200"/>
    <cellStyle name="Normal 4 5 3 2 5 2" xfId="30242"/>
    <cellStyle name="Normal 4 5 3 2 6" xfId="21212"/>
    <cellStyle name="Normal 4 5 3 3" xfId="1917"/>
    <cellStyle name="Normal 4 5 3 3 2" xfId="6399"/>
    <cellStyle name="Normal 4 5 3 3 2 2" xfId="15429"/>
    <cellStyle name="Normal 4 5 3 3 2 2 2" xfId="35471"/>
    <cellStyle name="Normal 4 5 3 3 2 3" xfId="26441"/>
    <cellStyle name="Normal 4 5 3 3 3" xfId="10947"/>
    <cellStyle name="Normal 4 5 3 3 3 2" xfId="30989"/>
    <cellStyle name="Normal 4 5 3 3 4" xfId="21959"/>
    <cellStyle name="Normal 4 5 3 4" xfId="3411"/>
    <cellStyle name="Normal 4 5 3 4 2" xfId="7893"/>
    <cellStyle name="Normal 4 5 3 4 2 2" xfId="16923"/>
    <cellStyle name="Normal 4 5 3 4 2 2 2" xfId="36965"/>
    <cellStyle name="Normal 4 5 3 4 2 3" xfId="27935"/>
    <cellStyle name="Normal 4 5 3 4 3" xfId="12441"/>
    <cellStyle name="Normal 4 5 3 4 3 2" xfId="32483"/>
    <cellStyle name="Normal 4 5 3 4 4" xfId="23453"/>
    <cellStyle name="Normal 4 5 3 5" xfId="4905"/>
    <cellStyle name="Normal 4 5 3 5 2" xfId="13935"/>
    <cellStyle name="Normal 4 5 3 5 2 2" xfId="33977"/>
    <cellStyle name="Normal 4 5 3 5 3" xfId="24947"/>
    <cellStyle name="Normal 4 5 3 6" xfId="9453"/>
    <cellStyle name="Normal 4 5 3 6 2" xfId="29495"/>
    <cellStyle name="Normal 4 5 3 7" xfId="20465"/>
    <cellStyle name="Normal 4 5 4" xfId="609"/>
    <cellStyle name="Normal 4 5 4 2" xfId="1356"/>
    <cellStyle name="Normal 4 5 4 2 2" xfId="2850"/>
    <cellStyle name="Normal 4 5 4 2 2 2" xfId="7332"/>
    <cellStyle name="Normal 4 5 4 2 2 2 2" xfId="16362"/>
    <cellStyle name="Normal 4 5 4 2 2 2 2 2" xfId="36404"/>
    <cellStyle name="Normal 4 5 4 2 2 2 3" xfId="27374"/>
    <cellStyle name="Normal 4 5 4 2 2 3" xfId="11880"/>
    <cellStyle name="Normal 4 5 4 2 2 3 2" xfId="31922"/>
    <cellStyle name="Normal 4 5 4 2 2 4" xfId="22892"/>
    <cellStyle name="Normal 4 5 4 2 3" xfId="4344"/>
    <cellStyle name="Normal 4 5 4 2 3 2" xfId="8826"/>
    <cellStyle name="Normal 4 5 4 2 3 2 2" xfId="17856"/>
    <cellStyle name="Normal 4 5 4 2 3 2 2 2" xfId="37898"/>
    <cellStyle name="Normal 4 5 4 2 3 2 3" xfId="28868"/>
    <cellStyle name="Normal 4 5 4 2 3 3" xfId="13374"/>
    <cellStyle name="Normal 4 5 4 2 3 3 2" xfId="33416"/>
    <cellStyle name="Normal 4 5 4 2 3 4" xfId="24386"/>
    <cellStyle name="Normal 4 5 4 2 4" xfId="5838"/>
    <cellStyle name="Normal 4 5 4 2 4 2" xfId="14868"/>
    <cellStyle name="Normal 4 5 4 2 4 2 2" xfId="34910"/>
    <cellStyle name="Normal 4 5 4 2 4 3" xfId="25880"/>
    <cellStyle name="Normal 4 5 4 2 5" xfId="10386"/>
    <cellStyle name="Normal 4 5 4 2 5 2" xfId="30428"/>
    <cellStyle name="Normal 4 5 4 2 6" xfId="21398"/>
    <cellStyle name="Normal 4 5 4 3" xfId="2103"/>
    <cellStyle name="Normal 4 5 4 3 2" xfId="6585"/>
    <cellStyle name="Normal 4 5 4 3 2 2" xfId="15615"/>
    <cellStyle name="Normal 4 5 4 3 2 2 2" xfId="35657"/>
    <cellStyle name="Normal 4 5 4 3 2 3" xfId="26627"/>
    <cellStyle name="Normal 4 5 4 3 3" xfId="11133"/>
    <cellStyle name="Normal 4 5 4 3 3 2" xfId="31175"/>
    <cellStyle name="Normal 4 5 4 3 4" xfId="22145"/>
    <cellStyle name="Normal 4 5 4 4" xfId="3597"/>
    <cellStyle name="Normal 4 5 4 4 2" xfId="8079"/>
    <cellStyle name="Normal 4 5 4 4 2 2" xfId="17109"/>
    <cellStyle name="Normal 4 5 4 4 2 2 2" xfId="37151"/>
    <cellStyle name="Normal 4 5 4 4 2 3" xfId="28121"/>
    <cellStyle name="Normal 4 5 4 4 3" xfId="12627"/>
    <cellStyle name="Normal 4 5 4 4 3 2" xfId="32669"/>
    <cellStyle name="Normal 4 5 4 4 4" xfId="23639"/>
    <cellStyle name="Normal 4 5 4 5" xfId="5091"/>
    <cellStyle name="Normal 4 5 4 5 2" xfId="14121"/>
    <cellStyle name="Normal 4 5 4 5 2 2" xfId="34163"/>
    <cellStyle name="Normal 4 5 4 5 3" xfId="25133"/>
    <cellStyle name="Normal 4 5 4 6" xfId="9639"/>
    <cellStyle name="Normal 4 5 4 6 2" xfId="29681"/>
    <cellStyle name="Normal 4 5 4 7" xfId="20651"/>
    <cellStyle name="Normal 4 5 5" xfId="796"/>
    <cellStyle name="Normal 4 5 5 2" xfId="2290"/>
    <cellStyle name="Normal 4 5 5 2 2" xfId="6772"/>
    <cellStyle name="Normal 4 5 5 2 2 2" xfId="15802"/>
    <cellStyle name="Normal 4 5 5 2 2 2 2" xfId="35844"/>
    <cellStyle name="Normal 4 5 5 2 2 3" xfId="26814"/>
    <cellStyle name="Normal 4 5 5 2 3" xfId="11320"/>
    <cellStyle name="Normal 4 5 5 2 3 2" xfId="31362"/>
    <cellStyle name="Normal 4 5 5 2 4" xfId="22332"/>
    <cellStyle name="Normal 4 5 5 3" xfId="3784"/>
    <cellStyle name="Normal 4 5 5 3 2" xfId="8266"/>
    <cellStyle name="Normal 4 5 5 3 2 2" xfId="17296"/>
    <cellStyle name="Normal 4 5 5 3 2 2 2" xfId="37338"/>
    <cellStyle name="Normal 4 5 5 3 2 3" xfId="28308"/>
    <cellStyle name="Normal 4 5 5 3 3" xfId="12814"/>
    <cellStyle name="Normal 4 5 5 3 3 2" xfId="32856"/>
    <cellStyle name="Normal 4 5 5 3 4" xfId="23826"/>
    <cellStyle name="Normal 4 5 5 4" xfId="5278"/>
    <cellStyle name="Normal 4 5 5 4 2" xfId="14308"/>
    <cellStyle name="Normal 4 5 5 4 2 2" xfId="34350"/>
    <cellStyle name="Normal 4 5 5 4 3" xfId="25320"/>
    <cellStyle name="Normal 4 5 5 5" xfId="9826"/>
    <cellStyle name="Normal 4 5 5 5 2" xfId="29868"/>
    <cellStyle name="Normal 4 5 5 6" xfId="20838"/>
    <cellStyle name="Normal 4 5 6" xfId="1545"/>
    <cellStyle name="Normal 4 5 6 2" xfId="6027"/>
    <cellStyle name="Normal 4 5 6 2 2" xfId="15057"/>
    <cellStyle name="Normal 4 5 6 2 2 2" xfId="35099"/>
    <cellStyle name="Normal 4 5 6 2 3" xfId="26069"/>
    <cellStyle name="Normal 4 5 6 3" xfId="10575"/>
    <cellStyle name="Normal 4 5 6 3 2" xfId="30617"/>
    <cellStyle name="Normal 4 5 6 4" xfId="21587"/>
    <cellStyle name="Normal 4 5 7" xfId="3039"/>
    <cellStyle name="Normal 4 5 7 2" xfId="7521"/>
    <cellStyle name="Normal 4 5 7 2 2" xfId="16551"/>
    <cellStyle name="Normal 4 5 7 2 2 2" xfId="36593"/>
    <cellStyle name="Normal 4 5 7 2 3" xfId="27563"/>
    <cellStyle name="Normal 4 5 7 3" xfId="12069"/>
    <cellStyle name="Normal 4 5 7 3 2" xfId="32111"/>
    <cellStyle name="Normal 4 5 7 4" xfId="23081"/>
    <cellStyle name="Normal 4 5 8" xfId="4533"/>
    <cellStyle name="Normal 4 5 8 2" xfId="13563"/>
    <cellStyle name="Normal 4 5 8 2 2" xfId="33605"/>
    <cellStyle name="Normal 4 5 8 3" xfId="24575"/>
    <cellStyle name="Normal 4 5 9" xfId="9081"/>
    <cellStyle name="Normal 4 5 9 2" xfId="29123"/>
    <cellStyle name="Normal 4 6" xfId="75"/>
    <cellStyle name="Normal 4 6 10" xfId="20117"/>
    <cellStyle name="Normal 4 6 2" xfId="261"/>
    <cellStyle name="Normal 4 6 2 2" xfId="1005"/>
    <cellStyle name="Normal 4 6 2 2 2" xfId="2499"/>
    <cellStyle name="Normal 4 6 2 2 2 2" xfId="6981"/>
    <cellStyle name="Normal 4 6 2 2 2 2 2" xfId="16011"/>
    <cellStyle name="Normal 4 6 2 2 2 2 2 2" xfId="36053"/>
    <cellStyle name="Normal 4 6 2 2 2 2 3" xfId="27023"/>
    <cellStyle name="Normal 4 6 2 2 2 3" xfId="11529"/>
    <cellStyle name="Normal 4 6 2 2 2 3 2" xfId="31571"/>
    <cellStyle name="Normal 4 6 2 2 2 4" xfId="22541"/>
    <cellStyle name="Normal 4 6 2 2 3" xfId="3993"/>
    <cellStyle name="Normal 4 6 2 2 3 2" xfId="8475"/>
    <cellStyle name="Normal 4 6 2 2 3 2 2" xfId="17505"/>
    <cellStyle name="Normal 4 6 2 2 3 2 2 2" xfId="37547"/>
    <cellStyle name="Normal 4 6 2 2 3 2 3" xfId="28517"/>
    <cellStyle name="Normal 4 6 2 2 3 3" xfId="13023"/>
    <cellStyle name="Normal 4 6 2 2 3 3 2" xfId="33065"/>
    <cellStyle name="Normal 4 6 2 2 3 4" xfId="24035"/>
    <cellStyle name="Normal 4 6 2 2 4" xfId="5487"/>
    <cellStyle name="Normal 4 6 2 2 4 2" xfId="14517"/>
    <cellStyle name="Normal 4 6 2 2 4 2 2" xfId="34559"/>
    <cellStyle name="Normal 4 6 2 2 4 3" xfId="25529"/>
    <cellStyle name="Normal 4 6 2 2 5" xfId="10035"/>
    <cellStyle name="Normal 4 6 2 2 5 2" xfId="30077"/>
    <cellStyle name="Normal 4 6 2 2 6" xfId="21047"/>
    <cellStyle name="Normal 4 6 2 3" xfId="1755"/>
    <cellStyle name="Normal 4 6 2 3 2" xfId="6237"/>
    <cellStyle name="Normal 4 6 2 3 2 2" xfId="15267"/>
    <cellStyle name="Normal 4 6 2 3 2 2 2" xfId="35309"/>
    <cellStyle name="Normal 4 6 2 3 2 3" xfId="26279"/>
    <cellStyle name="Normal 4 6 2 3 3" xfId="10785"/>
    <cellStyle name="Normal 4 6 2 3 3 2" xfId="30827"/>
    <cellStyle name="Normal 4 6 2 3 4" xfId="21797"/>
    <cellStyle name="Normal 4 6 2 4" xfId="3249"/>
    <cellStyle name="Normal 4 6 2 4 2" xfId="7731"/>
    <cellStyle name="Normal 4 6 2 4 2 2" xfId="16761"/>
    <cellStyle name="Normal 4 6 2 4 2 2 2" xfId="36803"/>
    <cellStyle name="Normal 4 6 2 4 2 3" xfId="27773"/>
    <cellStyle name="Normal 4 6 2 4 3" xfId="12279"/>
    <cellStyle name="Normal 4 6 2 4 3 2" xfId="32321"/>
    <cellStyle name="Normal 4 6 2 4 4" xfId="23291"/>
    <cellStyle name="Normal 4 6 2 5" xfId="4743"/>
    <cellStyle name="Normal 4 6 2 5 2" xfId="13773"/>
    <cellStyle name="Normal 4 6 2 5 2 2" xfId="33815"/>
    <cellStyle name="Normal 4 6 2 5 3" xfId="24785"/>
    <cellStyle name="Normal 4 6 2 6" xfId="9291"/>
    <cellStyle name="Normal 4 6 2 6 2" xfId="29333"/>
    <cellStyle name="Normal 4 6 2 7" xfId="20303"/>
    <cellStyle name="Normal 4 6 3" xfId="447"/>
    <cellStyle name="Normal 4 6 3 2" xfId="1194"/>
    <cellStyle name="Normal 4 6 3 2 2" xfId="2688"/>
    <cellStyle name="Normal 4 6 3 2 2 2" xfId="7170"/>
    <cellStyle name="Normal 4 6 3 2 2 2 2" xfId="16200"/>
    <cellStyle name="Normal 4 6 3 2 2 2 2 2" xfId="36242"/>
    <cellStyle name="Normal 4 6 3 2 2 2 3" xfId="27212"/>
    <cellStyle name="Normal 4 6 3 2 2 3" xfId="11718"/>
    <cellStyle name="Normal 4 6 3 2 2 3 2" xfId="31760"/>
    <cellStyle name="Normal 4 6 3 2 2 4" xfId="22730"/>
    <cellStyle name="Normal 4 6 3 2 3" xfId="4182"/>
    <cellStyle name="Normal 4 6 3 2 3 2" xfId="8664"/>
    <cellStyle name="Normal 4 6 3 2 3 2 2" xfId="17694"/>
    <cellStyle name="Normal 4 6 3 2 3 2 2 2" xfId="37736"/>
    <cellStyle name="Normal 4 6 3 2 3 2 3" xfId="28706"/>
    <cellStyle name="Normal 4 6 3 2 3 3" xfId="13212"/>
    <cellStyle name="Normal 4 6 3 2 3 3 2" xfId="33254"/>
    <cellStyle name="Normal 4 6 3 2 3 4" xfId="24224"/>
    <cellStyle name="Normal 4 6 3 2 4" xfId="5676"/>
    <cellStyle name="Normal 4 6 3 2 4 2" xfId="14706"/>
    <cellStyle name="Normal 4 6 3 2 4 2 2" xfId="34748"/>
    <cellStyle name="Normal 4 6 3 2 4 3" xfId="25718"/>
    <cellStyle name="Normal 4 6 3 2 5" xfId="10224"/>
    <cellStyle name="Normal 4 6 3 2 5 2" xfId="30266"/>
    <cellStyle name="Normal 4 6 3 2 6" xfId="21236"/>
    <cellStyle name="Normal 4 6 3 3" xfId="1941"/>
    <cellStyle name="Normal 4 6 3 3 2" xfId="6423"/>
    <cellStyle name="Normal 4 6 3 3 2 2" xfId="15453"/>
    <cellStyle name="Normal 4 6 3 3 2 2 2" xfId="35495"/>
    <cellStyle name="Normal 4 6 3 3 2 3" xfId="26465"/>
    <cellStyle name="Normal 4 6 3 3 3" xfId="10971"/>
    <cellStyle name="Normal 4 6 3 3 3 2" xfId="31013"/>
    <cellStyle name="Normal 4 6 3 3 4" xfId="21983"/>
    <cellStyle name="Normal 4 6 3 4" xfId="3435"/>
    <cellStyle name="Normal 4 6 3 4 2" xfId="7917"/>
    <cellStyle name="Normal 4 6 3 4 2 2" xfId="16947"/>
    <cellStyle name="Normal 4 6 3 4 2 2 2" xfId="36989"/>
    <cellStyle name="Normal 4 6 3 4 2 3" xfId="27959"/>
    <cellStyle name="Normal 4 6 3 4 3" xfId="12465"/>
    <cellStyle name="Normal 4 6 3 4 3 2" xfId="32507"/>
    <cellStyle name="Normal 4 6 3 4 4" xfId="23477"/>
    <cellStyle name="Normal 4 6 3 5" xfId="4929"/>
    <cellStyle name="Normal 4 6 3 5 2" xfId="13959"/>
    <cellStyle name="Normal 4 6 3 5 2 2" xfId="34001"/>
    <cellStyle name="Normal 4 6 3 5 3" xfId="24971"/>
    <cellStyle name="Normal 4 6 3 6" xfId="9477"/>
    <cellStyle name="Normal 4 6 3 6 2" xfId="29519"/>
    <cellStyle name="Normal 4 6 3 7" xfId="20489"/>
    <cellStyle name="Normal 4 6 4" xfId="633"/>
    <cellStyle name="Normal 4 6 4 2" xfId="1380"/>
    <cellStyle name="Normal 4 6 4 2 2" xfId="2874"/>
    <cellStyle name="Normal 4 6 4 2 2 2" xfId="7356"/>
    <cellStyle name="Normal 4 6 4 2 2 2 2" xfId="16386"/>
    <cellStyle name="Normal 4 6 4 2 2 2 2 2" xfId="36428"/>
    <cellStyle name="Normal 4 6 4 2 2 2 3" xfId="27398"/>
    <cellStyle name="Normal 4 6 4 2 2 3" xfId="11904"/>
    <cellStyle name="Normal 4 6 4 2 2 3 2" xfId="31946"/>
    <cellStyle name="Normal 4 6 4 2 2 4" xfId="22916"/>
    <cellStyle name="Normal 4 6 4 2 3" xfId="4368"/>
    <cellStyle name="Normal 4 6 4 2 3 2" xfId="8850"/>
    <cellStyle name="Normal 4 6 4 2 3 2 2" xfId="17880"/>
    <cellStyle name="Normal 4 6 4 2 3 2 2 2" xfId="37922"/>
    <cellStyle name="Normal 4 6 4 2 3 2 3" xfId="28892"/>
    <cellStyle name="Normal 4 6 4 2 3 3" xfId="13398"/>
    <cellStyle name="Normal 4 6 4 2 3 3 2" xfId="33440"/>
    <cellStyle name="Normal 4 6 4 2 3 4" xfId="24410"/>
    <cellStyle name="Normal 4 6 4 2 4" xfId="5862"/>
    <cellStyle name="Normal 4 6 4 2 4 2" xfId="14892"/>
    <cellStyle name="Normal 4 6 4 2 4 2 2" xfId="34934"/>
    <cellStyle name="Normal 4 6 4 2 4 3" xfId="25904"/>
    <cellStyle name="Normal 4 6 4 2 5" xfId="10410"/>
    <cellStyle name="Normal 4 6 4 2 5 2" xfId="30452"/>
    <cellStyle name="Normal 4 6 4 2 6" xfId="21422"/>
    <cellStyle name="Normal 4 6 4 3" xfId="2127"/>
    <cellStyle name="Normal 4 6 4 3 2" xfId="6609"/>
    <cellStyle name="Normal 4 6 4 3 2 2" xfId="15639"/>
    <cellStyle name="Normal 4 6 4 3 2 2 2" xfId="35681"/>
    <cellStyle name="Normal 4 6 4 3 2 3" xfId="26651"/>
    <cellStyle name="Normal 4 6 4 3 3" xfId="11157"/>
    <cellStyle name="Normal 4 6 4 3 3 2" xfId="31199"/>
    <cellStyle name="Normal 4 6 4 3 4" xfId="22169"/>
    <cellStyle name="Normal 4 6 4 4" xfId="3621"/>
    <cellStyle name="Normal 4 6 4 4 2" xfId="8103"/>
    <cellStyle name="Normal 4 6 4 4 2 2" xfId="17133"/>
    <cellStyle name="Normal 4 6 4 4 2 2 2" xfId="37175"/>
    <cellStyle name="Normal 4 6 4 4 2 3" xfId="28145"/>
    <cellStyle name="Normal 4 6 4 4 3" xfId="12651"/>
    <cellStyle name="Normal 4 6 4 4 3 2" xfId="32693"/>
    <cellStyle name="Normal 4 6 4 4 4" xfId="23663"/>
    <cellStyle name="Normal 4 6 4 5" xfId="5115"/>
    <cellStyle name="Normal 4 6 4 5 2" xfId="14145"/>
    <cellStyle name="Normal 4 6 4 5 2 2" xfId="34187"/>
    <cellStyle name="Normal 4 6 4 5 3" xfId="25157"/>
    <cellStyle name="Normal 4 6 4 6" xfId="9663"/>
    <cellStyle name="Normal 4 6 4 6 2" xfId="29705"/>
    <cellStyle name="Normal 4 6 4 7" xfId="20675"/>
    <cellStyle name="Normal 4 6 5" xfId="820"/>
    <cellStyle name="Normal 4 6 5 2" xfId="2314"/>
    <cellStyle name="Normal 4 6 5 2 2" xfId="6796"/>
    <cellStyle name="Normal 4 6 5 2 2 2" xfId="15826"/>
    <cellStyle name="Normal 4 6 5 2 2 2 2" xfId="35868"/>
    <cellStyle name="Normal 4 6 5 2 2 3" xfId="26838"/>
    <cellStyle name="Normal 4 6 5 2 3" xfId="11344"/>
    <cellStyle name="Normal 4 6 5 2 3 2" xfId="31386"/>
    <cellStyle name="Normal 4 6 5 2 4" xfId="22356"/>
    <cellStyle name="Normal 4 6 5 3" xfId="3808"/>
    <cellStyle name="Normal 4 6 5 3 2" xfId="8290"/>
    <cellStyle name="Normal 4 6 5 3 2 2" xfId="17320"/>
    <cellStyle name="Normal 4 6 5 3 2 2 2" xfId="37362"/>
    <cellStyle name="Normal 4 6 5 3 2 3" xfId="28332"/>
    <cellStyle name="Normal 4 6 5 3 3" xfId="12838"/>
    <cellStyle name="Normal 4 6 5 3 3 2" xfId="32880"/>
    <cellStyle name="Normal 4 6 5 3 4" xfId="23850"/>
    <cellStyle name="Normal 4 6 5 4" xfId="5302"/>
    <cellStyle name="Normal 4 6 5 4 2" xfId="14332"/>
    <cellStyle name="Normal 4 6 5 4 2 2" xfId="34374"/>
    <cellStyle name="Normal 4 6 5 4 3" xfId="25344"/>
    <cellStyle name="Normal 4 6 5 5" xfId="9850"/>
    <cellStyle name="Normal 4 6 5 5 2" xfId="29892"/>
    <cellStyle name="Normal 4 6 5 6" xfId="20862"/>
    <cellStyle name="Normal 4 6 6" xfId="1569"/>
    <cellStyle name="Normal 4 6 6 2" xfId="6051"/>
    <cellStyle name="Normal 4 6 6 2 2" xfId="15081"/>
    <cellStyle name="Normal 4 6 6 2 2 2" xfId="35123"/>
    <cellStyle name="Normal 4 6 6 2 3" xfId="26093"/>
    <cellStyle name="Normal 4 6 6 3" xfId="10599"/>
    <cellStyle name="Normal 4 6 6 3 2" xfId="30641"/>
    <cellStyle name="Normal 4 6 6 4" xfId="21611"/>
    <cellStyle name="Normal 4 6 7" xfId="3063"/>
    <cellStyle name="Normal 4 6 7 2" xfId="7545"/>
    <cellStyle name="Normal 4 6 7 2 2" xfId="16575"/>
    <cellStyle name="Normal 4 6 7 2 2 2" xfId="36617"/>
    <cellStyle name="Normal 4 6 7 2 3" xfId="27587"/>
    <cellStyle name="Normal 4 6 7 3" xfId="12093"/>
    <cellStyle name="Normal 4 6 7 3 2" xfId="32135"/>
    <cellStyle name="Normal 4 6 7 4" xfId="23105"/>
    <cellStyle name="Normal 4 6 8" xfId="4557"/>
    <cellStyle name="Normal 4 6 8 2" xfId="13587"/>
    <cellStyle name="Normal 4 6 8 2 2" xfId="33629"/>
    <cellStyle name="Normal 4 6 8 3" xfId="24599"/>
    <cellStyle name="Normal 4 6 9" xfId="9105"/>
    <cellStyle name="Normal 4 6 9 2" xfId="29147"/>
    <cellStyle name="Normal 4 7" xfId="110"/>
    <cellStyle name="Normal 4 7 10" xfId="20152"/>
    <cellStyle name="Normal 4 7 2" xfId="296"/>
    <cellStyle name="Normal 4 7 2 2" xfId="1039"/>
    <cellStyle name="Normal 4 7 2 2 2" xfId="2533"/>
    <cellStyle name="Normal 4 7 2 2 2 2" xfId="7015"/>
    <cellStyle name="Normal 4 7 2 2 2 2 2" xfId="16045"/>
    <cellStyle name="Normal 4 7 2 2 2 2 2 2" xfId="36087"/>
    <cellStyle name="Normal 4 7 2 2 2 2 3" xfId="27057"/>
    <cellStyle name="Normal 4 7 2 2 2 3" xfId="11563"/>
    <cellStyle name="Normal 4 7 2 2 2 3 2" xfId="31605"/>
    <cellStyle name="Normal 4 7 2 2 2 4" xfId="22575"/>
    <cellStyle name="Normal 4 7 2 2 3" xfId="4027"/>
    <cellStyle name="Normal 4 7 2 2 3 2" xfId="8509"/>
    <cellStyle name="Normal 4 7 2 2 3 2 2" xfId="17539"/>
    <cellStyle name="Normal 4 7 2 2 3 2 2 2" xfId="37581"/>
    <cellStyle name="Normal 4 7 2 2 3 2 3" xfId="28551"/>
    <cellStyle name="Normal 4 7 2 2 3 3" xfId="13057"/>
    <cellStyle name="Normal 4 7 2 2 3 3 2" xfId="33099"/>
    <cellStyle name="Normal 4 7 2 2 3 4" xfId="24069"/>
    <cellStyle name="Normal 4 7 2 2 4" xfId="5521"/>
    <cellStyle name="Normal 4 7 2 2 4 2" xfId="14551"/>
    <cellStyle name="Normal 4 7 2 2 4 2 2" xfId="34593"/>
    <cellStyle name="Normal 4 7 2 2 4 3" xfId="25563"/>
    <cellStyle name="Normal 4 7 2 2 5" xfId="10069"/>
    <cellStyle name="Normal 4 7 2 2 5 2" xfId="30111"/>
    <cellStyle name="Normal 4 7 2 2 6" xfId="21081"/>
    <cellStyle name="Normal 4 7 2 3" xfId="1790"/>
    <cellStyle name="Normal 4 7 2 3 2" xfId="6272"/>
    <cellStyle name="Normal 4 7 2 3 2 2" xfId="15302"/>
    <cellStyle name="Normal 4 7 2 3 2 2 2" xfId="35344"/>
    <cellStyle name="Normal 4 7 2 3 2 3" xfId="26314"/>
    <cellStyle name="Normal 4 7 2 3 3" xfId="10820"/>
    <cellStyle name="Normal 4 7 2 3 3 2" xfId="30862"/>
    <cellStyle name="Normal 4 7 2 3 4" xfId="21832"/>
    <cellStyle name="Normal 4 7 2 4" xfId="3284"/>
    <cellStyle name="Normal 4 7 2 4 2" xfId="7766"/>
    <cellStyle name="Normal 4 7 2 4 2 2" xfId="16796"/>
    <cellStyle name="Normal 4 7 2 4 2 2 2" xfId="36838"/>
    <cellStyle name="Normal 4 7 2 4 2 3" xfId="27808"/>
    <cellStyle name="Normal 4 7 2 4 3" xfId="12314"/>
    <cellStyle name="Normal 4 7 2 4 3 2" xfId="32356"/>
    <cellStyle name="Normal 4 7 2 4 4" xfId="23326"/>
    <cellStyle name="Normal 4 7 2 5" xfId="4778"/>
    <cellStyle name="Normal 4 7 2 5 2" xfId="13808"/>
    <cellStyle name="Normal 4 7 2 5 2 2" xfId="33850"/>
    <cellStyle name="Normal 4 7 2 5 3" xfId="24820"/>
    <cellStyle name="Normal 4 7 2 6" xfId="9326"/>
    <cellStyle name="Normal 4 7 2 6 2" xfId="29368"/>
    <cellStyle name="Normal 4 7 2 7" xfId="20338"/>
    <cellStyle name="Normal 4 7 3" xfId="482"/>
    <cellStyle name="Normal 4 7 3 2" xfId="1229"/>
    <cellStyle name="Normal 4 7 3 2 2" xfId="2723"/>
    <cellStyle name="Normal 4 7 3 2 2 2" xfId="7205"/>
    <cellStyle name="Normal 4 7 3 2 2 2 2" xfId="16235"/>
    <cellStyle name="Normal 4 7 3 2 2 2 2 2" xfId="36277"/>
    <cellStyle name="Normal 4 7 3 2 2 2 3" xfId="27247"/>
    <cellStyle name="Normal 4 7 3 2 2 3" xfId="11753"/>
    <cellStyle name="Normal 4 7 3 2 2 3 2" xfId="31795"/>
    <cellStyle name="Normal 4 7 3 2 2 4" xfId="22765"/>
    <cellStyle name="Normal 4 7 3 2 3" xfId="4217"/>
    <cellStyle name="Normal 4 7 3 2 3 2" xfId="8699"/>
    <cellStyle name="Normal 4 7 3 2 3 2 2" xfId="17729"/>
    <cellStyle name="Normal 4 7 3 2 3 2 2 2" xfId="37771"/>
    <cellStyle name="Normal 4 7 3 2 3 2 3" xfId="28741"/>
    <cellStyle name="Normal 4 7 3 2 3 3" xfId="13247"/>
    <cellStyle name="Normal 4 7 3 2 3 3 2" xfId="33289"/>
    <cellStyle name="Normal 4 7 3 2 3 4" xfId="24259"/>
    <cellStyle name="Normal 4 7 3 2 4" xfId="5711"/>
    <cellStyle name="Normal 4 7 3 2 4 2" xfId="14741"/>
    <cellStyle name="Normal 4 7 3 2 4 2 2" xfId="34783"/>
    <cellStyle name="Normal 4 7 3 2 4 3" xfId="25753"/>
    <cellStyle name="Normal 4 7 3 2 5" xfId="10259"/>
    <cellStyle name="Normal 4 7 3 2 5 2" xfId="30301"/>
    <cellStyle name="Normal 4 7 3 2 6" xfId="21271"/>
    <cellStyle name="Normal 4 7 3 3" xfId="1976"/>
    <cellStyle name="Normal 4 7 3 3 2" xfId="6458"/>
    <cellStyle name="Normal 4 7 3 3 2 2" xfId="15488"/>
    <cellStyle name="Normal 4 7 3 3 2 2 2" xfId="35530"/>
    <cellStyle name="Normal 4 7 3 3 2 3" xfId="26500"/>
    <cellStyle name="Normal 4 7 3 3 3" xfId="11006"/>
    <cellStyle name="Normal 4 7 3 3 3 2" xfId="31048"/>
    <cellStyle name="Normal 4 7 3 3 4" xfId="22018"/>
    <cellStyle name="Normal 4 7 3 4" xfId="3470"/>
    <cellStyle name="Normal 4 7 3 4 2" xfId="7952"/>
    <cellStyle name="Normal 4 7 3 4 2 2" xfId="16982"/>
    <cellStyle name="Normal 4 7 3 4 2 2 2" xfId="37024"/>
    <cellStyle name="Normal 4 7 3 4 2 3" xfId="27994"/>
    <cellStyle name="Normal 4 7 3 4 3" xfId="12500"/>
    <cellStyle name="Normal 4 7 3 4 3 2" xfId="32542"/>
    <cellStyle name="Normal 4 7 3 4 4" xfId="23512"/>
    <cellStyle name="Normal 4 7 3 5" xfId="4964"/>
    <cellStyle name="Normal 4 7 3 5 2" xfId="13994"/>
    <cellStyle name="Normal 4 7 3 5 2 2" xfId="34036"/>
    <cellStyle name="Normal 4 7 3 5 3" xfId="25006"/>
    <cellStyle name="Normal 4 7 3 6" xfId="9512"/>
    <cellStyle name="Normal 4 7 3 6 2" xfId="29554"/>
    <cellStyle name="Normal 4 7 3 7" xfId="20524"/>
    <cellStyle name="Normal 4 7 4" xfId="668"/>
    <cellStyle name="Normal 4 7 4 2" xfId="1415"/>
    <cellStyle name="Normal 4 7 4 2 2" xfId="2909"/>
    <cellStyle name="Normal 4 7 4 2 2 2" xfId="7391"/>
    <cellStyle name="Normal 4 7 4 2 2 2 2" xfId="16421"/>
    <cellStyle name="Normal 4 7 4 2 2 2 2 2" xfId="36463"/>
    <cellStyle name="Normal 4 7 4 2 2 2 3" xfId="27433"/>
    <cellStyle name="Normal 4 7 4 2 2 3" xfId="11939"/>
    <cellStyle name="Normal 4 7 4 2 2 3 2" xfId="31981"/>
    <cellStyle name="Normal 4 7 4 2 2 4" xfId="22951"/>
    <cellStyle name="Normal 4 7 4 2 3" xfId="4403"/>
    <cellStyle name="Normal 4 7 4 2 3 2" xfId="8885"/>
    <cellStyle name="Normal 4 7 4 2 3 2 2" xfId="17915"/>
    <cellStyle name="Normal 4 7 4 2 3 2 2 2" xfId="37957"/>
    <cellStyle name="Normal 4 7 4 2 3 2 3" xfId="28927"/>
    <cellStyle name="Normal 4 7 4 2 3 3" xfId="13433"/>
    <cellStyle name="Normal 4 7 4 2 3 3 2" xfId="33475"/>
    <cellStyle name="Normal 4 7 4 2 3 4" xfId="24445"/>
    <cellStyle name="Normal 4 7 4 2 4" xfId="5897"/>
    <cellStyle name="Normal 4 7 4 2 4 2" xfId="14927"/>
    <cellStyle name="Normal 4 7 4 2 4 2 2" xfId="34969"/>
    <cellStyle name="Normal 4 7 4 2 4 3" xfId="25939"/>
    <cellStyle name="Normal 4 7 4 2 5" xfId="10445"/>
    <cellStyle name="Normal 4 7 4 2 5 2" xfId="30487"/>
    <cellStyle name="Normal 4 7 4 2 6" xfId="21457"/>
    <cellStyle name="Normal 4 7 4 3" xfId="2162"/>
    <cellStyle name="Normal 4 7 4 3 2" xfId="6644"/>
    <cellStyle name="Normal 4 7 4 3 2 2" xfId="15674"/>
    <cellStyle name="Normal 4 7 4 3 2 2 2" xfId="35716"/>
    <cellStyle name="Normal 4 7 4 3 2 3" xfId="26686"/>
    <cellStyle name="Normal 4 7 4 3 3" xfId="11192"/>
    <cellStyle name="Normal 4 7 4 3 3 2" xfId="31234"/>
    <cellStyle name="Normal 4 7 4 3 4" xfId="22204"/>
    <cellStyle name="Normal 4 7 4 4" xfId="3656"/>
    <cellStyle name="Normal 4 7 4 4 2" xfId="8138"/>
    <cellStyle name="Normal 4 7 4 4 2 2" xfId="17168"/>
    <cellStyle name="Normal 4 7 4 4 2 2 2" xfId="37210"/>
    <cellStyle name="Normal 4 7 4 4 2 3" xfId="28180"/>
    <cellStyle name="Normal 4 7 4 4 3" xfId="12686"/>
    <cellStyle name="Normal 4 7 4 4 3 2" xfId="32728"/>
    <cellStyle name="Normal 4 7 4 4 4" xfId="23698"/>
    <cellStyle name="Normal 4 7 4 5" xfId="5150"/>
    <cellStyle name="Normal 4 7 4 5 2" xfId="14180"/>
    <cellStyle name="Normal 4 7 4 5 2 2" xfId="34222"/>
    <cellStyle name="Normal 4 7 4 5 3" xfId="25192"/>
    <cellStyle name="Normal 4 7 4 6" xfId="9698"/>
    <cellStyle name="Normal 4 7 4 6 2" xfId="29740"/>
    <cellStyle name="Normal 4 7 4 7" xfId="20710"/>
    <cellStyle name="Normal 4 7 5" xfId="855"/>
    <cellStyle name="Normal 4 7 5 2" xfId="2349"/>
    <cellStyle name="Normal 4 7 5 2 2" xfId="6831"/>
    <cellStyle name="Normal 4 7 5 2 2 2" xfId="15861"/>
    <cellStyle name="Normal 4 7 5 2 2 2 2" xfId="35903"/>
    <cellStyle name="Normal 4 7 5 2 2 3" xfId="26873"/>
    <cellStyle name="Normal 4 7 5 2 3" xfId="11379"/>
    <cellStyle name="Normal 4 7 5 2 3 2" xfId="31421"/>
    <cellStyle name="Normal 4 7 5 2 4" xfId="22391"/>
    <cellStyle name="Normal 4 7 5 3" xfId="3843"/>
    <cellStyle name="Normal 4 7 5 3 2" xfId="8325"/>
    <cellStyle name="Normal 4 7 5 3 2 2" xfId="17355"/>
    <cellStyle name="Normal 4 7 5 3 2 2 2" xfId="37397"/>
    <cellStyle name="Normal 4 7 5 3 2 3" xfId="28367"/>
    <cellStyle name="Normal 4 7 5 3 3" xfId="12873"/>
    <cellStyle name="Normal 4 7 5 3 3 2" xfId="32915"/>
    <cellStyle name="Normal 4 7 5 3 4" xfId="23885"/>
    <cellStyle name="Normal 4 7 5 4" xfId="5337"/>
    <cellStyle name="Normal 4 7 5 4 2" xfId="14367"/>
    <cellStyle name="Normal 4 7 5 4 2 2" xfId="34409"/>
    <cellStyle name="Normal 4 7 5 4 3" xfId="25379"/>
    <cellStyle name="Normal 4 7 5 5" xfId="9885"/>
    <cellStyle name="Normal 4 7 5 5 2" xfId="29927"/>
    <cellStyle name="Normal 4 7 5 6" xfId="20897"/>
    <cellStyle name="Normal 4 7 6" xfId="1604"/>
    <cellStyle name="Normal 4 7 6 2" xfId="6086"/>
    <cellStyle name="Normal 4 7 6 2 2" xfId="15116"/>
    <cellStyle name="Normal 4 7 6 2 2 2" xfId="35158"/>
    <cellStyle name="Normal 4 7 6 2 3" xfId="26128"/>
    <cellStyle name="Normal 4 7 6 3" xfId="10634"/>
    <cellStyle name="Normal 4 7 6 3 2" xfId="30676"/>
    <cellStyle name="Normal 4 7 6 4" xfId="21646"/>
    <cellStyle name="Normal 4 7 7" xfId="3098"/>
    <cellStyle name="Normal 4 7 7 2" xfId="7580"/>
    <cellStyle name="Normal 4 7 7 2 2" xfId="16610"/>
    <cellStyle name="Normal 4 7 7 2 2 2" xfId="36652"/>
    <cellStyle name="Normal 4 7 7 2 3" xfId="27622"/>
    <cellStyle name="Normal 4 7 7 3" xfId="12128"/>
    <cellStyle name="Normal 4 7 7 3 2" xfId="32170"/>
    <cellStyle name="Normal 4 7 7 4" xfId="23140"/>
    <cellStyle name="Normal 4 7 8" xfId="4592"/>
    <cellStyle name="Normal 4 7 8 2" xfId="13622"/>
    <cellStyle name="Normal 4 7 8 2 2" xfId="33664"/>
    <cellStyle name="Normal 4 7 8 3" xfId="24634"/>
    <cellStyle name="Normal 4 7 9" xfId="9140"/>
    <cellStyle name="Normal 4 7 9 2" xfId="29182"/>
    <cellStyle name="Normal 4 8" xfId="122"/>
    <cellStyle name="Normal 4 8 10" xfId="20164"/>
    <cellStyle name="Normal 4 8 2" xfId="308"/>
    <cellStyle name="Normal 4 8 2 2" xfId="1051"/>
    <cellStyle name="Normal 4 8 2 2 2" xfId="2545"/>
    <cellStyle name="Normal 4 8 2 2 2 2" xfId="7027"/>
    <cellStyle name="Normal 4 8 2 2 2 2 2" xfId="16057"/>
    <cellStyle name="Normal 4 8 2 2 2 2 2 2" xfId="36099"/>
    <cellStyle name="Normal 4 8 2 2 2 2 3" xfId="27069"/>
    <cellStyle name="Normal 4 8 2 2 2 3" xfId="11575"/>
    <cellStyle name="Normal 4 8 2 2 2 3 2" xfId="31617"/>
    <cellStyle name="Normal 4 8 2 2 2 4" xfId="22587"/>
    <cellStyle name="Normal 4 8 2 2 3" xfId="4039"/>
    <cellStyle name="Normal 4 8 2 2 3 2" xfId="8521"/>
    <cellStyle name="Normal 4 8 2 2 3 2 2" xfId="17551"/>
    <cellStyle name="Normal 4 8 2 2 3 2 2 2" xfId="37593"/>
    <cellStyle name="Normal 4 8 2 2 3 2 3" xfId="28563"/>
    <cellStyle name="Normal 4 8 2 2 3 3" xfId="13069"/>
    <cellStyle name="Normal 4 8 2 2 3 3 2" xfId="33111"/>
    <cellStyle name="Normal 4 8 2 2 3 4" xfId="24081"/>
    <cellStyle name="Normal 4 8 2 2 4" xfId="5533"/>
    <cellStyle name="Normal 4 8 2 2 4 2" xfId="14563"/>
    <cellStyle name="Normal 4 8 2 2 4 2 2" xfId="34605"/>
    <cellStyle name="Normal 4 8 2 2 4 3" xfId="25575"/>
    <cellStyle name="Normal 4 8 2 2 5" xfId="10081"/>
    <cellStyle name="Normal 4 8 2 2 5 2" xfId="30123"/>
    <cellStyle name="Normal 4 8 2 2 6" xfId="21093"/>
    <cellStyle name="Normal 4 8 2 3" xfId="1802"/>
    <cellStyle name="Normal 4 8 2 3 2" xfId="6284"/>
    <cellStyle name="Normal 4 8 2 3 2 2" xfId="15314"/>
    <cellStyle name="Normal 4 8 2 3 2 2 2" xfId="35356"/>
    <cellStyle name="Normal 4 8 2 3 2 3" xfId="26326"/>
    <cellStyle name="Normal 4 8 2 3 3" xfId="10832"/>
    <cellStyle name="Normal 4 8 2 3 3 2" xfId="30874"/>
    <cellStyle name="Normal 4 8 2 3 4" xfId="21844"/>
    <cellStyle name="Normal 4 8 2 4" xfId="3296"/>
    <cellStyle name="Normal 4 8 2 4 2" xfId="7778"/>
    <cellStyle name="Normal 4 8 2 4 2 2" xfId="16808"/>
    <cellStyle name="Normal 4 8 2 4 2 2 2" xfId="36850"/>
    <cellStyle name="Normal 4 8 2 4 2 3" xfId="27820"/>
    <cellStyle name="Normal 4 8 2 4 3" xfId="12326"/>
    <cellStyle name="Normal 4 8 2 4 3 2" xfId="32368"/>
    <cellStyle name="Normal 4 8 2 4 4" xfId="23338"/>
    <cellStyle name="Normal 4 8 2 5" xfId="4790"/>
    <cellStyle name="Normal 4 8 2 5 2" xfId="13820"/>
    <cellStyle name="Normal 4 8 2 5 2 2" xfId="33862"/>
    <cellStyle name="Normal 4 8 2 5 3" xfId="24832"/>
    <cellStyle name="Normal 4 8 2 6" xfId="9338"/>
    <cellStyle name="Normal 4 8 2 6 2" xfId="29380"/>
    <cellStyle name="Normal 4 8 2 7" xfId="20350"/>
    <cellStyle name="Normal 4 8 3" xfId="494"/>
    <cellStyle name="Normal 4 8 3 2" xfId="1241"/>
    <cellStyle name="Normal 4 8 3 2 2" xfId="2735"/>
    <cellStyle name="Normal 4 8 3 2 2 2" xfId="7217"/>
    <cellStyle name="Normal 4 8 3 2 2 2 2" xfId="16247"/>
    <cellStyle name="Normal 4 8 3 2 2 2 2 2" xfId="36289"/>
    <cellStyle name="Normal 4 8 3 2 2 2 3" xfId="27259"/>
    <cellStyle name="Normal 4 8 3 2 2 3" xfId="11765"/>
    <cellStyle name="Normal 4 8 3 2 2 3 2" xfId="31807"/>
    <cellStyle name="Normal 4 8 3 2 2 4" xfId="22777"/>
    <cellStyle name="Normal 4 8 3 2 3" xfId="4229"/>
    <cellStyle name="Normal 4 8 3 2 3 2" xfId="8711"/>
    <cellStyle name="Normal 4 8 3 2 3 2 2" xfId="17741"/>
    <cellStyle name="Normal 4 8 3 2 3 2 2 2" xfId="37783"/>
    <cellStyle name="Normal 4 8 3 2 3 2 3" xfId="28753"/>
    <cellStyle name="Normal 4 8 3 2 3 3" xfId="13259"/>
    <cellStyle name="Normal 4 8 3 2 3 3 2" xfId="33301"/>
    <cellStyle name="Normal 4 8 3 2 3 4" xfId="24271"/>
    <cellStyle name="Normal 4 8 3 2 4" xfId="5723"/>
    <cellStyle name="Normal 4 8 3 2 4 2" xfId="14753"/>
    <cellStyle name="Normal 4 8 3 2 4 2 2" xfId="34795"/>
    <cellStyle name="Normal 4 8 3 2 4 3" xfId="25765"/>
    <cellStyle name="Normal 4 8 3 2 5" xfId="10271"/>
    <cellStyle name="Normal 4 8 3 2 5 2" xfId="30313"/>
    <cellStyle name="Normal 4 8 3 2 6" xfId="21283"/>
    <cellStyle name="Normal 4 8 3 3" xfId="1988"/>
    <cellStyle name="Normal 4 8 3 3 2" xfId="6470"/>
    <cellStyle name="Normal 4 8 3 3 2 2" xfId="15500"/>
    <cellStyle name="Normal 4 8 3 3 2 2 2" xfId="35542"/>
    <cellStyle name="Normal 4 8 3 3 2 3" xfId="26512"/>
    <cellStyle name="Normal 4 8 3 3 3" xfId="11018"/>
    <cellStyle name="Normal 4 8 3 3 3 2" xfId="31060"/>
    <cellStyle name="Normal 4 8 3 3 4" xfId="22030"/>
    <cellStyle name="Normal 4 8 3 4" xfId="3482"/>
    <cellStyle name="Normal 4 8 3 4 2" xfId="7964"/>
    <cellStyle name="Normal 4 8 3 4 2 2" xfId="16994"/>
    <cellStyle name="Normal 4 8 3 4 2 2 2" xfId="37036"/>
    <cellStyle name="Normal 4 8 3 4 2 3" xfId="28006"/>
    <cellStyle name="Normal 4 8 3 4 3" xfId="12512"/>
    <cellStyle name="Normal 4 8 3 4 3 2" xfId="32554"/>
    <cellStyle name="Normal 4 8 3 4 4" xfId="23524"/>
    <cellStyle name="Normal 4 8 3 5" xfId="4976"/>
    <cellStyle name="Normal 4 8 3 5 2" xfId="14006"/>
    <cellStyle name="Normal 4 8 3 5 2 2" xfId="34048"/>
    <cellStyle name="Normal 4 8 3 5 3" xfId="25018"/>
    <cellStyle name="Normal 4 8 3 6" xfId="9524"/>
    <cellStyle name="Normal 4 8 3 6 2" xfId="29566"/>
    <cellStyle name="Normal 4 8 3 7" xfId="20536"/>
    <cellStyle name="Normal 4 8 4" xfId="680"/>
    <cellStyle name="Normal 4 8 4 2" xfId="1427"/>
    <cellStyle name="Normal 4 8 4 2 2" xfId="2921"/>
    <cellStyle name="Normal 4 8 4 2 2 2" xfId="7403"/>
    <cellStyle name="Normal 4 8 4 2 2 2 2" xfId="16433"/>
    <cellStyle name="Normal 4 8 4 2 2 2 2 2" xfId="36475"/>
    <cellStyle name="Normal 4 8 4 2 2 2 3" xfId="27445"/>
    <cellStyle name="Normal 4 8 4 2 2 3" xfId="11951"/>
    <cellStyle name="Normal 4 8 4 2 2 3 2" xfId="31993"/>
    <cellStyle name="Normal 4 8 4 2 2 4" xfId="22963"/>
    <cellStyle name="Normal 4 8 4 2 3" xfId="4415"/>
    <cellStyle name="Normal 4 8 4 2 3 2" xfId="8897"/>
    <cellStyle name="Normal 4 8 4 2 3 2 2" xfId="17927"/>
    <cellStyle name="Normal 4 8 4 2 3 2 2 2" xfId="37969"/>
    <cellStyle name="Normal 4 8 4 2 3 2 3" xfId="28939"/>
    <cellStyle name="Normal 4 8 4 2 3 3" xfId="13445"/>
    <cellStyle name="Normal 4 8 4 2 3 3 2" xfId="33487"/>
    <cellStyle name="Normal 4 8 4 2 3 4" xfId="24457"/>
    <cellStyle name="Normal 4 8 4 2 4" xfId="5909"/>
    <cellStyle name="Normal 4 8 4 2 4 2" xfId="14939"/>
    <cellStyle name="Normal 4 8 4 2 4 2 2" xfId="34981"/>
    <cellStyle name="Normal 4 8 4 2 4 3" xfId="25951"/>
    <cellStyle name="Normal 4 8 4 2 5" xfId="10457"/>
    <cellStyle name="Normal 4 8 4 2 5 2" xfId="30499"/>
    <cellStyle name="Normal 4 8 4 2 6" xfId="21469"/>
    <cellStyle name="Normal 4 8 4 3" xfId="2174"/>
    <cellStyle name="Normal 4 8 4 3 2" xfId="6656"/>
    <cellStyle name="Normal 4 8 4 3 2 2" xfId="15686"/>
    <cellStyle name="Normal 4 8 4 3 2 2 2" xfId="35728"/>
    <cellStyle name="Normal 4 8 4 3 2 3" xfId="26698"/>
    <cellStyle name="Normal 4 8 4 3 3" xfId="11204"/>
    <cellStyle name="Normal 4 8 4 3 3 2" xfId="31246"/>
    <cellStyle name="Normal 4 8 4 3 4" xfId="22216"/>
    <cellStyle name="Normal 4 8 4 4" xfId="3668"/>
    <cellStyle name="Normal 4 8 4 4 2" xfId="8150"/>
    <cellStyle name="Normal 4 8 4 4 2 2" xfId="17180"/>
    <cellStyle name="Normal 4 8 4 4 2 2 2" xfId="37222"/>
    <cellStyle name="Normal 4 8 4 4 2 3" xfId="28192"/>
    <cellStyle name="Normal 4 8 4 4 3" xfId="12698"/>
    <cellStyle name="Normal 4 8 4 4 3 2" xfId="32740"/>
    <cellStyle name="Normal 4 8 4 4 4" xfId="23710"/>
    <cellStyle name="Normal 4 8 4 5" xfId="5162"/>
    <cellStyle name="Normal 4 8 4 5 2" xfId="14192"/>
    <cellStyle name="Normal 4 8 4 5 2 2" xfId="34234"/>
    <cellStyle name="Normal 4 8 4 5 3" xfId="25204"/>
    <cellStyle name="Normal 4 8 4 6" xfId="9710"/>
    <cellStyle name="Normal 4 8 4 6 2" xfId="29752"/>
    <cellStyle name="Normal 4 8 4 7" xfId="20722"/>
    <cellStyle name="Normal 4 8 5" xfId="867"/>
    <cellStyle name="Normal 4 8 5 2" xfId="2361"/>
    <cellStyle name="Normal 4 8 5 2 2" xfId="6843"/>
    <cellStyle name="Normal 4 8 5 2 2 2" xfId="15873"/>
    <cellStyle name="Normal 4 8 5 2 2 2 2" xfId="35915"/>
    <cellStyle name="Normal 4 8 5 2 2 3" xfId="26885"/>
    <cellStyle name="Normal 4 8 5 2 3" xfId="11391"/>
    <cellStyle name="Normal 4 8 5 2 3 2" xfId="31433"/>
    <cellStyle name="Normal 4 8 5 2 4" xfId="22403"/>
    <cellStyle name="Normal 4 8 5 3" xfId="3855"/>
    <cellStyle name="Normal 4 8 5 3 2" xfId="8337"/>
    <cellStyle name="Normal 4 8 5 3 2 2" xfId="17367"/>
    <cellStyle name="Normal 4 8 5 3 2 2 2" xfId="37409"/>
    <cellStyle name="Normal 4 8 5 3 2 3" xfId="28379"/>
    <cellStyle name="Normal 4 8 5 3 3" xfId="12885"/>
    <cellStyle name="Normal 4 8 5 3 3 2" xfId="32927"/>
    <cellStyle name="Normal 4 8 5 3 4" xfId="23897"/>
    <cellStyle name="Normal 4 8 5 4" xfId="5349"/>
    <cellStyle name="Normal 4 8 5 4 2" xfId="14379"/>
    <cellStyle name="Normal 4 8 5 4 2 2" xfId="34421"/>
    <cellStyle name="Normal 4 8 5 4 3" xfId="25391"/>
    <cellStyle name="Normal 4 8 5 5" xfId="9897"/>
    <cellStyle name="Normal 4 8 5 5 2" xfId="29939"/>
    <cellStyle name="Normal 4 8 5 6" xfId="20909"/>
    <cellStyle name="Normal 4 8 6" xfId="1616"/>
    <cellStyle name="Normal 4 8 6 2" xfId="6098"/>
    <cellStyle name="Normal 4 8 6 2 2" xfId="15128"/>
    <cellStyle name="Normal 4 8 6 2 2 2" xfId="35170"/>
    <cellStyle name="Normal 4 8 6 2 3" xfId="26140"/>
    <cellStyle name="Normal 4 8 6 3" xfId="10646"/>
    <cellStyle name="Normal 4 8 6 3 2" xfId="30688"/>
    <cellStyle name="Normal 4 8 6 4" xfId="21658"/>
    <cellStyle name="Normal 4 8 7" xfId="3110"/>
    <cellStyle name="Normal 4 8 7 2" xfId="7592"/>
    <cellStyle name="Normal 4 8 7 2 2" xfId="16622"/>
    <cellStyle name="Normal 4 8 7 2 2 2" xfId="36664"/>
    <cellStyle name="Normal 4 8 7 2 3" xfId="27634"/>
    <cellStyle name="Normal 4 8 7 3" xfId="12140"/>
    <cellStyle name="Normal 4 8 7 3 2" xfId="32182"/>
    <cellStyle name="Normal 4 8 7 4" xfId="23152"/>
    <cellStyle name="Normal 4 8 8" xfId="4604"/>
    <cellStyle name="Normal 4 8 8 2" xfId="13634"/>
    <cellStyle name="Normal 4 8 8 2 2" xfId="33676"/>
    <cellStyle name="Normal 4 8 8 3" xfId="24646"/>
    <cellStyle name="Normal 4 8 9" xfId="9152"/>
    <cellStyle name="Normal 4 8 9 2" xfId="29194"/>
    <cellStyle name="Normal 4 9" xfId="145"/>
    <cellStyle name="Normal 4 9 10" xfId="20187"/>
    <cellStyle name="Normal 4 9 2" xfId="331"/>
    <cellStyle name="Normal 4 9 2 2" xfId="1074"/>
    <cellStyle name="Normal 4 9 2 2 2" xfId="2568"/>
    <cellStyle name="Normal 4 9 2 2 2 2" xfId="7050"/>
    <cellStyle name="Normal 4 9 2 2 2 2 2" xfId="16080"/>
    <cellStyle name="Normal 4 9 2 2 2 2 2 2" xfId="36122"/>
    <cellStyle name="Normal 4 9 2 2 2 2 3" xfId="27092"/>
    <cellStyle name="Normal 4 9 2 2 2 3" xfId="11598"/>
    <cellStyle name="Normal 4 9 2 2 2 3 2" xfId="31640"/>
    <cellStyle name="Normal 4 9 2 2 2 4" xfId="22610"/>
    <cellStyle name="Normal 4 9 2 2 3" xfId="4062"/>
    <cellStyle name="Normal 4 9 2 2 3 2" xfId="8544"/>
    <cellStyle name="Normal 4 9 2 2 3 2 2" xfId="17574"/>
    <cellStyle name="Normal 4 9 2 2 3 2 2 2" xfId="37616"/>
    <cellStyle name="Normal 4 9 2 2 3 2 3" xfId="28586"/>
    <cellStyle name="Normal 4 9 2 2 3 3" xfId="13092"/>
    <cellStyle name="Normal 4 9 2 2 3 3 2" xfId="33134"/>
    <cellStyle name="Normal 4 9 2 2 3 4" xfId="24104"/>
    <cellStyle name="Normal 4 9 2 2 4" xfId="5556"/>
    <cellStyle name="Normal 4 9 2 2 4 2" xfId="14586"/>
    <cellStyle name="Normal 4 9 2 2 4 2 2" xfId="34628"/>
    <cellStyle name="Normal 4 9 2 2 4 3" xfId="25598"/>
    <cellStyle name="Normal 4 9 2 2 5" xfId="10104"/>
    <cellStyle name="Normal 4 9 2 2 5 2" xfId="30146"/>
    <cellStyle name="Normal 4 9 2 2 6" xfId="21116"/>
    <cellStyle name="Normal 4 9 2 3" xfId="1825"/>
    <cellStyle name="Normal 4 9 2 3 2" xfId="6307"/>
    <cellStyle name="Normal 4 9 2 3 2 2" xfId="15337"/>
    <cellStyle name="Normal 4 9 2 3 2 2 2" xfId="35379"/>
    <cellStyle name="Normal 4 9 2 3 2 3" xfId="26349"/>
    <cellStyle name="Normal 4 9 2 3 3" xfId="10855"/>
    <cellStyle name="Normal 4 9 2 3 3 2" xfId="30897"/>
    <cellStyle name="Normal 4 9 2 3 4" xfId="21867"/>
    <cellStyle name="Normal 4 9 2 4" xfId="3319"/>
    <cellStyle name="Normal 4 9 2 4 2" xfId="7801"/>
    <cellStyle name="Normal 4 9 2 4 2 2" xfId="16831"/>
    <cellStyle name="Normal 4 9 2 4 2 2 2" xfId="36873"/>
    <cellStyle name="Normal 4 9 2 4 2 3" xfId="27843"/>
    <cellStyle name="Normal 4 9 2 4 3" xfId="12349"/>
    <cellStyle name="Normal 4 9 2 4 3 2" xfId="32391"/>
    <cellStyle name="Normal 4 9 2 4 4" xfId="23361"/>
    <cellStyle name="Normal 4 9 2 5" xfId="4813"/>
    <cellStyle name="Normal 4 9 2 5 2" xfId="13843"/>
    <cellStyle name="Normal 4 9 2 5 2 2" xfId="33885"/>
    <cellStyle name="Normal 4 9 2 5 3" xfId="24855"/>
    <cellStyle name="Normal 4 9 2 6" xfId="9361"/>
    <cellStyle name="Normal 4 9 2 6 2" xfId="29403"/>
    <cellStyle name="Normal 4 9 2 7" xfId="20373"/>
    <cellStyle name="Normal 4 9 3" xfId="517"/>
    <cellStyle name="Normal 4 9 3 2" xfId="1264"/>
    <cellStyle name="Normal 4 9 3 2 2" xfId="2758"/>
    <cellStyle name="Normal 4 9 3 2 2 2" xfId="7240"/>
    <cellStyle name="Normal 4 9 3 2 2 2 2" xfId="16270"/>
    <cellStyle name="Normal 4 9 3 2 2 2 2 2" xfId="36312"/>
    <cellStyle name="Normal 4 9 3 2 2 2 3" xfId="27282"/>
    <cellStyle name="Normal 4 9 3 2 2 3" xfId="11788"/>
    <cellStyle name="Normal 4 9 3 2 2 3 2" xfId="31830"/>
    <cellStyle name="Normal 4 9 3 2 2 4" xfId="22800"/>
    <cellStyle name="Normal 4 9 3 2 3" xfId="4252"/>
    <cellStyle name="Normal 4 9 3 2 3 2" xfId="8734"/>
    <cellStyle name="Normal 4 9 3 2 3 2 2" xfId="17764"/>
    <cellStyle name="Normal 4 9 3 2 3 2 2 2" xfId="37806"/>
    <cellStyle name="Normal 4 9 3 2 3 2 3" xfId="28776"/>
    <cellStyle name="Normal 4 9 3 2 3 3" xfId="13282"/>
    <cellStyle name="Normal 4 9 3 2 3 3 2" xfId="33324"/>
    <cellStyle name="Normal 4 9 3 2 3 4" xfId="24294"/>
    <cellStyle name="Normal 4 9 3 2 4" xfId="5746"/>
    <cellStyle name="Normal 4 9 3 2 4 2" xfId="14776"/>
    <cellStyle name="Normal 4 9 3 2 4 2 2" xfId="34818"/>
    <cellStyle name="Normal 4 9 3 2 4 3" xfId="25788"/>
    <cellStyle name="Normal 4 9 3 2 5" xfId="10294"/>
    <cellStyle name="Normal 4 9 3 2 5 2" xfId="30336"/>
    <cellStyle name="Normal 4 9 3 2 6" xfId="21306"/>
    <cellStyle name="Normal 4 9 3 3" xfId="2011"/>
    <cellStyle name="Normal 4 9 3 3 2" xfId="6493"/>
    <cellStyle name="Normal 4 9 3 3 2 2" xfId="15523"/>
    <cellStyle name="Normal 4 9 3 3 2 2 2" xfId="35565"/>
    <cellStyle name="Normal 4 9 3 3 2 3" xfId="26535"/>
    <cellStyle name="Normal 4 9 3 3 3" xfId="11041"/>
    <cellStyle name="Normal 4 9 3 3 3 2" xfId="31083"/>
    <cellStyle name="Normal 4 9 3 3 4" xfId="22053"/>
    <cellStyle name="Normal 4 9 3 4" xfId="3505"/>
    <cellStyle name="Normal 4 9 3 4 2" xfId="7987"/>
    <cellStyle name="Normal 4 9 3 4 2 2" xfId="17017"/>
    <cellStyle name="Normal 4 9 3 4 2 2 2" xfId="37059"/>
    <cellStyle name="Normal 4 9 3 4 2 3" xfId="28029"/>
    <cellStyle name="Normal 4 9 3 4 3" xfId="12535"/>
    <cellStyle name="Normal 4 9 3 4 3 2" xfId="32577"/>
    <cellStyle name="Normal 4 9 3 4 4" xfId="23547"/>
    <cellStyle name="Normal 4 9 3 5" xfId="4999"/>
    <cellStyle name="Normal 4 9 3 5 2" xfId="14029"/>
    <cellStyle name="Normal 4 9 3 5 2 2" xfId="34071"/>
    <cellStyle name="Normal 4 9 3 5 3" xfId="25041"/>
    <cellStyle name="Normal 4 9 3 6" xfId="9547"/>
    <cellStyle name="Normal 4 9 3 6 2" xfId="29589"/>
    <cellStyle name="Normal 4 9 3 7" xfId="20559"/>
    <cellStyle name="Normal 4 9 4" xfId="703"/>
    <cellStyle name="Normal 4 9 4 2" xfId="1450"/>
    <cellStyle name="Normal 4 9 4 2 2" xfId="2944"/>
    <cellStyle name="Normal 4 9 4 2 2 2" xfId="7426"/>
    <cellStyle name="Normal 4 9 4 2 2 2 2" xfId="16456"/>
    <cellStyle name="Normal 4 9 4 2 2 2 2 2" xfId="36498"/>
    <cellStyle name="Normal 4 9 4 2 2 2 3" xfId="27468"/>
    <cellStyle name="Normal 4 9 4 2 2 3" xfId="11974"/>
    <cellStyle name="Normal 4 9 4 2 2 3 2" xfId="32016"/>
    <cellStyle name="Normal 4 9 4 2 2 4" xfId="22986"/>
    <cellStyle name="Normal 4 9 4 2 3" xfId="4438"/>
    <cellStyle name="Normal 4 9 4 2 3 2" xfId="8920"/>
    <cellStyle name="Normal 4 9 4 2 3 2 2" xfId="17950"/>
    <cellStyle name="Normal 4 9 4 2 3 2 2 2" xfId="37992"/>
    <cellStyle name="Normal 4 9 4 2 3 2 3" xfId="28962"/>
    <cellStyle name="Normal 4 9 4 2 3 3" xfId="13468"/>
    <cellStyle name="Normal 4 9 4 2 3 3 2" xfId="33510"/>
    <cellStyle name="Normal 4 9 4 2 3 4" xfId="24480"/>
    <cellStyle name="Normal 4 9 4 2 4" xfId="5932"/>
    <cellStyle name="Normal 4 9 4 2 4 2" xfId="14962"/>
    <cellStyle name="Normal 4 9 4 2 4 2 2" xfId="35004"/>
    <cellStyle name="Normal 4 9 4 2 4 3" xfId="25974"/>
    <cellStyle name="Normal 4 9 4 2 5" xfId="10480"/>
    <cellStyle name="Normal 4 9 4 2 5 2" xfId="30522"/>
    <cellStyle name="Normal 4 9 4 2 6" xfId="21492"/>
    <cellStyle name="Normal 4 9 4 3" xfId="2197"/>
    <cellStyle name="Normal 4 9 4 3 2" xfId="6679"/>
    <cellStyle name="Normal 4 9 4 3 2 2" xfId="15709"/>
    <cellStyle name="Normal 4 9 4 3 2 2 2" xfId="35751"/>
    <cellStyle name="Normal 4 9 4 3 2 3" xfId="26721"/>
    <cellStyle name="Normal 4 9 4 3 3" xfId="11227"/>
    <cellStyle name="Normal 4 9 4 3 3 2" xfId="31269"/>
    <cellStyle name="Normal 4 9 4 3 4" xfId="22239"/>
    <cellStyle name="Normal 4 9 4 4" xfId="3691"/>
    <cellStyle name="Normal 4 9 4 4 2" xfId="8173"/>
    <cellStyle name="Normal 4 9 4 4 2 2" xfId="17203"/>
    <cellStyle name="Normal 4 9 4 4 2 2 2" xfId="37245"/>
    <cellStyle name="Normal 4 9 4 4 2 3" xfId="28215"/>
    <cellStyle name="Normal 4 9 4 4 3" xfId="12721"/>
    <cellStyle name="Normal 4 9 4 4 3 2" xfId="32763"/>
    <cellStyle name="Normal 4 9 4 4 4" xfId="23733"/>
    <cellStyle name="Normal 4 9 4 5" xfId="5185"/>
    <cellStyle name="Normal 4 9 4 5 2" xfId="14215"/>
    <cellStyle name="Normal 4 9 4 5 2 2" xfId="34257"/>
    <cellStyle name="Normal 4 9 4 5 3" xfId="25227"/>
    <cellStyle name="Normal 4 9 4 6" xfId="9733"/>
    <cellStyle name="Normal 4 9 4 6 2" xfId="29775"/>
    <cellStyle name="Normal 4 9 4 7" xfId="20745"/>
    <cellStyle name="Normal 4 9 5" xfId="890"/>
    <cellStyle name="Normal 4 9 5 2" xfId="2384"/>
    <cellStyle name="Normal 4 9 5 2 2" xfId="6866"/>
    <cellStyle name="Normal 4 9 5 2 2 2" xfId="15896"/>
    <cellStyle name="Normal 4 9 5 2 2 2 2" xfId="35938"/>
    <cellStyle name="Normal 4 9 5 2 2 3" xfId="26908"/>
    <cellStyle name="Normal 4 9 5 2 3" xfId="11414"/>
    <cellStyle name="Normal 4 9 5 2 3 2" xfId="31456"/>
    <cellStyle name="Normal 4 9 5 2 4" xfId="22426"/>
    <cellStyle name="Normal 4 9 5 3" xfId="3878"/>
    <cellStyle name="Normal 4 9 5 3 2" xfId="8360"/>
    <cellStyle name="Normal 4 9 5 3 2 2" xfId="17390"/>
    <cellStyle name="Normal 4 9 5 3 2 2 2" xfId="37432"/>
    <cellStyle name="Normal 4 9 5 3 2 3" xfId="28402"/>
    <cellStyle name="Normal 4 9 5 3 3" xfId="12908"/>
    <cellStyle name="Normal 4 9 5 3 3 2" xfId="32950"/>
    <cellStyle name="Normal 4 9 5 3 4" xfId="23920"/>
    <cellStyle name="Normal 4 9 5 4" xfId="5372"/>
    <cellStyle name="Normal 4 9 5 4 2" xfId="14402"/>
    <cellStyle name="Normal 4 9 5 4 2 2" xfId="34444"/>
    <cellStyle name="Normal 4 9 5 4 3" xfId="25414"/>
    <cellStyle name="Normal 4 9 5 5" xfId="9920"/>
    <cellStyle name="Normal 4 9 5 5 2" xfId="29962"/>
    <cellStyle name="Normal 4 9 5 6" xfId="20932"/>
    <cellStyle name="Normal 4 9 6" xfId="1639"/>
    <cellStyle name="Normal 4 9 6 2" xfId="6121"/>
    <cellStyle name="Normal 4 9 6 2 2" xfId="15151"/>
    <cellStyle name="Normal 4 9 6 2 2 2" xfId="35193"/>
    <cellStyle name="Normal 4 9 6 2 3" xfId="26163"/>
    <cellStyle name="Normal 4 9 6 3" xfId="10669"/>
    <cellStyle name="Normal 4 9 6 3 2" xfId="30711"/>
    <cellStyle name="Normal 4 9 6 4" xfId="21681"/>
    <cellStyle name="Normal 4 9 7" xfId="3133"/>
    <cellStyle name="Normal 4 9 7 2" xfId="7615"/>
    <cellStyle name="Normal 4 9 7 2 2" xfId="16645"/>
    <cellStyle name="Normal 4 9 7 2 2 2" xfId="36687"/>
    <cellStyle name="Normal 4 9 7 2 3" xfId="27657"/>
    <cellStyle name="Normal 4 9 7 3" xfId="12163"/>
    <cellStyle name="Normal 4 9 7 3 2" xfId="32205"/>
    <cellStyle name="Normal 4 9 7 4" xfId="23175"/>
    <cellStyle name="Normal 4 9 8" xfId="4627"/>
    <cellStyle name="Normal 4 9 8 2" xfId="13657"/>
    <cellStyle name="Normal 4 9 8 2 2" xfId="33699"/>
    <cellStyle name="Normal 4 9 8 3" xfId="24669"/>
    <cellStyle name="Normal 4 9 9" xfId="9175"/>
    <cellStyle name="Normal 4 9 9 2" xfId="29217"/>
    <cellStyle name="Normal 5" xfId="20046"/>
    <cellStyle name="Normal 5 2" xfId="40087"/>
    <cellStyle name="Percent" xfId="1" builtinId="5"/>
    <cellStyle name="Percent 2" xfId="6"/>
    <cellStyle name="Percent 2 10" xfId="148"/>
    <cellStyle name="Percent 2 10 10" xfId="20190"/>
    <cellStyle name="Percent 2 10 2" xfId="334"/>
    <cellStyle name="Percent 2 10 2 2" xfId="1077"/>
    <cellStyle name="Percent 2 10 2 2 2" xfId="2571"/>
    <cellStyle name="Percent 2 10 2 2 2 2" xfId="7053"/>
    <cellStyle name="Percent 2 10 2 2 2 2 2" xfId="16083"/>
    <cellStyle name="Percent 2 10 2 2 2 2 2 2" xfId="36125"/>
    <cellStyle name="Percent 2 10 2 2 2 2 3" xfId="27095"/>
    <cellStyle name="Percent 2 10 2 2 2 3" xfId="11601"/>
    <cellStyle name="Percent 2 10 2 2 2 3 2" xfId="31643"/>
    <cellStyle name="Percent 2 10 2 2 2 4" xfId="22613"/>
    <cellStyle name="Percent 2 10 2 2 3" xfId="4065"/>
    <cellStyle name="Percent 2 10 2 2 3 2" xfId="8547"/>
    <cellStyle name="Percent 2 10 2 2 3 2 2" xfId="17577"/>
    <cellStyle name="Percent 2 10 2 2 3 2 2 2" xfId="37619"/>
    <cellStyle name="Percent 2 10 2 2 3 2 3" xfId="28589"/>
    <cellStyle name="Percent 2 10 2 2 3 3" xfId="13095"/>
    <cellStyle name="Percent 2 10 2 2 3 3 2" xfId="33137"/>
    <cellStyle name="Percent 2 10 2 2 3 4" xfId="24107"/>
    <cellStyle name="Percent 2 10 2 2 4" xfId="5559"/>
    <cellStyle name="Percent 2 10 2 2 4 2" xfId="14589"/>
    <cellStyle name="Percent 2 10 2 2 4 2 2" xfId="34631"/>
    <cellStyle name="Percent 2 10 2 2 4 3" xfId="25601"/>
    <cellStyle name="Percent 2 10 2 2 5" xfId="10107"/>
    <cellStyle name="Percent 2 10 2 2 5 2" xfId="30149"/>
    <cellStyle name="Percent 2 10 2 2 6" xfId="21119"/>
    <cellStyle name="Percent 2 10 2 3" xfId="1828"/>
    <cellStyle name="Percent 2 10 2 3 2" xfId="6310"/>
    <cellStyle name="Percent 2 10 2 3 2 2" xfId="15340"/>
    <cellStyle name="Percent 2 10 2 3 2 2 2" xfId="35382"/>
    <cellStyle name="Percent 2 10 2 3 2 3" xfId="26352"/>
    <cellStyle name="Percent 2 10 2 3 3" xfId="10858"/>
    <cellStyle name="Percent 2 10 2 3 3 2" xfId="30900"/>
    <cellStyle name="Percent 2 10 2 3 4" xfId="21870"/>
    <cellStyle name="Percent 2 10 2 4" xfId="3322"/>
    <cellStyle name="Percent 2 10 2 4 2" xfId="7804"/>
    <cellStyle name="Percent 2 10 2 4 2 2" xfId="16834"/>
    <cellStyle name="Percent 2 10 2 4 2 2 2" xfId="36876"/>
    <cellStyle name="Percent 2 10 2 4 2 3" xfId="27846"/>
    <cellStyle name="Percent 2 10 2 4 3" xfId="12352"/>
    <cellStyle name="Percent 2 10 2 4 3 2" xfId="32394"/>
    <cellStyle name="Percent 2 10 2 4 4" xfId="23364"/>
    <cellStyle name="Percent 2 10 2 5" xfId="4816"/>
    <cellStyle name="Percent 2 10 2 5 2" xfId="13846"/>
    <cellStyle name="Percent 2 10 2 5 2 2" xfId="33888"/>
    <cellStyle name="Percent 2 10 2 5 3" xfId="24858"/>
    <cellStyle name="Percent 2 10 2 6" xfId="9364"/>
    <cellStyle name="Percent 2 10 2 6 2" xfId="29406"/>
    <cellStyle name="Percent 2 10 2 7" xfId="20376"/>
    <cellStyle name="Percent 2 10 3" xfId="520"/>
    <cellStyle name="Percent 2 10 3 2" xfId="1267"/>
    <cellStyle name="Percent 2 10 3 2 2" xfId="2761"/>
    <cellStyle name="Percent 2 10 3 2 2 2" xfId="7243"/>
    <cellStyle name="Percent 2 10 3 2 2 2 2" xfId="16273"/>
    <cellStyle name="Percent 2 10 3 2 2 2 2 2" xfId="36315"/>
    <cellStyle name="Percent 2 10 3 2 2 2 3" xfId="27285"/>
    <cellStyle name="Percent 2 10 3 2 2 3" xfId="11791"/>
    <cellStyle name="Percent 2 10 3 2 2 3 2" xfId="31833"/>
    <cellStyle name="Percent 2 10 3 2 2 4" xfId="22803"/>
    <cellStyle name="Percent 2 10 3 2 3" xfId="4255"/>
    <cellStyle name="Percent 2 10 3 2 3 2" xfId="8737"/>
    <cellStyle name="Percent 2 10 3 2 3 2 2" xfId="17767"/>
    <cellStyle name="Percent 2 10 3 2 3 2 2 2" xfId="37809"/>
    <cellStyle name="Percent 2 10 3 2 3 2 3" xfId="28779"/>
    <cellStyle name="Percent 2 10 3 2 3 3" xfId="13285"/>
    <cellStyle name="Percent 2 10 3 2 3 3 2" xfId="33327"/>
    <cellStyle name="Percent 2 10 3 2 3 4" xfId="24297"/>
    <cellStyle name="Percent 2 10 3 2 4" xfId="5749"/>
    <cellStyle name="Percent 2 10 3 2 4 2" xfId="14779"/>
    <cellStyle name="Percent 2 10 3 2 4 2 2" xfId="34821"/>
    <cellStyle name="Percent 2 10 3 2 4 3" xfId="25791"/>
    <cellStyle name="Percent 2 10 3 2 5" xfId="10297"/>
    <cellStyle name="Percent 2 10 3 2 5 2" xfId="30339"/>
    <cellStyle name="Percent 2 10 3 2 6" xfId="21309"/>
    <cellStyle name="Percent 2 10 3 3" xfId="2014"/>
    <cellStyle name="Percent 2 10 3 3 2" xfId="6496"/>
    <cellStyle name="Percent 2 10 3 3 2 2" xfId="15526"/>
    <cellStyle name="Percent 2 10 3 3 2 2 2" xfId="35568"/>
    <cellStyle name="Percent 2 10 3 3 2 3" xfId="26538"/>
    <cellStyle name="Percent 2 10 3 3 3" xfId="11044"/>
    <cellStyle name="Percent 2 10 3 3 3 2" xfId="31086"/>
    <cellStyle name="Percent 2 10 3 3 4" xfId="22056"/>
    <cellStyle name="Percent 2 10 3 4" xfId="3508"/>
    <cellStyle name="Percent 2 10 3 4 2" xfId="7990"/>
    <cellStyle name="Percent 2 10 3 4 2 2" xfId="17020"/>
    <cellStyle name="Percent 2 10 3 4 2 2 2" xfId="37062"/>
    <cellStyle name="Percent 2 10 3 4 2 3" xfId="28032"/>
    <cellStyle name="Percent 2 10 3 4 3" xfId="12538"/>
    <cellStyle name="Percent 2 10 3 4 3 2" xfId="32580"/>
    <cellStyle name="Percent 2 10 3 4 4" xfId="23550"/>
    <cellStyle name="Percent 2 10 3 5" xfId="5002"/>
    <cellStyle name="Percent 2 10 3 5 2" xfId="14032"/>
    <cellStyle name="Percent 2 10 3 5 2 2" xfId="34074"/>
    <cellStyle name="Percent 2 10 3 5 3" xfId="25044"/>
    <cellStyle name="Percent 2 10 3 6" xfId="9550"/>
    <cellStyle name="Percent 2 10 3 6 2" xfId="29592"/>
    <cellStyle name="Percent 2 10 3 7" xfId="20562"/>
    <cellStyle name="Percent 2 10 4" xfId="706"/>
    <cellStyle name="Percent 2 10 4 2" xfId="1453"/>
    <cellStyle name="Percent 2 10 4 2 2" xfId="2947"/>
    <cellStyle name="Percent 2 10 4 2 2 2" xfId="7429"/>
    <cellStyle name="Percent 2 10 4 2 2 2 2" xfId="16459"/>
    <cellStyle name="Percent 2 10 4 2 2 2 2 2" xfId="36501"/>
    <cellStyle name="Percent 2 10 4 2 2 2 3" xfId="27471"/>
    <cellStyle name="Percent 2 10 4 2 2 3" xfId="11977"/>
    <cellStyle name="Percent 2 10 4 2 2 3 2" xfId="32019"/>
    <cellStyle name="Percent 2 10 4 2 2 4" xfId="22989"/>
    <cellStyle name="Percent 2 10 4 2 3" xfId="4441"/>
    <cellStyle name="Percent 2 10 4 2 3 2" xfId="8923"/>
    <cellStyle name="Percent 2 10 4 2 3 2 2" xfId="17953"/>
    <cellStyle name="Percent 2 10 4 2 3 2 2 2" xfId="37995"/>
    <cellStyle name="Percent 2 10 4 2 3 2 3" xfId="28965"/>
    <cellStyle name="Percent 2 10 4 2 3 3" xfId="13471"/>
    <cellStyle name="Percent 2 10 4 2 3 3 2" xfId="33513"/>
    <cellStyle name="Percent 2 10 4 2 3 4" xfId="24483"/>
    <cellStyle name="Percent 2 10 4 2 4" xfId="5935"/>
    <cellStyle name="Percent 2 10 4 2 4 2" xfId="14965"/>
    <cellStyle name="Percent 2 10 4 2 4 2 2" xfId="35007"/>
    <cellStyle name="Percent 2 10 4 2 4 3" xfId="25977"/>
    <cellStyle name="Percent 2 10 4 2 5" xfId="10483"/>
    <cellStyle name="Percent 2 10 4 2 5 2" xfId="30525"/>
    <cellStyle name="Percent 2 10 4 2 6" xfId="21495"/>
    <cellStyle name="Percent 2 10 4 3" xfId="2200"/>
    <cellStyle name="Percent 2 10 4 3 2" xfId="6682"/>
    <cellStyle name="Percent 2 10 4 3 2 2" xfId="15712"/>
    <cellStyle name="Percent 2 10 4 3 2 2 2" xfId="35754"/>
    <cellStyle name="Percent 2 10 4 3 2 3" xfId="26724"/>
    <cellStyle name="Percent 2 10 4 3 3" xfId="11230"/>
    <cellStyle name="Percent 2 10 4 3 3 2" xfId="31272"/>
    <cellStyle name="Percent 2 10 4 3 4" xfId="22242"/>
    <cellStyle name="Percent 2 10 4 4" xfId="3694"/>
    <cellStyle name="Percent 2 10 4 4 2" xfId="8176"/>
    <cellStyle name="Percent 2 10 4 4 2 2" xfId="17206"/>
    <cellStyle name="Percent 2 10 4 4 2 2 2" xfId="37248"/>
    <cellStyle name="Percent 2 10 4 4 2 3" xfId="28218"/>
    <cellStyle name="Percent 2 10 4 4 3" xfId="12724"/>
    <cellStyle name="Percent 2 10 4 4 3 2" xfId="32766"/>
    <cellStyle name="Percent 2 10 4 4 4" xfId="23736"/>
    <cellStyle name="Percent 2 10 4 5" xfId="5188"/>
    <cellStyle name="Percent 2 10 4 5 2" xfId="14218"/>
    <cellStyle name="Percent 2 10 4 5 2 2" xfId="34260"/>
    <cellStyle name="Percent 2 10 4 5 3" xfId="25230"/>
    <cellStyle name="Percent 2 10 4 6" xfId="9736"/>
    <cellStyle name="Percent 2 10 4 6 2" xfId="29778"/>
    <cellStyle name="Percent 2 10 4 7" xfId="20748"/>
    <cellStyle name="Percent 2 10 5" xfId="893"/>
    <cellStyle name="Percent 2 10 5 2" xfId="2387"/>
    <cellStyle name="Percent 2 10 5 2 2" xfId="6869"/>
    <cellStyle name="Percent 2 10 5 2 2 2" xfId="15899"/>
    <cellStyle name="Percent 2 10 5 2 2 2 2" xfId="35941"/>
    <cellStyle name="Percent 2 10 5 2 2 3" xfId="26911"/>
    <cellStyle name="Percent 2 10 5 2 3" xfId="11417"/>
    <cellStyle name="Percent 2 10 5 2 3 2" xfId="31459"/>
    <cellStyle name="Percent 2 10 5 2 4" xfId="22429"/>
    <cellStyle name="Percent 2 10 5 3" xfId="3881"/>
    <cellStyle name="Percent 2 10 5 3 2" xfId="8363"/>
    <cellStyle name="Percent 2 10 5 3 2 2" xfId="17393"/>
    <cellStyle name="Percent 2 10 5 3 2 2 2" xfId="37435"/>
    <cellStyle name="Percent 2 10 5 3 2 3" xfId="28405"/>
    <cellStyle name="Percent 2 10 5 3 3" xfId="12911"/>
    <cellStyle name="Percent 2 10 5 3 3 2" xfId="32953"/>
    <cellStyle name="Percent 2 10 5 3 4" xfId="23923"/>
    <cellStyle name="Percent 2 10 5 4" xfId="5375"/>
    <cellStyle name="Percent 2 10 5 4 2" xfId="14405"/>
    <cellStyle name="Percent 2 10 5 4 2 2" xfId="34447"/>
    <cellStyle name="Percent 2 10 5 4 3" xfId="25417"/>
    <cellStyle name="Percent 2 10 5 5" xfId="9923"/>
    <cellStyle name="Percent 2 10 5 5 2" xfId="29965"/>
    <cellStyle name="Percent 2 10 5 6" xfId="20935"/>
    <cellStyle name="Percent 2 10 6" xfId="1642"/>
    <cellStyle name="Percent 2 10 6 2" xfId="6124"/>
    <cellStyle name="Percent 2 10 6 2 2" xfId="15154"/>
    <cellStyle name="Percent 2 10 6 2 2 2" xfId="35196"/>
    <cellStyle name="Percent 2 10 6 2 3" xfId="26166"/>
    <cellStyle name="Percent 2 10 6 3" xfId="10672"/>
    <cellStyle name="Percent 2 10 6 3 2" xfId="30714"/>
    <cellStyle name="Percent 2 10 6 4" xfId="21684"/>
    <cellStyle name="Percent 2 10 7" xfId="3136"/>
    <cellStyle name="Percent 2 10 7 2" xfId="7618"/>
    <cellStyle name="Percent 2 10 7 2 2" xfId="16648"/>
    <cellStyle name="Percent 2 10 7 2 2 2" xfId="36690"/>
    <cellStyle name="Percent 2 10 7 2 3" xfId="27660"/>
    <cellStyle name="Percent 2 10 7 3" xfId="12166"/>
    <cellStyle name="Percent 2 10 7 3 2" xfId="32208"/>
    <cellStyle name="Percent 2 10 7 4" xfId="23178"/>
    <cellStyle name="Percent 2 10 8" xfId="4630"/>
    <cellStyle name="Percent 2 10 8 2" xfId="13660"/>
    <cellStyle name="Percent 2 10 8 2 2" xfId="33702"/>
    <cellStyle name="Percent 2 10 8 3" xfId="24672"/>
    <cellStyle name="Percent 2 10 9" xfId="9178"/>
    <cellStyle name="Percent 2 10 9 2" xfId="29220"/>
    <cellStyle name="Percent 2 11" xfId="171"/>
    <cellStyle name="Percent 2 11 10" xfId="20213"/>
    <cellStyle name="Percent 2 11 2" xfId="357"/>
    <cellStyle name="Percent 2 11 2 2" xfId="1100"/>
    <cellStyle name="Percent 2 11 2 2 2" xfId="2594"/>
    <cellStyle name="Percent 2 11 2 2 2 2" xfId="7076"/>
    <cellStyle name="Percent 2 11 2 2 2 2 2" xfId="16106"/>
    <cellStyle name="Percent 2 11 2 2 2 2 2 2" xfId="36148"/>
    <cellStyle name="Percent 2 11 2 2 2 2 3" xfId="27118"/>
    <cellStyle name="Percent 2 11 2 2 2 3" xfId="11624"/>
    <cellStyle name="Percent 2 11 2 2 2 3 2" xfId="31666"/>
    <cellStyle name="Percent 2 11 2 2 2 4" xfId="22636"/>
    <cellStyle name="Percent 2 11 2 2 3" xfId="4088"/>
    <cellStyle name="Percent 2 11 2 2 3 2" xfId="8570"/>
    <cellStyle name="Percent 2 11 2 2 3 2 2" xfId="17600"/>
    <cellStyle name="Percent 2 11 2 2 3 2 2 2" xfId="37642"/>
    <cellStyle name="Percent 2 11 2 2 3 2 3" xfId="28612"/>
    <cellStyle name="Percent 2 11 2 2 3 3" xfId="13118"/>
    <cellStyle name="Percent 2 11 2 2 3 3 2" xfId="33160"/>
    <cellStyle name="Percent 2 11 2 2 3 4" xfId="24130"/>
    <cellStyle name="Percent 2 11 2 2 4" xfId="5582"/>
    <cellStyle name="Percent 2 11 2 2 4 2" xfId="14612"/>
    <cellStyle name="Percent 2 11 2 2 4 2 2" xfId="34654"/>
    <cellStyle name="Percent 2 11 2 2 4 3" xfId="25624"/>
    <cellStyle name="Percent 2 11 2 2 5" xfId="10130"/>
    <cellStyle name="Percent 2 11 2 2 5 2" xfId="30172"/>
    <cellStyle name="Percent 2 11 2 2 6" xfId="21142"/>
    <cellStyle name="Percent 2 11 2 3" xfId="1851"/>
    <cellStyle name="Percent 2 11 2 3 2" xfId="6333"/>
    <cellStyle name="Percent 2 11 2 3 2 2" xfId="15363"/>
    <cellStyle name="Percent 2 11 2 3 2 2 2" xfId="35405"/>
    <cellStyle name="Percent 2 11 2 3 2 3" xfId="26375"/>
    <cellStyle name="Percent 2 11 2 3 3" xfId="10881"/>
    <cellStyle name="Percent 2 11 2 3 3 2" xfId="30923"/>
    <cellStyle name="Percent 2 11 2 3 4" xfId="21893"/>
    <cellStyle name="Percent 2 11 2 4" xfId="3345"/>
    <cellStyle name="Percent 2 11 2 4 2" xfId="7827"/>
    <cellStyle name="Percent 2 11 2 4 2 2" xfId="16857"/>
    <cellStyle name="Percent 2 11 2 4 2 2 2" xfId="36899"/>
    <cellStyle name="Percent 2 11 2 4 2 3" xfId="27869"/>
    <cellStyle name="Percent 2 11 2 4 3" xfId="12375"/>
    <cellStyle name="Percent 2 11 2 4 3 2" xfId="32417"/>
    <cellStyle name="Percent 2 11 2 4 4" xfId="23387"/>
    <cellStyle name="Percent 2 11 2 5" xfId="4839"/>
    <cellStyle name="Percent 2 11 2 5 2" xfId="13869"/>
    <cellStyle name="Percent 2 11 2 5 2 2" xfId="33911"/>
    <cellStyle name="Percent 2 11 2 5 3" xfId="24881"/>
    <cellStyle name="Percent 2 11 2 6" xfId="9387"/>
    <cellStyle name="Percent 2 11 2 6 2" xfId="29429"/>
    <cellStyle name="Percent 2 11 2 7" xfId="20399"/>
    <cellStyle name="Percent 2 11 3" xfId="543"/>
    <cellStyle name="Percent 2 11 3 2" xfId="1290"/>
    <cellStyle name="Percent 2 11 3 2 2" xfId="2784"/>
    <cellStyle name="Percent 2 11 3 2 2 2" xfId="7266"/>
    <cellStyle name="Percent 2 11 3 2 2 2 2" xfId="16296"/>
    <cellStyle name="Percent 2 11 3 2 2 2 2 2" xfId="36338"/>
    <cellStyle name="Percent 2 11 3 2 2 2 3" xfId="27308"/>
    <cellStyle name="Percent 2 11 3 2 2 3" xfId="11814"/>
    <cellStyle name="Percent 2 11 3 2 2 3 2" xfId="31856"/>
    <cellStyle name="Percent 2 11 3 2 2 4" xfId="22826"/>
    <cellStyle name="Percent 2 11 3 2 3" xfId="4278"/>
    <cellStyle name="Percent 2 11 3 2 3 2" xfId="8760"/>
    <cellStyle name="Percent 2 11 3 2 3 2 2" xfId="17790"/>
    <cellStyle name="Percent 2 11 3 2 3 2 2 2" xfId="37832"/>
    <cellStyle name="Percent 2 11 3 2 3 2 3" xfId="28802"/>
    <cellStyle name="Percent 2 11 3 2 3 3" xfId="13308"/>
    <cellStyle name="Percent 2 11 3 2 3 3 2" xfId="33350"/>
    <cellStyle name="Percent 2 11 3 2 3 4" xfId="24320"/>
    <cellStyle name="Percent 2 11 3 2 4" xfId="5772"/>
    <cellStyle name="Percent 2 11 3 2 4 2" xfId="14802"/>
    <cellStyle name="Percent 2 11 3 2 4 2 2" xfId="34844"/>
    <cellStyle name="Percent 2 11 3 2 4 3" xfId="25814"/>
    <cellStyle name="Percent 2 11 3 2 5" xfId="10320"/>
    <cellStyle name="Percent 2 11 3 2 5 2" xfId="30362"/>
    <cellStyle name="Percent 2 11 3 2 6" xfId="21332"/>
    <cellStyle name="Percent 2 11 3 3" xfId="2037"/>
    <cellStyle name="Percent 2 11 3 3 2" xfId="6519"/>
    <cellStyle name="Percent 2 11 3 3 2 2" xfId="15549"/>
    <cellStyle name="Percent 2 11 3 3 2 2 2" xfId="35591"/>
    <cellStyle name="Percent 2 11 3 3 2 3" xfId="26561"/>
    <cellStyle name="Percent 2 11 3 3 3" xfId="11067"/>
    <cellStyle name="Percent 2 11 3 3 3 2" xfId="31109"/>
    <cellStyle name="Percent 2 11 3 3 4" xfId="22079"/>
    <cellStyle name="Percent 2 11 3 4" xfId="3531"/>
    <cellStyle name="Percent 2 11 3 4 2" xfId="8013"/>
    <cellStyle name="Percent 2 11 3 4 2 2" xfId="17043"/>
    <cellStyle name="Percent 2 11 3 4 2 2 2" xfId="37085"/>
    <cellStyle name="Percent 2 11 3 4 2 3" xfId="28055"/>
    <cellStyle name="Percent 2 11 3 4 3" xfId="12561"/>
    <cellStyle name="Percent 2 11 3 4 3 2" xfId="32603"/>
    <cellStyle name="Percent 2 11 3 4 4" xfId="23573"/>
    <cellStyle name="Percent 2 11 3 5" xfId="5025"/>
    <cellStyle name="Percent 2 11 3 5 2" xfId="14055"/>
    <cellStyle name="Percent 2 11 3 5 2 2" xfId="34097"/>
    <cellStyle name="Percent 2 11 3 5 3" xfId="25067"/>
    <cellStyle name="Percent 2 11 3 6" xfId="9573"/>
    <cellStyle name="Percent 2 11 3 6 2" xfId="29615"/>
    <cellStyle name="Percent 2 11 3 7" xfId="20585"/>
    <cellStyle name="Percent 2 11 4" xfId="729"/>
    <cellStyle name="Percent 2 11 4 2" xfId="1476"/>
    <cellStyle name="Percent 2 11 4 2 2" xfId="2970"/>
    <cellStyle name="Percent 2 11 4 2 2 2" xfId="7452"/>
    <cellStyle name="Percent 2 11 4 2 2 2 2" xfId="16482"/>
    <cellStyle name="Percent 2 11 4 2 2 2 2 2" xfId="36524"/>
    <cellStyle name="Percent 2 11 4 2 2 2 3" xfId="27494"/>
    <cellStyle name="Percent 2 11 4 2 2 3" xfId="12000"/>
    <cellStyle name="Percent 2 11 4 2 2 3 2" xfId="32042"/>
    <cellStyle name="Percent 2 11 4 2 2 4" xfId="23012"/>
    <cellStyle name="Percent 2 11 4 2 3" xfId="4464"/>
    <cellStyle name="Percent 2 11 4 2 3 2" xfId="8946"/>
    <cellStyle name="Percent 2 11 4 2 3 2 2" xfId="17976"/>
    <cellStyle name="Percent 2 11 4 2 3 2 2 2" xfId="38018"/>
    <cellStyle name="Percent 2 11 4 2 3 2 3" xfId="28988"/>
    <cellStyle name="Percent 2 11 4 2 3 3" xfId="13494"/>
    <cellStyle name="Percent 2 11 4 2 3 3 2" xfId="33536"/>
    <cellStyle name="Percent 2 11 4 2 3 4" xfId="24506"/>
    <cellStyle name="Percent 2 11 4 2 4" xfId="5958"/>
    <cellStyle name="Percent 2 11 4 2 4 2" xfId="14988"/>
    <cellStyle name="Percent 2 11 4 2 4 2 2" xfId="35030"/>
    <cellStyle name="Percent 2 11 4 2 4 3" xfId="26000"/>
    <cellStyle name="Percent 2 11 4 2 5" xfId="10506"/>
    <cellStyle name="Percent 2 11 4 2 5 2" xfId="30548"/>
    <cellStyle name="Percent 2 11 4 2 6" xfId="21518"/>
    <cellStyle name="Percent 2 11 4 3" xfId="2223"/>
    <cellStyle name="Percent 2 11 4 3 2" xfId="6705"/>
    <cellStyle name="Percent 2 11 4 3 2 2" xfId="15735"/>
    <cellStyle name="Percent 2 11 4 3 2 2 2" xfId="35777"/>
    <cellStyle name="Percent 2 11 4 3 2 3" xfId="26747"/>
    <cellStyle name="Percent 2 11 4 3 3" xfId="11253"/>
    <cellStyle name="Percent 2 11 4 3 3 2" xfId="31295"/>
    <cellStyle name="Percent 2 11 4 3 4" xfId="22265"/>
    <cellStyle name="Percent 2 11 4 4" xfId="3717"/>
    <cellStyle name="Percent 2 11 4 4 2" xfId="8199"/>
    <cellStyle name="Percent 2 11 4 4 2 2" xfId="17229"/>
    <cellStyle name="Percent 2 11 4 4 2 2 2" xfId="37271"/>
    <cellStyle name="Percent 2 11 4 4 2 3" xfId="28241"/>
    <cellStyle name="Percent 2 11 4 4 3" xfId="12747"/>
    <cellStyle name="Percent 2 11 4 4 3 2" xfId="32789"/>
    <cellStyle name="Percent 2 11 4 4 4" xfId="23759"/>
    <cellStyle name="Percent 2 11 4 5" xfId="5211"/>
    <cellStyle name="Percent 2 11 4 5 2" xfId="14241"/>
    <cellStyle name="Percent 2 11 4 5 2 2" xfId="34283"/>
    <cellStyle name="Percent 2 11 4 5 3" xfId="25253"/>
    <cellStyle name="Percent 2 11 4 6" xfId="9759"/>
    <cellStyle name="Percent 2 11 4 6 2" xfId="29801"/>
    <cellStyle name="Percent 2 11 4 7" xfId="20771"/>
    <cellStyle name="Percent 2 11 5" xfId="916"/>
    <cellStyle name="Percent 2 11 5 2" xfId="2410"/>
    <cellStyle name="Percent 2 11 5 2 2" xfId="6892"/>
    <cellStyle name="Percent 2 11 5 2 2 2" xfId="15922"/>
    <cellStyle name="Percent 2 11 5 2 2 2 2" xfId="35964"/>
    <cellStyle name="Percent 2 11 5 2 2 3" xfId="26934"/>
    <cellStyle name="Percent 2 11 5 2 3" xfId="11440"/>
    <cellStyle name="Percent 2 11 5 2 3 2" xfId="31482"/>
    <cellStyle name="Percent 2 11 5 2 4" xfId="22452"/>
    <cellStyle name="Percent 2 11 5 3" xfId="3904"/>
    <cellStyle name="Percent 2 11 5 3 2" xfId="8386"/>
    <cellStyle name="Percent 2 11 5 3 2 2" xfId="17416"/>
    <cellStyle name="Percent 2 11 5 3 2 2 2" xfId="37458"/>
    <cellStyle name="Percent 2 11 5 3 2 3" xfId="28428"/>
    <cellStyle name="Percent 2 11 5 3 3" xfId="12934"/>
    <cellStyle name="Percent 2 11 5 3 3 2" xfId="32976"/>
    <cellStyle name="Percent 2 11 5 3 4" xfId="23946"/>
    <cellStyle name="Percent 2 11 5 4" xfId="5398"/>
    <cellStyle name="Percent 2 11 5 4 2" xfId="14428"/>
    <cellStyle name="Percent 2 11 5 4 2 2" xfId="34470"/>
    <cellStyle name="Percent 2 11 5 4 3" xfId="25440"/>
    <cellStyle name="Percent 2 11 5 5" xfId="9946"/>
    <cellStyle name="Percent 2 11 5 5 2" xfId="29988"/>
    <cellStyle name="Percent 2 11 5 6" xfId="20958"/>
    <cellStyle name="Percent 2 11 6" xfId="1665"/>
    <cellStyle name="Percent 2 11 6 2" xfId="6147"/>
    <cellStyle name="Percent 2 11 6 2 2" xfId="15177"/>
    <cellStyle name="Percent 2 11 6 2 2 2" xfId="35219"/>
    <cellStyle name="Percent 2 11 6 2 3" xfId="26189"/>
    <cellStyle name="Percent 2 11 6 3" xfId="10695"/>
    <cellStyle name="Percent 2 11 6 3 2" xfId="30737"/>
    <cellStyle name="Percent 2 11 6 4" xfId="21707"/>
    <cellStyle name="Percent 2 11 7" xfId="3159"/>
    <cellStyle name="Percent 2 11 7 2" xfId="7641"/>
    <cellStyle name="Percent 2 11 7 2 2" xfId="16671"/>
    <cellStyle name="Percent 2 11 7 2 2 2" xfId="36713"/>
    <cellStyle name="Percent 2 11 7 2 3" xfId="27683"/>
    <cellStyle name="Percent 2 11 7 3" xfId="12189"/>
    <cellStyle name="Percent 2 11 7 3 2" xfId="32231"/>
    <cellStyle name="Percent 2 11 7 4" xfId="23201"/>
    <cellStyle name="Percent 2 11 8" xfId="4653"/>
    <cellStyle name="Percent 2 11 8 2" xfId="13683"/>
    <cellStyle name="Percent 2 11 8 2 2" xfId="33725"/>
    <cellStyle name="Percent 2 11 8 3" xfId="24695"/>
    <cellStyle name="Percent 2 11 9" xfId="9201"/>
    <cellStyle name="Percent 2 11 9 2" xfId="29243"/>
    <cellStyle name="Percent 2 12" xfId="194"/>
    <cellStyle name="Percent 2 12 2" xfId="939"/>
    <cellStyle name="Percent 2 12 2 2" xfId="2433"/>
    <cellStyle name="Percent 2 12 2 2 2" xfId="6915"/>
    <cellStyle name="Percent 2 12 2 2 2 2" xfId="15945"/>
    <cellStyle name="Percent 2 12 2 2 2 2 2" xfId="35987"/>
    <cellStyle name="Percent 2 12 2 2 2 3" xfId="26957"/>
    <cellStyle name="Percent 2 12 2 2 3" xfId="11463"/>
    <cellStyle name="Percent 2 12 2 2 3 2" xfId="31505"/>
    <cellStyle name="Percent 2 12 2 2 4" xfId="22475"/>
    <cellStyle name="Percent 2 12 2 3" xfId="3927"/>
    <cellStyle name="Percent 2 12 2 3 2" xfId="8409"/>
    <cellStyle name="Percent 2 12 2 3 2 2" xfId="17439"/>
    <cellStyle name="Percent 2 12 2 3 2 2 2" xfId="37481"/>
    <cellStyle name="Percent 2 12 2 3 2 3" xfId="28451"/>
    <cellStyle name="Percent 2 12 2 3 3" xfId="12957"/>
    <cellStyle name="Percent 2 12 2 3 3 2" xfId="32999"/>
    <cellStyle name="Percent 2 12 2 3 4" xfId="23969"/>
    <cellStyle name="Percent 2 12 2 4" xfId="5421"/>
    <cellStyle name="Percent 2 12 2 4 2" xfId="14451"/>
    <cellStyle name="Percent 2 12 2 4 2 2" xfId="34493"/>
    <cellStyle name="Percent 2 12 2 4 3" xfId="25463"/>
    <cellStyle name="Percent 2 12 2 5" xfId="9969"/>
    <cellStyle name="Percent 2 12 2 5 2" xfId="30011"/>
    <cellStyle name="Percent 2 12 2 6" xfId="20981"/>
    <cellStyle name="Percent 2 12 3" xfId="1688"/>
    <cellStyle name="Percent 2 12 3 2" xfId="6170"/>
    <cellStyle name="Percent 2 12 3 2 2" xfId="15200"/>
    <cellStyle name="Percent 2 12 3 2 2 2" xfId="35242"/>
    <cellStyle name="Percent 2 12 3 2 3" xfId="26212"/>
    <cellStyle name="Percent 2 12 3 3" xfId="10718"/>
    <cellStyle name="Percent 2 12 3 3 2" xfId="30760"/>
    <cellStyle name="Percent 2 12 3 4" xfId="21730"/>
    <cellStyle name="Percent 2 12 4" xfId="3182"/>
    <cellStyle name="Percent 2 12 4 2" xfId="7664"/>
    <cellStyle name="Percent 2 12 4 2 2" xfId="16694"/>
    <cellStyle name="Percent 2 12 4 2 2 2" xfId="36736"/>
    <cellStyle name="Percent 2 12 4 2 3" xfId="27706"/>
    <cellStyle name="Percent 2 12 4 3" xfId="12212"/>
    <cellStyle name="Percent 2 12 4 3 2" xfId="32254"/>
    <cellStyle name="Percent 2 12 4 4" xfId="23224"/>
    <cellStyle name="Percent 2 12 5" xfId="4676"/>
    <cellStyle name="Percent 2 12 5 2" xfId="13706"/>
    <cellStyle name="Percent 2 12 5 2 2" xfId="33748"/>
    <cellStyle name="Percent 2 12 5 3" xfId="24718"/>
    <cellStyle name="Percent 2 12 6" xfId="9224"/>
    <cellStyle name="Percent 2 12 6 2" xfId="29266"/>
    <cellStyle name="Percent 2 12 7" xfId="20236"/>
    <cellStyle name="Percent 2 13" xfId="380"/>
    <cellStyle name="Percent 2 13 2" xfId="1127"/>
    <cellStyle name="Percent 2 13 2 2" xfId="2621"/>
    <cellStyle name="Percent 2 13 2 2 2" xfId="7103"/>
    <cellStyle name="Percent 2 13 2 2 2 2" xfId="16133"/>
    <cellStyle name="Percent 2 13 2 2 2 2 2" xfId="36175"/>
    <cellStyle name="Percent 2 13 2 2 2 3" xfId="27145"/>
    <cellStyle name="Percent 2 13 2 2 3" xfId="11651"/>
    <cellStyle name="Percent 2 13 2 2 3 2" xfId="31693"/>
    <cellStyle name="Percent 2 13 2 2 4" xfId="22663"/>
    <cellStyle name="Percent 2 13 2 3" xfId="4115"/>
    <cellStyle name="Percent 2 13 2 3 2" xfId="8597"/>
    <cellStyle name="Percent 2 13 2 3 2 2" xfId="17627"/>
    <cellStyle name="Percent 2 13 2 3 2 2 2" xfId="37669"/>
    <cellStyle name="Percent 2 13 2 3 2 3" xfId="28639"/>
    <cellStyle name="Percent 2 13 2 3 3" xfId="13145"/>
    <cellStyle name="Percent 2 13 2 3 3 2" xfId="33187"/>
    <cellStyle name="Percent 2 13 2 3 4" xfId="24157"/>
    <cellStyle name="Percent 2 13 2 4" xfId="5609"/>
    <cellStyle name="Percent 2 13 2 4 2" xfId="14639"/>
    <cellStyle name="Percent 2 13 2 4 2 2" xfId="34681"/>
    <cellStyle name="Percent 2 13 2 4 3" xfId="25651"/>
    <cellStyle name="Percent 2 13 2 5" xfId="10157"/>
    <cellStyle name="Percent 2 13 2 5 2" xfId="30199"/>
    <cellStyle name="Percent 2 13 2 6" xfId="21169"/>
    <cellStyle name="Percent 2 13 3" xfId="1874"/>
    <cellStyle name="Percent 2 13 3 2" xfId="6356"/>
    <cellStyle name="Percent 2 13 3 2 2" xfId="15386"/>
    <cellStyle name="Percent 2 13 3 2 2 2" xfId="35428"/>
    <cellStyle name="Percent 2 13 3 2 3" xfId="26398"/>
    <cellStyle name="Percent 2 13 3 3" xfId="10904"/>
    <cellStyle name="Percent 2 13 3 3 2" xfId="30946"/>
    <cellStyle name="Percent 2 13 3 4" xfId="21916"/>
    <cellStyle name="Percent 2 13 4" xfId="3368"/>
    <cellStyle name="Percent 2 13 4 2" xfId="7850"/>
    <cellStyle name="Percent 2 13 4 2 2" xfId="16880"/>
    <cellStyle name="Percent 2 13 4 2 2 2" xfId="36922"/>
    <cellStyle name="Percent 2 13 4 2 3" xfId="27892"/>
    <cellStyle name="Percent 2 13 4 3" xfId="12398"/>
    <cellStyle name="Percent 2 13 4 3 2" xfId="32440"/>
    <cellStyle name="Percent 2 13 4 4" xfId="23410"/>
    <cellStyle name="Percent 2 13 5" xfId="4862"/>
    <cellStyle name="Percent 2 13 5 2" xfId="13892"/>
    <cellStyle name="Percent 2 13 5 2 2" xfId="33934"/>
    <cellStyle name="Percent 2 13 5 3" xfId="24904"/>
    <cellStyle name="Percent 2 13 6" xfId="9410"/>
    <cellStyle name="Percent 2 13 6 2" xfId="29452"/>
    <cellStyle name="Percent 2 13 7" xfId="20422"/>
    <cellStyle name="Percent 2 14" xfId="566"/>
    <cellStyle name="Percent 2 14 2" xfId="1313"/>
    <cellStyle name="Percent 2 14 2 2" xfId="2807"/>
    <cellStyle name="Percent 2 14 2 2 2" xfId="7289"/>
    <cellStyle name="Percent 2 14 2 2 2 2" xfId="16319"/>
    <cellStyle name="Percent 2 14 2 2 2 2 2" xfId="36361"/>
    <cellStyle name="Percent 2 14 2 2 2 3" xfId="27331"/>
    <cellStyle name="Percent 2 14 2 2 3" xfId="11837"/>
    <cellStyle name="Percent 2 14 2 2 3 2" xfId="31879"/>
    <cellStyle name="Percent 2 14 2 2 4" xfId="22849"/>
    <cellStyle name="Percent 2 14 2 3" xfId="4301"/>
    <cellStyle name="Percent 2 14 2 3 2" xfId="8783"/>
    <cellStyle name="Percent 2 14 2 3 2 2" xfId="17813"/>
    <cellStyle name="Percent 2 14 2 3 2 2 2" xfId="37855"/>
    <cellStyle name="Percent 2 14 2 3 2 3" xfId="28825"/>
    <cellStyle name="Percent 2 14 2 3 3" xfId="13331"/>
    <cellStyle name="Percent 2 14 2 3 3 2" xfId="33373"/>
    <cellStyle name="Percent 2 14 2 3 4" xfId="24343"/>
    <cellStyle name="Percent 2 14 2 4" xfId="5795"/>
    <cellStyle name="Percent 2 14 2 4 2" xfId="14825"/>
    <cellStyle name="Percent 2 14 2 4 2 2" xfId="34867"/>
    <cellStyle name="Percent 2 14 2 4 3" xfId="25837"/>
    <cellStyle name="Percent 2 14 2 5" xfId="10343"/>
    <cellStyle name="Percent 2 14 2 5 2" xfId="30385"/>
    <cellStyle name="Percent 2 14 2 6" xfId="21355"/>
    <cellStyle name="Percent 2 14 3" xfId="2060"/>
    <cellStyle name="Percent 2 14 3 2" xfId="6542"/>
    <cellStyle name="Percent 2 14 3 2 2" xfId="15572"/>
    <cellStyle name="Percent 2 14 3 2 2 2" xfId="35614"/>
    <cellStyle name="Percent 2 14 3 2 3" xfId="26584"/>
    <cellStyle name="Percent 2 14 3 3" xfId="11090"/>
    <cellStyle name="Percent 2 14 3 3 2" xfId="31132"/>
    <cellStyle name="Percent 2 14 3 4" xfId="22102"/>
    <cellStyle name="Percent 2 14 4" xfId="3554"/>
    <cellStyle name="Percent 2 14 4 2" xfId="8036"/>
    <cellStyle name="Percent 2 14 4 2 2" xfId="17066"/>
    <cellStyle name="Percent 2 14 4 2 2 2" xfId="37108"/>
    <cellStyle name="Percent 2 14 4 2 3" xfId="28078"/>
    <cellStyle name="Percent 2 14 4 3" xfId="12584"/>
    <cellStyle name="Percent 2 14 4 3 2" xfId="32626"/>
    <cellStyle name="Percent 2 14 4 4" xfId="23596"/>
    <cellStyle name="Percent 2 14 5" xfId="5048"/>
    <cellStyle name="Percent 2 14 5 2" xfId="14078"/>
    <cellStyle name="Percent 2 14 5 2 2" xfId="34120"/>
    <cellStyle name="Percent 2 14 5 3" xfId="25090"/>
    <cellStyle name="Percent 2 14 6" xfId="9596"/>
    <cellStyle name="Percent 2 14 6 2" xfId="29638"/>
    <cellStyle name="Percent 2 14 7" xfId="20608"/>
    <cellStyle name="Percent 2 15" xfId="753"/>
    <cellStyle name="Percent 2 15 2" xfId="2247"/>
    <cellStyle name="Percent 2 15 2 2" xfId="6729"/>
    <cellStyle name="Percent 2 15 2 2 2" xfId="15759"/>
    <cellStyle name="Percent 2 15 2 2 2 2" xfId="35801"/>
    <cellStyle name="Percent 2 15 2 2 3" xfId="26771"/>
    <cellStyle name="Percent 2 15 2 3" xfId="11277"/>
    <cellStyle name="Percent 2 15 2 3 2" xfId="31319"/>
    <cellStyle name="Percent 2 15 2 4" xfId="22289"/>
    <cellStyle name="Percent 2 15 3" xfId="3741"/>
    <cellStyle name="Percent 2 15 3 2" xfId="8223"/>
    <cellStyle name="Percent 2 15 3 2 2" xfId="17253"/>
    <cellStyle name="Percent 2 15 3 2 2 2" xfId="37295"/>
    <cellStyle name="Percent 2 15 3 2 3" xfId="28265"/>
    <cellStyle name="Percent 2 15 3 3" xfId="12771"/>
    <cellStyle name="Percent 2 15 3 3 2" xfId="32813"/>
    <cellStyle name="Percent 2 15 3 4" xfId="23783"/>
    <cellStyle name="Percent 2 15 4" xfId="5235"/>
    <cellStyle name="Percent 2 15 4 2" xfId="14265"/>
    <cellStyle name="Percent 2 15 4 2 2" xfId="34307"/>
    <cellStyle name="Percent 2 15 4 3" xfId="25277"/>
    <cellStyle name="Percent 2 15 5" xfId="9783"/>
    <cellStyle name="Percent 2 15 5 2" xfId="29825"/>
    <cellStyle name="Percent 2 15 6" xfId="20795"/>
    <cellStyle name="Percent 2 16" xfId="1502"/>
    <cellStyle name="Percent 2 16 2" xfId="5984"/>
    <cellStyle name="Percent 2 16 2 2" xfId="15014"/>
    <cellStyle name="Percent 2 16 2 2 2" xfId="35056"/>
    <cellStyle name="Percent 2 16 2 3" xfId="26026"/>
    <cellStyle name="Percent 2 16 3" xfId="10532"/>
    <cellStyle name="Percent 2 16 3 2" xfId="30574"/>
    <cellStyle name="Percent 2 16 4" xfId="21544"/>
    <cellStyle name="Percent 2 17" xfId="2996"/>
    <cellStyle name="Percent 2 17 2" xfId="7478"/>
    <cellStyle name="Percent 2 17 2 2" xfId="16508"/>
    <cellStyle name="Percent 2 17 2 2 2" xfId="36550"/>
    <cellStyle name="Percent 2 17 2 3" xfId="27520"/>
    <cellStyle name="Percent 2 17 3" xfId="12026"/>
    <cellStyle name="Percent 2 17 3 2" xfId="32068"/>
    <cellStyle name="Percent 2 17 4" xfId="23038"/>
    <cellStyle name="Percent 2 18" xfId="4490"/>
    <cellStyle name="Percent 2 18 2" xfId="13520"/>
    <cellStyle name="Percent 2 18 2 2" xfId="33562"/>
    <cellStyle name="Percent 2 18 3" xfId="24532"/>
    <cellStyle name="Percent 2 19" xfId="9038"/>
    <cellStyle name="Percent 2 19 2" xfId="29080"/>
    <cellStyle name="Percent 2 2" xfId="9"/>
    <cellStyle name="Percent 2 20" xfId="20050"/>
    <cellStyle name="Percent 2 3" xfId="13"/>
    <cellStyle name="Percent 2 3 10" xfId="199"/>
    <cellStyle name="Percent 2 3 10 2" xfId="944"/>
    <cellStyle name="Percent 2 3 10 2 2" xfId="2438"/>
    <cellStyle name="Percent 2 3 10 2 2 2" xfId="6920"/>
    <cellStyle name="Percent 2 3 10 2 2 2 2" xfId="15950"/>
    <cellStyle name="Percent 2 3 10 2 2 2 2 2" xfId="35992"/>
    <cellStyle name="Percent 2 3 10 2 2 2 3" xfId="26962"/>
    <cellStyle name="Percent 2 3 10 2 2 3" xfId="11468"/>
    <cellStyle name="Percent 2 3 10 2 2 3 2" xfId="31510"/>
    <cellStyle name="Percent 2 3 10 2 2 4" xfId="22480"/>
    <cellStyle name="Percent 2 3 10 2 3" xfId="3932"/>
    <cellStyle name="Percent 2 3 10 2 3 2" xfId="8414"/>
    <cellStyle name="Percent 2 3 10 2 3 2 2" xfId="17444"/>
    <cellStyle name="Percent 2 3 10 2 3 2 2 2" xfId="37486"/>
    <cellStyle name="Percent 2 3 10 2 3 2 3" xfId="28456"/>
    <cellStyle name="Percent 2 3 10 2 3 3" xfId="12962"/>
    <cellStyle name="Percent 2 3 10 2 3 3 2" xfId="33004"/>
    <cellStyle name="Percent 2 3 10 2 3 4" xfId="23974"/>
    <cellStyle name="Percent 2 3 10 2 4" xfId="5426"/>
    <cellStyle name="Percent 2 3 10 2 4 2" xfId="14456"/>
    <cellStyle name="Percent 2 3 10 2 4 2 2" xfId="34498"/>
    <cellStyle name="Percent 2 3 10 2 4 3" xfId="25468"/>
    <cellStyle name="Percent 2 3 10 2 5" xfId="9974"/>
    <cellStyle name="Percent 2 3 10 2 5 2" xfId="30016"/>
    <cellStyle name="Percent 2 3 10 2 6" xfId="20986"/>
    <cellStyle name="Percent 2 3 10 3" xfId="1693"/>
    <cellStyle name="Percent 2 3 10 3 2" xfId="6175"/>
    <cellStyle name="Percent 2 3 10 3 2 2" xfId="15205"/>
    <cellStyle name="Percent 2 3 10 3 2 2 2" xfId="35247"/>
    <cellStyle name="Percent 2 3 10 3 2 3" xfId="26217"/>
    <cellStyle name="Percent 2 3 10 3 3" xfId="10723"/>
    <cellStyle name="Percent 2 3 10 3 3 2" xfId="30765"/>
    <cellStyle name="Percent 2 3 10 3 4" xfId="21735"/>
    <cellStyle name="Percent 2 3 10 4" xfId="3187"/>
    <cellStyle name="Percent 2 3 10 4 2" xfId="7669"/>
    <cellStyle name="Percent 2 3 10 4 2 2" xfId="16699"/>
    <cellStyle name="Percent 2 3 10 4 2 2 2" xfId="36741"/>
    <cellStyle name="Percent 2 3 10 4 2 3" xfId="27711"/>
    <cellStyle name="Percent 2 3 10 4 3" xfId="12217"/>
    <cellStyle name="Percent 2 3 10 4 3 2" xfId="32259"/>
    <cellStyle name="Percent 2 3 10 4 4" xfId="23229"/>
    <cellStyle name="Percent 2 3 10 5" xfId="4681"/>
    <cellStyle name="Percent 2 3 10 5 2" xfId="13711"/>
    <cellStyle name="Percent 2 3 10 5 2 2" xfId="33753"/>
    <cellStyle name="Percent 2 3 10 5 3" xfId="24723"/>
    <cellStyle name="Percent 2 3 10 6" xfId="9229"/>
    <cellStyle name="Percent 2 3 10 6 2" xfId="29271"/>
    <cellStyle name="Percent 2 3 10 7" xfId="20241"/>
    <cellStyle name="Percent 2 3 11" xfId="385"/>
    <cellStyle name="Percent 2 3 11 2" xfId="1132"/>
    <cellStyle name="Percent 2 3 11 2 2" xfId="2626"/>
    <cellStyle name="Percent 2 3 11 2 2 2" xfId="7108"/>
    <cellStyle name="Percent 2 3 11 2 2 2 2" xfId="16138"/>
    <cellStyle name="Percent 2 3 11 2 2 2 2 2" xfId="36180"/>
    <cellStyle name="Percent 2 3 11 2 2 2 3" xfId="27150"/>
    <cellStyle name="Percent 2 3 11 2 2 3" xfId="11656"/>
    <cellStyle name="Percent 2 3 11 2 2 3 2" xfId="31698"/>
    <cellStyle name="Percent 2 3 11 2 2 4" xfId="22668"/>
    <cellStyle name="Percent 2 3 11 2 3" xfId="4120"/>
    <cellStyle name="Percent 2 3 11 2 3 2" xfId="8602"/>
    <cellStyle name="Percent 2 3 11 2 3 2 2" xfId="17632"/>
    <cellStyle name="Percent 2 3 11 2 3 2 2 2" xfId="37674"/>
    <cellStyle name="Percent 2 3 11 2 3 2 3" xfId="28644"/>
    <cellStyle name="Percent 2 3 11 2 3 3" xfId="13150"/>
    <cellStyle name="Percent 2 3 11 2 3 3 2" xfId="33192"/>
    <cellStyle name="Percent 2 3 11 2 3 4" xfId="24162"/>
    <cellStyle name="Percent 2 3 11 2 4" xfId="5614"/>
    <cellStyle name="Percent 2 3 11 2 4 2" xfId="14644"/>
    <cellStyle name="Percent 2 3 11 2 4 2 2" xfId="34686"/>
    <cellStyle name="Percent 2 3 11 2 4 3" xfId="25656"/>
    <cellStyle name="Percent 2 3 11 2 5" xfId="10162"/>
    <cellStyle name="Percent 2 3 11 2 5 2" xfId="30204"/>
    <cellStyle name="Percent 2 3 11 2 6" xfId="21174"/>
    <cellStyle name="Percent 2 3 11 3" xfId="1879"/>
    <cellStyle name="Percent 2 3 11 3 2" xfId="6361"/>
    <cellStyle name="Percent 2 3 11 3 2 2" xfId="15391"/>
    <cellStyle name="Percent 2 3 11 3 2 2 2" xfId="35433"/>
    <cellStyle name="Percent 2 3 11 3 2 3" xfId="26403"/>
    <cellStyle name="Percent 2 3 11 3 3" xfId="10909"/>
    <cellStyle name="Percent 2 3 11 3 3 2" xfId="30951"/>
    <cellStyle name="Percent 2 3 11 3 4" xfId="21921"/>
    <cellStyle name="Percent 2 3 11 4" xfId="3373"/>
    <cellStyle name="Percent 2 3 11 4 2" xfId="7855"/>
    <cellStyle name="Percent 2 3 11 4 2 2" xfId="16885"/>
    <cellStyle name="Percent 2 3 11 4 2 2 2" xfId="36927"/>
    <cellStyle name="Percent 2 3 11 4 2 3" xfId="27897"/>
    <cellStyle name="Percent 2 3 11 4 3" xfId="12403"/>
    <cellStyle name="Percent 2 3 11 4 3 2" xfId="32445"/>
    <cellStyle name="Percent 2 3 11 4 4" xfId="23415"/>
    <cellStyle name="Percent 2 3 11 5" xfId="4867"/>
    <cellStyle name="Percent 2 3 11 5 2" xfId="13897"/>
    <cellStyle name="Percent 2 3 11 5 2 2" xfId="33939"/>
    <cellStyle name="Percent 2 3 11 5 3" xfId="24909"/>
    <cellStyle name="Percent 2 3 11 6" xfId="9415"/>
    <cellStyle name="Percent 2 3 11 6 2" xfId="29457"/>
    <cellStyle name="Percent 2 3 11 7" xfId="20427"/>
    <cellStyle name="Percent 2 3 12" xfId="571"/>
    <cellStyle name="Percent 2 3 12 2" xfId="1318"/>
    <cellStyle name="Percent 2 3 12 2 2" xfId="2812"/>
    <cellStyle name="Percent 2 3 12 2 2 2" xfId="7294"/>
    <cellStyle name="Percent 2 3 12 2 2 2 2" xfId="16324"/>
    <cellStyle name="Percent 2 3 12 2 2 2 2 2" xfId="36366"/>
    <cellStyle name="Percent 2 3 12 2 2 2 3" xfId="27336"/>
    <cellStyle name="Percent 2 3 12 2 2 3" xfId="11842"/>
    <cellStyle name="Percent 2 3 12 2 2 3 2" xfId="31884"/>
    <cellStyle name="Percent 2 3 12 2 2 4" xfId="22854"/>
    <cellStyle name="Percent 2 3 12 2 3" xfId="4306"/>
    <cellStyle name="Percent 2 3 12 2 3 2" xfId="8788"/>
    <cellStyle name="Percent 2 3 12 2 3 2 2" xfId="17818"/>
    <cellStyle name="Percent 2 3 12 2 3 2 2 2" xfId="37860"/>
    <cellStyle name="Percent 2 3 12 2 3 2 3" xfId="28830"/>
    <cellStyle name="Percent 2 3 12 2 3 3" xfId="13336"/>
    <cellStyle name="Percent 2 3 12 2 3 3 2" xfId="33378"/>
    <cellStyle name="Percent 2 3 12 2 3 4" xfId="24348"/>
    <cellStyle name="Percent 2 3 12 2 4" xfId="5800"/>
    <cellStyle name="Percent 2 3 12 2 4 2" xfId="14830"/>
    <cellStyle name="Percent 2 3 12 2 4 2 2" xfId="34872"/>
    <cellStyle name="Percent 2 3 12 2 4 3" xfId="25842"/>
    <cellStyle name="Percent 2 3 12 2 5" xfId="10348"/>
    <cellStyle name="Percent 2 3 12 2 5 2" xfId="30390"/>
    <cellStyle name="Percent 2 3 12 2 6" xfId="21360"/>
    <cellStyle name="Percent 2 3 12 3" xfId="2065"/>
    <cellStyle name="Percent 2 3 12 3 2" xfId="6547"/>
    <cellStyle name="Percent 2 3 12 3 2 2" xfId="15577"/>
    <cellStyle name="Percent 2 3 12 3 2 2 2" xfId="35619"/>
    <cellStyle name="Percent 2 3 12 3 2 3" xfId="26589"/>
    <cellStyle name="Percent 2 3 12 3 3" xfId="11095"/>
    <cellStyle name="Percent 2 3 12 3 3 2" xfId="31137"/>
    <cellStyle name="Percent 2 3 12 3 4" xfId="22107"/>
    <cellStyle name="Percent 2 3 12 4" xfId="3559"/>
    <cellStyle name="Percent 2 3 12 4 2" xfId="8041"/>
    <cellStyle name="Percent 2 3 12 4 2 2" xfId="17071"/>
    <cellStyle name="Percent 2 3 12 4 2 2 2" xfId="37113"/>
    <cellStyle name="Percent 2 3 12 4 2 3" xfId="28083"/>
    <cellStyle name="Percent 2 3 12 4 3" xfId="12589"/>
    <cellStyle name="Percent 2 3 12 4 3 2" xfId="32631"/>
    <cellStyle name="Percent 2 3 12 4 4" xfId="23601"/>
    <cellStyle name="Percent 2 3 12 5" xfId="5053"/>
    <cellStyle name="Percent 2 3 12 5 2" xfId="14083"/>
    <cellStyle name="Percent 2 3 12 5 2 2" xfId="34125"/>
    <cellStyle name="Percent 2 3 12 5 3" xfId="25095"/>
    <cellStyle name="Percent 2 3 12 6" xfId="9601"/>
    <cellStyle name="Percent 2 3 12 6 2" xfId="29643"/>
    <cellStyle name="Percent 2 3 12 7" xfId="20613"/>
    <cellStyle name="Percent 2 3 13" xfId="758"/>
    <cellStyle name="Percent 2 3 13 2" xfId="2252"/>
    <cellStyle name="Percent 2 3 13 2 2" xfId="6734"/>
    <cellStyle name="Percent 2 3 13 2 2 2" xfId="15764"/>
    <cellStyle name="Percent 2 3 13 2 2 2 2" xfId="35806"/>
    <cellStyle name="Percent 2 3 13 2 2 3" xfId="26776"/>
    <cellStyle name="Percent 2 3 13 2 3" xfId="11282"/>
    <cellStyle name="Percent 2 3 13 2 3 2" xfId="31324"/>
    <cellStyle name="Percent 2 3 13 2 4" xfId="22294"/>
    <cellStyle name="Percent 2 3 13 3" xfId="3746"/>
    <cellStyle name="Percent 2 3 13 3 2" xfId="8228"/>
    <cellStyle name="Percent 2 3 13 3 2 2" xfId="17258"/>
    <cellStyle name="Percent 2 3 13 3 2 2 2" xfId="37300"/>
    <cellStyle name="Percent 2 3 13 3 2 3" xfId="28270"/>
    <cellStyle name="Percent 2 3 13 3 3" xfId="12776"/>
    <cellStyle name="Percent 2 3 13 3 3 2" xfId="32818"/>
    <cellStyle name="Percent 2 3 13 3 4" xfId="23788"/>
    <cellStyle name="Percent 2 3 13 4" xfId="5240"/>
    <cellStyle name="Percent 2 3 13 4 2" xfId="14270"/>
    <cellStyle name="Percent 2 3 13 4 2 2" xfId="34312"/>
    <cellStyle name="Percent 2 3 13 4 3" xfId="25282"/>
    <cellStyle name="Percent 2 3 13 5" xfId="9788"/>
    <cellStyle name="Percent 2 3 13 5 2" xfId="29830"/>
    <cellStyle name="Percent 2 3 13 6" xfId="20800"/>
    <cellStyle name="Percent 2 3 14" xfId="1507"/>
    <cellStyle name="Percent 2 3 14 2" xfId="5989"/>
    <cellStyle name="Percent 2 3 14 2 2" xfId="15019"/>
    <cellStyle name="Percent 2 3 14 2 2 2" xfId="35061"/>
    <cellStyle name="Percent 2 3 14 2 3" xfId="26031"/>
    <cellStyle name="Percent 2 3 14 3" xfId="10537"/>
    <cellStyle name="Percent 2 3 14 3 2" xfId="30579"/>
    <cellStyle name="Percent 2 3 14 4" xfId="21549"/>
    <cellStyle name="Percent 2 3 15" xfId="3001"/>
    <cellStyle name="Percent 2 3 15 2" xfId="7483"/>
    <cellStyle name="Percent 2 3 15 2 2" xfId="16513"/>
    <cellStyle name="Percent 2 3 15 2 2 2" xfId="36555"/>
    <cellStyle name="Percent 2 3 15 2 3" xfId="27525"/>
    <cellStyle name="Percent 2 3 15 3" xfId="12031"/>
    <cellStyle name="Percent 2 3 15 3 2" xfId="32073"/>
    <cellStyle name="Percent 2 3 15 4" xfId="23043"/>
    <cellStyle name="Percent 2 3 16" xfId="4495"/>
    <cellStyle name="Percent 2 3 16 2" xfId="13525"/>
    <cellStyle name="Percent 2 3 16 2 2" xfId="33567"/>
    <cellStyle name="Percent 2 3 16 3" xfId="24537"/>
    <cellStyle name="Percent 2 3 17" xfId="9043"/>
    <cellStyle name="Percent 2 3 17 2" xfId="29085"/>
    <cellStyle name="Percent 2 3 18" xfId="20055"/>
    <cellStyle name="Percent 2 3 2" xfId="23"/>
    <cellStyle name="Percent 2 3 2 10" xfId="395"/>
    <cellStyle name="Percent 2 3 2 10 2" xfId="1142"/>
    <cellStyle name="Percent 2 3 2 10 2 2" xfId="2636"/>
    <cellStyle name="Percent 2 3 2 10 2 2 2" xfId="7118"/>
    <cellStyle name="Percent 2 3 2 10 2 2 2 2" xfId="16148"/>
    <cellStyle name="Percent 2 3 2 10 2 2 2 2 2" xfId="36190"/>
    <cellStyle name="Percent 2 3 2 10 2 2 2 3" xfId="27160"/>
    <cellStyle name="Percent 2 3 2 10 2 2 3" xfId="11666"/>
    <cellStyle name="Percent 2 3 2 10 2 2 3 2" xfId="31708"/>
    <cellStyle name="Percent 2 3 2 10 2 2 4" xfId="22678"/>
    <cellStyle name="Percent 2 3 2 10 2 3" xfId="4130"/>
    <cellStyle name="Percent 2 3 2 10 2 3 2" xfId="8612"/>
    <cellStyle name="Percent 2 3 2 10 2 3 2 2" xfId="17642"/>
    <cellStyle name="Percent 2 3 2 10 2 3 2 2 2" xfId="37684"/>
    <cellStyle name="Percent 2 3 2 10 2 3 2 3" xfId="28654"/>
    <cellStyle name="Percent 2 3 2 10 2 3 3" xfId="13160"/>
    <cellStyle name="Percent 2 3 2 10 2 3 3 2" xfId="33202"/>
    <cellStyle name="Percent 2 3 2 10 2 3 4" xfId="24172"/>
    <cellStyle name="Percent 2 3 2 10 2 4" xfId="5624"/>
    <cellStyle name="Percent 2 3 2 10 2 4 2" xfId="14654"/>
    <cellStyle name="Percent 2 3 2 10 2 4 2 2" xfId="34696"/>
    <cellStyle name="Percent 2 3 2 10 2 4 3" xfId="25666"/>
    <cellStyle name="Percent 2 3 2 10 2 5" xfId="10172"/>
    <cellStyle name="Percent 2 3 2 10 2 5 2" xfId="30214"/>
    <cellStyle name="Percent 2 3 2 10 2 6" xfId="21184"/>
    <cellStyle name="Percent 2 3 2 10 3" xfId="1889"/>
    <cellStyle name="Percent 2 3 2 10 3 2" xfId="6371"/>
    <cellStyle name="Percent 2 3 2 10 3 2 2" xfId="15401"/>
    <cellStyle name="Percent 2 3 2 10 3 2 2 2" xfId="35443"/>
    <cellStyle name="Percent 2 3 2 10 3 2 3" xfId="26413"/>
    <cellStyle name="Percent 2 3 2 10 3 3" xfId="10919"/>
    <cellStyle name="Percent 2 3 2 10 3 3 2" xfId="30961"/>
    <cellStyle name="Percent 2 3 2 10 3 4" xfId="21931"/>
    <cellStyle name="Percent 2 3 2 10 4" xfId="3383"/>
    <cellStyle name="Percent 2 3 2 10 4 2" xfId="7865"/>
    <cellStyle name="Percent 2 3 2 10 4 2 2" xfId="16895"/>
    <cellStyle name="Percent 2 3 2 10 4 2 2 2" xfId="36937"/>
    <cellStyle name="Percent 2 3 2 10 4 2 3" xfId="27907"/>
    <cellStyle name="Percent 2 3 2 10 4 3" xfId="12413"/>
    <cellStyle name="Percent 2 3 2 10 4 3 2" xfId="32455"/>
    <cellStyle name="Percent 2 3 2 10 4 4" xfId="23425"/>
    <cellStyle name="Percent 2 3 2 10 5" xfId="4877"/>
    <cellStyle name="Percent 2 3 2 10 5 2" xfId="13907"/>
    <cellStyle name="Percent 2 3 2 10 5 2 2" xfId="33949"/>
    <cellStyle name="Percent 2 3 2 10 5 3" xfId="24919"/>
    <cellStyle name="Percent 2 3 2 10 6" xfId="9425"/>
    <cellStyle name="Percent 2 3 2 10 6 2" xfId="29467"/>
    <cellStyle name="Percent 2 3 2 10 7" xfId="20437"/>
    <cellStyle name="Percent 2 3 2 11" xfId="581"/>
    <cellStyle name="Percent 2 3 2 11 2" xfId="1328"/>
    <cellStyle name="Percent 2 3 2 11 2 2" xfId="2822"/>
    <cellStyle name="Percent 2 3 2 11 2 2 2" xfId="7304"/>
    <cellStyle name="Percent 2 3 2 11 2 2 2 2" xfId="16334"/>
    <cellStyle name="Percent 2 3 2 11 2 2 2 2 2" xfId="36376"/>
    <cellStyle name="Percent 2 3 2 11 2 2 2 3" xfId="27346"/>
    <cellStyle name="Percent 2 3 2 11 2 2 3" xfId="11852"/>
    <cellStyle name="Percent 2 3 2 11 2 2 3 2" xfId="31894"/>
    <cellStyle name="Percent 2 3 2 11 2 2 4" xfId="22864"/>
    <cellStyle name="Percent 2 3 2 11 2 3" xfId="4316"/>
    <cellStyle name="Percent 2 3 2 11 2 3 2" xfId="8798"/>
    <cellStyle name="Percent 2 3 2 11 2 3 2 2" xfId="17828"/>
    <cellStyle name="Percent 2 3 2 11 2 3 2 2 2" xfId="37870"/>
    <cellStyle name="Percent 2 3 2 11 2 3 2 3" xfId="28840"/>
    <cellStyle name="Percent 2 3 2 11 2 3 3" xfId="13346"/>
    <cellStyle name="Percent 2 3 2 11 2 3 3 2" xfId="33388"/>
    <cellStyle name="Percent 2 3 2 11 2 3 4" xfId="24358"/>
    <cellStyle name="Percent 2 3 2 11 2 4" xfId="5810"/>
    <cellStyle name="Percent 2 3 2 11 2 4 2" xfId="14840"/>
    <cellStyle name="Percent 2 3 2 11 2 4 2 2" xfId="34882"/>
    <cellStyle name="Percent 2 3 2 11 2 4 3" xfId="25852"/>
    <cellStyle name="Percent 2 3 2 11 2 5" xfId="10358"/>
    <cellStyle name="Percent 2 3 2 11 2 5 2" xfId="30400"/>
    <cellStyle name="Percent 2 3 2 11 2 6" xfId="21370"/>
    <cellStyle name="Percent 2 3 2 11 3" xfId="2075"/>
    <cellStyle name="Percent 2 3 2 11 3 2" xfId="6557"/>
    <cellStyle name="Percent 2 3 2 11 3 2 2" xfId="15587"/>
    <cellStyle name="Percent 2 3 2 11 3 2 2 2" xfId="35629"/>
    <cellStyle name="Percent 2 3 2 11 3 2 3" xfId="26599"/>
    <cellStyle name="Percent 2 3 2 11 3 3" xfId="11105"/>
    <cellStyle name="Percent 2 3 2 11 3 3 2" xfId="31147"/>
    <cellStyle name="Percent 2 3 2 11 3 4" xfId="22117"/>
    <cellStyle name="Percent 2 3 2 11 4" xfId="3569"/>
    <cellStyle name="Percent 2 3 2 11 4 2" xfId="8051"/>
    <cellStyle name="Percent 2 3 2 11 4 2 2" xfId="17081"/>
    <cellStyle name="Percent 2 3 2 11 4 2 2 2" xfId="37123"/>
    <cellStyle name="Percent 2 3 2 11 4 2 3" xfId="28093"/>
    <cellStyle name="Percent 2 3 2 11 4 3" xfId="12599"/>
    <cellStyle name="Percent 2 3 2 11 4 3 2" xfId="32641"/>
    <cellStyle name="Percent 2 3 2 11 4 4" xfId="23611"/>
    <cellStyle name="Percent 2 3 2 11 5" xfId="5063"/>
    <cellStyle name="Percent 2 3 2 11 5 2" xfId="14093"/>
    <cellStyle name="Percent 2 3 2 11 5 2 2" xfId="34135"/>
    <cellStyle name="Percent 2 3 2 11 5 3" xfId="25105"/>
    <cellStyle name="Percent 2 3 2 11 6" xfId="9611"/>
    <cellStyle name="Percent 2 3 2 11 6 2" xfId="29653"/>
    <cellStyle name="Percent 2 3 2 11 7" xfId="20623"/>
    <cellStyle name="Percent 2 3 2 12" xfId="768"/>
    <cellStyle name="Percent 2 3 2 12 2" xfId="2262"/>
    <cellStyle name="Percent 2 3 2 12 2 2" xfId="6744"/>
    <cellStyle name="Percent 2 3 2 12 2 2 2" xfId="15774"/>
    <cellStyle name="Percent 2 3 2 12 2 2 2 2" xfId="35816"/>
    <cellStyle name="Percent 2 3 2 12 2 2 3" xfId="26786"/>
    <cellStyle name="Percent 2 3 2 12 2 3" xfId="11292"/>
    <cellStyle name="Percent 2 3 2 12 2 3 2" xfId="31334"/>
    <cellStyle name="Percent 2 3 2 12 2 4" xfId="22304"/>
    <cellStyle name="Percent 2 3 2 12 3" xfId="3756"/>
    <cellStyle name="Percent 2 3 2 12 3 2" xfId="8238"/>
    <cellStyle name="Percent 2 3 2 12 3 2 2" xfId="17268"/>
    <cellStyle name="Percent 2 3 2 12 3 2 2 2" xfId="37310"/>
    <cellStyle name="Percent 2 3 2 12 3 2 3" xfId="28280"/>
    <cellStyle name="Percent 2 3 2 12 3 3" xfId="12786"/>
    <cellStyle name="Percent 2 3 2 12 3 3 2" xfId="32828"/>
    <cellStyle name="Percent 2 3 2 12 3 4" xfId="23798"/>
    <cellStyle name="Percent 2 3 2 12 4" xfId="5250"/>
    <cellStyle name="Percent 2 3 2 12 4 2" xfId="14280"/>
    <cellStyle name="Percent 2 3 2 12 4 2 2" xfId="34322"/>
    <cellStyle name="Percent 2 3 2 12 4 3" xfId="25292"/>
    <cellStyle name="Percent 2 3 2 12 5" xfId="9798"/>
    <cellStyle name="Percent 2 3 2 12 5 2" xfId="29840"/>
    <cellStyle name="Percent 2 3 2 12 6" xfId="20810"/>
    <cellStyle name="Percent 2 3 2 13" xfId="1517"/>
    <cellStyle name="Percent 2 3 2 13 2" xfId="5999"/>
    <cellStyle name="Percent 2 3 2 13 2 2" xfId="15029"/>
    <cellStyle name="Percent 2 3 2 13 2 2 2" xfId="35071"/>
    <cellStyle name="Percent 2 3 2 13 2 3" xfId="26041"/>
    <cellStyle name="Percent 2 3 2 13 3" xfId="10547"/>
    <cellStyle name="Percent 2 3 2 13 3 2" xfId="30589"/>
    <cellStyle name="Percent 2 3 2 13 4" xfId="21559"/>
    <cellStyle name="Percent 2 3 2 14" xfId="3011"/>
    <cellStyle name="Percent 2 3 2 14 2" xfId="7493"/>
    <cellStyle name="Percent 2 3 2 14 2 2" xfId="16523"/>
    <cellStyle name="Percent 2 3 2 14 2 2 2" xfId="36565"/>
    <cellStyle name="Percent 2 3 2 14 2 3" xfId="27535"/>
    <cellStyle name="Percent 2 3 2 14 3" xfId="12041"/>
    <cellStyle name="Percent 2 3 2 14 3 2" xfId="32083"/>
    <cellStyle name="Percent 2 3 2 14 4" xfId="23053"/>
    <cellStyle name="Percent 2 3 2 15" xfId="4505"/>
    <cellStyle name="Percent 2 3 2 15 2" xfId="13535"/>
    <cellStyle name="Percent 2 3 2 15 2 2" xfId="33577"/>
    <cellStyle name="Percent 2 3 2 15 3" xfId="24547"/>
    <cellStyle name="Percent 2 3 2 16" xfId="9053"/>
    <cellStyle name="Percent 2 3 2 16 2" xfId="29095"/>
    <cellStyle name="Percent 2 3 2 17" xfId="20065"/>
    <cellStyle name="Percent 2 3 2 2" xfId="46"/>
    <cellStyle name="Percent 2 3 2 2 10" xfId="20088"/>
    <cellStyle name="Percent 2 3 2 2 2" xfId="232"/>
    <cellStyle name="Percent 2 3 2 2 2 2" xfId="977"/>
    <cellStyle name="Percent 2 3 2 2 2 2 2" xfId="2471"/>
    <cellStyle name="Percent 2 3 2 2 2 2 2 2" xfId="6953"/>
    <cellStyle name="Percent 2 3 2 2 2 2 2 2 2" xfId="15983"/>
    <cellStyle name="Percent 2 3 2 2 2 2 2 2 2 2" xfId="36025"/>
    <cellStyle name="Percent 2 3 2 2 2 2 2 2 3" xfId="26995"/>
    <cellStyle name="Percent 2 3 2 2 2 2 2 3" xfId="11501"/>
    <cellStyle name="Percent 2 3 2 2 2 2 2 3 2" xfId="31543"/>
    <cellStyle name="Percent 2 3 2 2 2 2 2 4" xfId="22513"/>
    <cellStyle name="Percent 2 3 2 2 2 2 3" xfId="3965"/>
    <cellStyle name="Percent 2 3 2 2 2 2 3 2" xfId="8447"/>
    <cellStyle name="Percent 2 3 2 2 2 2 3 2 2" xfId="17477"/>
    <cellStyle name="Percent 2 3 2 2 2 2 3 2 2 2" xfId="37519"/>
    <cellStyle name="Percent 2 3 2 2 2 2 3 2 3" xfId="28489"/>
    <cellStyle name="Percent 2 3 2 2 2 2 3 3" xfId="12995"/>
    <cellStyle name="Percent 2 3 2 2 2 2 3 3 2" xfId="33037"/>
    <cellStyle name="Percent 2 3 2 2 2 2 3 4" xfId="24007"/>
    <cellStyle name="Percent 2 3 2 2 2 2 4" xfId="5459"/>
    <cellStyle name="Percent 2 3 2 2 2 2 4 2" xfId="14489"/>
    <cellStyle name="Percent 2 3 2 2 2 2 4 2 2" xfId="34531"/>
    <cellStyle name="Percent 2 3 2 2 2 2 4 3" xfId="25501"/>
    <cellStyle name="Percent 2 3 2 2 2 2 5" xfId="10007"/>
    <cellStyle name="Percent 2 3 2 2 2 2 5 2" xfId="30049"/>
    <cellStyle name="Percent 2 3 2 2 2 2 6" xfId="21019"/>
    <cellStyle name="Percent 2 3 2 2 2 3" xfId="1726"/>
    <cellStyle name="Percent 2 3 2 2 2 3 2" xfId="6208"/>
    <cellStyle name="Percent 2 3 2 2 2 3 2 2" xfId="15238"/>
    <cellStyle name="Percent 2 3 2 2 2 3 2 2 2" xfId="35280"/>
    <cellStyle name="Percent 2 3 2 2 2 3 2 3" xfId="26250"/>
    <cellStyle name="Percent 2 3 2 2 2 3 3" xfId="10756"/>
    <cellStyle name="Percent 2 3 2 2 2 3 3 2" xfId="30798"/>
    <cellStyle name="Percent 2 3 2 2 2 3 4" xfId="21768"/>
    <cellStyle name="Percent 2 3 2 2 2 4" xfId="3220"/>
    <cellStyle name="Percent 2 3 2 2 2 4 2" xfId="7702"/>
    <cellStyle name="Percent 2 3 2 2 2 4 2 2" xfId="16732"/>
    <cellStyle name="Percent 2 3 2 2 2 4 2 2 2" xfId="36774"/>
    <cellStyle name="Percent 2 3 2 2 2 4 2 3" xfId="27744"/>
    <cellStyle name="Percent 2 3 2 2 2 4 3" xfId="12250"/>
    <cellStyle name="Percent 2 3 2 2 2 4 3 2" xfId="32292"/>
    <cellStyle name="Percent 2 3 2 2 2 4 4" xfId="23262"/>
    <cellStyle name="Percent 2 3 2 2 2 5" xfId="4714"/>
    <cellStyle name="Percent 2 3 2 2 2 5 2" xfId="13744"/>
    <cellStyle name="Percent 2 3 2 2 2 5 2 2" xfId="33786"/>
    <cellStyle name="Percent 2 3 2 2 2 5 3" xfId="24756"/>
    <cellStyle name="Percent 2 3 2 2 2 6" xfId="9262"/>
    <cellStyle name="Percent 2 3 2 2 2 6 2" xfId="29304"/>
    <cellStyle name="Percent 2 3 2 2 2 7" xfId="20274"/>
    <cellStyle name="Percent 2 3 2 2 3" xfId="418"/>
    <cellStyle name="Percent 2 3 2 2 3 2" xfId="1165"/>
    <cellStyle name="Percent 2 3 2 2 3 2 2" xfId="2659"/>
    <cellStyle name="Percent 2 3 2 2 3 2 2 2" xfId="7141"/>
    <cellStyle name="Percent 2 3 2 2 3 2 2 2 2" xfId="16171"/>
    <cellStyle name="Percent 2 3 2 2 3 2 2 2 2 2" xfId="36213"/>
    <cellStyle name="Percent 2 3 2 2 3 2 2 2 3" xfId="27183"/>
    <cellStyle name="Percent 2 3 2 2 3 2 2 3" xfId="11689"/>
    <cellStyle name="Percent 2 3 2 2 3 2 2 3 2" xfId="31731"/>
    <cellStyle name="Percent 2 3 2 2 3 2 2 4" xfId="22701"/>
    <cellStyle name="Percent 2 3 2 2 3 2 3" xfId="4153"/>
    <cellStyle name="Percent 2 3 2 2 3 2 3 2" xfId="8635"/>
    <cellStyle name="Percent 2 3 2 2 3 2 3 2 2" xfId="17665"/>
    <cellStyle name="Percent 2 3 2 2 3 2 3 2 2 2" xfId="37707"/>
    <cellStyle name="Percent 2 3 2 2 3 2 3 2 3" xfId="28677"/>
    <cellStyle name="Percent 2 3 2 2 3 2 3 3" xfId="13183"/>
    <cellStyle name="Percent 2 3 2 2 3 2 3 3 2" xfId="33225"/>
    <cellStyle name="Percent 2 3 2 2 3 2 3 4" xfId="24195"/>
    <cellStyle name="Percent 2 3 2 2 3 2 4" xfId="5647"/>
    <cellStyle name="Percent 2 3 2 2 3 2 4 2" xfId="14677"/>
    <cellStyle name="Percent 2 3 2 2 3 2 4 2 2" xfId="34719"/>
    <cellStyle name="Percent 2 3 2 2 3 2 4 3" xfId="25689"/>
    <cellStyle name="Percent 2 3 2 2 3 2 5" xfId="10195"/>
    <cellStyle name="Percent 2 3 2 2 3 2 5 2" xfId="30237"/>
    <cellStyle name="Percent 2 3 2 2 3 2 6" xfId="21207"/>
    <cellStyle name="Percent 2 3 2 2 3 3" xfId="1912"/>
    <cellStyle name="Percent 2 3 2 2 3 3 2" xfId="6394"/>
    <cellStyle name="Percent 2 3 2 2 3 3 2 2" xfId="15424"/>
    <cellStyle name="Percent 2 3 2 2 3 3 2 2 2" xfId="35466"/>
    <cellStyle name="Percent 2 3 2 2 3 3 2 3" xfId="26436"/>
    <cellStyle name="Percent 2 3 2 2 3 3 3" xfId="10942"/>
    <cellStyle name="Percent 2 3 2 2 3 3 3 2" xfId="30984"/>
    <cellStyle name="Percent 2 3 2 2 3 3 4" xfId="21954"/>
    <cellStyle name="Percent 2 3 2 2 3 4" xfId="3406"/>
    <cellStyle name="Percent 2 3 2 2 3 4 2" xfId="7888"/>
    <cellStyle name="Percent 2 3 2 2 3 4 2 2" xfId="16918"/>
    <cellStyle name="Percent 2 3 2 2 3 4 2 2 2" xfId="36960"/>
    <cellStyle name="Percent 2 3 2 2 3 4 2 3" xfId="27930"/>
    <cellStyle name="Percent 2 3 2 2 3 4 3" xfId="12436"/>
    <cellStyle name="Percent 2 3 2 2 3 4 3 2" xfId="32478"/>
    <cellStyle name="Percent 2 3 2 2 3 4 4" xfId="23448"/>
    <cellStyle name="Percent 2 3 2 2 3 5" xfId="4900"/>
    <cellStyle name="Percent 2 3 2 2 3 5 2" xfId="13930"/>
    <cellStyle name="Percent 2 3 2 2 3 5 2 2" xfId="33972"/>
    <cellStyle name="Percent 2 3 2 2 3 5 3" xfId="24942"/>
    <cellStyle name="Percent 2 3 2 2 3 6" xfId="9448"/>
    <cellStyle name="Percent 2 3 2 2 3 6 2" xfId="29490"/>
    <cellStyle name="Percent 2 3 2 2 3 7" xfId="20460"/>
    <cellStyle name="Percent 2 3 2 2 4" xfId="604"/>
    <cellStyle name="Percent 2 3 2 2 4 2" xfId="1351"/>
    <cellStyle name="Percent 2 3 2 2 4 2 2" xfId="2845"/>
    <cellStyle name="Percent 2 3 2 2 4 2 2 2" xfId="7327"/>
    <cellStyle name="Percent 2 3 2 2 4 2 2 2 2" xfId="16357"/>
    <cellStyle name="Percent 2 3 2 2 4 2 2 2 2 2" xfId="36399"/>
    <cellStyle name="Percent 2 3 2 2 4 2 2 2 3" xfId="27369"/>
    <cellStyle name="Percent 2 3 2 2 4 2 2 3" xfId="11875"/>
    <cellStyle name="Percent 2 3 2 2 4 2 2 3 2" xfId="31917"/>
    <cellStyle name="Percent 2 3 2 2 4 2 2 4" xfId="22887"/>
    <cellStyle name="Percent 2 3 2 2 4 2 3" xfId="4339"/>
    <cellStyle name="Percent 2 3 2 2 4 2 3 2" xfId="8821"/>
    <cellStyle name="Percent 2 3 2 2 4 2 3 2 2" xfId="17851"/>
    <cellStyle name="Percent 2 3 2 2 4 2 3 2 2 2" xfId="37893"/>
    <cellStyle name="Percent 2 3 2 2 4 2 3 2 3" xfId="28863"/>
    <cellStyle name="Percent 2 3 2 2 4 2 3 3" xfId="13369"/>
    <cellStyle name="Percent 2 3 2 2 4 2 3 3 2" xfId="33411"/>
    <cellStyle name="Percent 2 3 2 2 4 2 3 4" xfId="24381"/>
    <cellStyle name="Percent 2 3 2 2 4 2 4" xfId="5833"/>
    <cellStyle name="Percent 2 3 2 2 4 2 4 2" xfId="14863"/>
    <cellStyle name="Percent 2 3 2 2 4 2 4 2 2" xfId="34905"/>
    <cellStyle name="Percent 2 3 2 2 4 2 4 3" xfId="25875"/>
    <cellStyle name="Percent 2 3 2 2 4 2 5" xfId="10381"/>
    <cellStyle name="Percent 2 3 2 2 4 2 5 2" xfId="30423"/>
    <cellStyle name="Percent 2 3 2 2 4 2 6" xfId="21393"/>
    <cellStyle name="Percent 2 3 2 2 4 3" xfId="2098"/>
    <cellStyle name="Percent 2 3 2 2 4 3 2" xfId="6580"/>
    <cellStyle name="Percent 2 3 2 2 4 3 2 2" xfId="15610"/>
    <cellStyle name="Percent 2 3 2 2 4 3 2 2 2" xfId="35652"/>
    <cellStyle name="Percent 2 3 2 2 4 3 2 3" xfId="26622"/>
    <cellStyle name="Percent 2 3 2 2 4 3 3" xfId="11128"/>
    <cellStyle name="Percent 2 3 2 2 4 3 3 2" xfId="31170"/>
    <cellStyle name="Percent 2 3 2 2 4 3 4" xfId="22140"/>
    <cellStyle name="Percent 2 3 2 2 4 4" xfId="3592"/>
    <cellStyle name="Percent 2 3 2 2 4 4 2" xfId="8074"/>
    <cellStyle name="Percent 2 3 2 2 4 4 2 2" xfId="17104"/>
    <cellStyle name="Percent 2 3 2 2 4 4 2 2 2" xfId="37146"/>
    <cellStyle name="Percent 2 3 2 2 4 4 2 3" xfId="28116"/>
    <cellStyle name="Percent 2 3 2 2 4 4 3" xfId="12622"/>
    <cellStyle name="Percent 2 3 2 2 4 4 3 2" xfId="32664"/>
    <cellStyle name="Percent 2 3 2 2 4 4 4" xfId="23634"/>
    <cellStyle name="Percent 2 3 2 2 4 5" xfId="5086"/>
    <cellStyle name="Percent 2 3 2 2 4 5 2" xfId="14116"/>
    <cellStyle name="Percent 2 3 2 2 4 5 2 2" xfId="34158"/>
    <cellStyle name="Percent 2 3 2 2 4 5 3" xfId="25128"/>
    <cellStyle name="Percent 2 3 2 2 4 6" xfId="9634"/>
    <cellStyle name="Percent 2 3 2 2 4 6 2" xfId="29676"/>
    <cellStyle name="Percent 2 3 2 2 4 7" xfId="20646"/>
    <cellStyle name="Percent 2 3 2 2 5" xfId="791"/>
    <cellStyle name="Percent 2 3 2 2 5 2" xfId="2285"/>
    <cellStyle name="Percent 2 3 2 2 5 2 2" xfId="6767"/>
    <cellStyle name="Percent 2 3 2 2 5 2 2 2" xfId="15797"/>
    <cellStyle name="Percent 2 3 2 2 5 2 2 2 2" xfId="35839"/>
    <cellStyle name="Percent 2 3 2 2 5 2 2 3" xfId="26809"/>
    <cellStyle name="Percent 2 3 2 2 5 2 3" xfId="11315"/>
    <cellStyle name="Percent 2 3 2 2 5 2 3 2" xfId="31357"/>
    <cellStyle name="Percent 2 3 2 2 5 2 4" xfId="22327"/>
    <cellStyle name="Percent 2 3 2 2 5 3" xfId="3779"/>
    <cellStyle name="Percent 2 3 2 2 5 3 2" xfId="8261"/>
    <cellStyle name="Percent 2 3 2 2 5 3 2 2" xfId="17291"/>
    <cellStyle name="Percent 2 3 2 2 5 3 2 2 2" xfId="37333"/>
    <cellStyle name="Percent 2 3 2 2 5 3 2 3" xfId="28303"/>
    <cellStyle name="Percent 2 3 2 2 5 3 3" xfId="12809"/>
    <cellStyle name="Percent 2 3 2 2 5 3 3 2" xfId="32851"/>
    <cellStyle name="Percent 2 3 2 2 5 3 4" xfId="23821"/>
    <cellStyle name="Percent 2 3 2 2 5 4" xfId="5273"/>
    <cellStyle name="Percent 2 3 2 2 5 4 2" xfId="14303"/>
    <cellStyle name="Percent 2 3 2 2 5 4 2 2" xfId="34345"/>
    <cellStyle name="Percent 2 3 2 2 5 4 3" xfId="25315"/>
    <cellStyle name="Percent 2 3 2 2 5 5" xfId="9821"/>
    <cellStyle name="Percent 2 3 2 2 5 5 2" xfId="29863"/>
    <cellStyle name="Percent 2 3 2 2 5 6" xfId="20833"/>
    <cellStyle name="Percent 2 3 2 2 6" xfId="1540"/>
    <cellStyle name="Percent 2 3 2 2 6 2" xfId="6022"/>
    <cellStyle name="Percent 2 3 2 2 6 2 2" xfId="15052"/>
    <cellStyle name="Percent 2 3 2 2 6 2 2 2" xfId="35094"/>
    <cellStyle name="Percent 2 3 2 2 6 2 3" xfId="26064"/>
    <cellStyle name="Percent 2 3 2 2 6 3" xfId="10570"/>
    <cellStyle name="Percent 2 3 2 2 6 3 2" xfId="30612"/>
    <cellStyle name="Percent 2 3 2 2 6 4" xfId="21582"/>
    <cellStyle name="Percent 2 3 2 2 7" xfId="3034"/>
    <cellStyle name="Percent 2 3 2 2 7 2" xfId="7516"/>
    <cellStyle name="Percent 2 3 2 2 7 2 2" xfId="16546"/>
    <cellStyle name="Percent 2 3 2 2 7 2 2 2" xfId="36588"/>
    <cellStyle name="Percent 2 3 2 2 7 2 3" xfId="27558"/>
    <cellStyle name="Percent 2 3 2 2 7 3" xfId="12064"/>
    <cellStyle name="Percent 2 3 2 2 7 3 2" xfId="32106"/>
    <cellStyle name="Percent 2 3 2 2 7 4" xfId="23076"/>
    <cellStyle name="Percent 2 3 2 2 8" xfId="4528"/>
    <cellStyle name="Percent 2 3 2 2 8 2" xfId="13558"/>
    <cellStyle name="Percent 2 3 2 2 8 2 2" xfId="33600"/>
    <cellStyle name="Percent 2 3 2 2 8 3" xfId="24570"/>
    <cellStyle name="Percent 2 3 2 2 9" xfId="9076"/>
    <cellStyle name="Percent 2 3 2 2 9 2" xfId="29118"/>
    <cellStyle name="Percent 2 3 2 3" xfId="69"/>
    <cellStyle name="Percent 2 3 2 3 10" xfId="20111"/>
    <cellStyle name="Percent 2 3 2 3 2" xfId="255"/>
    <cellStyle name="Percent 2 3 2 3 2 2" xfId="1000"/>
    <cellStyle name="Percent 2 3 2 3 2 2 2" xfId="2494"/>
    <cellStyle name="Percent 2 3 2 3 2 2 2 2" xfId="6976"/>
    <cellStyle name="Percent 2 3 2 3 2 2 2 2 2" xfId="16006"/>
    <cellStyle name="Percent 2 3 2 3 2 2 2 2 2 2" xfId="36048"/>
    <cellStyle name="Percent 2 3 2 3 2 2 2 2 3" xfId="27018"/>
    <cellStyle name="Percent 2 3 2 3 2 2 2 3" xfId="11524"/>
    <cellStyle name="Percent 2 3 2 3 2 2 2 3 2" xfId="31566"/>
    <cellStyle name="Percent 2 3 2 3 2 2 2 4" xfId="22536"/>
    <cellStyle name="Percent 2 3 2 3 2 2 3" xfId="3988"/>
    <cellStyle name="Percent 2 3 2 3 2 2 3 2" xfId="8470"/>
    <cellStyle name="Percent 2 3 2 3 2 2 3 2 2" xfId="17500"/>
    <cellStyle name="Percent 2 3 2 3 2 2 3 2 2 2" xfId="37542"/>
    <cellStyle name="Percent 2 3 2 3 2 2 3 2 3" xfId="28512"/>
    <cellStyle name="Percent 2 3 2 3 2 2 3 3" xfId="13018"/>
    <cellStyle name="Percent 2 3 2 3 2 2 3 3 2" xfId="33060"/>
    <cellStyle name="Percent 2 3 2 3 2 2 3 4" xfId="24030"/>
    <cellStyle name="Percent 2 3 2 3 2 2 4" xfId="5482"/>
    <cellStyle name="Percent 2 3 2 3 2 2 4 2" xfId="14512"/>
    <cellStyle name="Percent 2 3 2 3 2 2 4 2 2" xfId="34554"/>
    <cellStyle name="Percent 2 3 2 3 2 2 4 3" xfId="25524"/>
    <cellStyle name="Percent 2 3 2 3 2 2 5" xfId="10030"/>
    <cellStyle name="Percent 2 3 2 3 2 2 5 2" xfId="30072"/>
    <cellStyle name="Percent 2 3 2 3 2 2 6" xfId="21042"/>
    <cellStyle name="Percent 2 3 2 3 2 3" xfId="1749"/>
    <cellStyle name="Percent 2 3 2 3 2 3 2" xfId="6231"/>
    <cellStyle name="Percent 2 3 2 3 2 3 2 2" xfId="15261"/>
    <cellStyle name="Percent 2 3 2 3 2 3 2 2 2" xfId="35303"/>
    <cellStyle name="Percent 2 3 2 3 2 3 2 3" xfId="26273"/>
    <cellStyle name="Percent 2 3 2 3 2 3 3" xfId="10779"/>
    <cellStyle name="Percent 2 3 2 3 2 3 3 2" xfId="30821"/>
    <cellStyle name="Percent 2 3 2 3 2 3 4" xfId="21791"/>
    <cellStyle name="Percent 2 3 2 3 2 4" xfId="3243"/>
    <cellStyle name="Percent 2 3 2 3 2 4 2" xfId="7725"/>
    <cellStyle name="Percent 2 3 2 3 2 4 2 2" xfId="16755"/>
    <cellStyle name="Percent 2 3 2 3 2 4 2 2 2" xfId="36797"/>
    <cellStyle name="Percent 2 3 2 3 2 4 2 3" xfId="27767"/>
    <cellStyle name="Percent 2 3 2 3 2 4 3" xfId="12273"/>
    <cellStyle name="Percent 2 3 2 3 2 4 3 2" xfId="32315"/>
    <cellStyle name="Percent 2 3 2 3 2 4 4" xfId="23285"/>
    <cellStyle name="Percent 2 3 2 3 2 5" xfId="4737"/>
    <cellStyle name="Percent 2 3 2 3 2 5 2" xfId="13767"/>
    <cellStyle name="Percent 2 3 2 3 2 5 2 2" xfId="33809"/>
    <cellStyle name="Percent 2 3 2 3 2 5 3" xfId="24779"/>
    <cellStyle name="Percent 2 3 2 3 2 6" xfId="9285"/>
    <cellStyle name="Percent 2 3 2 3 2 6 2" xfId="29327"/>
    <cellStyle name="Percent 2 3 2 3 2 7" xfId="20297"/>
    <cellStyle name="Percent 2 3 2 3 3" xfId="441"/>
    <cellStyle name="Percent 2 3 2 3 3 2" xfId="1188"/>
    <cellStyle name="Percent 2 3 2 3 3 2 2" xfId="2682"/>
    <cellStyle name="Percent 2 3 2 3 3 2 2 2" xfId="7164"/>
    <cellStyle name="Percent 2 3 2 3 3 2 2 2 2" xfId="16194"/>
    <cellStyle name="Percent 2 3 2 3 3 2 2 2 2 2" xfId="36236"/>
    <cellStyle name="Percent 2 3 2 3 3 2 2 2 3" xfId="27206"/>
    <cellStyle name="Percent 2 3 2 3 3 2 2 3" xfId="11712"/>
    <cellStyle name="Percent 2 3 2 3 3 2 2 3 2" xfId="31754"/>
    <cellStyle name="Percent 2 3 2 3 3 2 2 4" xfId="22724"/>
    <cellStyle name="Percent 2 3 2 3 3 2 3" xfId="4176"/>
    <cellStyle name="Percent 2 3 2 3 3 2 3 2" xfId="8658"/>
    <cellStyle name="Percent 2 3 2 3 3 2 3 2 2" xfId="17688"/>
    <cellStyle name="Percent 2 3 2 3 3 2 3 2 2 2" xfId="37730"/>
    <cellStyle name="Percent 2 3 2 3 3 2 3 2 3" xfId="28700"/>
    <cellStyle name="Percent 2 3 2 3 3 2 3 3" xfId="13206"/>
    <cellStyle name="Percent 2 3 2 3 3 2 3 3 2" xfId="33248"/>
    <cellStyle name="Percent 2 3 2 3 3 2 3 4" xfId="24218"/>
    <cellStyle name="Percent 2 3 2 3 3 2 4" xfId="5670"/>
    <cellStyle name="Percent 2 3 2 3 3 2 4 2" xfId="14700"/>
    <cellStyle name="Percent 2 3 2 3 3 2 4 2 2" xfId="34742"/>
    <cellStyle name="Percent 2 3 2 3 3 2 4 3" xfId="25712"/>
    <cellStyle name="Percent 2 3 2 3 3 2 5" xfId="10218"/>
    <cellStyle name="Percent 2 3 2 3 3 2 5 2" xfId="30260"/>
    <cellStyle name="Percent 2 3 2 3 3 2 6" xfId="21230"/>
    <cellStyle name="Percent 2 3 2 3 3 3" xfId="1935"/>
    <cellStyle name="Percent 2 3 2 3 3 3 2" xfId="6417"/>
    <cellStyle name="Percent 2 3 2 3 3 3 2 2" xfId="15447"/>
    <cellStyle name="Percent 2 3 2 3 3 3 2 2 2" xfId="35489"/>
    <cellStyle name="Percent 2 3 2 3 3 3 2 3" xfId="26459"/>
    <cellStyle name="Percent 2 3 2 3 3 3 3" xfId="10965"/>
    <cellStyle name="Percent 2 3 2 3 3 3 3 2" xfId="31007"/>
    <cellStyle name="Percent 2 3 2 3 3 3 4" xfId="21977"/>
    <cellStyle name="Percent 2 3 2 3 3 4" xfId="3429"/>
    <cellStyle name="Percent 2 3 2 3 3 4 2" xfId="7911"/>
    <cellStyle name="Percent 2 3 2 3 3 4 2 2" xfId="16941"/>
    <cellStyle name="Percent 2 3 2 3 3 4 2 2 2" xfId="36983"/>
    <cellStyle name="Percent 2 3 2 3 3 4 2 3" xfId="27953"/>
    <cellStyle name="Percent 2 3 2 3 3 4 3" xfId="12459"/>
    <cellStyle name="Percent 2 3 2 3 3 4 3 2" xfId="32501"/>
    <cellStyle name="Percent 2 3 2 3 3 4 4" xfId="23471"/>
    <cellStyle name="Percent 2 3 2 3 3 5" xfId="4923"/>
    <cellStyle name="Percent 2 3 2 3 3 5 2" xfId="13953"/>
    <cellStyle name="Percent 2 3 2 3 3 5 2 2" xfId="33995"/>
    <cellStyle name="Percent 2 3 2 3 3 5 3" xfId="24965"/>
    <cellStyle name="Percent 2 3 2 3 3 6" xfId="9471"/>
    <cellStyle name="Percent 2 3 2 3 3 6 2" xfId="29513"/>
    <cellStyle name="Percent 2 3 2 3 3 7" xfId="20483"/>
    <cellStyle name="Percent 2 3 2 3 4" xfId="627"/>
    <cellStyle name="Percent 2 3 2 3 4 2" xfId="1374"/>
    <cellStyle name="Percent 2 3 2 3 4 2 2" xfId="2868"/>
    <cellStyle name="Percent 2 3 2 3 4 2 2 2" xfId="7350"/>
    <cellStyle name="Percent 2 3 2 3 4 2 2 2 2" xfId="16380"/>
    <cellStyle name="Percent 2 3 2 3 4 2 2 2 2 2" xfId="36422"/>
    <cellStyle name="Percent 2 3 2 3 4 2 2 2 3" xfId="27392"/>
    <cellStyle name="Percent 2 3 2 3 4 2 2 3" xfId="11898"/>
    <cellStyle name="Percent 2 3 2 3 4 2 2 3 2" xfId="31940"/>
    <cellStyle name="Percent 2 3 2 3 4 2 2 4" xfId="22910"/>
    <cellStyle name="Percent 2 3 2 3 4 2 3" xfId="4362"/>
    <cellStyle name="Percent 2 3 2 3 4 2 3 2" xfId="8844"/>
    <cellStyle name="Percent 2 3 2 3 4 2 3 2 2" xfId="17874"/>
    <cellStyle name="Percent 2 3 2 3 4 2 3 2 2 2" xfId="37916"/>
    <cellStyle name="Percent 2 3 2 3 4 2 3 2 3" xfId="28886"/>
    <cellStyle name="Percent 2 3 2 3 4 2 3 3" xfId="13392"/>
    <cellStyle name="Percent 2 3 2 3 4 2 3 3 2" xfId="33434"/>
    <cellStyle name="Percent 2 3 2 3 4 2 3 4" xfId="24404"/>
    <cellStyle name="Percent 2 3 2 3 4 2 4" xfId="5856"/>
    <cellStyle name="Percent 2 3 2 3 4 2 4 2" xfId="14886"/>
    <cellStyle name="Percent 2 3 2 3 4 2 4 2 2" xfId="34928"/>
    <cellStyle name="Percent 2 3 2 3 4 2 4 3" xfId="25898"/>
    <cellStyle name="Percent 2 3 2 3 4 2 5" xfId="10404"/>
    <cellStyle name="Percent 2 3 2 3 4 2 5 2" xfId="30446"/>
    <cellStyle name="Percent 2 3 2 3 4 2 6" xfId="21416"/>
    <cellStyle name="Percent 2 3 2 3 4 3" xfId="2121"/>
    <cellStyle name="Percent 2 3 2 3 4 3 2" xfId="6603"/>
    <cellStyle name="Percent 2 3 2 3 4 3 2 2" xfId="15633"/>
    <cellStyle name="Percent 2 3 2 3 4 3 2 2 2" xfId="35675"/>
    <cellStyle name="Percent 2 3 2 3 4 3 2 3" xfId="26645"/>
    <cellStyle name="Percent 2 3 2 3 4 3 3" xfId="11151"/>
    <cellStyle name="Percent 2 3 2 3 4 3 3 2" xfId="31193"/>
    <cellStyle name="Percent 2 3 2 3 4 3 4" xfId="22163"/>
    <cellStyle name="Percent 2 3 2 3 4 4" xfId="3615"/>
    <cellStyle name="Percent 2 3 2 3 4 4 2" xfId="8097"/>
    <cellStyle name="Percent 2 3 2 3 4 4 2 2" xfId="17127"/>
    <cellStyle name="Percent 2 3 2 3 4 4 2 2 2" xfId="37169"/>
    <cellStyle name="Percent 2 3 2 3 4 4 2 3" xfId="28139"/>
    <cellStyle name="Percent 2 3 2 3 4 4 3" xfId="12645"/>
    <cellStyle name="Percent 2 3 2 3 4 4 3 2" xfId="32687"/>
    <cellStyle name="Percent 2 3 2 3 4 4 4" xfId="23657"/>
    <cellStyle name="Percent 2 3 2 3 4 5" xfId="5109"/>
    <cellStyle name="Percent 2 3 2 3 4 5 2" xfId="14139"/>
    <cellStyle name="Percent 2 3 2 3 4 5 2 2" xfId="34181"/>
    <cellStyle name="Percent 2 3 2 3 4 5 3" xfId="25151"/>
    <cellStyle name="Percent 2 3 2 3 4 6" xfId="9657"/>
    <cellStyle name="Percent 2 3 2 3 4 6 2" xfId="29699"/>
    <cellStyle name="Percent 2 3 2 3 4 7" xfId="20669"/>
    <cellStyle name="Percent 2 3 2 3 5" xfId="814"/>
    <cellStyle name="Percent 2 3 2 3 5 2" xfId="2308"/>
    <cellStyle name="Percent 2 3 2 3 5 2 2" xfId="6790"/>
    <cellStyle name="Percent 2 3 2 3 5 2 2 2" xfId="15820"/>
    <cellStyle name="Percent 2 3 2 3 5 2 2 2 2" xfId="35862"/>
    <cellStyle name="Percent 2 3 2 3 5 2 2 3" xfId="26832"/>
    <cellStyle name="Percent 2 3 2 3 5 2 3" xfId="11338"/>
    <cellStyle name="Percent 2 3 2 3 5 2 3 2" xfId="31380"/>
    <cellStyle name="Percent 2 3 2 3 5 2 4" xfId="22350"/>
    <cellStyle name="Percent 2 3 2 3 5 3" xfId="3802"/>
    <cellStyle name="Percent 2 3 2 3 5 3 2" xfId="8284"/>
    <cellStyle name="Percent 2 3 2 3 5 3 2 2" xfId="17314"/>
    <cellStyle name="Percent 2 3 2 3 5 3 2 2 2" xfId="37356"/>
    <cellStyle name="Percent 2 3 2 3 5 3 2 3" xfId="28326"/>
    <cellStyle name="Percent 2 3 2 3 5 3 3" xfId="12832"/>
    <cellStyle name="Percent 2 3 2 3 5 3 3 2" xfId="32874"/>
    <cellStyle name="Percent 2 3 2 3 5 3 4" xfId="23844"/>
    <cellStyle name="Percent 2 3 2 3 5 4" xfId="5296"/>
    <cellStyle name="Percent 2 3 2 3 5 4 2" xfId="14326"/>
    <cellStyle name="Percent 2 3 2 3 5 4 2 2" xfId="34368"/>
    <cellStyle name="Percent 2 3 2 3 5 4 3" xfId="25338"/>
    <cellStyle name="Percent 2 3 2 3 5 5" xfId="9844"/>
    <cellStyle name="Percent 2 3 2 3 5 5 2" xfId="29886"/>
    <cellStyle name="Percent 2 3 2 3 5 6" xfId="20856"/>
    <cellStyle name="Percent 2 3 2 3 6" xfId="1563"/>
    <cellStyle name="Percent 2 3 2 3 6 2" xfId="6045"/>
    <cellStyle name="Percent 2 3 2 3 6 2 2" xfId="15075"/>
    <cellStyle name="Percent 2 3 2 3 6 2 2 2" xfId="35117"/>
    <cellStyle name="Percent 2 3 2 3 6 2 3" xfId="26087"/>
    <cellStyle name="Percent 2 3 2 3 6 3" xfId="10593"/>
    <cellStyle name="Percent 2 3 2 3 6 3 2" xfId="30635"/>
    <cellStyle name="Percent 2 3 2 3 6 4" xfId="21605"/>
    <cellStyle name="Percent 2 3 2 3 7" xfId="3057"/>
    <cellStyle name="Percent 2 3 2 3 7 2" xfId="7539"/>
    <cellStyle name="Percent 2 3 2 3 7 2 2" xfId="16569"/>
    <cellStyle name="Percent 2 3 2 3 7 2 2 2" xfId="36611"/>
    <cellStyle name="Percent 2 3 2 3 7 2 3" xfId="27581"/>
    <cellStyle name="Percent 2 3 2 3 7 3" xfId="12087"/>
    <cellStyle name="Percent 2 3 2 3 7 3 2" xfId="32129"/>
    <cellStyle name="Percent 2 3 2 3 7 4" xfId="23099"/>
    <cellStyle name="Percent 2 3 2 3 8" xfId="4551"/>
    <cellStyle name="Percent 2 3 2 3 8 2" xfId="13581"/>
    <cellStyle name="Percent 2 3 2 3 8 2 2" xfId="33623"/>
    <cellStyle name="Percent 2 3 2 3 8 3" xfId="24593"/>
    <cellStyle name="Percent 2 3 2 3 9" xfId="9099"/>
    <cellStyle name="Percent 2 3 2 3 9 2" xfId="29141"/>
    <cellStyle name="Percent 2 3 2 4" xfId="93"/>
    <cellStyle name="Percent 2 3 2 4 10" xfId="20135"/>
    <cellStyle name="Percent 2 3 2 4 2" xfId="279"/>
    <cellStyle name="Percent 2 3 2 4 2 2" xfId="1023"/>
    <cellStyle name="Percent 2 3 2 4 2 2 2" xfId="2517"/>
    <cellStyle name="Percent 2 3 2 4 2 2 2 2" xfId="6999"/>
    <cellStyle name="Percent 2 3 2 4 2 2 2 2 2" xfId="16029"/>
    <cellStyle name="Percent 2 3 2 4 2 2 2 2 2 2" xfId="36071"/>
    <cellStyle name="Percent 2 3 2 4 2 2 2 2 3" xfId="27041"/>
    <cellStyle name="Percent 2 3 2 4 2 2 2 3" xfId="11547"/>
    <cellStyle name="Percent 2 3 2 4 2 2 2 3 2" xfId="31589"/>
    <cellStyle name="Percent 2 3 2 4 2 2 2 4" xfId="22559"/>
    <cellStyle name="Percent 2 3 2 4 2 2 3" xfId="4011"/>
    <cellStyle name="Percent 2 3 2 4 2 2 3 2" xfId="8493"/>
    <cellStyle name="Percent 2 3 2 4 2 2 3 2 2" xfId="17523"/>
    <cellStyle name="Percent 2 3 2 4 2 2 3 2 2 2" xfId="37565"/>
    <cellStyle name="Percent 2 3 2 4 2 2 3 2 3" xfId="28535"/>
    <cellStyle name="Percent 2 3 2 4 2 2 3 3" xfId="13041"/>
    <cellStyle name="Percent 2 3 2 4 2 2 3 3 2" xfId="33083"/>
    <cellStyle name="Percent 2 3 2 4 2 2 3 4" xfId="24053"/>
    <cellStyle name="Percent 2 3 2 4 2 2 4" xfId="5505"/>
    <cellStyle name="Percent 2 3 2 4 2 2 4 2" xfId="14535"/>
    <cellStyle name="Percent 2 3 2 4 2 2 4 2 2" xfId="34577"/>
    <cellStyle name="Percent 2 3 2 4 2 2 4 3" xfId="25547"/>
    <cellStyle name="Percent 2 3 2 4 2 2 5" xfId="10053"/>
    <cellStyle name="Percent 2 3 2 4 2 2 5 2" xfId="30095"/>
    <cellStyle name="Percent 2 3 2 4 2 2 6" xfId="21065"/>
    <cellStyle name="Percent 2 3 2 4 2 3" xfId="1773"/>
    <cellStyle name="Percent 2 3 2 4 2 3 2" xfId="6255"/>
    <cellStyle name="Percent 2 3 2 4 2 3 2 2" xfId="15285"/>
    <cellStyle name="Percent 2 3 2 4 2 3 2 2 2" xfId="35327"/>
    <cellStyle name="Percent 2 3 2 4 2 3 2 3" xfId="26297"/>
    <cellStyle name="Percent 2 3 2 4 2 3 3" xfId="10803"/>
    <cellStyle name="Percent 2 3 2 4 2 3 3 2" xfId="30845"/>
    <cellStyle name="Percent 2 3 2 4 2 3 4" xfId="21815"/>
    <cellStyle name="Percent 2 3 2 4 2 4" xfId="3267"/>
    <cellStyle name="Percent 2 3 2 4 2 4 2" xfId="7749"/>
    <cellStyle name="Percent 2 3 2 4 2 4 2 2" xfId="16779"/>
    <cellStyle name="Percent 2 3 2 4 2 4 2 2 2" xfId="36821"/>
    <cellStyle name="Percent 2 3 2 4 2 4 2 3" xfId="27791"/>
    <cellStyle name="Percent 2 3 2 4 2 4 3" xfId="12297"/>
    <cellStyle name="Percent 2 3 2 4 2 4 3 2" xfId="32339"/>
    <cellStyle name="Percent 2 3 2 4 2 4 4" xfId="23309"/>
    <cellStyle name="Percent 2 3 2 4 2 5" xfId="4761"/>
    <cellStyle name="Percent 2 3 2 4 2 5 2" xfId="13791"/>
    <cellStyle name="Percent 2 3 2 4 2 5 2 2" xfId="33833"/>
    <cellStyle name="Percent 2 3 2 4 2 5 3" xfId="24803"/>
    <cellStyle name="Percent 2 3 2 4 2 6" xfId="9309"/>
    <cellStyle name="Percent 2 3 2 4 2 6 2" xfId="29351"/>
    <cellStyle name="Percent 2 3 2 4 2 7" xfId="20321"/>
    <cellStyle name="Percent 2 3 2 4 3" xfId="465"/>
    <cellStyle name="Percent 2 3 2 4 3 2" xfId="1212"/>
    <cellStyle name="Percent 2 3 2 4 3 2 2" xfId="2706"/>
    <cellStyle name="Percent 2 3 2 4 3 2 2 2" xfId="7188"/>
    <cellStyle name="Percent 2 3 2 4 3 2 2 2 2" xfId="16218"/>
    <cellStyle name="Percent 2 3 2 4 3 2 2 2 2 2" xfId="36260"/>
    <cellStyle name="Percent 2 3 2 4 3 2 2 2 3" xfId="27230"/>
    <cellStyle name="Percent 2 3 2 4 3 2 2 3" xfId="11736"/>
    <cellStyle name="Percent 2 3 2 4 3 2 2 3 2" xfId="31778"/>
    <cellStyle name="Percent 2 3 2 4 3 2 2 4" xfId="22748"/>
    <cellStyle name="Percent 2 3 2 4 3 2 3" xfId="4200"/>
    <cellStyle name="Percent 2 3 2 4 3 2 3 2" xfId="8682"/>
    <cellStyle name="Percent 2 3 2 4 3 2 3 2 2" xfId="17712"/>
    <cellStyle name="Percent 2 3 2 4 3 2 3 2 2 2" xfId="37754"/>
    <cellStyle name="Percent 2 3 2 4 3 2 3 2 3" xfId="28724"/>
    <cellStyle name="Percent 2 3 2 4 3 2 3 3" xfId="13230"/>
    <cellStyle name="Percent 2 3 2 4 3 2 3 3 2" xfId="33272"/>
    <cellStyle name="Percent 2 3 2 4 3 2 3 4" xfId="24242"/>
    <cellStyle name="Percent 2 3 2 4 3 2 4" xfId="5694"/>
    <cellStyle name="Percent 2 3 2 4 3 2 4 2" xfId="14724"/>
    <cellStyle name="Percent 2 3 2 4 3 2 4 2 2" xfId="34766"/>
    <cellStyle name="Percent 2 3 2 4 3 2 4 3" xfId="25736"/>
    <cellStyle name="Percent 2 3 2 4 3 2 5" xfId="10242"/>
    <cellStyle name="Percent 2 3 2 4 3 2 5 2" xfId="30284"/>
    <cellStyle name="Percent 2 3 2 4 3 2 6" xfId="21254"/>
    <cellStyle name="Percent 2 3 2 4 3 3" xfId="1959"/>
    <cellStyle name="Percent 2 3 2 4 3 3 2" xfId="6441"/>
    <cellStyle name="Percent 2 3 2 4 3 3 2 2" xfId="15471"/>
    <cellStyle name="Percent 2 3 2 4 3 3 2 2 2" xfId="35513"/>
    <cellStyle name="Percent 2 3 2 4 3 3 2 3" xfId="26483"/>
    <cellStyle name="Percent 2 3 2 4 3 3 3" xfId="10989"/>
    <cellStyle name="Percent 2 3 2 4 3 3 3 2" xfId="31031"/>
    <cellStyle name="Percent 2 3 2 4 3 3 4" xfId="22001"/>
    <cellStyle name="Percent 2 3 2 4 3 4" xfId="3453"/>
    <cellStyle name="Percent 2 3 2 4 3 4 2" xfId="7935"/>
    <cellStyle name="Percent 2 3 2 4 3 4 2 2" xfId="16965"/>
    <cellStyle name="Percent 2 3 2 4 3 4 2 2 2" xfId="37007"/>
    <cellStyle name="Percent 2 3 2 4 3 4 2 3" xfId="27977"/>
    <cellStyle name="Percent 2 3 2 4 3 4 3" xfId="12483"/>
    <cellStyle name="Percent 2 3 2 4 3 4 3 2" xfId="32525"/>
    <cellStyle name="Percent 2 3 2 4 3 4 4" xfId="23495"/>
    <cellStyle name="Percent 2 3 2 4 3 5" xfId="4947"/>
    <cellStyle name="Percent 2 3 2 4 3 5 2" xfId="13977"/>
    <cellStyle name="Percent 2 3 2 4 3 5 2 2" xfId="34019"/>
    <cellStyle name="Percent 2 3 2 4 3 5 3" xfId="24989"/>
    <cellStyle name="Percent 2 3 2 4 3 6" xfId="9495"/>
    <cellStyle name="Percent 2 3 2 4 3 6 2" xfId="29537"/>
    <cellStyle name="Percent 2 3 2 4 3 7" xfId="20507"/>
    <cellStyle name="Percent 2 3 2 4 4" xfId="651"/>
    <cellStyle name="Percent 2 3 2 4 4 2" xfId="1398"/>
    <cellStyle name="Percent 2 3 2 4 4 2 2" xfId="2892"/>
    <cellStyle name="Percent 2 3 2 4 4 2 2 2" xfId="7374"/>
    <cellStyle name="Percent 2 3 2 4 4 2 2 2 2" xfId="16404"/>
    <cellStyle name="Percent 2 3 2 4 4 2 2 2 2 2" xfId="36446"/>
    <cellStyle name="Percent 2 3 2 4 4 2 2 2 3" xfId="27416"/>
    <cellStyle name="Percent 2 3 2 4 4 2 2 3" xfId="11922"/>
    <cellStyle name="Percent 2 3 2 4 4 2 2 3 2" xfId="31964"/>
    <cellStyle name="Percent 2 3 2 4 4 2 2 4" xfId="22934"/>
    <cellStyle name="Percent 2 3 2 4 4 2 3" xfId="4386"/>
    <cellStyle name="Percent 2 3 2 4 4 2 3 2" xfId="8868"/>
    <cellStyle name="Percent 2 3 2 4 4 2 3 2 2" xfId="17898"/>
    <cellStyle name="Percent 2 3 2 4 4 2 3 2 2 2" xfId="37940"/>
    <cellStyle name="Percent 2 3 2 4 4 2 3 2 3" xfId="28910"/>
    <cellStyle name="Percent 2 3 2 4 4 2 3 3" xfId="13416"/>
    <cellStyle name="Percent 2 3 2 4 4 2 3 3 2" xfId="33458"/>
    <cellStyle name="Percent 2 3 2 4 4 2 3 4" xfId="24428"/>
    <cellStyle name="Percent 2 3 2 4 4 2 4" xfId="5880"/>
    <cellStyle name="Percent 2 3 2 4 4 2 4 2" xfId="14910"/>
    <cellStyle name="Percent 2 3 2 4 4 2 4 2 2" xfId="34952"/>
    <cellStyle name="Percent 2 3 2 4 4 2 4 3" xfId="25922"/>
    <cellStyle name="Percent 2 3 2 4 4 2 5" xfId="10428"/>
    <cellStyle name="Percent 2 3 2 4 4 2 5 2" xfId="30470"/>
    <cellStyle name="Percent 2 3 2 4 4 2 6" xfId="21440"/>
    <cellStyle name="Percent 2 3 2 4 4 3" xfId="2145"/>
    <cellStyle name="Percent 2 3 2 4 4 3 2" xfId="6627"/>
    <cellStyle name="Percent 2 3 2 4 4 3 2 2" xfId="15657"/>
    <cellStyle name="Percent 2 3 2 4 4 3 2 2 2" xfId="35699"/>
    <cellStyle name="Percent 2 3 2 4 4 3 2 3" xfId="26669"/>
    <cellStyle name="Percent 2 3 2 4 4 3 3" xfId="11175"/>
    <cellStyle name="Percent 2 3 2 4 4 3 3 2" xfId="31217"/>
    <cellStyle name="Percent 2 3 2 4 4 3 4" xfId="22187"/>
    <cellStyle name="Percent 2 3 2 4 4 4" xfId="3639"/>
    <cellStyle name="Percent 2 3 2 4 4 4 2" xfId="8121"/>
    <cellStyle name="Percent 2 3 2 4 4 4 2 2" xfId="17151"/>
    <cellStyle name="Percent 2 3 2 4 4 4 2 2 2" xfId="37193"/>
    <cellStyle name="Percent 2 3 2 4 4 4 2 3" xfId="28163"/>
    <cellStyle name="Percent 2 3 2 4 4 4 3" xfId="12669"/>
    <cellStyle name="Percent 2 3 2 4 4 4 3 2" xfId="32711"/>
    <cellStyle name="Percent 2 3 2 4 4 4 4" xfId="23681"/>
    <cellStyle name="Percent 2 3 2 4 4 5" xfId="5133"/>
    <cellStyle name="Percent 2 3 2 4 4 5 2" xfId="14163"/>
    <cellStyle name="Percent 2 3 2 4 4 5 2 2" xfId="34205"/>
    <cellStyle name="Percent 2 3 2 4 4 5 3" xfId="25175"/>
    <cellStyle name="Percent 2 3 2 4 4 6" xfId="9681"/>
    <cellStyle name="Percent 2 3 2 4 4 6 2" xfId="29723"/>
    <cellStyle name="Percent 2 3 2 4 4 7" xfId="20693"/>
    <cellStyle name="Percent 2 3 2 4 5" xfId="838"/>
    <cellStyle name="Percent 2 3 2 4 5 2" xfId="2332"/>
    <cellStyle name="Percent 2 3 2 4 5 2 2" xfId="6814"/>
    <cellStyle name="Percent 2 3 2 4 5 2 2 2" xfId="15844"/>
    <cellStyle name="Percent 2 3 2 4 5 2 2 2 2" xfId="35886"/>
    <cellStyle name="Percent 2 3 2 4 5 2 2 3" xfId="26856"/>
    <cellStyle name="Percent 2 3 2 4 5 2 3" xfId="11362"/>
    <cellStyle name="Percent 2 3 2 4 5 2 3 2" xfId="31404"/>
    <cellStyle name="Percent 2 3 2 4 5 2 4" xfId="22374"/>
    <cellStyle name="Percent 2 3 2 4 5 3" xfId="3826"/>
    <cellStyle name="Percent 2 3 2 4 5 3 2" xfId="8308"/>
    <cellStyle name="Percent 2 3 2 4 5 3 2 2" xfId="17338"/>
    <cellStyle name="Percent 2 3 2 4 5 3 2 2 2" xfId="37380"/>
    <cellStyle name="Percent 2 3 2 4 5 3 2 3" xfId="28350"/>
    <cellStyle name="Percent 2 3 2 4 5 3 3" xfId="12856"/>
    <cellStyle name="Percent 2 3 2 4 5 3 3 2" xfId="32898"/>
    <cellStyle name="Percent 2 3 2 4 5 3 4" xfId="23868"/>
    <cellStyle name="Percent 2 3 2 4 5 4" xfId="5320"/>
    <cellStyle name="Percent 2 3 2 4 5 4 2" xfId="14350"/>
    <cellStyle name="Percent 2 3 2 4 5 4 2 2" xfId="34392"/>
    <cellStyle name="Percent 2 3 2 4 5 4 3" xfId="25362"/>
    <cellStyle name="Percent 2 3 2 4 5 5" xfId="9868"/>
    <cellStyle name="Percent 2 3 2 4 5 5 2" xfId="29910"/>
    <cellStyle name="Percent 2 3 2 4 5 6" xfId="20880"/>
    <cellStyle name="Percent 2 3 2 4 6" xfId="1587"/>
    <cellStyle name="Percent 2 3 2 4 6 2" xfId="6069"/>
    <cellStyle name="Percent 2 3 2 4 6 2 2" xfId="15099"/>
    <cellStyle name="Percent 2 3 2 4 6 2 2 2" xfId="35141"/>
    <cellStyle name="Percent 2 3 2 4 6 2 3" xfId="26111"/>
    <cellStyle name="Percent 2 3 2 4 6 3" xfId="10617"/>
    <cellStyle name="Percent 2 3 2 4 6 3 2" xfId="30659"/>
    <cellStyle name="Percent 2 3 2 4 6 4" xfId="21629"/>
    <cellStyle name="Percent 2 3 2 4 7" xfId="3081"/>
    <cellStyle name="Percent 2 3 2 4 7 2" xfId="7563"/>
    <cellStyle name="Percent 2 3 2 4 7 2 2" xfId="16593"/>
    <cellStyle name="Percent 2 3 2 4 7 2 2 2" xfId="36635"/>
    <cellStyle name="Percent 2 3 2 4 7 2 3" xfId="27605"/>
    <cellStyle name="Percent 2 3 2 4 7 3" xfId="12111"/>
    <cellStyle name="Percent 2 3 2 4 7 3 2" xfId="32153"/>
    <cellStyle name="Percent 2 3 2 4 7 4" xfId="23123"/>
    <cellStyle name="Percent 2 3 2 4 8" xfId="4575"/>
    <cellStyle name="Percent 2 3 2 4 8 2" xfId="13605"/>
    <cellStyle name="Percent 2 3 2 4 8 2 2" xfId="33647"/>
    <cellStyle name="Percent 2 3 2 4 8 3" xfId="24617"/>
    <cellStyle name="Percent 2 3 2 4 9" xfId="9123"/>
    <cellStyle name="Percent 2 3 2 4 9 2" xfId="29165"/>
    <cellStyle name="Percent 2 3 2 5" xfId="116"/>
    <cellStyle name="Percent 2 3 2 5 10" xfId="20158"/>
    <cellStyle name="Percent 2 3 2 5 2" xfId="302"/>
    <cellStyle name="Percent 2 3 2 5 2 2" xfId="1045"/>
    <cellStyle name="Percent 2 3 2 5 2 2 2" xfId="2539"/>
    <cellStyle name="Percent 2 3 2 5 2 2 2 2" xfId="7021"/>
    <cellStyle name="Percent 2 3 2 5 2 2 2 2 2" xfId="16051"/>
    <cellStyle name="Percent 2 3 2 5 2 2 2 2 2 2" xfId="36093"/>
    <cellStyle name="Percent 2 3 2 5 2 2 2 2 3" xfId="27063"/>
    <cellStyle name="Percent 2 3 2 5 2 2 2 3" xfId="11569"/>
    <cellStyle name="Percent 2 3 2 5 2 2 2 3 2" xfId="31611"/>
    <cellStyle name="Percent 2 3 2 5 2 2 2 4" xfId="22581"/>
    <cellStyle name="Percent 2 3 2 5 2 2 3" xfId="4033"/>
    <cellStyle name="Percent 2 3 2 5 2 2 3 2" xfId="8515"/>
    <cellStyle name="Percent 2 3 2 5 2 2 3 2 2" xfId="17545"/>
    <cellStyle name="Percent 2 3 2 5 2 2 3 2 2 2" xfId="37587"/>
    <cellStyle name="Percent 2 3 2 5 2 2 3 2 3" xfId="28557"/>
    <cellStyle name="Percent 2 3 2 5 2 2 3 3" xfId="13063"/>
    <cellStyle name="Percent 2 3 2 5 2 2 3 3 2" xfId="33105"/>
    <cellStyle name="Percent 2 3 2 5 2 2 3 4" xfId="24075"/>
    <cellStyle name="Percent 2 3 2 5 2 2 4" xfId="5527"/>
    <cellStyle name="Percent 2 3 2 5 2 2 4 2" xfId="14557"/>
    <cellStyle name="Percent 2 3 2 5 2 2 4 2 2" xfId="34599"/>
    <cellStyle name="Percent 2 3 2 5 2 2 4 3" xfId="25569"/>
    <cellStyle name="Percent 2 3 2 5 2 2 5" xfId="10075"/>
    <cellStyle name="Percent 2 3 2 5 2 2 5 2" xfId="30117"/>
    <cellStyle name="Percent 2 3 2 5 2 2 6" xfId="21087"/>
    <cellStyle name="Percent 2 3 2 5 2 3" xfId="1796"/>
    <cellStyle name="Percent 2 3 2 5 2 3 2" xfId="6278"/>
    <cellStyle name="Percent 2 3 2 5 2 3 2 2" xfId="15308"/>
    <cellStyle name="Percent 2 3 2 5 2 3 2 2 2" xfId="35350"/>
    <cellStyle name="Percent 2 3 2 5 2 3 2 3" xfId="26320"/>
    <cellStyle name="Percent 2 3 2 5 2 3 3" xfId="10826"/>
    <cellStyle name="Percent 2 3 2 5 2 3 3 2" xfId="30868"/>
    <cellStyle name="Percent 2 3 2 5 2 3 4" xfId="21838"/>
    <cellStyle name="Percent 2 3 2 5 2 4" xfId="3290"/>
    <cellStyle name="Percent 2 3 2 5 2 4 2" xfId="7772"/>
    <cellStyle name="Percent 2 3 2 5 2 4 2 2" xfId="16802"/>
    <cellStyle name="Percent 2 3 2 5 2 4 2 2 2" xfId="36844"/>
    <cellStyle name="Percent 2 3 2 5 2 4 2 3" xfId="27814"/>
    <cellStyle name="Percent 2 3 2 5 2 4 3" xfId="12320"/>
    <cellStyle name="Percent 2 3 2 5 2 4 3 2" xfId="32362"/>
    <cellStyle name="Percent 2 3 2 5 2 4 4" xfId="23332"/>
    <cellStyle name="Percent 2 3 2 5 2 5" xfId="4784"/>
    <cellStyle name="Percent 2 3 2 5 2 5 2" xfId="13814"/>
    <cellStyle name="Percent 2 3 2 5 2 5 2 2" xfId="33856"/>
    <cellStyle name="Percent 2 3 2 5 2 5 3" xfId="24826"/>
    <cellStyle name="Percent 2 3 2 5 2 6" xfId="9332"/>
    <cellStyle name="Percent 2 3 2 5 2 6 2" xfId="29374"/>
    <cellStyle name="Percent 2 3 2 5 2 7" xfId="20344"/>
    <cellStyle name="Percent 2 3 2 5 3" xfId="488"/>
    <cellStyle name="Percent 2 3 2 5 3 2" xfId="1235"/>
    <cellStyle name="Percent 2 3 2 5 3 2 2" xfId="2729"/>
    <cellStyle name="Percent 2 3 2 5 3 2 2 2" xfId="7211"/>
    <cellStyle name="Percent 2 3 2 5 3 2 2 2 2" xfId="16241"/>
    <cellStyle name="Percent 2 3 2 5 3 2 2 2 2 2" xfId="36283"/>
    <cellStyle name="Percent 2 3 2 5 3 2 2 2 3" xfId="27253"/>
    <cellStyle name="Percent 2 3 2 5 3 2 2 3" xfId="11759"/>
    <cellStyle name="Percent 2 3 2 5 3 2 2 3 2" xfId="31801"/>
    <cellStyle name="Percent 2 3 2 5 3 2 2 4" xfId="22771"/>
    <cellStyle name="Percent 2 3 2 5 3 2 3" xfId="4223"/>
    <cellStyle name="Percent 2 3 2 5 3 2 3 2" xfId="8705"/>
    <cellStyle name="Percent 2 3 2 5 3 2 3 2 2" xfId="17735"/>
    <cellStyle name="Percent 2 3 2 5 3 2 3 2 2 2" xfId="37777"/>
    <cellStyle name="Percent 2 3 2 5 3 2 3 2 3" xfId="28747"/>
    <cellStyle name="Percent 2 3 2 5 3 2 3 3" xfId="13253"/>
    <cellStyle name="Percent 2 3 2 5 3 2 3 3 2" xfId="33295"/>
    <cellStyle name="Percent 2 3 2 5 3 2 3 4" xfId="24265"/>
    <cellStyle name="Percent 2 3 2 5 3 2 4" xfId="5717"/>
    <cellStyle name="Percent 2 3 2 5 3 2 4 2" xfId="14747"/>
    <cellStyle name="Percent 2 3 2 5 3 2 4 2 2" xfId="34789"/>
    <cellStyle name="Percent 2 3 2 5 3 2 4 3" xfId="25759"/>
    <cellStyle name="Percent 2 3 2 5 3 2 5" xfId="10265"/>
    <cellStyle name="Percent 2 3 2 5 3 2 5 2" xfId="30307"/>
    <cellStyle name="Percent 2 3 2 5 3 2 6" xfId="21277"/>
    <cellStyle name="Percent 2 3 2 5 3 3" xfId="1982"/>
    <cellStyle name="Percent 2 3 2 5 3 3 2" xfId="6464"/>
    <cellStyle name="Percent 2 3 2 5 3 3 2 2" xfId="15494"/>
    <cellStyle name="Percent 2 3 2 5 3 3 2 2 2" xfId="35536"/>
    <cellStyle name="Percent 2 3 2 5 3 3 2 3" xfId="26506"/>
    <cellStyle name="Percent 2 3 2 5 3 3 3" xfId="11012"/>
    <cellStyle name="Percent 2 3 2 5 3 3 3 2" xfId="31054"/>
    <cellStyle name="Percent 2 3 2 5 3 3 4" xfId="22024"/>
    <cellStyle name="Percent 2 3 2 5 3 4" xfId="3476"/>
    <cellStyle name="Percent 2 3 2 5 3 4 2" xfId="7958"/>
    <cellStyle name="Percent 2 3 2 5 3 4 2 2" xfId="16988"/>
    <cellStyle name="Percent 2 3 2 5 3 4 2 2 2" xfId="37030"/>
    <cellStyle name="Percent 2 3 2 5 3 4 2 3" xfId="28000"/>
    <cellStyle name="Percent 2 3 2 5 3 4 3" xfId="12506"/>
    <cellStyle name="Percent 2 3 2 5 3 4 3 2" xfId="32548"/>
    <cellStyle name="Percent 2 3 2 5 3 4 4" xfId="23518"/>
    <cellStyle name="Percent 2 3 2 5 3 5" xfId="4970"/>
    <cellStyle name="Percent 2 3 2 5 3 5 2" xfId="14000"/>
    <cellStyle name="Percent 2 3 2 5 3 5 2 2" xfId="34042"/>
    <cellStyle name="Percent 2 3 2 5 3 5 3" xfId="25012"/>
    <cellStyle name="Percent 2 3 2 5 3 6" xfId="9518"/>
    <cellStyle name="Percent 2 3 2 5 3 6 2" xfId="29560"/>
    <cellStyle name="Percent 2 3 2 5 3 7" xfId="20530"/>
    <cellStyle name="Percent 2 3 2 5 4" xfId="674"/>
    <cellStyle name="Percent 2 3 2 5 4 2" xfId="1421"/>
    <cellStyle name="Percent 2 3 2 5 4 2 2" xfId="2915"/>
    <cellStyle name="Percent 2 3 2 5 4 2 2 2" xfId="7397"/>
    <cellStyle name="Percent 2 3 2 5 4 2 2 2 2" xfId="16427"/>
    <cellStyle name="Percent 2 3 2 5 4 2 2 2 2 2" xfId="36469"/>
    <cellStyle name="Percent 2 3 2 5 4 2 2 2 3" xfId="27439"/>
    <cellStyle name="Percent 2 3 2 5 4 2 2 3" xfId="11945"/>
    <cellStyle name="Percent 2 3 2 5 4 2 2 3 2" xfId="31987"/>
    <cellStyle name="Percent 2 3 2 5 4 2 2 4" xfId="22957"/>
    <cellStyle name="Percent 2 3 2 5 4 2 3" xfId="4409"/>
    <cellStyle name="Percent 2 3 2 5 4 2 3 2" xfId="8891"/>
    <cellStyle name="Percent 2 3 2 5 4 2 3 2 2" xfId="17921"/>
    <cellStyle name="Percent 2 3 2 5 4 2 3 2 2 2" xfId="37963"/>
    <cellStyle name="Percent 2 3 2 5 4 2 3 2 3" xfId="28933"/>
    <cellStyle name="Percent 2 3 2 5 4 2 3 3" xfId="13439"/>
    <cellStyle name="Percent 2 3 2 5 4 2 3 3 2" xfId="33481"/>
    <cellStyle name="Percent 2 3 2 5 4 2 3 4" xfId="24451"/>
    <cellStyle name="Percent 2 3 2 5 4 2 4" xfId="5903"/>
    <cellStyle name="Percent 2 3 2 5 4 2 4 2" xfId="14933"/>
    <cellStyle name="Percent 2 3 2 5 4 2 4 2 2" xfId="34975"/>
    <cellStyle name="Percent 2 3 2 5 4 2 4 3" xfId="25945"/>
    <cellStyle name="Percent 2 3 2 5 4 2 5" xfId="10451"/>
    <cellStyle name="Percent 2 3 2 5 4 2 5 2" xfId="30493"/>
    <cellStyle name="Percent 2 3 2 5 4 2 6" xfId="21463"/>
    <cellStyle name="Percent 2 3 2 5 4 3" xfId="2168"/>
    <cellStyle name="Percent 2 3 2 5 4 3 2" xfId="6650"/>
    <cellStyle name="Percent 2 3 2 5 4 3 2 2" xfId="15680"/>
    <cellStyle name="Percent 2 3 2 5 4 3 2 2 2" xfId="35722"/>
    <cellStyle name="Percent 2 3 2 5 4 3 2 3" xfId="26692"/>
    <cellStyle name="Percent 2 3 2 5 4 3 3" xfId="11198"/>
    <cellStyle name="Percent 2 3 2 5 4 3 3 2" xfId="31240"/>
    <cellStyle name="Percent 2 3 2 5 4 3 4" xfId="22210"/>
    <cellStyle name="Percent 2 3 2 5 4 4" xfId="3662"/>
    <cellStyle name="Percent 2 3 2 5 4 4 2" xfId="8144"/>
    <cellStyle name="Percent 2 3 2 5 4 4 2 2" xfId="17174"/>
    <cellStyle name="Percent 2 3 2 5 4 4 2 2 2" xfId="37216"/>
    <cellStyle name="Percent 2 3 2 5 4 4 2 3" xfId="28186"/>
    <cellStyle name="Percent 2 3 2 5 4 4 3" xfId="12692"/>
    <cellStyle name="Percent 2 3 2 5 4 4 3 2" xfId="32734"/>
    <cellStyle name="Percent 2 3 2 5 4 4 4" xfId="23704"/>
    <cellStyle name="Percent 2 3 2 5 4 5" xfId="5156"/>
    <cellStyle name="Percent 2 3 2 5 4 5 2" xfId="14186"/>
    <cellStyle name="Percent 2 3 2 5 4 5 2 2" xfId="34228"/>
    <cellStyle name="Percent 2 3 2 5 4 5 3" xfId="25198"/>
    <cellStyle name="Percent 2 3 2 5 4 6" xfId="9704"/>
    <cellStyle name="Percent 2 3 2 5 4 6 2" xfId="29746"/>
    <cellStyle name="Percent 2 3 2 5 4 7" xfId="20716"/>
    <cellStyle name="Percent 2 3 2 5 5" xfId="861"/>
    <cellStyle name="Percent 2 3 2 5 5 2" xfId="2355"/>
    <cellStyle name="Percent 2 3 2 5 5 2 2" xfId="6837"/>
    <cellStyle name="Percent 2 3 2 5 5 2 2 2" xfId="15867"/>
    <cellStyle name="Percent 2 3 2 5 5 2 2 2 2" xfId="35909"/>
    <cellStyle name="Percent 2 3 2 5 5 2 2 3" xfId="26879"/>
    <cellStyle name="Percent 2 3 2 5 5 2 3" xfId="11385"/>
    <cellStyle name="Percent 2 3 2 5 5 2 3 2" xfId="31427"/>
    <cellStyle name="Percent 2 3 2 5 5 2 4" xfId="22397"/>
    <cellStyle name="Percent 2 3 2 5 5 3" xfId="3849"/>
    <cellStyle name="Percent 2 3 2 5 5 3 2" xfId="8331"/>
    <cellStyle name="Percent 2 3 2 5 5 3 2 2" xfId="17361"/>
    <cellStyle name="Percent 2 3 2 5 5 3 2 2 2" xfId="37403"/>
    <cellStyle name="Percent 2 3 2 5 5 3 2 3" xfId="28373"/>
    <cellStyle name="Percent 2 3 2 5 5 3 3" xfId="12879"/>
    <cellStyle name="Percent 2 3 2 5 5 3 3 2" xfId="32921"/>
    <cellStyle name="Percent 2 3 2 5 5 3 4" xfId="23891"/>
    <cellStyle name="Percent 2 3 2 5 5 4" xfId="5343"/>
    <cellStyle name="Percent 2 3 2 5 5 4 2" xfId="14373"/>
    <cellStyle name="Percent 2 3 2 5 5 4 2 2" xfId="34415"/>
    <cellStyle name="Percent 2 3 2 5 5 4 3" xfId="25385"/>
    <cellStyle name="Percent 2 3 2 5 5 5" xfId="9891"/>
    <cellStyle name="Percent 2 3 2 5 5 5 2" xfId="29933"/>
    <cellStyle name="Percent 2 3 2 5 5 6" xfId="20903"/>
    <cellStyle name="Percent 2 3 2 5 6" xfId="1610"/>
    <cellStyle name="Percent 2 3 2 5 6 2" xfId="6092"/>
    <cellStyle name="Percent 2 3 2 5 6 2 2" xfId="15122"/>
    <cellStyle name="Percent 2 3 2 5 6 2 2 2" xfId="35164"/>
    <cellStyle name="Percent 2 3 2 5 6 2 3" xfId="26134"/>
    <cellStyle name="Percent 2 3 2 5 6 3" xfId="10640"/>
    <cellStyle name="Percent 2 3 2 5 6 3 2" xfId="30682"/>
    <cellStyle name="Percent 2 3 2 5 6 4" xfId="21652"/>
    <cellStyle name="Percent 2 3 2 5 7" xfId="3104"/>
    <cellStyle name="Percent 2 3 2 5 7 2" xfId="7586"/>
    <cellStyle name="Percent 2 3 2 5 7 2 2" xfId="16616"/>
    <cellStyle name="Percent 2 3 2 5 7 2 2 2" xfId="36658"/>
    <cellStyle name="Percent 2 3 2 5 7 2 3" xfId="27628"/>
    <cellStyle name="Percent 2 3 2 5 7 3" xfId="12134"/>
    <cellStyle name="Percent 2 3 2 5 7 3 2" xfId="32176"/>
    <cellStyle name="Percent 2 3 2 5 7 4" xfId="23146"/>
    <cellStyle name="Percent 2 3 2 5 8" xfId="4598"/>
    <cellStyle name="Percent 2 3 2 5 8 2" xfId="13628"/>
    <cellStyle name="Percent 2 3 2 5 8 2 2" xfId="33670"/>
    <cellStyle name="Percent 2 3 2 5 8 3" xfId="24640"/>
    <cellStyle name="Percent 2 3 2 5 9" xfId="9146"/>
    <cellStyle name="Percent 2 3 2 5 9 2" xfId="29188"/>
    <cellStyle name="Percent 2 3 2 6" xfId="140"/>
    <cellStyle name="Percent 2 3 2 6 10" xfId="20182"/>
    <cellStyle name="Percent 2 3 2 6 2" xfId="326"/>
    <cellStyle name="Percent 2 3 2 6 2 2" xfId="1069"/>
    <cellStyle name="Percent 2 3 2 6 2 2 2" xfId="2563"/>
    <cellStyle name="Percent 2 3 2 6 2 2 2 2" xfId="7045"/>
    <cellStyle name="Percent 2 3 2 6 2 2 2 2 2" xfId="16075"/>
    <cellStyle name="Percent 2 3 2 6 2 2 2 2 2 2" xfId="36117"/>
    <cellStyle name="Percent 2 3 2 6 2 2 2 2 3" xfId="27087"/>
    <cellStyle name="Percent 2 3 2 6 2 2 2 3" xfId="11593"/>
    <cellStyle name="Percent 2 3 2 6 2 2 2 3 2" xfId="31635"/>
    <cellStyle name="Percent 2 3 2 6 2 2 2 4" xfId="22605"/>
    <cellStyle name="Percent 2 3 2 6 2 2 3" xfId="4057"/>
    <cellStyle name="Percent 2 3 2 6 2 2 3 2" xfId="8539"/>
    <cellStyle name="Percent 2 3 2 6 2 2 3 2 2" xfId="17569"/>
    <cellStyle name="Percent 2 3 2 6 2 2 3 2 2 2" xfId="37611"/>
    <cellStyle name="Percent 2 3 2 6 2 2 3 2 3" xfId="28581"/>
    <cellStyle name="Percent 2 3 2 6 2 2 3 3" xfId="13087"/>
    <cellStyle name="Percent 2 3 2 6 2 2 3 3 2" xfId="33129"/>
    <cellStyle name="Percent 2 3 2 6 2 2 3 4" xfId="24099"/>
    <cellStyle name="Percent 2 3 2 6 2 2 4" xfId="5551"/>
    <cellStyle name="Percent 2 3 2 6 2 2 4 2" xfId="14581"/>
    <cellStyle name="Percent 2 3 2 6 2 2 4 2 2" xfId="34623"/>
    <cellStyle name="Percent 2 3 2 6 2 2 4 3" xfId="25593"/>
    <cellStyle name="Percent 2 3 2 6 2 2 5" xfId="10099"/>
    <cellStyle name="Percent 2 3 2 6 2 2 5 2" xfId="30141"/>
    <cellStyle name="Percent 2 3 2 6 2 2 6" xfId="21111"/>
    <cellStyle name="Percent 2 3 2 6 2 3" xfId="1820"/>
    <cellStyle name="Percent 2 3 2 6 2 3 2" xfId="6302"/>
    <cellStyle name="Percent 2 3 2 6 2 3 2 2" xfId="15332"/>
    <cellStyle name="Percent 2 3 2 6 2 3 2 2 2" xfId="35374"/>
    <cellStyle name="Percent 2 3 2 6 2 3 2 3" xfId="26344"/>
    <cellStyle name="Percent 2 3 2 6 2 3 3" xfId="10850"/>
    <cellStyle name="Percent 2 3 2 6 2 3 3 2" xfId="30892"/>
    <cellStyle name="Percent 2 3 2 6 2 3 4" xfId="21862"/>
    <cellStyle name="Percent 2 3 2 6 2 4" xfId="3314"/>
    <cellStyle name="Percent 2 3 2 6 2 4 2" xfId="7796"/>
    <cellStyle name="Percent 2 3 2 6 2 4 2 2" xfId="16826"/>
    <cellStyle name="Percent 2 3 2 6 2 4 2 2 2" xfId="36868"/>
    <cellStyle name="Percent 2 3 2 6 2 4 2 3" xfId="27838"/>
    <cellStyle name="Percent 2 3 2 6 2 4 3" xfId="12344"/>
    <cellStyle name="Percent 2 3 2 6 2 4 3 2" xfId="32386"/>
    <cellStyle name="Percent 2 3 2 6 2 4 4" xfId="23356"/>
    <cellStyle name="Percent 2 3 2 6 2 5" xfId="4808"/>
    <cellStyle name="Percent 2 3 2 6 2 5 2" xfId="13838"/>
    <cellStyle name="Percent 2 3 2 6 2 5 2 2" xfId="33880"/>
    <cellStyle name="Percent 2 3 2 6 2 5 3" xfId="24850"/>
    <cellStyle name="Percent 2 3 2 6 2 6" xfId="9356"/>
    <cellStyle name="Percent 2 3 2 6 2 6 2" xfId="29398"/>
    <cellStyle name="Percent 2 3 2 6 2 7" xfId="20368"/>
    <cellStyle name="Percent 2 3 2 6 3" xfId="512"/>
    <cellStyle name="Percent 2 3 2 6 3 2" xfId="1259"/>
    <cellStyle name="Percent 2 3 2 6 3 2 2" xfId="2753"/>
    <cellStyle name="Percent 2 3 2 6 3 2 2 2" xfId="7235"/>
    <cellStyle name="Percent 2 3 2 6 3 2 2 2 2" xfId="16265"/>
    <cellStyle name="Percent 2 3 2 6 3 2 2 2 2 2" xfId="36307"/>
    <cellStyle name="Percent 2 3 2 6 3 2 2 2 3" xfId="27277"/>
    <cellStyle name="Percent 2 3 2 6 3 2 2 3" xfId="11783"/>
    <cellStyle name="Percent 2 3 2 6 3 2 2 3 2" xfId="31825"/>
    <cellStyle name="Percent 2 3 2 6 3 2 2 4" xfId="22795"/>
    <cellStyle name="Percent 2 3 2 6 3 2 3" xfId="4247"/>
    <cellStyle name="Percent 2 3 2 6 3 2 3 2" xfId="8729"/>
    <cellStyle name="Percent 2 3 2 6 3 2 3 2 2" xfId="17759"/>
    <cellStyle name="Percent 2 3 2 6 3 2 3 2 2 2" xfId="37801"/>
    <cellStyle name="Percent 2 3 2 6 3 2 3 2 3" xfId="28771"/>
    <cellStyle name="Percent 2 3 2 6 3 2 3 3" xfId="13277"/>
    <cellStyle name="Percent 2 3 2 6 3 2 3 3 2" xfId="33319"/>
    <cellStyle name="Percent 2 3 2 6 3 2 3 4" xfId="24289"/>
    <cellStyle name="Percent 2 3 2 6 3 2 4" xfId="5741"/>
    <cellStyle name="Percent 2 3 2 6 3 2 4 2" xfId="14771"/>
    <cellStyle name="Percent 2 3 2 6 3 2 4 2 2" xfId="34813"/>
    <cellStyle name="Percent 2 3 2 6 3 2 4 3" xfId="25783"/>
    <cellStyle name="Percent 2 3 2 6 3 2 5" xfId="10289"/>
    <cellStyle name="Percent 2 3 2 6 3 2 5 2" xfId="30331"/>
    <cellStyle name="Percent 2 3 2 6 3 2 6" xfId="21301"/>
    <cellStyle name="Percent 2 3 2 6 3 3" xfId="2006"/>
    <cellStyle name="Percent 2 3 2 6 3 3 2" xfId="6488"/>
    <cellStyle name="Percent 2 3 2 6 3 3 2 2" xfId="15518"/>
    <cellStyle name="Percent 2 3 2 6 3 3 2 2 2" xfId="35560"/>
    <cellStyle name="Percent 2 3 2 6 3 3 2 3" xfId="26530"/>
    <cellStyle name="Percent 2 3 2 6 3 3 3" xfId="11036"/>
    <cellStyle name="Percent 2 3 2 6 3 3 3 2" xfId="31078"/>
    <cellStyle name="Percent 2 3 2 6 3 3 4" xfId="22048"/>
    <cellStyle name="Percent 2 3 2 6 3 4" xfId="3500"/>
    <cellStyle name="Percent 2 3 2 6 3 4 2" xfId="7982"/>
    <cellStyle name="Percent 2 3 2 6 3 4 2 2" xfId="17012"/>
    <cellStyle name="Percent 2 3 2 6 3 4 2 2 2" xfId="37054"/>
    <cellStyle name="Percent 2 3 2 6 3 4 2 3" xfId="28024"/>
    <cellStyle name="Percent 2 3 2 6 3 4 3" xfId="12530"/>
    <cellStyle name="Percent 2 3 2 6 3 4 3 2" xfId="32572"/>
    <cellStyle name="Percent 2 3 2 6 3 4 4" xfId="23542"/>
    <cellStyle name="Percent 2 3 2 6 3 5" xfId="4994"/>
    <cellStyle name="Percent 2 3 2 6 3 5 2" xfId="14024"/>
    <cellStyle name="Percent 2 3 2 6 3 5 2 2" xfId="34066"/>
    <cellStyle name="Percent 2 3 2 6 3 5 3" xfId="25036"/>
    <cellStyle name="Percent 2 3 2 6 3 6" xfId="9542"/>
    <cellStyle name="Percent 2 3 2 6 3 6 2" xfId="29584"/>
    <cellStyle name="Percent 2 3 2 6 3 7" xfId="20554"/>
    <cellStyle name="Percent 2 3 2 6 4" xfId="698"/>
    <cellStyle name="Percent 2 3 2 6 4 2" xfId="1445"/>
    <cellStyle name="Percent 2 3 2 6 4 2 2" xfId="2939"/>
    <cellStyle name="Percent 2 3 2 6 4 2 2 2" xfId="7421"/>
    <cellStyle name="Percent 2 3 2 6 4 2 2 2 2" xfId="16451"/>
    <cellStyle name="Percent 2 3 2 6 4 2 2 2 2 2" xfId="36493"/>
    <cellStyle name="Percent 2 3 2 6 4 2 2 2 3" xfId="27463"/>
    <cellStyle name="Percent 2 3 2 6 4 2 2 3" xfId="11969"/>
    <cellStyle name="Percent 2 3 2 6 4 2 2 3 2" xfId="32011"/>
    <cellStyle name="Percent 2 3 2 6 4 2 2 4" xfId="22981"/>
    <cellStyle name="Percent 2 3 2 6 4 2 3" xfId="4433"/>
    <cellStyle name="Percent 2 3 2 6 4 2 3 2" xfId="8915"/>
    <cellStyle name="Percent 2 3 2 6 4 2 3 2 2" xfId="17945"/>
    <cellStyle name="Percent 2 3 2 6 4 2 3 2 2 2" xfId="37987"/>
    <cellStyle name="Percent 2 3 2 6 4 2 3 2 3" xfId="28957"/>
    <cellStyle name="Percent 2 3 2 6 4 2 3 3" xfId="13463"/>
    <cellStyle name="Percent 2 3 2 6 4 2 3 3 2" xfId="33505"/>
    <cellStyle name="Percent 2 3 2 6 4 2 3 4" xfId="24475"/>
    <cellStyle name="Percent 2 3 2 6 4 2 4" xfId="5927"/>
    <cellStyle name="Percent 2 3 2 6 4 2 4 2" xfId="14957"/>
    <cellStyle name="Percent 2 3 2 6 4 2 4 2 2" xfId="34999"/>
    <cellStyle name="Percent 2 3 2 6 4 2 4 3" xfId="25969"/>
    <cellStyle name="Percent 2 3 2 6 4 2 5" xfId="10475"/>
    <cellStyle name="Percent 2 3 2 6 4 2 5 2" xfId="30517"/>
    <cellStyle name="Percent 2 3 2 6 4 2 6" xfId="21487"/>
    <cellStyle name="Percent 2 3 2 6 4 3" xfId="2192"/>
    <cellStyle name="Percent 2 3 2 6 4 3 2" xfId="6674"/>
    <cellStyle name="Percent 2 3 2 6 4 3 2 2" xfId="15704"/>
    <cellStyle name="Percent 2 3 2 6 4 3 2 2 2" xfId="35746"/>
    <cellStyle name="Percent 2 3 2 6 4 3 2 3" xfId="26716"/>
    <cellStyle name="Percent 2 3 2 6 4 3 3" xfId="11222"/>
    <cellStyle name="Percent 2 3 2 6 4 3 3 2" xfId="31264"/>
    <cellStyle name="Percent 2 3 2 6 4 3 4" xfId="22234"/>
    <cellStyle name="Percent 2 3 2 6 4 4" xfId="3686"/>
    <cellStyle name="Percent 2 3 2 6 4 4 2" xfId="8168"/>
    <cellStyle name="Percent 2 3 2 6 4 4 2 2" xfId="17198"/>
    <cellStyle name="Percent 2 3 2 6 4 4 2 2 2" xfId="37240"/>
    <cellStyle name="Percent 2 3 2 6 4 4 2 3" xfId="28210"/>
    <cellStyle name="Percent 2 3 2 6 4 4 3" xfId="12716"/>
    <cellStyle name="Percent 2 3 2 6 4 4 3 2" xfId="32758"/>
    <cellStyle name="Percent 2 3 2 6 4 4 4" xfId="23728"/>
    <cellStyle name="Percent 2 3 2 6 4 5" xfId="5180"/>
    <cellStyle name="Percent 2 3 2 6 4 5 2" xfId="14210"/>
    <cellStyle name="Percent 2 3 2 6 4 5 2 2" xfId="34252"/>
    <cellStyle name="Percent 2 3 2 6 4 5 3" xfId="25222"/>
    <cellStyle name="Percent 2 3 2 6 4 6" xfId="9728"/>
    <cellStyle name="Percent 2 3 2 6 4 6 2" xfId="29770"/>
    <cellStyle name="Percent 2 3 2 6 4 7" xfId="20740"/>
    <cellStyle name="Percent 2 3 2 6 5" xfId="885"/>
    <cellStyle name="Percent 2 3 2 6 5 2" xfId="2379"/>
    <cellStyle name="Percent 2 3 2 6 5 2 2" xfId="6861"/>
    <cellStyle name="Percent 2 3 2 6 5 2 2 2" xfId="15891"/>
    <cellStyle name="Percent 2 3 2 6 5 2 2 2 2" xfId="35933"/>
    <cellStyle name="Percent 2 3 2 6 5 2 2 3" xfId="26903"/>
    <cellStyle name="Percent 2 3 2 6 5 2 3" xfId="11409"/>
    <cellStyle name="Percent 2 3 2 6 5 2 3 2" xfId="31451"/>
    <cellStyle name="Percent 2 3 2 6 5 2 4" xfId="22421"/>
    <cellStyle name="Percent 2 3 2 6 5 3" xfId="3873"/>
    <cellStyle name="Percent 2 3 2 6 5 3 2" xfId="8355"/>
    <cellStyle name="Percent 2 3 2 6 5 3 2 2" xfId="17385"/>
    <cellStyle name="Percent 2 3 2 6 5 3 2 2 2" xfId="37427"/>
    <cellStyle name="Percent 2 3 2 6 5 3 2 3" xfId="28397"/>
    <cellStyle name="Percent 2 3 2 6 5 3 3" xfId="12903"/>
    <cellStyle name="Percent 2 3 2 6 5 3 3 2" xfId="32945"/>
    <cellStyle name="Percent 2 3 2 6 5 3 4" xfId="23915"/>
    <cellStyle name="Percent 2 3 2 6 5 4" xfId="5367"/>
    <cellStyle name="Percent 2 3 2 6 5 4 2" xfId="14397"/>
    <cellStyle name="Percent 2 3 2 6 5 4 2 2" xfId="34439"/>
    <cellStyle name="Percent 2 3 2 6 5 4 3" xfId="25409"/>
    <cellStyle name="Percent 2 3 2 6 5 5" xfId="9915"/>
    <cellStyle name="Percent 2 3 2 6 5 5 2" xfId="29957"/>
    <cellStyle name="Percent 2 3 2 6 5 6" xfId="20927"/>
    <cellStyle name="Percent 2 3 2 6 6" xfId="1634"/>
    <cellStyle name="Percent 2 3 2 6 6 2" xfId="6116"/>
    <cellStyle name="Percent 2 3 2 6 6 2 2" xfId="15146"/>
    <cellStyle name="Percent 2 3 2 6 6 2 2 2" xfId="35188"/>
    <cellStyle name="Percent 2 3 2 6 6 2 3" xfId="26158"/>
    <cellStyle name="Percent 2 3 2 6 6 3" xfId="10664"/>
    <cellStyle name="Percent 2 3 2 6 6 3 2" xfId="30706"/>
    <cellStyle name="Percent 2 3 2 6 6 4" xfId="21676"/>
    <cellStyle name="Percent 2 3 2 6 7" xfId="3128"/>
    <cellStyle name="Percent 2 3 2 6 7 2" xfId="7610"/>
    <cellStyle name="Percent 2 3 2 6 7 2 2" xfId="16640"/>
    <cellStyle name="Percent 2 3 2 6 7 2 2 2" xfId="36682"/>
    <cellStyle name="Percent 2 3 2 6 7 2 3" xfId="27652"/>
    <cellStyle name="Percent 2 3 2 6 7 3" xfId="12158"/>
    <cellStyle name="Percent 2 3 2 6 7 3 2" xfId="32200"/>
    <cellStyle name="Percent 2 3 2 6 7 4" xfId="23170"/>
    <cellStyle name="Percent 2 3 2 6 8" xfId="4622"/>
    <cellStyle name="Percent 2 3 2 6 8 2" xfId="13652"/>
    <cellStyle name="Percent 2 3 2 6 8 2 2" xfId="33694"/>
    <cellStyle name="Percent 2 3 2 6 8 3" xfId="24664"/>
    <cellStyle name="Percent 2 3 2 6 9" xfId="9170"/>
    <cellStyle name="Percent 2 3 2 6 9 2" xfId="29212"/>
    <cellStyle name="Percent 2 3 2 7" xfId="163"/>
    <cellStyle name="Percent 2 3 2 7 10" xfId="20205"/>
    <cellStyle name="Percent 2 3 2 7 2" xfId="349"/>
    <cellStyle name="Percent 2 3 2 7 2 2" xfId="1092"/>
    <cellStyle name="Percent 2 3 2 7 2 2 2" xfId="2586"/>
    <cellStyle name="Percent 2 3 2 7 2 2 2 2" xfId="7068"/>
    <cellStyle name="Percent 2 3 2 7 2 2 2 2 2" xfId="16098"/>
    <cellStyle name="Percent 2 3 2 7 2 2 2 2 2 2" xfId="36140"/>
    <cellStyle name="Percent 2 3 2 7 2 2 2 2 3" xfId="27110"/>
    <cellStyle name="Percent 2 3 2 7 2 2 2 3" xfId="11616"/>
    <cellStyle name="Percent 2 3 2 7 2 2 2 3 2" xfId="31658"/>
    <cellStyle name="Percent 2 3 2 7 2 2 2 4" xfId="22628"/>
    <cellStyle name="Percent 2 3 2 7 2 2 3" xfId="4080"/>
    <cellStyle name="Percent 2 3 2 7 2 2 3 2" xfId="8562"/>
    <cellStyle name="Percent 2 3 2 7 2 2 3 2 2" xfId="17592"/>
    <cellStyle name="Percent 2 3 2 7 2 2 3 2 2 2" xfId="37634"/>
    <cellStyle name="Percent 2 3 2 7 2 2 3 2 3" xfId="28604"/>
    <cellStyle name="Percent 2 3 2 7 2 2 3 3" xfId="13110"/>
    <cellStyle name="Percent 2 3 2 7 2 2 3 3 2" xfId="33152"/>
    <cellStyle name="Percent 2 3 2 7 2 2 3 4" xfId="24122"/>
    <cellStyle name="Percent 2 3 2 7 2 2 4" xfId="5574"/>
    <cellStyle name="Percent 2 3 2 7 2 2 4 2" xfId="14604"/>
    <cellStyle name="Percent 2 3 2 7 2 2 4 2 2" xfId="34646"/>
    <cellStyle name="Percent 2 3 2 7 2 2 4 3" xfId="25616"/>
    <cellStyle name="Percent 2 3 2 7 2 2 5" xfId="10122"/>
    <cellStyle name="Percent 2 3 2 7 2 2 5 2" xfId="30164"/>
    <cellStyle name="Percent 2 3 2 7 2 2 6" xfId="21134"/>
    <cellStyle name="Percent 2 3 2 7 2 3" xfId="1843"/>
    <cellStyle name="Percent 2 3 2 7 2 3 2" xfId="6325"/>
    <cellStyle name="Percent 2 3 2 7 2 3 2 2" xfId="15355"/>
    <cellStyle name="Percent 2 3 2 7 2 3 2 2 2" xfId="35397"/>
    <cellStyle name="Percent 2 3 2 7 2 3 2 3" xfId="26367"/>
    <cellStyle name="Percent 2 3 2 7 2 3 3" xfId="10873"/>
    <cellStyle name="Percent 2 3 2 7 2 3 3 2" xfId="30915"/>
    <cellStyle name="Percent 2 3 2 7 2 3 4" xfId="21885"/>
    <cellStyle name="Percent 2 3 2 7 2 4" xfId="3337"/>
    <cellStyle name="Percent 2 3 2 7 2 4 2" xfId="7819"/>
    <cellStyle name="Percent 2 3 2 7 2 4 2 2" xfId="16849"/>
    <cellStyle name="Percent 2 3 2 7 2 4 2 2 2" xfId="36891"/>
    <cellStyle name="Percent 2 3 2 7 2 4 2 3" xfId="27861"/>
    <cellStyle name="Percent 2 3 2 7 2 4 3" xfId="12367"/>
    <cellStyle name="Percent 2 3 2 7 2 4 3 2" xfId="32409"/>
    <cellStyle name="Percent 2 3 2 7 2 4 4" xfId="23379"/>
    <cellStyle name="Percent 2 3 2 7 2 5" xfId="4831"/>
    <cellStyle name="Percent 2 3 2 7 2 5 2" xfId="13861"/>
    <cellStyle name="Percent 2 3 2 7 2 5 2 2" xfId="33903"/>
    <cellStyle name="Percent 2 3 2 7 2 5 3" xfId="24873"/>
    <cellStyle name="Percent 2 3 2 7 2 6" xfId="9379"/>
    <cellStyle name="Percent 2 3 2 7 2 6 2" xfId="29421"/>
    <cellStyle name="Percent 2 3 2 7 2 7" xfId="20391"/>
    <cellStyle name="Percent 2 3 2 7 3" xfId="535"/>
    <cellStyle name="Percent 2 3 2 7 3 2" xfId="1282"/>
    <cellStyle name="Percent 2 3 2 7 3 2 2" xfId="2776"/>
    <cellStyle name="Percent 2 3 2 7 3 2 2 2" xfId="7258"/>
    <cellStyle name="Percent 2 3 2 7 3 2 2 2 2" xfId="16288"/>
    <cellStyle name="Percent 2 3 2 7 3 2 2 2 2 2" xfId="36330"/>
    <cellStyle name="Percent 2 3 2 7 3 2 2 2 3" xfId="27300"/>
    <cellStyle name="Percent 2 3 2 7 3 2 2 3" xfId="11806"/>
    <cellStyle name="Percent 2 3 2 7 3 2 2 3 2" xfId="31848"/>
    <cellStyle name="Percent 2 3 2 7 3 2 2 4" xfId="22818"/>
    <cellStyle name="Percent 2 3 2 7 3 2 3" xfId="4270"/>
    <cellStyle name="Percent 2 3 2 7 3 2 3 2" xfId="8752"/>
    <cellStyle name="Percent 2 3 2 7 3 2 3 2 2" xfId="17782"/>
    <cellStyle name="Percent 2 3 2 7 3 2 3 2 2 2" xfId="37824"/>
    <cellStyle name="Percent 2 3 2 7 3 2 3 2 3" xfId="28794"/>
    <cellStyle name="Percent 2 3 2 7 3 2 3 3" xfId="13300"/>
    <cellStyle name="Percent 2 3 2 7 3 2 3 3 2" xfId="33342"/>
    <cellStyle name="Percent 2 3 2 7 3 2 3 4" xfId="24312"/>
    <cellStyle name="Percent 2 3 2 7 3 2 4" xfId="5764"/>
    <cellStyle name="Percent 2 3 2 7 3 2 4 2" xfId="14794"/>
    <cellStyle name="Percent 2 3 2 7 3 2 4 2 2" xfId="34836"/>
    <cellStyle name="Percent 2 3 2 7 3 2 4 3" xfId="25806"/>
    <cellStyle name="Percent 2 3 2 7 3 2 5" xfId="10312"/>
    <cellStyle name="Percent 2 3 2 7 3 2 5 2" xfId="30354"/>
    <cellStyle name="Percent 2 3 2 7 3 2 6" xfId="21324"/>
    <cellStyle name="Percent 2 3 2 7 3 3" xfId="2029"/>
    <cellStyle name="Percent 2 3 2 7 3 3 2" xfId="6511"/>
    <cellStyle name="Percent 2 3 2 7 3 3 2 2" xfId="15541"/>
    <cellStyle name="Percent 2 3 2 7 3 3 2 2 2" xfId="35583"/>
    <cellStyle name="Percent 2 3 2 7 3 3 2 3" xfId="26553"/>
    <cellStyle name="Percent 2 3 2 7 3 3 3" xfId="11059"/>
    <cellStyle name="Percent 2 3 2 7 3 3 3 2" xfId="31101"/>
    <cellStyle name="Percent 2 3 2 7 3 3 4" xfId="22071"/>
    <cellStyle name="Percent 2 3 2 7 3 4" xfId="3523"/>
    <cellStyle name="Percent 2 3 2 7 3 4 2" xfId="8005"/>
    <cellStyle name="Percent 2 3 2 7 3 4 2 2" xfId="17035"/>
    <cellStyle name="Percent 2 3 2 7 3 4 2 2 2" xfId="37077"/>
    <cellStyle name="Percent 2 3 2 7 3 4 2 3" xfId="28047"/>
    <cellStyle name="Percent 2 3 2 7 3 4 3" xfId="12553"/>
    <cellStyle name="Percent 2 3 2 7 3 4 3 2" xfId="32595"/>
    <cellStyle name="Percent 2 3 2 7 3 4 4" xfId="23565"/>
    <cellStyle name="Percent 2 3 2 7 3 5" xfId="5017"/>
    <cellStyle name="Percent 2 3 2 7 3 5 2" xfId="14047"/>
    <cellStyle name="Percent 2 3 2 7 3 5 2 2" xfId="34089"/>
    <cellStyle name="Percent 2 3 2 7 3 5 3" xfId="25059"/>
    <cellStyle name="Percent 2 3 2 7 3 6" xfId="9565"/>
    <cellStyle name="Percent 2 3 2 7 3 6 2" xfId="29607"/>
    <cellStyle name="Percent 2 3 2 7 3 7" xfId="20577"/>
    <cellStyle name="Percent 2 3 2 7 4" xfId="721"/>
    <cellStyle name="Percent 2 3 2 7 4 2" xfId="1468"/>
    <cellStyle name="Percent 2 3 2 7 4 2 2" xfId="2962"/>
    <cellStyle name="Percent 2 3 2 7 4 2 2 2" xfId="7444"/>
    <cellStyle name="Percent 2 3 2 7 4 2 2 2 2" xfId="16474"/>
    <cellStyle name="Percent 2 3 2 7 4 2 2 2 2 2" xfId="36516"/>
    <cellStyle name="Percent 2 3 2 7 4 2 2 2 3" xfId="27486"/>
    <cellStyle name="Percent 2 3 2 7 4 2 2 3" xfId="11992"/>
    <cellStyle name="Percent 2 3 2 7 4 2 2 3 2" xfId="32034"/>
    <cellStyle name="Percent 2 3 2 7 4 2 2 4" xfId="23004"/>
    <cellStyle name="Percent 2 3 2 7 4 2 3" xfId="4456"/>
    <cellStyle name="Percent 2 3 2 7 4 2 3 2" xfId="8938"/>
    <cellStyle name="Percent 2 3 2 7 4 2 3 2 2" xfId="17968"/>
    <cellStyle name="Percent 2 3 2 7 4 2 3 2 2 2" xfId="38010"/>
    <cellStyle name="Percent 2 3 2 7 4 2 3 2 3" xfId="28980"/>
    <cellStyle name="Percent 2 3 2 7 4 2 3 3" xfId="13486"/>
    <cellStyle name="Percent 2 3 2 7 4 2 3 3 2" xfId="33528"/>
    <cellStyle name="Percent 2 3 2 7 4 2 3 4" xfId="24498"/>
    <cellStyle name="Percent 2 3 2 7 4 2 4" xfId="5950"/>
    <cellStyle name="Percent 2 3 2 7 4 2 4 2" xfId="14980"/>
    <cellStyle name="Percent 2 3 2 7 4 2 4 2 2" xfId="35022"/>
    <cellStyle name="Percent 2 3 2 7 4 2 4 3" xfId="25992"/>
    <cellStyle name="Percent 2 3 2 7 4 2 5" xfId="10498"/>
    <cellStyle name="Percent 2 3 2 7 4 2 5 2" xfId="30540"/>
    <cellStyle name="Percent 2 3 2 7 4 2 6" xfId="21510"/>
    <cellStyle name="Percent 2 3 2 7 4 3" xfId="2215"/>
    <cellStyle name="Percent 2 3 2 7 4 3 2" xfId="6697"/>
    <cellStyle name="Percent 2 3 2 7 4 3 2 2" xfId="15727"/>
    <cellStyle name="Percent 2 3 2 7 4 3 2 2 2" xfId="35769"/>
    <cellStyle name="Percent 2 3 2 7 4 3 2 3" xfId="26739"/>
    <cellStyle name="Percent 2 3 2 7 4 3 3" xfId="11245"/>
    <cellStyle name="Percent 2 3 2 7 4 3 3 2" xfId="31287"/>
    <cellStyle name="Percent 2 3 2 7 4 3 4" xfId="22257"/>
    <cellStyle name="Percent 2 3 2 7 4 4" xfId="3709"/>
    <cellStyle name="Percent 2 3 2 7 4 4 2" xfId="8191"/>
    <cellStyle name="Percent 2 3 2 7 4 4 2 2" xfId="17221"/>
    <cellStyle name="Percent 2 3 2 7 4 4 2 2 2" xfId="37263"/>
    <cellStyle name="Percent 2 3 2 7 4 4 2 3" xfId="28233"/>
    <cellStyle name="Percent 2 3 2 7 4 4 3" xfId="12739"/>
    <cellStyle name="Percent 2 3 2 7 4 4 3 2" xfId="32781"/>
    <cellStyle name="Percent 2 3 2 7 4 4 4" xfId="23751"/>
    <cellStyle name="Percent 2 3 2 7 4 5" xfId="5203"/>
    <cellStyle name="Percent 2 3 2 7 4 5 2" xfId="14233"/>
    <cellStyle name="Percent 2 3 2 7 4 5 2 2" xfId="34275"/>
    <cellStyle name="Percent 2 3 2 7 4 5 3" xfId="25245"/>
    <cellStyle name="Percent 2 3 2 7 4 6" xfId="9751"/>
    <cellStyle name="Percent 2 3 2 7 4 6 2" xfId="29793"/>
    <cellStyle name="Percent 2 3 2 7 4 7" xfId="20763"/>
    <cellStyle name="Percent 2 3 2 7 5" xfId="908"/>
    <cellStyle name="Percent 2 3 2 7 5 2" xfId="2402"/>
    <cellStyle name="Percent 2 3 2 7 5 2 2" xfId="6884"/>
    <cellStyle name="Percent 2 3 2 7 5 2 2 2" xfId="15914"/>
    <cellStyle name="Percent 2 3 2 7 5 2 2 2 2" xfId="35956"/>
    <cellStyle name="Percent 2 3 2 7 5 2 2 3" xfId="26926"/>
    <cellStyle name="Percent 2 3 2 7 5 2 3" xfId="11432"/>
    <cellStyle name="Percent 2 3 2 7 5 2 3 2" xfId="31474"/>
    <cellStyle name="Percent 2 3 2 7 5 2 4" xfId="22444"/>
    <cellStyle name="Percent 2 3 2 7 5 3" xfId="3896"/>
    <cellStyle name="Percent 2 3 2 7 5 3 2" xfId="8378"/>
    <cellStyle name="Percent 2 3 2 7 5 3 2 2" xfId="17408"/>
    <cellStyle name="Percent 2 3 2 7 5 3 2 2 2" xfId="37450"/>
    <cellStyle name="Percent 2 3 2 7 5 3 2 3" xfId="28420"/>
    <cellStyle name="Percent 2 3 2 7 5 3 3" xfId="12926"/>
    <cellStyle name="Percent 2 3 2 7 5 3 3 2" xfId="32968"/>
    <cellStyle name="Percent 2 3 2 7 5 3 4" xfId="23938"/>
    <cellStyle name="Percent 2 3 2 7 5 4" xfId="5390"/>
    <cellStyle name="Percent 2 3 2 7 5 4 2" xfId="14420"/>
    <cellStyle name="Percent 2 3 2 7 5 4 2 2" xfId="34462"/>
    <cellStyle name="Percent 2 3 2 7 5 4 3" xfId="25432"/>
    <cellStyle name="Percent 2 3 2 7 5 5" xfId="9938"/>
    <cellStyle name="Percent 2 3 2 7 5 5 2" xfId="29980"/>
    <cellStyle name="Percent 2 3 2 7 5 6" xfId="20950"/>
    <cellStyle name="Percent 2 3 2 7 6" xfId="1657"/>
    <cellStyle name="Percent 2 3 2 7 6 2" xfId="6139"/>
    <cellStyle name="Percent 2 3 2 7 6 2 2" xfId="15169"/>
    <cellStyle name="Percent 2 3 2 7 6 2 2 2" xfId="35211"/>
    <cellStyle name="Percent 2 3 2 7 6 2 3" xfId="26181"/>
    <cellStyle name="Percent 2 3 2 7 6 3" xfId="10687"/>
    <cellStyle name="Percent 2 3 2 7 6 3 2" xfId="30729"/>
    <cellStyle name="Percent 2 3 2 7 6 4" xfId="21699"/>
    <cellStyle name="Percent 2 3 2 7 7" xfId="3151"/>
    <cellStyle name="Percent 2 3 2 7 7 2" xfId="7633"/>
    <cellStyle name="Percent 2 3 2 7 7 2 2" xfId="16663"/>
    <cellStyle name="Percent 2 3 2 7 7 2 2 2" xfId="36705"/>
    <cellStyle name="Percent 2 3 2 7 7 2 3" xfId="27675"/>
    <cellStyle name="Percent 2 3 2 7 7 3" xfId="12181"/>
    <cellStyle name="Percent 2 3 2 7 7 3 2" xfId="32223"/>
    <cellStyle name="Percent 2 3 2 7 7 4" xfId="23193"/>
    <cellStyle name="Percent 2 3 2 7 8" xfId="4645"/>
    <cellStyle name="Percent 2 3 2 7 8 2" xfId="13675"/>
    <cellStyle name="Percent 2 3 2 7 8 2 2" xfId="33717"/>
    <cellStyle name="Percent 2 3 2 7 8 3" xfId="24687"/>
    <cellStyle name="Percent 2 3 2 7 9" xfId="9193"/>
    <cellStyle name="Percent 2 3 2 7 9 2" xfId="29235"/>
    <cellStyle name="Percent 2 3 2 8" xfId="186"/>
    <cellStyle name="Percent 2 3 2 8 10" xfId="20228"/>
    <cellStyle name="Percent 2 3 2 8 2" xfId="372"/>
    <cellStyle name="Percent 2 3 2 8 2 2" xfId="1115"/>
    <cellStyle name="Percent 2 3 2 8 2 2 2" xfId="2609"/>
    <cellStyle name="Percent 2 3 2 8 2 2 2 2" xfId="7091"/>
    <cellStyle name="Percent 2 3 2 8 2 2 2 2 2" xfId="16121"/>
    <cellStyle name="Percent 2 3 2 8 2 2 2 2 2 2" xfId="36163"/>
    <cellStyle name="Percent 2 3 2 8 2 2 2 2 3" xfId="27133"/>
    <cellStyle name="Percent 2 3 2 8 2 2 2 3" xfId="11639"/>
    <cellStyle name="Percent 2 3 2 8 2 2 2 3 2" xfId="31681"/>
    <cellStyle name="Percent 2 3 2 8 2 2 2 4" xfId="22651"/>
    <cellStyle name="Percent 2 3 2 8 2 2 3" xfId="4103"/>
    <cellStyle name="Percent 2 3 2 8 2 2 3 2" xfId="8585"/>
    <cellStyle name="Percent 2 3 2 8 2 2 3 2 2" xfId="17615"/>
    <cellStyle name="Percent 2 3 2 8 2 2 3 2 2 2" xfId="37657"/>
    <cellStyle name="Percent 2 3 2 8 2 2 3 2 3" xfId="28627"/>
    <cellStyle name="Percent 2 3 2 8 2 2 3 3" xfId="13133"/>
    <cellStyle name="Percent 2 3 2 8 2 2 3 3 2" xfId="33175"/>
    <cellStyle name="Percent 2 3 2 8 2 2 3 4" xfId="24145"/>
    <cellStyle name="Percent 2 3 2 8 2 2 4" xfId="5597"/>
    <cellStyle name="Percent 2 3 2 8 2 2 4 2" xfId="14627"/>
    <cellStyle name="Percent 2 3 2 8 2 2 4 2 2" xfId="34669"/>
    <cellStyle name="Percent 2 3 2 8 2 2 4 3" xfId="25639"/>
    <cellStyle name="Percent 2 3 2 8 2 2 5" xfId="10145"/>
    <cellStyle name="Percent 2 3 2 8 2 2 5 2" xfId="30187"/>
    <cellStyle name="Percent 2 3 2 8 2 2 6" xfId="21157"/>
    <cellStyle name="Percent 2 3 2 8 2 3" xfId="1866"/>
    <cellStyle name="Percent 2 3 2 8 2 3 2" xfId="6348"/>
    <cellStyle name="Percent 2 3 2 8 2 3 2 2" xfId="15378"/>
    <cellStyle name="Percent 2 3 2 8 2 3 2 2 2" xfId="35420"/>
    <cellStyle name="Percent 2 3 2 8 2 3 2 3" xfId="26390"/>
    <cellStyle name="Percent 2 3 2 8 2 3 3" xfId="10896"/>
    <cellStyle name="Percent 2 3 2 8 2 3 3 2" xfId="30938"/>
    <cellStyle name="Percent 2 3 2 8 2 3 4" xfId="21908"/>
    <cellStyle name="Percent 2 3 2 8 2 4" xfId="3360"/>
    <cellStyle name="Percent 2 3 2 8 2 4 2" xfId="7842"/>
    <cellStyle name="Percent 2 3 2 8 2 4 2 2" xfId="16872"/>
    <cellStyle name="Percent 2 3 2 8 2 4 2 2 2" xfId="36914"/>
    <cellStyle name="Percent 2 3 2 8 2 4 2 3" xfId="27884"/>
    <cellStyle name="Percent 2 3 2 8 2 4 3" xfId="12390"/>
    <cellStyle name="Percent 2 3 2 8 2 4 3 2" xfId="32432"/>
    <cellStyle name="Percent 2 3 2 8 2 4 4" xfId="23402"/>
    <cellStyle name="Percent 2 3 2 8 2 5" xfId="4854"/>
    <cellStyle name="Percent 2 3 2 8 2 5 2" xfId="13884"/>
    <cellStyle name="Percent 2 3 2 8 2 5 2 2" xfId="33926"/>
    <cellStyle name="Percent 2 3 2 8 2 5 3" xfId="24896"/>
    <cellStyle name="Percent 2 3 2 8 2 6" xfId="9402"/>
    <cellStyle name="Percent 2 3 2 8 2 6 2" xfId="29444"/>
    <cellStyle name="Percent 2 3 2 8 2 7" xfId="20414"/>
    <cellStyle name="Percent 2 3 2 8 3" xfId="558"/>
    <cellStyle name="Percent 2 3 2 8 3 2" xfId="1305"/>
    <cellStyle name="Percent 2 3 2 8 3 2 2" xfId="2799"/>
    <cellStyle name="Percent 2 3 2 8 3 2 2 2" xfId="7281"/>
    <cellStyle name="Percent 2 3 2 8 3 2 2 2 2" xfId="16311"/>
    <cellStyle name="Percent 2 3 2 8 3 2 2 2 2 2" xfId="36353"/>
    <cellStyle name="Percent 2 3 2 8 3 2 2 2 3" xfId="27323"/>
    <cellStyle name="Percent 2 3 2 8 3 2 2 3" xfId="11829"/>
    <cellStyle name="Percent 2 3 2 8 3 2 2 3 2" xfId="31871"/>
    <cellStyle name="Percent 2 3 2 8 3 2 2 4" xfId="22841"/>
    <cellStyle name="Percent 2 3 2 8 3 2 3" xfId="4293"/>
    <cellStyle name="Percent 2 3 2 8 3 2 3 2" xfId="8775"/>
    <cellStyle name="Percent 2 3 2 8 3 2 3 2 2" xfId="17805"/>
    <cellStyle name="Percent 2 3 2 8 3 2 3 2 2 2" xfId="37847"/>
    <cellStyle name="Percent 2 3 2 8 3 2 3 2 3" xfId="28817"/>
    <cellStyle name="Percent 2 3 2 8 3 2 3 3" xfId="13323"/>
    <cellStyle name="Percent 2 3 2 8 3 2 3 3 2" xfId="33365"/>
    <cellStyle name="Percent 2 3 2 8 3 2 3 4" xfId="24335"/>
    <cellStyle name="Percent 2 3 2 8 3 2 4" xfId="5787"/>
    <cellStyle name="Percent 2 3 2 8 3 2 4 2" xfId="14817"/>
    <cellStyle name="Percent 2 3 2 8 3 2 4 2 2" xfId="34859"/>
    <cellStyle name="Percent 2 3 2 8 3 2 4 3" xfId="25829"/>
    <cellStyle name="Percent 2 3 2 8 3 2 5" xfId="10335"/>
    <cellStyle name="Percent 2 3 2 8 3 2 5 2" xfId="30377"/>
    <cellStyle name="Percent 2 3 2 8 3 2 6" xfId="21347"/>
    <cellStyle name="Percent 2 3 2 8 3 3" xfId="2052"/>
    <cellStyle name="Percent 2 3 2 8 3 3 2" xfId="6534"/>
    <cellStyle name="Percent 2 3 2 8 3 3 2 2" xfId="15564"/>
    <cellStyle name="Percent 2 3 2 8 3 3 2 2 2" xfId="35606"/>
    <cellStyle name="Percent 2 3 2 8 3 3 2 3" xfId="26576"/>
    <cellStyle name="Percent 2 3 2 8 3 3 3" xfId="11082"/>
    <cellStyle name="Percent 2 3 2 8 3 3 3 2" xfId="31124"/>
    <cellStyle name="Percent 2 3 2 8 3 3 4" xfId="22094"/>
    <cellStyle name="Percent 2 3 2 8 3 4" xfId="3546"/>
    <cellStyle name="Percent 2 3 2 8 3 4 2" xfId="8028"/>
    <cellStyle name="Percent 2 3 2 8 3 4 2 2" xfId="17058"/>
    <cellStyle name="Percent 2 3 2 8 3 4 2 2 2" xfId="37100"/>
    <cellStyle name="Percent 2 3 2 8 3 4 2 3" xfId="28070"/>
    <cellStyle name="Percent 2 3 2 8 3 4 3" xfId="12576"/>
    <cellStyle name="Percent 2 3 2 8 3 4 3 2" xfId="32618"/>
    <cellStyle name="Percent 2 3 2 8 3 4 4" xfId="23588"/>
    <cellStyle name="Percent 2 3 2 8 3 5" xfId="5040"/>
    <cellStyle name="Percent 2 3 2 8 3 5 2" xfId="14070"/>
    <cellStyle name="Percent 2 3 2 8 3 5 2 2" xfId="34112"/>
    <cellStyle name="Percent 2 3 2 8 3 5 3" xfId="25082"/>
    <cellStyle name="Percent 2 3 2 8 3 6" xfId="9588"/>
    <cellStyle name="Percent 2 3 2 8 3 6 2" xfId="29630"/>
    <cellStyle name="Percent 2 3 2 8 3 7" xfId="20600"/>
    <cellStyle name="Percent 2 3 2 8 4" xfId="744"/>
    <cellStyle name="Percent 2 3 2 8 4 2" xfId="1491"/>
    <cellStyle name="Percent 2 3 2 8 4 2 2" xfId="2985"/>
    <cellStyle name="Percent 2 3 2 8 4 2 2 2" xfId="7467"/>
    <cellStyle name="Percent 2 3 2 8 4 2 2 2 2" xfId="16497"/>
    <cellStyle name="Percent 2 3 2 8 4 2 2 2 2 2" xfId="36539"/>
    <cellStyle name="Percent 2 3 2 8 4 2 2 2 3" xfId="27509"/>
    <cellStyle name="Percent 2 3 2 8 4 2 2 3" xfId="12015"/>
    <cellStyle name="Percent 2 3 2 8 4 2 2 3 2" xfId="32057"/>
    <cellStyle name="Percent 2 3 2 8 4 2 2 4" xfId="23027"/>
    <cellStyle name="Percent 2 3 2 8 4 2 3" xfId="4479"/>
    <cellStyle name="Percent 2 3 2 8 4 2 3 2" xfId="8961"/>
    <cellStyle name="Percent 2 3 2 8 4 2 3 2 2" xfId="17991"/>
    <cellStyle name="Percent 2 3 2 8 4 2 3 2 2 2" xfId="38033"/>
    <cellStyle name="Percent 2 3 2 8 4 2 3 2 3" xfId="29003"/>
    <cellStyle name="Percent 2 3 2 8 4 2 3 3" xfId="13509"/>
    <cellStyle name="Percent 2 3 2 8 4 2 3 3 2" xfId="33551"/>
    <cellStyle name="Percent 2 3 2 8 4 2 3 4" xfId="24521"/>
    <cellStyle name="Percent 2 3 2 8 4 2 4" xfId="5973"/>
    <cellStyle name="Percent 2 3 2 8 4 2 4 2" xfId="15003"/>
    <cellStyle name="Percent 2 3 2 8 4 2 4 2 2" xfId="35045"/>
    <cellStyle name="Percent 2 3 2 8 4 2 4 3" xfId="26015"/>
    <cellStyle name="Percent 2 3 2 8 4 2 5" xfId="10521"/>
    <cellStyle name="Percent 2 3 2 8 4 2 5 2" xfId="30563"/>
    <cellStyle name="Percent 2 3 2 8 4 2 6" xfId="21533"/>
    <cellStyle name="Percent 2 3 2 8 4 3" xfId="2238"/>
    <cellStyle name="Percent 2 3 2 8 4 3 2" xfId="6720"/>
    <cellStyle name="Percent 2 3 2 8 4 3 2 2" xfId="15750"/>
    <cellStyle name="Percent 2 3 2 8 4 3 2 2 2" xfId="35792"/>
    <cellStyle name="Percent 2 3 2 8 4 3 2 3" xfId="26762"/>
    <cellStyle name="Percent 2 3 2 8 4 3 3" xfId="11268"/>
    <cellStyle name="Percent 2 3 2 8 4 3 3 2" xfId="31310"/>
    <cellStyle name="Percent 2 3 2 8 4 3 4" xfId="22280"/>
    <cellStyle name="Percent 2 3 2 8 4 4" xfId="3732"/>
    <cellStyle name="Percent 2 3 2 8 4 4 2" xfId="8214"/>
    <cellStyle name="Percent 2 3 2 8 4 4 2 2" xfId="17244"/>
    <cellStyle name="Percent 2 3 2 8 4 4 2 2 2" xfId="37286"/>
    <cellStyle name="Percent 2 3 2 8 4 4 2 3" xfId="28256"/>
    <cellStyle name="Percent 2 3 2 8 4 4 3" xfId="12762"/>
    <cellStyle name="Percent 2 3 2 8 4 4 3 2" xfId="32804"/>
    <cellStyle name="Percent 2 3 2 8 4 4 4" xfId="23774"/>
    <cellStyle name="Percent 2 3 2 8 4 5" xfId="5226"/>
    <cellStyle name="Percent 2 3 2 8 4 5 2" xfId="14256"/>
    <cellStyle name="Percent 2 3 2 8 4 5 2 2" xfId="34298"/>
    <cellStyle name="Percent 2 3 2 8 4 5 3" xfId="25268"/>
    <cellStyle name="Percent 2 3 2 8 4 6" xfId="9774"/>
    <cellStyle name="Percent 2 3 2 8 4 6 2" xfId="29816"/>
    <cellStyle name="Percent 2 3 2 8 4 7" xfId="20786"/>
    <cellStyle name="Percent 2 3 2 8 5" xfId="931"/>
    <cellStyle name="Percent 2 3 2 8 5 2" xfId="2425"/>
    <cellStyle name="Percent 2 3 2 8 5 2 2" xfId="6907"/>
    <cellStyle name="Percent 2 3 2 8 5 2 2 2" xfId="15937"/>
    <cellStyle name="Percent 2 3 2 8 5 2 2 2 2" xfId="35979"/>
    <cellStyle name="Percent 2 3 2 8 5 2 2 3" xfId="26949"/>
    <cellStyle name="Percent 2 3 2 8 5 2 3" xfId="11455"/>
    <cellStyle name="Percent 2 3 2 8 5 2 3 2" xfId="31497"/>
    <cellStyle name="Percent 2 3 2 8 5 2 4" xfId="22467"/>
    <cellStyle name="Percent 2 3 2 8 5 3" xfId="3919"/>
    <cellStyle name="Percent 2 3 2 8 5 3 2" xfId="8401"/>
    <cellStyle name="Percent 2 3 2 8 5 3 2 2" xfId="17431"/>
    <cellStyle name="Percent 2 3 2 8 5 3 2 2 2" xfId="37473"/>
    <cellStyle name="Percent 2 3 2 8 5 3 2 3" xfId="28443"/>
    <cellStyle name="Percent 2 3 2 8 5 3 3" xfId="12949"/>
    <cellStyle name="Percent 2 3 2 8 5 3 3 2" xfId="32991"/>
    <cellStyle name="Percent 2 3 2 8 5 3 4" xfId="23961"/>
    <cellStyle name="Percent 2 3 2 8 5 4" xfId="5413"/>
    <cellStyle name="Percent 2 3 2 8 5 4 2" xfId="14443"/>
    <cellStyle name="Percent 2 3 2 8 5 4 2 2" xfId="34485"/>
    <cellStyle name="Percent 2 3 2 8 5 4 3" xfId="25455"/>
    <cellStyle name="Percent 2 3 2 8 5 5" xfId="9961"/>
    <cellStyle name="Percent 2 3 2 8 5 5 2" xfId="30003"/>
    <cellStyle name="Percent 2 3 2 8 5 6" xfId="20973"/>
    <cellStyle name="Percent 2 3 2 8 6" xfId="1680"/>
    <cellStyle name="Percent 2 3 2 8 6 2" xfId="6162"/>
    <cellStyle name="Percent 2 3 2 8 6 2 2" xfId="15192"/>
    <cellStyle name="Percent 2 3 2 8 6 2 2 2" xfId="35234"/>
    <cellStyle name="Percent 2 3 2 8 6 2 3" xfId="26204"/>
    <cellStyle name="Percent 2 3 2 8 6 3" xfId="10710"/>
    <cellStyle name="Percent 2 3 2 8 6 3 2" xfId="30752"/>
    <cellStyle name="Percent 2 3 2 8 6 4" xfId="21722"/>
    <cellStyle name="Percent 2 3 2 8 7" xfId="3174"/>
    <cellStyle name="Percent 2 3 2 8 7 2" xfId="7656"/>
    <cellStyle name="Percent 2 3 2 8 7 2 2" xfId="16686"/>
    <cellStyle name="Percent 2 3 2 8 7 2 2 2" xfId="36728"/>
    <cellStyle name="Percent 2 3 2 8 7 2 3" xfId="27698"/>
    <cellStyle name="Percent 2 3 2 8 7 3" xfId="12204"/>
    <cellStyle name="Percent 2 3 2 8 7 3 2" xfId="32246"/>
    <cellStyle name="Percent 2 3 2 8 7 4" xfId="23216"/>
    <cellStyle name="Percent 2 3 2 8 8" xfId="4668"/>
    <cellStyle name="Percent 2 3 2 8 8 2" xfId="13698"/>
    <cellStyle name="Percent 2 3 2 8 8 2 2" xfId="33740"/>
    <cellStyle name="Percent 2 3 2 8 8 3" xfId="24710"/>
    <cellStyle name="Percent 2 3 2 8 9" xfId="9216"/>
    <cellStyle name="Percent 2 3 2 8 9 2" xfId="29258"/>
    <cellStyle name="Percent 2 3 2 9" xfId="209"/>
    <cellStyle name="Percent 2 3 2 9 2" xfId="954"/>
    <cellStyle name="Percent 2 3 2 9 2 2" xfId="2448"/>
    <cellStyle name="Percent 2 3 2 9 2 2 2" xfId="6930"/>
    <cellStyle name="Percent 2 3 2 9 2 2 2 2" xfId="15960"/>
    <cellStyle name="Percent 2 3 2 9 2 2 2 2 2" xfId="36002"/>
    <cellStyle name="Percent 2 3 2 9 2 2 2 3" xfId="26972"/>
    <cellStyle name="Percent 2 3 2 9 2 2 3" xfId="11478"/>
    <cellStyle name="Percent 2 3 2 9 2 2 3 2" xfId="31520"/>
    <cellStyle name="Percent 2 3 2 9 2 2 4" xfId="22490"/>
    <cellStyle name="Percent 2 3 2 9 2 3" xfId="3942"/>
    <cellStyle name="Percent 2 3 2 9 2 3 2" xfId="8424"/>
    <cellStyle name="Percent 2 3 2 9 2 3 2 2" xfId="17454"/>
    <cellStyle name="Percent 2 3 2 9 2 3 2 2 2" xfId="37496"/>
    <cellStyle name="Percent 2 3 2 9 2 3 2 3" xfId="28466"/>
    <cellStyle name="Percent 2 3 2 9 2 3 3" xfId="12972"/>
    <cellStyle name="Percent 2 3 2 9 2 3 3 2" xfId="33014"/>
    <cellStyle name="Percent 2 3 2 9 2 3 4" xfId="23984"/>
    <cellStyle name="Percent 2 3 2 9 2 4" xfId="5436"/>
    <cellStyle name="Percent 2 3 2 9 2 4 2" xfId="14466"/>
    <cellStyle name="Percent 2 3 2 9 2 4 2 2" xfId="34508"/>
    <cellStyle name="Percent 2 3 2 9 2 4 3" xfId="25478"/>
    <cellStyle name="Percent 2 3 2 9 2 5" xfId="9984"/>
    <cellStyle name="Percent 2 3 2 9 2 5 2" xfId="30026"/>
    <cellStyle name="Percent 2 3 2 9 2 6" xfId="20996"/>
    <cellStyle name="Percent 2 3 2 9 3" xfId="1703"/>
    <cellStyle name="Percent 2 3 2 9 3 2" xfId="6185"/>
    <cellStyle name="Percent 2 3 2 9 3 2 2" xfId="15215"/>
    <cellStyle name="Percent 2 3 2 9 3 2 2 2" xfId="35257"/>
    <cellStyle name="Percent 2 3 2 9 3 2 3" xfId="26227"/>
    <cellStyle name="Percent 2 3 2 9 3 3" xfId="10733"/>
    <cellStyle name="Percent 2 3 2 9 3 3 2" xfId="30775"/>
    <cellStyle name="Percent 2 3 2 9 3 4" xfId="21745"/>
    <cellStyle name="Percent 2 3 2 9 4" xfId="3197"/>
    <cellStyle name="Percent 2 3 2 9 4 2" xfId="7679"/>
    <cellStyle name="Percent 2 3 2 9 4 2 2" xfId="16709"/>
    <cellStyle name="Percent 2 3 2 9 4 2 2 2" xfId="36751"/>
    <cellStyle name="Percent 2 3 2 9 4 2 3" xfId="27721"/>
    <cellStyle name="Percent 2 3 2 9 4 3" xfId="12227"/>
    <cellStyle name="Percent 2 3 2 9 4 3 2" xfId="32269"/>
    <cellStyle name="Percent 2 3 2 9 4 4" xfId="23239"/>
    <cellStyle name="Percent 2 3 2 9 5" xfId="4691"/>
    <cellStyle name="Percent 2 3 2 9 5 2" xfId="13721"/>
    <cellStyle name="Percent 2 3 2 9 5 2 2" xfId="33763"/>
    <cellStyle name="Percent 2 3 2 9 5 3" xfId="24733"/>
    <cellStyle name="Percent 2 3 2 9 6" xfId="9239"/>
    <cellStyle name="Percent 2 3 2 9 6 2" xfId="29281"/>
    <cellStyle name="Percent 2 3 2 9 7" xfId="20251"/>
    <cellStyle name="Percent 2 3 3" xfId="36"/>
    <cellStyle name="Percent 2 3 3 10" xfId="20078"/>
    <cellStyle name="Percent 2 3 3 2" xfId="222"/>
    <cellStyle name="Percent 2 3 3 2 2" xfId="967"/>
    <cellStyle name="Percent 2 3 3 2 2 2" xfId="2461"/>
    <cellStyle name="Percent 2 3 3 2 2 2 2" xfId="6943"/>
    <cellStyle name="Percent 2 3 3 2 2 2 2 2" xfId="15973"/>
    <cellStyle name="Percent 2 3 3 2 2 2 2 2 2" xfId="36015"/>
    <cellStyle name="Percent 2 3 3 2 2 2 2 3" xfId="26985"/>
    <cellStyle name="Percent 2 3 3 2 2 2 3" xfId="11491"/>
    <cellStyle name="Percent 2 3 3 2 2 2 3 2" xfId="31533"/>
    <cellStyle name="Percent 2 3 3 2 2 2 4" xfId="22503"/>
    <cellStyle name="Percent 2 3 3 2 2 3" xfId="3955"/>
    <cellStyle name="Percent 2 3 3 2 2 3 2" xfId="8437"/>
    <cellStyle name="Percent 2 3 3 2 2 3 2 2" xfId="17467"/>
    <cellStyle name="Percent 2 3 3 2 2 3 2 2 2" xfId="37509"/>
    <cellStyle name="Percent 2 3 3 2 2 3 2 3" xfId="28479"/>
    <cellStyle name="Percent 2 3 3 2 2 3 3" xfId="12985"/>
    <cellStyle name="Percent 2 3 3 2 2 3 3 2" xfId="33027"/>
    <cellStyle name="Percent 2 3 3 2 2 3 4" xfId="23997"/>
    <cellStyle name="Percent 2 3 3 2 2 4" xfId="5449"/>
    <cellStyle name="Percent 2 3 3 2 2 4 2" xfId="14479"/>
    <cellStyle name="Percent 2 3 3 2 2 4 2 2" xfId="34521"/>
    <cellStyle name="Percent 2 3 3 2 2 4 3" xfId="25491"/>
    <cellStyle name="Percent 2 3 3 2 2 5" xfId="9997"/>
    <cellStyle name="Percent 2 3 3 2 2 5 2" xfId="30039"/>
    <cellStyle name="Percent 2 3 3 2 2 6" xfId="21009"/>
    <cellStyle name="Percent 2 3 3 2 3" xfId="1716"/>
    <cellStyle name="Percent 2 3 3 2 3 2" xfId="6198"/>
    <cellStyle name="Percent 2 3 3 2 3 2 2" xfId="15228"/>
    <cellStyle name="Percent 2 3 3 2 3 2 2 2" xfId="35270"/>
    <cellStyle name="Percent 2 3 3 2 3 2 3" xfId="26240"/>
    <cellStyle name="Percent 2 3 3 2 3 3" xfId="10746"/>
    <cellStyle name="Percent 2 3 3 2 3 3 2" xfId="30788"/>
    <cellStyle name="Percent 2 3 3 2 3 4" xfId="21758"/>
    <cellStyle name="Percent 2 3 3 2 4" xfId="3210"/>
    <cellStyle name="Percent 2 3 3 2 4 2" xfId="7692"/>
    <cellStyle name="Percent 2 3 3 2 4 2 2" xfId="16722"/>
    <cellStyle name="Percent 2 3 3 2 4 2 2 2" xfId="36764"/>
    <cellStyle name="Percent 2 3 3 2 4 2 3" xfId="27734"/>
    <cellStyle name="Percent 2 3 3 2 4 3" xfId="12240"/>
    <cellStyle name="Percent 2 3 3 2 4 3 2" xfId="32282"/>
    <cellStyle name="Percent 2 3 3 2 4 4" xfId="23252"/>
    <cellStyle name="Percent 2 3 3 2 5" xfId="4704"/>
    <cellStyle name="Percent 2 3 3 2 5 2" xfId="13734"/>
    <cellStyle name="Percent 2 3 3 2 5 2 2" xfId="33776"/>
    <cellStyle name="Percent 2 3 3 2 5 3" xfId="24746"/>
    <cellStyle name="Percent 2 3 3 2 6" xfId="9252"/>
    <cellStyle name="Percent 2 3 3 2 6 2" xfId="29294"/>
    <cellStyle name="Percent 2 3 3 2 7" xfId="20264"/>
    <cellStyle name="Percent 2 3 3 3" xfId="408"/>
    <cellStyle name="Percent 2 3 3 3 2" xfId="1155"/>
    <cellStyle name="Percent 2 3 3 3 2 2" xfId="2649"/>
    <cellStyle name="Percent 2 3 3 3 2 2 2" xfId="7131"/>
    <cellStyle name="Percent 2 3 3 3 2 2 2 2" xfId="16161"/>
    <cellStyle name="Percent 2 3 3 3 2 2 2 2 2" xfId="36203"/>
    <cellStyle name="Percent 2 3 3 3 2 2 2 3" xfId="27173"/>
    <cellStyle name="Percent 2 3 3 3 2 2 3" xfId="11679"/>
    <cellStyle name="Percent 2 3 3 3 2 2 3 2" xfId="31721"/>
    <cellStyle name="Percent 2 3 3 3 2 2 4" xfId="22691"/>
    <cellStyle name="Percent 2 3 3 3 2 3" xfId="4143"/>
    <cellStyle name="Percent 2 3 3 3 2 3 2" xfId="8625"/>
    <cellStyle name="Percent 2 3 3 3 2 3 2 2" xfId="17655"/>
    <cellStyle name="Percent 2 3 3 3 2 3 2 2 2" xfId="37697"/>
    <cellStyle name="Percent 2 3 3 3 2 3 2 3" xfId="28667"/>
    <cellStyle name="Percent 2 3 3 3 2 3 3" xfId="13173"/>
    <cellStyle name="Percent 2 3 3 3 2 3 3 2" xfId="33215"/>
    <cellStyle name="Percent 2 3 3 3 2 3 4" xfId="24185"/>
    <cellStyle name="Percent 2 3 3 3 2 4" xfId="5637"/>
    <cellStyle name="Percent 2 3 3 3 2 4 2" xfId="14667"/>
    <cellStyle name="Percent 2 3 3 3 2 4 2 2" xfId="34709"/>
    <cellStyle name="Percent 2 3 3 3 2 4 3" xfId="25679"/>
    <cellStyle name="Percent 2 3 3 3 2 5" xfId="10185"/>
    <cellStyle name="Percent 2 3 3 3 2 5 2" xfId="30227"/>
    <cellStyle name="Percent 2 3 3 3 2 6" xfId="21197"/>
    <cellStyle name="Percent 2 3 3 3 3" xfId="1902"/>
    <cellStyle name="Percent 2 3 3 3 3 2" xfId="6384"/>
    <cellStyle name="Percent 2 3 3 3 3 2 2" xfId="15414"/>
    <cellStyle name="Percent 2 3 3 3 3 2 2 2" xfId="35456"/>
    <cellStyle name="Percent 2 3 3 3 3 2 3" xfId="26426"/>
    <cellStyle name="Percent 2 3 3 3 3 3" xfId="10932"/>
    <cellStyle name="Percent 2 3 3 3 3 3 2" xfId="30974"/>
    <cellStyle name="Percent 2 3 3 3 3 4" xfId="21944"/>
    <cellStyle name="Percent 2 3 3 3 4" xfId="3396"/>
    <cellStyle name="Percent 2 3 3 3 4 2" xfId="7878"/>
    <cellStyle name="Percent 2 3 3 3 4 2 2" xfId="16908"/>
    <cellStyle name="Percent 2 3 3 3 4 2 2 2" xfId="36950"/>
    <cellStyle name="Percent 2 3 3 3 4 2 3" xfId="27920"/>
    <cellStyle name="Percent 2 3 3 3 4 3" xfId="12426"/>
    <cellStyle name="Percent 2 3 3 3 4 3 2" xfId="32468"/>
    <cellStyle name="Percent 2 3 3 3 4 4" xfId="23438"/>
    <cellStyle name="Percent 2 3 3 3 5" xfId="4890"/>
    <cellStyle name="Percent 2 3 3 3 5 2" xfId="13920"/>
    <cellStyle name="Percent 2 3 3 3 5 2 2" xfId="33962"/>
    <cellStyle name="Percent 2 3 3 3 5 3" xfId="24932"/>
    <cellStyle name="Percent 2 3 3 3 6" xfId="9438"/>
    <cellStyle name="Percent 2 3 3 3 6 2" xfId="29480"/>
    <cellStyle name="Percent 2 3 3 3 7" xfId="20450"/>
    <cellStyle name="Percent 2 3 3 4" xfId="594"/>
    <cellStyle name="Percent 2 3 3 4 2" xfId="1341"/>
    <cellStyle name="Percent 2 3 3 4 2 2" xfId="2835"/>
    <cellStyle name="Percent 2 3 3 4 2 2 2" xfId="7317"/>
    <cellStyle name="Percent 2 3 3 4 2 2 2 2" xfId="16347"/>
    <cellStyle name="Percent 2 3 3 4 2 2 2 2 2" xfId="36389"/>
    <cellStyle name="Percent 2 3 3 4 2 2 2 3" xfId="27359"/>
    <cellStyle name="Percent 2 3 3 4 2 2 3" xfId="11865"/>
    <cellStyle name="Percent 2 3 3 4 2 2 3 2" xfId="31907"/>
    <cellStyle name="Percent 2 3 3 4 2 2 4" xfId="22877"/>
    <cellStyle name="Percent 2 3 3 4 2 3" xfId="4329"/>
    <cellStyle name="Percent 2 3 3 4 2 3 2" xfId="8811"/>
    <cellStyle name="Percent 2 3 3 4 2 3 2 2" xfId="17841"/>
    <cellStyle name="Percent 2 3 3 4 2 3 2 2 2" xfId="37883"/>
    <cellStyle name="Percent 2 3 3 4 2 3 2 3" xfId="28853"/>
    <cellStyle name="Percent 2 3 3 4 2 3 3" xfId="13359"/>
    <cellStyle name="Percent 2 3 3 4 2 3 3 2" xfId="33401"/>
    <cellStyle name="Percent 2 3 3 4 2 3 4" xfId="24371"/>
    <cellStyle name="Percent 2 3 3 4 2 4" xfId="5823"/>
    <cellStyle name="Percent 2 3 3 4 2 4 2" xfId="14853"/>
    <cellStyle name="Percent 2 3 3 4 2 4 2 2" xfId="34895"/>
    <cellStyle name="Percent 2 3 3 4 2 4 3" xfId="25865"/>
    <cellStyle name="Percent 2 3 3 4 2 5" xfId="10371"/>
    <cellStyle name="Percent 2 3 3 4 2 5 2" xfId="30413"/>
    <cellStyle name="Percent 2 3 3 4 2 6" xfId="21383"/>
    <cellStyle name="Percent 2 3 3 4 3" xfId="2088"/>
    <cellStyle name="Percent 2 3 3 4 3 2" xfId="6570"/>
    <cellStyle name="Percent 2 3 3 4 3 2 2" xfId="15600"/>
    <cellStyle name="Percent 2 3 3 4 3 2 2 2" xfId="35642"/>
    <cellStyle name="Percent 2 3 3 4 3 2 3" xfId="26612"/>
    <cellStyle name="Percent 2 3 3 4 3 3" xfId="11118"/>
    <cellStyle name="Percent 2 3 3 4 3 3 2" xfId="31160"/>
    <cellStyle name="Percent 2 3 3 4 3 4" xfId="22130"/>
    <cellStyle name="Percent 2 3 3 4 4" xfId="3582"/>
    <cellStyle name="Percent 2 3 3 4 4 2" xfId="8064"/>
    <cellStyle name="Percent 2 3 3 4 4 2 2" xfId="17094"/>
    <cellStyle name="Percent 2 3 3 4 4 2 2 2" xfId="37136"/>
    <cellStyle name="Percent 2 3 3 4 4 2 3" xfId="28106"/>
    <cellStyle name="Percent 2 3 3 4 4 3" xfId="12612"/>
    <cellStyle name="Percent 2 3 3 4 4 3 2" xfId="32654"/>
    <cellStyle name="Percent 2 3 3 4 4 4" xfId="23624"/>
    <cellStyle name="Percent 2 3 3 4 5" xfId="5076"/>
    <cellStyle name="Percent 2 3 3 4 5 2" xfId="14106"/>
    <cellStyle name="Percent 2 3 3 4 5 2 2" xfId="34148"/>
    <cellStyle name="Percent 2 3 3 4 5 3" xfId="25118"/>
    <cellStyle name="Percent 2 3 3 4 6" xfId="9624"/>
    <cellStyle name="Percent 2 3 3 4 6 2" xfId="29666"/>
    <cellStyle name="Percent 2 3 3 4 7" xfId="20636"/>
    <cellStyle name="Percent 2 3 3 5" xfId="781"/>
    <cellStyle name="Percent 2 3 3 5 2" xfId="2275"/>
    <cellStyle name="Percent 2 3 3 5 2 2" xfId="6757"/>
    <cellStyle name="Percent 2 3 3 5 2 2 2" xfId="15787"/>
    <cellStyle name="Percent 2 3 3 5 2 2 2 2" xfId="35829"/>
    <cellStyle name="Percent 2 3 3 5 2 2 3" xfId="26799"/>
    <cellStyle name="Percent 2 3 3 5 2 3" xfId="11305"/>
    <cellStyle name="Percent 2 3 3 5 2 3 2" xfId="31347"/>
    <cellStyle name="Percent 2 3 3 5 2 4" xfId="22317"/>
    <cellStyle name="Percent 2 3 3 5 3" xfId="3769"/>
    <cellStyle name="Percent 2 3 3 5 3 2" xfId="8251"/>
    <cellStyle name="Percent 2 3 3 5 3 2 2" xfId="17281"/>
    <cellStyle name="Percent 2 3 3 5 3 2 2 2" xfId="37323"/>
    <cellStyle name="Percent 2 3 3 5 3 2 3" xfId="28293"/>
    <cellStyle name="Percent 2 3 3 5 3 3" xfId="12799"/>
    <cellStyle name="Percent 2 3 3 5 3 3 2" xfId="32841"/>
    <cellStyle name="Percent 2 3 3 5 3 4" xfId="23811"/>
    <cellStyle name="Percent 2 3 3 5 4" xfId="5263"/>
    <cellStyle name="Percent 2 3 3 5 4 2" xfId="14293"/>
    <cellStyle name="Percent 2 3 3 5 4 2 2" xfId="34335"/>
    <cellStyle name="Percent 2 3 3 5 4 3" xfId="25305"/>
    <cellStyle name="Percent 2 3 3 5 5" xfId="9811"/>
    <cellStyle name="Percent 2 3 3 5 5 2" xfId="29853"/>
    <cellStyle name="Percent 2 3 3 5 6" xfId="20823"/>
    <cellStyle name="Percent 2 3 3 6" xfId="1530"/>
    <cellStyle name="Percent 2 3 3 6 2" xfId="6012"/>
    <cellStyle name="Percent 2 3 3 6 2 2" xfId="15042"/>
    <cellStyle name="Percent 2 3 3 6 2 2 2" xfId="35084"/>
    <cellStyle name="Percent 2 3 3 6 2 3" xfId="26054"/>
    <cellStyle name="Percent 2 3 3 6 3" xfId="10560"/>
    <cellStyle name="Percent 2 3 3 6 3 2" xfId="30602"/>
    <cellStyle name="Percent 2 3 3 6 4" xfId="21572"/>
    <cellStyle name="Percent 2 3 3 7" xfId="3024"/>
    <cellStyle name="Percent 2 3 3 7 2" xfId="7506"/>
    <cellStyle name="Percent 2 3 3 7 2 2" xfId="16536"/>
    <cellStyle name="Percent 2 3 3 7 2 2 2" xfId="36578"/>
    <cellStyle name="Percent 2 3 3 7 2 3" xfId="27548"/>
    <cellStyle name="Percent 2 3 3 7 3" xfId="12054"/>
    <cellStyle name="Percent 2 3 3 7 3 2" xfId="32096"/>
    <cellStyle name="Percent 2 3 3 7 4" xfId="23066"/>
    <cellStyle name="Percent 2 3 3 8" xfId="4518"/>
    <cellStyle name="Percent 2 3 3 8 2" xfId="13548"/>
    <cellStyle name="Percent 2 3 3 8 2 2" xfId="33590"/>
    <cellStyle name="Percent 2 3 3 8 3" xfId="24560"/>
    <cellStyle name="Percent 2 3 3 9" xfId="9066"/>
    <cellStyle name="Percent 2 3 3 9 2" xfId="29108"/>
    <cellStyle name="Percent 2 3 4" xfId="59"/>
    <cellStyle name="Percent 2 3 4 10" xfId="20101"/>
    <cellStyle name="Percent 2 3 4 2" xfId="245"/>
    <cellStyle name="Percent 2 3 4 2 2" xfId="990"/>
    <cellStyle name="Percent 2 3 4 2 2 2" xfId="2484"/>
    <cellStyle name="Percent 2 3 4 2 2 2 2" xfId="6966"/>
    <cellStyle name="Percent 2 3 4 2 2 2 2 2" xfId="15996"/>
    <cellStyle name="Percent 2 3 4 2 2 2 2 2 2" xfId="36038"/>
    <cellStyle name="Percent 2 3 4 2 2 2 2 3" xfId="27008"/>
    <cellStyle name="Percent 2 3 4 2 2 2 3" xfId="11514"/>
    <cellStyle name="Percent 2 3 4 2 2 2 3 2" xfId="31556"/>
    <cellStyle name="Percent 2 3 4 2 2 2 4" xfId="22526"/>
    <cellStyle name="Percent 2 3 4 2 2 3" xfId="3978"/>
    <cellStyle name="Percent 2 3 4 2 2 3 2" xfId="8460"/>
    <cellStyle name="Percent 2 3 4 2 2 3 2 2" xfId="17490"/>
    <cellStyle name="Percent 2 3 4 2 2 3 2 2 2" xfId="37532"/>
    <cellStyle name="Percent 2 3 4 2 2 3 2 3" xfId="28502"/>
    <cellStyle name="Percent 2 3 4 2 2 3 3" xfId="13008"/>
    <cellStyle name="Percent 2 3 4 2 2 3 3 2" xfId="33050"/>
    <cellStyle name="Percent 2 3 4 2 2 3 4" xfId="24020"/>
    <cellStyle name="Percent 2 3 4 2 2 4" xfId="5472"/>
    <cellStyle name="Percent 2 3 4 2 2 4 2" xfId="14502"/>
    <cellStyle name="Percent 2 3 4 2 2 4 2 2" xfId="34544"/>
    <cellStyle name="Percent 2 3 4 2 2 4 3" xfId="25514"/>
    <cellStyle name="Percent 2 3 4 2 2 5" xfId="10020"/>
    <cellStyle name="Percent 2 3 4 2 2 5 2" xfId="30062"/>
    <cellStyle name="Percent 2 3 4 2 2 6" xfId="21032"/>
    <cellStyle name="Percent 2 3 4 2 3" xfId="1739"/>
    <cellStyle name="Percent 2 3 4 2 3 2" xfId="6221"/>
    <cellStyle name="Percent 2 3 4 2 3 2 2" xfId="15251"/>
    <cellStyle name="Percent 2 3 4 2 3 2 2 2" xfId="35293"/>
    <cellStyle name="Percent 2 3 4 2 3 2 3" xfId="26263"/>
    <cellStyle name="Percent 2 3 4 2 3 3" xfId="10769"/>
    <cellStyle name="Percent 2 3 4 2 3 3 2" xfId="30811"/>
    <cellStyle name="Percent 2 3 4 2 3 4" xfId="21781"/>
    <cellStyle name="Percent 2 3 4 2 4" xfId="3233"/>
    <cellStyle name="Percent 2 3 4 2 4 2" xfId="7715"/>
    <cellStyle name="Percent 2 3 4 2 4 2 2" xfId="16745"/>
    <cellStyle name="Percent 2 3 4 2 4 2 2 2" xfId="36787"/>
    <cellStyle name="Percent 2 3 4 2 4 2 3" xfId="27757"/>
    <cellStyle name="Percent 2 3 4 2 4 3" xfId="12263"/>
    <cellStyle name="Percent 2 3 4 2 4 3 2" xfId="32305"/>
    <cellStyle name="Percent 2 3 4 2 4 4" xfId="23275"/>
    <cellStyle name="Percent 2 3 4 2 5" xfId="4727"/>
    <cellStyle name="Percent 2 3 4 2 5 2" xfId="13757"/>
    <cellStyle name="Percent 2 3 4 2 5 2 2" xfId="33799"/>
    <cellStyle name="Percent 2 3 4 2 5 3" xfId="24769"/>
    <cellStyle name="Percent 2 3 4 2 6" xfId="9275"/>
    <cellStyle name="Percent 2 3 4 2 6 2" xfId="29317"/>
    <cellStyle name="Percent 2 3 4 2 7" xfId="20287"/>
    <cellStyle name="Percent 2 3 4 3" xfId="431"/>
    <cellStyle name="Percent 2 3 4 3 2" xfId="1178"/>
    <cellStyle name="Percent 2 3 4 3 2 2" xfId="2672"/>
    <cellStyle name="Percent 2 3 4 3 2 2 2" xfId="7154"/>
    <cellStyle name="Percent 2 3 4 3 2 2 2 2" xfId="16184"/>
    <cellStyle name="Percent 2 3 4 3 2 2 2 2 2" xfId="36226"/>
    <cellStyle name="Percent 2 3 4 3 2 2 2 3" xfId="27196"/>
    <cellStyle name="Percent 2 3 4 3 2 2 3" xfId="11702"/>
    <cellStyle name="Percent 2 3 4 3 2 2 3 2" xfId="31744"/>
    <cellStyle name="Percent 2 3 4 3 2 2 4" xfId="22714"/>
    <cellStyle name="Percent 2 3 4 3 2 3" xfId="4166"/>
    <cellStyle name="Percent 2 3 4 3 2 3 2" xfId="8648"/>
    <cellStyle name="Percent 2 3 4 3 2 3 2 2" xfId="17678"/>
    <cellStyle name="Percent 2 3 4 3 2 3 2 2 2" xfId="37720"/>
    <cellStyle name="Percent 2 3 4 3 2 3 2 3" xfId="28690"/>
    <cellStyle name="Percent 2 3 4 3 2 3 3" xfId="13196"/>
    <cellStyle name="Percent 2 3 4 3 2 3 3 2" xfId="33238"/>
    <cellStyle name="Percent 2 3 4 3 2 3 4" xfId="24208"/>
    <cellStyle name="Percent 2 3 4 3 2 4" xfId="5660"/>
    <cellStyle name="Percent 2 3 4 3 2 4 2" xfId="14690"/>
    <cellStyle name="Percent 2 3 4 3 2 4 2 2" xfId="34732"/>
    <cellStyle name="Percent 2 3 4 3 2 4 3" xfId="25702"/>
    <cellStyle name="Percent 2 3 4 3 2 5" xfId="10208"/>
    <cellStyle name="Percent 2 3 4 3 2 5 2" xfId="30250"/>
    <cellStyle name="Percent 2 3 4 3 2 6" xfId="21220"/>
    <cellStyle name="Percent 2 3 4 3 3" xfId="1925"/>
    <cellStyle name="Percent 2 3 4 3 3 2" xfId="6407"/>
    <cellStyle name="Percent 2 3 4 3 3 2 2" xfId="15437"/>
    <cellStyle name="Percent 2 3 4 3 3 2 2 2" xfId="35479"/>
    <cellStyle name="Percent 2 3 4 3 3 2 3" xfId="26449"/>
    <cellStyle name="Percent 2 3 4 3 3 3" xfId="10955"/>
    <cellStyle name="Percent 2 3 4 3 3 3 2" xfId="30997"/>
    <cellStyle name="Percent 2 3 4 3 3 4" xfId="21967"/>
    <cellStyle name="Percent 2 3 4 3 4" xfId="3419"/>
    <cellStyle name="Percent 2 3 4 3 4 2" xfId="7901"/>
    <cellStyle name="Percent 2 3 4 3 4 2 2" xfId="16931"/>
    <cellStyle name="Percent 2 3 4 3 4 2 2 2" xfId="36973"/>
    <cellStyle name="Percent 2 3 4 3 4 2 3" xfId="27943"/>
    <cellStyle name="Percent 2 3 4 3 4 3" xfId="12449"/>
    <cellStyle name="Percent 2 3 4 3 4 3 2" xfId="32491"/>
    <cellStyle name="Percent 2 3 4 3 4 4" xfId="23461"/>
    <cellStyle name="Percent 2 3 4 3 5" xfId="4913"/>
    <cellStyle name="Percent 2 3 4 3 5 2" xfId="13943"/>
    <cellStyle name="Percent 2 3 4 3 5 2 2" xfId="33985"/>
    <cellStyle name="Percent 2 3 4 3 5 3" xfId="24955"/>
    <cellStyle name="Percent 2 3 4 3 6" xfId="9461"/>
    <cellStyle name="Percent 2 3 4 3 6 2" xfId="29503"/>
    <cellStyle name="Percent 2 3 4 3 7" xfId="20473"/>
    <cellStyle name="Percent 2 3 4 4" xfId="617"/>
    <cellStyle name="Percent 2 3 4 4 2" xfId="1364"/>
    <cellStyle name="Percent 2 3 4 4 2 2" xfId="2858"/>
    <cellStyle name="Percent 2 3 4 4 2 2 2" xfId="7340"/>
    <cellStyle name="Percent 2 3 4 4 2 2 2 2" xfId="16370"/>
    <cellStyle name="Percent 2 3 4 4 2 2 2 2 2" xfId="36412"/>
    <cellStyle name="Percent 2 3 4 4 2 2 2 3" xfId="27382"/>
    <cellStyle name="Percent 2 3 4 4 2 2 3" xfId="11888"/>
    <cellStyle name="Percent 2 3 4 4 2 2 3 2" xfId="31930"/>
    <cellStyle name="Percent 2 3 4 4 2 2 4" xfId="22900"/>
    <cellStyle name="Percent 2 3 4 4 2 3" xfId="4352"/>
    <cellStyle name="Percent 2 3 4 4 2 3 2" xfId="8834"/>
    <cellStyle name="Percent 2 3 4 4 2 3 2 2" xfId="17864"/>
    <cellStyle name="Percent 2 3 4 4 2 3 2 2 2" xfId="37906"/>
    <cellStyle name="Percent 2 3 4 4 2 3 2 3" xfId="28876"/>
    <cellStyle name="Percent 2 3 4 4 2 3 3" xfId="13382"/>
    <cellStyle name="Percent 2 3 4 4 2 3 3 2" xfId="33424"/>
    <cellStyle name="Percent 2 3 4 4 2 3 4" xfId="24394"/>
    <cellStyle name="Percent 2 3 4 4 2 4" xfId="5846"/>
    <cellStyle name="Percent 2 3 4 4 2 4 2" xfId="14876"/>
    <cellStyle name="Percent 2 3 4 4 2 4 2 2" xfId="34918"/>
    <cellStyle name="Percent 2 3 4 4 2 4 3" xfId="25888"/>
    <cellStyle name="Percent 2 3 4 4 2 5" xfId="10394"/>
    <cellStyle name="Percent 2 3 4 4 2 5 2" xfId="30436"/>
    <cellStyle name="Percent 2 3 4 4 2 6" xfId="21406"/>
    <cellStyle name="Percent 2 3 4 4 3" xfId="2111"/>
    <cellStyle name="Percent 2 3 4 4 3 2" xfId="6593"/>
    <cellStyle name="Percent 2 3 4 4 3 2 2" xfId="15623"/>
    <cellStyle name="Percent 2 3 4 4 3 2 2 2" xfId="35665"/>
    <cellStyle name="Percent 2 3 4 4 3 2 3" xfId="26635"/>
    <cellStyle name="Percent 2 3 4 4 3 3" xfId="11141"/>
    <cellStyle name="Percent 2 3 4 4 3 3 2" xfId="31183"/>
    <cellStyle name="Percent 2 3 4 4 3 4" xfId="22153"/>
    <cellStyle name="Percent 2 3 4 4 4" xfId="3605"/>
    <cellStyle name="Percent 2 3 4 4 4 2" xfId="8087"/>
    <cellStyle name="Percent 2 3 4 4 4 2 2" xfId="17117"/>
    <cellStyle name="Percent 2 3 4 4 4 2 2 2" xfId="37159"/>
    <cellStyle name="Percent 2 3 4 4 4 2 3" xfId="28129"/>
    <cellStyle name="Percent 2 3 4 4 4 3" xfId="12635"/>
    <cellStyle name="Percent 2 3 4 4 4 3 2" xfId="32677"/>
    <cellStyle name="Percent 2 3 4 4 4 4" xfId="23647"/>
    <cellStyle name="Percent 2 3 4 4 5" xfId="5099"/>
    <cellStyle name="Percent 2 3 4 4 5 2" xfId="14129"/>
    <cellStyle name="Percent 2 3 4 4 5 2 2" xfId="34171"/>
    <cellStyle name="Percent 2 3 4 4 5 3" xfId="25141"/>
    <cellStyle name="Percent 2 3 4 4 6" xfId="9647"/>
    <cellStyle name="Percent 2 3 4 4 6 2" xfId="29689"/>
    <cellStyle name="Percent 2 3 4 4 7" xfId="20659"/>
    <cellStyle name="Percent 2 3 4 5" xfId="804"/>
    <cellStyle name="Percent 2 3 4 5 2" xfId="2298"/>
    <cellStyle name="Percent 2 3 4 5 2 2" xfId="6780"/>
    <cellStyle name="Percent 2 3 4 5 2 2 2" xfId="15810"/>
    <cellStyle name="Percent 2 3 4 5 2 2 2 2" xfId="35852"/>
    <cellStyle name="Percent 2 3 4 5 2 2 3" xfId="26822"/>
    <cellStyle name="Percent 2 3 4 5 2 3" xfId="11328"/>
    <cellStyle name="Percent 2 3 4 5 2 3 2" xfId="31370"/>
    <cellStyle name="Percent 2 3 4 5 2 4" xfId="22340"/>
    <cellStyle name="Percent 2 3 4 5 3" xfId="3792"/>
    <cellStyle name="Percent 2 3 4 5 3 2" xfId="8274"/>
    <cellStyle name="Percent 2 3 4 5 3 2 2" xfId="17304"/>
    <cellStyle name="Percent 2 3 4 5 3 2 2 2" xfId="37346"/>
    <cellStyle name="Percent 2 3 4 5 3 2 3" xfId="28316"/>
    <cellStyle name="Percent 2 3 4 5 3 3" xfId="12822"/>
    <cellStyle name="Percent 2 3 4 5 3 3 2" xfId="32864"/>
    <cellStyle name="Percent 2 3 4 5 3 4" xfId="23834"/>
    <cellStyle name="Percent 2 3 4 5 4" xfId="5286"/>
    <cellStyle name="Percent 2 3 4 5 4 2" xfId="14316"/>
    <cellStyle name="Percent 2 3 4 5 4 2 2" xfId="34358"/>
    <cellStyle name="Percent 2 3 4 5 4 3" xfId="25328"/>
    <cellStyle name="Percent 2 3 4 5 5" xfId="9834"/>
    <cellStyle name="Percent 2 3 4 5 5 2" xfId="29876"/>
    <cellStyle name="Percent 2 3 4 5 6" xfId="20846"/>
    <cellStyle name="Percent 2 3 4 6" xfId="1553"/>
    <cellStyle name="Percent 2 3 4 6 2" xfId="6035"/>
    <cellStyle name="Percent 2 3 4 6 2 2" xfId="15065"/>
    <cellStyle name="Percent 2 3 4 6 2 2 2" xfId="35107"/>
    <cellStyle name="Percent 2 3 4 6 2 3" xfId="26077"/>
    <cellStyle name="Percent 2 3 4 6 3" xfId="10583"/>
    <cellStyle name="Percent 2 3 4 6 3 2" xfId="30625"/>
    <cellStyle name="Percent 2 3 4 6 4" xfId="21595"/>
    <cellStyle name="Percent 2 3 4 7" xfId="3047"/>
    <cellStyle name="Percent 2 3 4 7 2" xfId="7529"/>
    <cellStyle name="Percent 2 3 4 7 2 2" xfId="16559"/>
    <cellStyle name="Percent 2 3 4 7 2 2 2" xfId="36601"/>
    <cellStyle name="Percent 2 3 4 7 2 3" xfId="27571"/>
    <cellStyle name="Percent 2 3 4 7 3" xfId="12077"/>
    <cellStyle name="Percent 2 3 4 7 3 2" xfId="32119"/>
    <cellStyle name="Percent 2 3 4 7 4" xfId="23089"/>
    <cellStyle name="Percent 2 3 4 8" xfId="4541"/>
    <cellStyle name="Percent 2 3 4 8 2" xfId="13571"/>
    <cellStyle name="Percent 2 3 4 8 2 2" xfId="33613"/>
    <cellStyle name="Percent 2 3 4 8 3" xfId="24583"/>
    <cellStyle name="Percent 2 3 4 9" xfId="9089"/>
    <cellStyle name="Percent 2 3 4 9 2" xfId="29131"/>
    <cellStyle name="Percent 2 3 5" xfId="83"/>
    <cellStyle name="Percent 2 3 5 10" xfId="20125"/>
    <cellStyle name="Percent 2 3 5 2" xfId="269"/>
    <cellStyle name="Percent 2 3 5 2 2" xfId="1013"/>
    <cellStyle name="Percent 2 3 5 2 2 2" xfId="2507"/>
    <cellStyle name="Percent 2 3 5 2 2 2 2" xfId="6989"/>
    <cellStyle name="Percent 2 3 5 2 2 2 2 2" xfId="16019"/>
    <cellStyle name="Percent 2 3 5 2 2 2 2 2 2" xfId="36061"/>
    <cellStyle name="Percent 2 3 5 2 2 2 2 3" xfId="27031"/>
    <cellStyle name="Percent 2 3 5 2 2 2 3" xfId="11537"/>
    <cellStyle name="Percent 2 3 5 2 2 2 3 2" xfId="31579"/>
    <cellStyle name="Percent 2 3 5 2 2 2 4" xfId="22549"/>
    <cellStyle name="Percent 2 3 5 2 2 3" xfId="4001"/>
    <cellStyle name="Percent 2 3 5 2 2 3 2" xfId="8483"/>
    <cellStyle name="Percent 2 3 5 2 2 3 2 2" xfId="17513"/>
    <cellStyle name="Percent 2 3 5 2 2 3 2 2 2" xfId="37555"/>
    <cellStyle name="Percent 2 3 5 2 2 3 2 3" xfId="28525"/>
    <cellStyle name="Percent 2 3 5 2 2 3 3" xfId="13031"/>
    <cellStyle name="Percent 2 3 5 2 2 3 3 2" xfId="33073"/>
    <cellStyle name="Percent 2 3 5 2 2 3 4" xfId="24043"/>
    <cellStyle name="Percent 2 3 5 2 2 4" xfId="5495"/>
    <cellStyle name="Percent 2 3 5 2 2 4 2" xfId="14525"/>
    <cellStyle name="Percent 2 3 5 2 2 4 2 2" xfId="34567"/>
    <cellStyle name="Percent 2 3 5 2 2 4 3" xfId="25537"/>
    <cellStyle name="Percent 2 3 5 2 2 5" xfId="10043"/>
    <cellStyle name="Percent 2 3 5 2 2 5 2" xfId="30085"/>
    <cellStyle name="Percent 2 3 5 2 2 6" xfId="21055"/>
    <cellStyle name="Percent 2 3 5 2 3" xfId="1763"/>
    <cellStyle name="Percent 2 3 5 2 3 2" xfId="6245"/>
    <cellStyle name="Percent 2 3 5 2 3 2 2" xfId="15275"/>
    <cellStyle name="Percent 2 3 5 2 3 2 2 2" xfId="35317"/>
    <cellStyle name="Percent 2 3 5 2 3 2 3" xfId="26287"/>
    <cellStyle name="Percent 2 3 5 2 3 3" xfId="10793"/>
    <cellStyle name="Percent 2 3 5 2 3 3 2" xfId="30835"/>
    <cellStyle name="Percent 2 3 5 2 3 4" xfId="21805"/>
    <cellStyle name="Percent 2 3 5 2 4" xfId="3257"/>
    <cellStyle name="Percent 2 3 5 2 4 2" xfId="7739"/>
    <cellStyle name="Percent 2 3 5 2 4 2 2" xfId="16769"/>
    <cellStyle name="Percent 2 3 5 2 4 2 2 2" xfId="36811"/>
    <cellStyle name="Percent 2 3 5 2 4 2 3" xfId="27781"/>
    <cellStyle name="Percent 2 3 5 2 4 3" xfId="12287"/>
    <cellStyle name="Percent 2 3 5 2 4 3 2" xfId="32329"/>
    <cellStyle name="Percent 2 3 5 2 4 4" xfId="23299"/>
    <cellStyle name="Percent 2 3 5 2 5" xfId="4751"/>
    <cellStyle name="Percent 2 3 5 2 5 2" xfId="13781"/>
    <cellStyle name="Percent 2 3 5 2 5 2 2" xfId="33823"/>
    <cellStyle name="Percent 2 3 5 2 5 3" xfId="24793"/>
    <cellStyle name="Percent 2 3 5 2 6" xfId="9299"/>
    <cellStyle name="Percent 2 3 5 2 6 2" xfId="29341"/>
    <cellStyle name="Percent 2 3 5 2 7" xfId="20311"/>
    <cellStyle name="Percent 2 3 5 3" xfId="455"/>
    <cellStyle name="Percent 2 3 5 3 2" xfId="1202"/>
    <cellStyle name="Percent 2 3 5 3 2 2" xfId="2696"/>
    <cellStyle name="Percent 2 3 5 3 2 2 2" xfId="7178"/>
    <cellStyle name="Percent 2 3 5 3 2 2 2 2" xfId="16208"/>
    <cellStyle name="Percent 2 3 5 3 2 2 2 2 2" xfId="36250"/>
    <cellStyle name="Percent 2 3 5 3 2 2 2 3" xfId="27220"/>
    <cellStyle name="Percent 2 3 5 3 2 2 3" xfId="11726"/>
    <cellStyle name="Percent 2 3 5 3 2 2 3 2" xfId="31768"/>
    <cellStyle name="Percent 2 3 5 3 2 2 4" xfId="22738"/>
    <cellStyle name="Percent 2 3 5 3 2 3" xfId="4190"/>
    <cellStyle name="Percent 2 3 5 3 2 3 2" xfId="8672"/>
    <cellStyle name="Percent 2 3 5 3 2 3 2 2" xfId="17702"/>
    <cellStyle name="Percent 2 3 5 3 2 3 2 2 2" xfId="37744"/>
    <cellStyle name="Percent 2 3 5 3 2 3 2 3" xfId="28714"/>
    <cellStyle name="Percent 2 3 5 3 2 3 3" xfId="13220"/>
    <cellStyle name="Percent 2 3 5 3 2 3 3 2" xfId="33262"/>
    <cellStyle name="Percent 2 3 5 3 2 3 4" xfId="24232"/>
    <cellStyle name="Percent 2 3 5 3 2 4" xfId="5684"/>
    <cellStyle name="Percent 2 3 5 3 2 4 2" xfId="14714"/>
    <cellStyle name="Percent 2 3 5 3 2 4 2 2" xfId="34756"/>
    <cellStyle name="Percent 2 3 5 3 2 4 3" xfId="25726"/>
    <cellStyle name="Percent 2 3 5 3 2 5" xfId="10232"/>
    <cellStyle name="Percent 2 3 5 3 2 5 2" xfId="30274"/>
    <cellStyle name="Percent 2 3 5 3 2 6" xfId="21244"/>
    <cellStyle name="Percent 2 3 5 3 3" xfId="1949"/>
    <cellStyle name="Percent 2 3 5 3 3 2" xfId="6431"/>
    <cellStyle name="Percent 2 3 5 3 3 2 2" xfId="15461"/>
    <cellStyle name="Percent 2 3 5 3 3 2 2 2" xfId="35503"/>
    <cellStyle name="Percent 2 3 5 3 3 2 3" xfId="26473"/>
    <cellStyle name="Percent 2 3 5 3 3 3" xfId="10979"/>
    <cellStyle name="Percent 2 3 5 3 3 3 2" xfId="31021"/>
    <cellStyle name="Percent 2 3 5 3 3 4" xfId="21991"/>
    <cellStyle name="Percent 2 3 5 3 4" xfId="3443"/>
    <cellStyle name="Percent 2 3 5 3 4 2" xfId="7925"/>
    <cellStyle name="Percent 2 3 5 3 4 2 2" xfId="16955"/>
    <cellStyle name="Percent 2 3 5 3 4 2 2 2" xfId="36997"/>
    <cellStyle name="Percent 2 3 5 3 4 2 3" xfId="27967"/>
    <cellStyle name="Percent 2 3 5 3 4 3" xfId="12473"/>
    <cellStyle name="Percent 2 3 5 3 4 3 2" xfId="32515"/>
    <cellStyle name="Percent 2 3 5 3 4 4" xfId="23485"/>
    <cellStyle name="Percent 2 3 5 3 5" xfId="4937"/>
    <cellStyle name="Percent 2 3 5 3 5 2" xfId="13967"/>
    <cellStyle name="Percent 2 3 5 3 5 2 2" xfId="34009"/>
    <cellStyle name="Percent 2 3 5 3 5 3" xfId="24979"/>
    <cellStyle name="Percent 2 3 5 3 6" xfId="9485"/>
    <cellStyle name="Percent 2 3 5 3 6 2" xfId="29527"/>
    <cellStyle name="Percent 2 3 5 3 7" xfId="20497"/>
    <cellStyle name="Percent 2 3 5 4" xfId="641"/>
    <cellStyle name="Percent 2 3 5 4 2" xfId="1388"/>
    <cellStyle name="Percent 2 3 5 4 2 2" xfId="2882"/>
    <cellStyle name="Percent 2 3 5 4 2 2 2" xfId="7364"/>
    <cellStyle name="Percent 2 3 5 4 2 2 2 2" xfId="16394"/>
    <cellStyle name="Percent 2 3 5 4 2 2 2 2 2" xfId="36436"/>
    <cellStyle name="Percent 2 3 5 4 2 2 2 3" xfId="27406"/>
    <cellStyle name="Percent 2 3 5 4 2 2 3" xfId="11912"/>
    <cellStyle name="Percent 2 3 5 4 2 2 3 2" xfId="31954"/>
    <cellStyle name="Percent 2 3 5 4 2 2 4" xfId="22924"/>
    <cellStyle name="Percent 2 3 5 4 2 3" xfId="4376"/>
    <cellStyle name="Percent 2 3 5 4 2 3 2" xfId="8858"/>
    <cellStyle name="Percent 2 3 5 4 2 3 2 2" xfId="17888"/>
    <cellStyle name="Percent 2 3 5 4 2 3 2 2 2" xfId="37930"/>
    <cellStyle name="Percent 2 3 5 4 2 3 2 3" xfId="28900"/>
    <cellStyle name="Percent 2 3 5 4 2 3 3" xfId="13406"/>
    <cellStyle name="Percent 2 3 5 4 2 3 3 2" xfId="33448"/>
    <cellStyle name="Percent 2 3 5 4 2 3 4" xfId="24418"/>
    <cellStyle name="Percent 2 3 5 4 2 4" xfId="5870"/>
    <cellStyle name="Percent 2 3 5 4 2 4 2" xfId="14900"/>
    <cellStyle name="Percent 2 3 5 4 2 4 2 2" xfId="34942"/>
    <cellStyle name="Percent 2 3 5 4 2 4 3" xfId="25912"/>
    <cellStyle name="Percent 2 3 5 4 2 5" xfId="10418"/>
    <cellStyle name="Percent 2 3 5 4 2 5 2" xfId="30460"/>
    <cellStyle name="Percent 2 3 5 4 2 6" xfId="21430"/>
    <cellStyle name="Percent 2 3 5 4 3" xfId="2135"/>
    <cellStyle name="Percent 2 3 5 4 3 2" xfId="6617"/>
    <cellStyle name="Percent 2 3 5 4 3 2 2" xfId="15647"/>
    <cellStyle name="Percent 2 3 5 4 3 2 2 2" xfId="35689"/>
    <cellStyle name="Percent 2 3 5 4 3 2 3" xfId="26659"/>
    <cellStyle name="Percent 2 3 5 4 3 3" xfId="11165"/>
    <cellStyle name="Percent 2 3 5 4 3 3 2" xfId="31207"/>
    <cellStyle name="Percent 2 3 5 4 3 4" xfId="22177"/>
    <cellStyle name="Percent 2 3 5 4 4" xfId="3629"/>
    <cellStyle name="Percent 2 3 5 4 4 2" xfId="8111"/>
    <cellStyle name="Percent 2 3 5 4 4 2 2" xfId="17141"/>
    <cellStyle name="Percent 2 3 5 4 4 2 2 2" xfId="37183"/>
    <cellStyle name="Percent 2 3 5 4 4 2 3" xfId="28153"/>
    <cellStyle name="Percent 2 3 5 4 4 3" xfId="12659"/>
    <cellStyle name="Percent 2 3 5 4 4 3 2" xfId="32701"/>
    <cellStyle name="Percent 2 3 5 4 4 4" xfId="23671"/>
    <cellStyle name="Percent 2 3 5 4 5" xfId="5123"/>
    <cellStyle name="Percent 2 3 5 4 5 2" xfId="14153"/>
    <cellStyle name="Percent 2 3 5 4 5 2 2" xfId="34195"/>
    <cellStyle name="Percent 2 3 5 4 5 3" xfId="25165"/>
    <cellStyle name="Percent 2 3 5 4 6" xfId="9671"/>
    <cellStyle name="Percent 2 3 5 4 6 2" xfId="29713"/>
    <cellStyle name="Percent 2 3 5 4 7" xfId="20683"/>
    <cellStyle name="Percent 2 3 5 5" xfId="828"/>
    <cellStyle name="Percent 2 3 5 5 2" xfId="2322"/>
    <cellStyle name="Percent 2 3 5 5 2 2" xfId="6804"/>
    <cellStyle name="Percent 2 3 5 5 2 2 2" xfId="15834"/>
    <cellStyle name="Percent 2 3 5 5 2 2 2 2" xfId="35876"/>
    <cellStyle name="Percent 2 3 5 5 2 2 3" xfId="26846"/>
    <cellStyle name="Percent 2 3 5 5 2 3" xfId="11352"/>
    <cellStyle name="Percent 2 3 5 5 2 3 2" xfId="31394"/>
    <cellStyle name="Percent 2 3 5 5 2 4" xfId="22364"/>
    <cellStyle name="Percent 2 3 5 5 3" xfId="3816"/>
    <cellStyle name="Percent 2 3 5 5 3 2" xfId="8298"/>
    <cellStyle name="Percent 2 3 5 5 3 2 2" xfId="17328"/>
    <cellStyle name="Percent 2 3 5 5 3 2 2 2" xfId="37370"/>
    <cellStyle name="Percent 2 3 5 5 3 2 3" xfId="28340"/>
    <cellStyle name="Percent 2 3 5 5 3 3" xfId="12846"/>
    <cellStyle name="Percent 2 3 5 5 3 3 2" xfId="32888"/>
    <cellStyle name="Percent 2 3 5 5 3 4" xfId="23858"/>
    <cellStyle name="Percent 2 3 5 5 4" xfId="5310"/>
    <cellStyle name="Percent 2 3 5 5 4 2" xfId="14340"/>
    <cellStyle name="Percent 2 3 5 5 4 2 2" xfId="34382"/>
    <cellStyle name="Percent 2 3 5 5 4 3" xfId="25352"/>
    <cellStyle name="Percent 2 3 5 5 5" xfId="9858"/>
    <cellStyle name="Percent 2 3 5 5 5 2" xfId="29900"/>
    <cellStyle name="Percent 2 3 5 5 6" xfId="20870"/>
    <cellStyle name="Percent 2 3 5 6" xfId="1577"/>
    <cellStyle name="Percent 2 3 5 6 2" xfId="6059"/>
    <cellStyle name="Percent 2 3 5 6 2 2" xfId="15089"/>
    <cellStyle name="Percent 2 3 5 6 2 2 2" xfId="35131"/>
    <cellStyle name="Percent 2 3 5 6 2 3" xfId="26101"/>
    <cellStyle name="Percent 2 3 5 6 3" xfId="10607"/>
    <cellStyle name="Percent 2 3 5 6 3 2" xfId="30649"/>
    <cellStyle name="Percent 2 3 5 6 4" xfId="21619"/>
    <cellStyle name="Percent 2 3 5 7" xfId="3071"/>
    <cellStyle name="Percent 2 3 5 7 2" xfId="7553"/>
    <cellStyle name="Percent 2 3 5 7 2 2" xfId="16583"/>
    <cellStyle name="Percent 2 3 5 7 2 2 2" xfId="36625"/>
    <cellStyle name="Percent 2 3 5 7 2 3" xfId="27595"/>
    <cellStyle name="Percent 2 3 5 7 3" xfId="12101"/>
    <cellStyle name="Percent 2 3 5 7 3 2" xfId="32143"/>
    <cellStyle name="Percent 2 3 5 7 4" xfId="23113"/>
    <cellStyle name="Percent 2 3 5 8" xfId="4565"/>
    <cellStyle name="Percent 2 3 5 8 2" xfId="13595"/>
    <cellStyle name="Percent 2 3 5 8 2 2" xfId="33637"/>
    <cellStyle name="Percent 2 3 5 8 3" xfId="24607"/>
    <cellStyle name="Percent 2 3 5 9" xfId="9113"/>
    <cellStyle name="Percent 2 3 5 9 2" xfId="29155"/>
    <cellStyle name="Percent 2 3 6" xfId="115"/>
    <cellStyle name="Percent 2 3 6 10" xfId="20157"/>
    <cellStyle name="Percent 2 3 6 2" xfId="301"/>
    <cellStyle name="Percent 2 3 6 2 2" xfId="1044"/>
    <cellStyle name="Percent 2 3 6 2 2 2" xfId="2538"/>
    <cellStyle name="Percent 2 3 6 2 2 2 2" xfId="7020"/>
    <cellStyle name="Percent 2 3 6 2 2 2 2 2" xfId="16050"/>
    <cellStyle name="Percent 2 3 6 2 2 2 2 2 2" xfId="36092"/>
    <cellStyle name="Percent 2 3 6 2 2 2 2 3" xfId="27062"/>
    <cellStyle name="Percent 2 3 6 2 2 2 3" xfId="11568"/>
    <cellStyle name="Percent 2 3 6 2 2 2 3 2" xfId="31610"/>
    <cellStyle name="Percent 2 3 6 2 2 2 4" xfId="22580"/>
    <cellStyle name="Percent 2 3 6 2 2 3" xfId="4032"/>
    <cellStyle name="Percent 2 3 6 2 2 3 2" xfId="8514"/>
    <cellStyle name="Percent 2 3 6 2 2 3 2 2" xfId="17544"/>
    <cellStyle name="Percent 2 3 6 2 2 3 2 2 2" xfId="37586"/>
    <cellStyle name="Percent 2 3 6 2 2 3 2 3" xfId="28556"/>
    <cellStyle name="Percent 2 3 6 2 2 3 3" xfId="13062"/>
    <cellStyle name="Percent 2 3 6 2 2 3 3 2" xfId="33104"/>
    <cellStyle name="Percent 2 3 6 2 2 3 4" xfId="24074"/>
    <cellStyle name="Percent 2 3 6 2 2 4" xfId="5526"/>
    <cellStyle name="Percent 2 3 6 2 2 4 2" xfId="14556"/>
    <cellStyle name="Percent 2 3 6 2 2 4 2 2" xfId="34598"/>
    <cellStyle name="Percent 2 3 6 2 2 4 3" xfId="25568"/>
    <cellStyle name="Percent 2 3 6 2 2 5" xfId="10074"/>
    <cellStyle name="Percent 2 3 6 2 2 5 2" xfId="30116"/>
    <cellStyle name="Percent 2 3 6 2 2 6" xfId="21086"/>
    <cellStyle name="Percent 2 3 6 2 3" xfId="1795"/>
    <cellStyle name="Percent 2 3 6 2 3 2" xfId="6277"/>
    <cellStyle name="Percent 2 3 6 2 3 2 2" xfId="15307"/>
    <cellStyle name="Percent 2 3 6 2 3 2 2 2" xfId="35349"/>
    <cellStyle name="Percent 2 3 6 2 3 2 3" xfId="26319"/>
    <cellStyle name="Percent 2 3 6 2 3 3" xfId="10825"/>
    <cellStyle name="Percent 2 3 6 2 3 3 2" xfId="30867"/>
    <cellStyle name="Percent 2 3 6 2 3 4" xfId="21837"/>
    <cellStyle name="Percent 2 3 6 2 4" xfId="3289"/>
    <cellStyle name="Percent 2 3 6 2 4 2" xfId="7771"/>
    <cellStyle name="Percent 2 3 6 2 4 2 2" xfId="16801"/>
    <cellStyle name="Percent 2 3 6 2 4 2 2 2" xfId="36843"/>
    <cellStyle name="Percent 2 3 6 2 4 2 3" xfId="27813"/>
    <cellStyle name="Percent 2 3 6 2 4 3" xfId="12319"/>
    <cellStyle name="Percent 2 3 6 2 4 3 2" xfId="32361"/>
    <cellStyle name="Percent 2 3 6 2 4 4" xfId="23331"/>
    <cellStyle name="Percent 2 3 6 2 5" xfId="4783"/>
    <cellStyle name="Percent 2 3 6 2 5 2" xfId="13813"/>
    <cellStyle name="Percent 2 3 6 2 5 2 2" xfId="33855"/>
    <cellStyle name="Percent 2 3 6 2 5 3" xfId="24825"/>
    <cellStyle name="Percent 2 3 6 2 6" xfId="9331"/>
    <cellStyle name="Percent 2 3 6 2 6 2" xfId="29373"/>
    <cellStyle name="Percent 2 3 6 2 7" xfId="20343"/>
    <cellStyle name="Percent 2 3 6 3" xfId="487"/>
    <cellStyle name="Percent 2 3 6 3 2" xfId="1234"/>
    <cellStyle name="Percent 2 3 6 3 2 2" xfId="2728"/>
    <cellStyle name="Percent 2 3 6 3 2 2 2" xfId="7210"/>
    <cellStyle name="Percent 2 3 6 3 2 2 2 2" xfId="16240"/>
    <cellStyle name="Percent 2 3 6 3 2 2 2 2 2" xfId="36282"/>
    <cellStyle name="Percent 2 3 6 3 2 2 2 3" xfId="27252"/>
    <cellStyle name="Percent 2 3 6 3 2 2 3" xfId="11758"/>
    <cellStyle name="Percent 2 3 6 3 2 2 3 2" xfId="31800"/>
    <cellStyle name="Percent 2 3 6 3 2 2 4" xfId="22770"/>
    <cellStyle name="Percent 2 3 6 3 2 3" xfId="4222"/>
    <cellStyle name="Percent 2 3 6 3 2 3 2" xfId="8704"/>
    <cellStyle name="Percent 2 3 6 3 2 3 2 2" xfId="17734"/>
    <cellStyle name="Percent 2 3 6 3 2 3 2 2 2" xfId="37776"/>
    <cellStyle name="Percent 2 3 6 3 2 3 2 3" xfId="28746"/>
    <cellStyle name="Percent 2 3 6 3 2 3 3" xfId="13252"/>
    <cellStyle name="Percent 2 3 6 3 2 3 3 2" xfId="33294"/>
    <cellStyle name="Percent 2 3 6 3 2 3 4" xfId="24264"/>
    <cellStyle name="Percent 2 3 6 3 2 4" xfId="5716"/>
    <cellStyle name="Percent 2 3 6 3 2 4 2" xfId="14746"/>
    <cellStyle name="Percent 2 3 6 3 2 4 2 2" xfId="34788"/>
    <cellStyle name="Percent 2 3 6 3 2 4 3" xfId="25758"/>
    <cellStyle name="Percent 2 3 6 3 2 5" xfId="10264"/>
    <cellStyle name="Percent 2 3 6 3 2 5 2" xfId="30306"/>
    <cellStyle name="Percent 2 3 6 3 2 6" xfId="21276"/>
    <cellStyle name="Percent 2 3 6 3 3" xfId="1981"/>
    <cellStyle name="Percent 2 3 6 3 3 2" xfId="6463"/>
    <cellStyle name="Percent 2 3 6 3 3 2 2" xfId="15493"/>
    <cellStyle name="Percent 2 3 6 3 3 2 2 2" xfId="35535"/>
    <cellStyle name="Percent 2 3 6 3 3 2 3" xfId="26505"/>
    <cellStyle name="Percent 2 3 6 3 3 3" xfId="11011"/>
    <cellStyle name="Percent 2 3 6 3 3 3 2" xfId="31053"/>
    <cellStyle name="Percent 2 3 6 3 3 4" xfId="22023"/>
    <cellStyle name="Percent 2 3 6 3 4" xfId="3475"/>
    <cellStyle name="Percent 2 3 6 3 4 2" xfId="7957"/>
    <cellStyle name="Percent 2 3 6 3 4 2 2" xfId="16987"/>
    <cellStyle name="Percent 2 3 6 3 4 2 2 2" xfId="37029"/>
    <cellStyle name="Percent 2 3 6 3 4 2 3" xfId="27999"/>
    <cellStyle name="Percent 2 3 6 3 4 3" xfId="12505"/>
    <cellStyle name="Percent 2 3 6 3 4 3 2" xfId="32547"/>
    <cellStyle name="Percent 2 3 6 3 4 4" xfId="23517"/>
    <cellStyle name="Percent 2 3 6 3 5" xfId="4969"/>
    <cellStyle name="Percent 2 3 6 3 5 2" xfId="13999"/>
    <cellStyle name="Percent 2 3 6 3 5 2 2" xfId="34041"/>
    <cellStyle name="Percent 2 3 6 3 5 3" xfId="25011"/>
    <cellStyle name="Percent 2 3 6 3 6" xfId="9517"/>
    <cellStyle name="Percent 2 3 6 3 6 2" xfId="29559"/>
    <cellStyle name="Percent 2 3 6 3 7" xfId="20529"/>
    <cellStyle name="Percent 2 3 6 4" xfId="673"/>
    <cellStyle name="Percent 2 3 6 4 2" xfId="1420"/>
    <cellStyle name="Percent 2 3 6 4 2 2" xfId="2914"/>
    <cellStyle name="Percent 2 3 6 4 2 2 2" xfId="7396"/>
    <cellStyle name="Percent 2 3 6 4 2 2 2 2" xfId="16426"/>
    <cellStyle name="Percent 2 3 6 4 2 2 2 2 2" xfId="36468"/>
    <cellStyle name="Percent 2 3 6 4 2 2 2 3" xfId="27438"/>
    <cellStyle name="Percent 2 3 6 4 2 2 3" xfId="11944"/>
    <cellStyle name="Percent 2 3 6 4 2 2 3 2" xfId="31986"/>
    <cellStyle name="Percent 2 3 6 4 2 2 4" xfId="22956"/>
    <cellStyle name="Percent 2 3 6 4 2 3" xfId="4408"/>
    <cellStyle name="Percent 2 3 6 4 2 3 2" xfId="8890"/>
    <cellStyle name="Percent 2 3 6 4 2 3 2 2" xfId="17920"/>
    <cellStyle name="Percent 2 3 6 4 2 3 2 2 2" xfId="37962"/>
    <cellStyle name="Percent 2 3 6 4 2 3 2 3" xfId="28932"/>
    <cellStyle name="Percent 2 3 6 4 2 3 3" xfId="13438"/>
    <cellStyle name="Percent 2 3 6 4 2 3 3 2" xfId="33480"/>
    <cellStyle name="Percent 2 3 6 4 2 3 4" xfId="24450"/>
    <cellStyle name="Percent 2 3 6 4 2 4" xfId="5902"/>
    <cellStyle name="Percent 2 3 6 4 2 4 2" xfId="14932"/>
    <cellStyle name="Percent 2 3 6 4 2 4 2 2" xfId="34974"/>
    <cellStyle name="Percent 2 3 6 4 2 4 3" xfId="25944"/>
    <cellStyle name="Percent 2 3 6 4 2 5" xfId="10450"/>
    <cellStyle name="Percent 2 3 6 4 2 5 2" xfId="30492"/>
    <cellStyle name="Percent 2 3 6 4 2 6" xfId="21462"/>
    <cellStyle name="Percent 2 3 6 4 3" xfId="2167"/>
    <cellStyle name="Percent 2 3 6 4 3 2" xfId="6649"/>
    <cellStyle name="Percent 2 3 6 4 3 2 2" xfId="15679"/>
    <cellStyle name="Percent 2 3 6 4 3 2 2 2" xfId="35721"/>
    <cellStyle name="Percent 2 3 6 4 3 2 3" xfId="26691"/>
    <cellStyle name="Percent 2 3 6 4 3 3" xfId="11197"/>
    <cellStyle name="Percent 2 3 6 4 3 3 2" xfId="31239"/>
    <cellStyle name="Percent 2 3 6 4 3 4" xfId="22209"/>
    <cellStyle name="Percent 2 3 6 4 4" xfId="3661"/>
    <cellStyle name="Percent 2 3 6 4 4 2" xfId="8143"/>
    <cellStyle name="Percent 2 3 6 4 4 2 2" xfId="17173"/>
    <cellStyle name="Percent 2 3 6 4 4 2 2 2" xfId="37215"/>
    <cellStyle name="Percent 2 3 6 4 4 2 3" xfId="28185"/>
    <cellStyle name="Percent 2 3 6 4 4 3" xfId="12691"/>
    <cellStyle name="Percent 2 3 6 4 4 3 2" xfId="32733"/>
    <cellStyle name="Percent 2 3 6 4 4 4" xfId="23703"/>
    <cellStyle name="Percent 2 3 6 4 5" xfId="5155"/>
    <cellStyle name="Percent 2 3 6 4 5 2" xfId="14185"/>
    <cellStyle name="Percent 2 3 6 4 5 2 2" xfId="34227"/>
    <cellStyle name="Percent 2 3 6 4 5 3" xfId="25197"/>
    <cellStyle name="Percent 2 3 6 4 6" xfId="9703"/>
    <cellStyle name="Percent 2 3 6 4 6 2" xfId="29745"/>
    <cellStyle name="Percent 2 3 6 4 7" xfId="20715"/>
    <cellStyle name="Percent 2 3 6 5" xfId="860"/>
    <cellStyle name="Percent 2 3 6 5 2" xfId="2354"/>
    <cellStyle name="Percent 2 3 6 5 2 2" xfId="6836"/>
    <cellStyle name="Percent 2 3 6 5 2 2 2" xfId="15866"/>
    <cellStyle name="Percent 2 3 6 5 2 2 2 2" xfId="35908"/>
    <cellStyle name="Percent 2 3 6 5 2 2 3" xfId="26878"/>
    <cellStyle name="Percent 2 3 6 5 2 3" xfId="11384"/>
    <cellStyle name="Percent 2 3 6 5 2 3 2" xfId="31426"/>
    <cellStyle name="Percent 2 3 6 5 2 4" xfId="22396"/>
    <cellStyle name="Percent 2 3 6 5 3" xfId="3848"/>
    <cellStyle name="Percent 2 3 6 5 3 2" xfId="8330"/>
    <cellStyle name="Percent 2 3 6 5 3 2 2" xfId="17360"/>
    <cellStyle name="Percent 2 3 6 5 3 2 2 2" xfId="37402"/>
    <cellStyle name="Percent 2 3 6 5 3 2 3" xfId="28372"/>
    <cellStyle name="Percent 2 3 6 5 3 3" xfId="12878"/>
    <cellStyle name="Percent 2 3 6 5 3 3 2" xfId="32920"/>
    <cellStyle name="Percent 2 3 6 5 3 4" xfId="23890"/>
    <cellStyle name="Percent 2 3 6 5 4" xfId="5342"/>
    <cellStyle name="Percent 2 3 6 5 4 2" xfId="14372"/>
    <cellStyle name="Percent 2 3 6 5 4 2 2" xfId="34414"/>
    <cellStyle name="Percent 2 3 6 5 4 3" xfId="25384"/>
    <cellStyle name="Percent 2 3 6 5 5" xfId="9890"/>
    <cellStyle name="Percent 2 3 6 5 5 2" xfId="29932"/>
    <cellStyle name="Percent 2 3 6 5 6" xfId="20902"/>
    <cellStyle name="Percent 2 3 6 6" xfId="1609"/>
    <cellStyle name="Percent 2 3 6 6 2" xfId="6091"/>
    <cellStyle name="Percent 2 3 6 6 2 2" xfId="15121"/>
    <cellStyle name="Percent 2 3 6 6 2 2 2" xfId="35163"/>
    <cellStyle name="Percent 2 3 6 6 2 3" xfId="26133"/>
    <cellStyle name="Percent 2 3 6 6 3" xfId="10639"/>
    <cellStyle name="Percent 2 3 6 6 3 2" xfId="30681"/>
    <cellStyle name="Percent 2 3 6 6 4" xfId="21651"/>
    <cellStyle name="Percent 2 3 6 7" xfId="3103"/>
    <cellStyle name="Percent 2 3 6 7 2" xfId="7585"/>
    <cellStyle name="Percent 2 3 6 7 2 2" xfId="16615"/>
    <cellStyle name="Percent 2 3 6 7 2 2 2" xfId="36657"/>
    <cellStyle name="Percent 2 3 6 7 2 3" xfId="27627"/>
    <cellStyle name="Percent 2 3 6 7 3" xfId="12133"/>
    <cellStyle name="Percent 2 3 6 7 3 2" xfId="32175"/>
    <cellStyle name="Percent 2 3 6 7 4" xfId="23145"/>
    <cellStyle name="Percent 2 3 6 8" xfId="4597"/>
    <cellStyle name="Percent 2 3 6 8 2" xfId="13627"/>
    <cellStyle name="Percent 2 3 6 8 2 2" xfId="33669"/>
    <cellStyle name="Percent 2 3 6 8 3" xfId="24639"/>
    <cellStyle name="Percent 2 3 6 9" xfId="9145"/>
    <cellStyle name="Percent 2 3 6 9 2" xfId="29187"/>
    <cellStyle name="Percent 2 3 7" xfId="130"/>
    <cellStyle name="Percent 2 3 7 10" xfId="20172"/>
    <cellStyle name="Percent 2 3 7 2" xfId="316"/>
    <cellStyle name="Percent 2 3 7 2 2" xfId="1059"/>
    <cellStyle name="Percent 2 3 7 2 2 2" xfId="2553"/>
    <cellStyle name="Percent 2 3 7 2 2 2 2" xfId="7035"/>
    <cellStyle name="Percent 2 3 7 2 2 2 2 2" xfId="16065"/>
    <cellStyle name="Percent 2 3 7 2 2 2 2 2 2" xfId="36107"/>
    <cellStyle name="Percent 2 3 7 2 2 2 2 3" xfId="27077"/>
    <cellStyle name="Percent 2 3 7 2 2 2 3" xfId="11583"/>
    <cellStyle name="Percent 2 3 7 2 2 2 3 2" xfId="31625"/>
    <cellStyle name="Percent 2 3 7 2 2 2 4" xfId="22595"/>
    <cellStyle name="Percent 2 3 7 2 2 3" xfId="4047"/>
    <cellStyle name="Percent 2 3 7 2 2 3 2" xfId="8529"/>
    <cellStyle name="Percent 2 3 7 2 2 3 2 2" xfId="17559"/>
    <cellStyle name="Percent 2 3 7 2 2 3 2 2 2" xfId="37601"/>
    <cellStyle name="Percent 2 3 7 2 2 3 2 3" xfId="28571"/>
    <cellStyle name="Percent 2 3 7 2 2 3 3" xfId="13077"/>
    <cellStyle name="Percent 2 3 7 2 2 3 3 2" xfId="33119"/>
    <cellStyle name="Percent 2 3 7 2 2 3 4" xfId="24089"/>
    <cellStyle name="Percent 2 3 7 2 2 4" xfId="5541"/>
    <cellStyle name="Percent 2 3 7 2 2 4 2" xfId="14571"/>
    <cellStyle name="Percent 2 3 7 2 2 4 2 2" xfId="34613"/>
    <cellStyle name="Percent 2 3 7 2 2 4 3" xfId="25583"/>
    <cellStyle name="Percent 2 3 7 2 2 5" xfId="10089"/>
    <cellStyle name="Percent 2 3 7 2 2 5 2" xfId="30131"/>
    <cellStyle name="Percent 2 3 7 2 2 6" xfId="21101"/>
    <cellStyle name="Percent 2 3 7 2 3" xfId="1810"/>
    <cellStyle name="Percent 2 3 7 2 3 2" xfId="6292"/>
    <cellStyle name="Percent 2 3 7 2 3 2 2" xfId="15322"/>
    <cellStyle name="Percent 2 3 7 2 3 2 2 2" xfId="35364"/>
    <cellStyle name="Percent 2 3 7 2 3 2 3" xfId="26334"/>
    <cellStyle name="Percent 2 3 7 2 3 3" xfId="10840"/>
    <cellStyle name="Percent 2 3 7 2 3 3 2" xfId="30882"/>
    <cellStyle name="Percent 2 3 7 2 3 4" xfId="21852"/>
    <cellStyle name="Percent 2 3 7 2 4" xfId="3304"/>
    <cellStyle name="Percent 2 3 7 2 4 2" xfId="7786"/>
    <cellStyle name="Percent 2 3 7 2 4 2 2" xfId="16816"/>
    <cellStyle name="Percent 2 3 7 2 4 2 2 2" xfId="36858"/>
    <cellStyle name="Percent 2 3 7 2 4 2 3" xfId="27828"/>
    <cellStyle name="Percent 2 3 7 2 4 3" xfId="12334"/>
    <cellStyle name="Percent 2 3 7 2 4 3 2" xfId="32376"/>
    <cellStyle name="Percent 2 3 7 2 4 4" xfId="23346"/>
    <cellStyle name="Percent 2 3 7 2 5" xfId="4798"/>
    <cellStyle name="Percent 2 3 7 2 5 2" xfId="13828"/>
    <cellStyle name="Percent 2 3 7 2 5 2 2" xfId="33870"/>
    <cellStyle name="Percent 2 3 7 2 5 3" xfId="24840"/>
    <cellStyle name="Percent 2 3 7 2 6" xfId="9346"/>
    <cellStyle name="Percent 2 3 7 2 6 2" xfId="29388"/>
    <cellStyle name="Percent 2 3 7 2 7" xfId="20358"/>
    <cellStyle name="Percent 2 3 7 3" xfId="502"/>
    <cellStyle name="Percent 2 3 7 3 2" xfId="1249"/>
    <cellStyle name="Percent 2 3 7 3 2 2" xfId="2743"/>
    <cellStyle name="Percent 2 3 7 3 2 2 2" xfId="7225"/>
    <cellStyle name="Percent 2 3 7 3 2 2 2 2" xfId="16255"/>
    <cellStyle name="Percent 2 3 7 3 2 2 2 2 2" xfId="36297"/>
    <cellStyle name="Percent 2 3 7 3 2 2 2 3" xfId="27267"/>
    <cellStyle name="Percent 2 3 7 3 2 2 3" xfId="11773"/>
    <cellStyle name="Percent 2 3 7 3 2 2 3 2" xfId="31815"/>
    <cellStyle name="Percent 2 3 7 3 2 2 4" xfId="22785"/>
    <cellStyle name="Percent 2 3 7 3 2 3" xfId="4237"/>
    <cellStyle name="Percent 2 3 7 3 2 3 2" xfId="8719"/>
    <cellStyle name="Percent 2 3 7 3 2 3 2 2" xfId="17749"/>
    <cellStyle name="Percent 2 3 7 3 2 3 2 2 2" xfId="37791"/>
    <cellStyle name="Percent 2 3 7 3 2 3 2 3" xfId="28761"/>
    <cellStyle name="Percent 2 3 7 3 2 3 3" xfId="13267"/>
    <cellStyle name="Percent 2 3 7 3 2 3 3 2" xfId="33309"/>
    <cellStyle name="Percent 2 3 7 3 2 3 4" xfId="24279"/>
    <cellStyle name="Percent 2 3 7 3 2 4" xfId="5731"/>
    <cellStyle name="Percent 2 3 7 3 2 4 2" xfId="14761"/>
    <cellStyle name="Percent 2 3 7 3 2 4 2 2" xfId="34803"/>
    <cellStyle name="Percent 2 3 7 3 2 4 3" xfId="25773"/>
    <cellStyle name="Percent 2 3 7 3 2 5" xfId="10279"/>
    <cellStyle name="Percent 2 3 7 3 2 5 2" xfId="30321"/>
    <cellStyle name="Percent 2 3 7 3 2 6" xfId="21291"/>
    <cellStyle name="Percent 2 3 7 3 3" xfId="1996"/>
    <cellStyle name="Percent 2 3 7 3 3 2" xfId="6478"/>
    <cellStyle name="Percent 2 3 7 3 3 2 2" xfId="15508"/>
    <cellStyle name="Percent 2 3 7 3 3 2 2 2" xfId="35550"/>
    <cellStyle name="Percent 2 3 7 3 3 2 3" xfId="26520"/>
    <cellStyle name="Percent 2 3 7 3 3 3" xfId="11026"/>
    <cellStyle name="Percent 2 3 7 3 3 3 2" xfId="31068"/>
    <cellStyle name="Percent 2 3 7 3 3 4" xfId="22038"/>
    <cellStyle name="Percent 2 3 7 3 4" xfId="3490"/>
    <cellStyle name="Percent 2 3 7 3 4 2" xfId="7972"/>
    <cellStyle name="Percent 2 3 7 3 4 2 2" xfId="17002"/>
    <cellStyle name="Percent 2 3 7 3 4 2 2 2" xfId="37044"/>
    <cellStyle name="Percent 2 3 7 3 4 2 3" xfId="28014"/>
    <cellStyle name="Percent 2 3 7 3 4 3" xfId="12520"/>
    <cellStyle name="Percent 2 3 7 3 4 3 2" xfId="32562"/>
    <cellStyle name="Percent 2 3 7 3 4 4" xfId="23532"/>
    <cellStyle name="Percent 2 3 7 3 5" xfId="4984"/>
    <cellStyle name="Percent 2 3 7 3 5 2" xfId="14014"/>
    <cellStyle name="Percent 2 3 7 3 5 2 2" xfId="34056"/>
    <cellStyle name="Percent 2 3 7 3 5 3" xfId="25026"/>
    <cellStyle name="Percent 2 3 7 3 6" xfId="9532"/>
    <cellStyle name="Percent 2 3 7 3 6 2" xfId="29574"/>
    <cellStyle name="Percent 2 3 7 3 7" xfId="20544"/>
    <cellStyle name="Percent 2 3 7 4" xfId="688"/>
    <cellStyle name="Percent 2 3 7 4 2" xfId="1435"/>
    <cellStyle name="Percent 2 3 7 4 2 2" xfId="2929"/>
    <cellStyle name="Percent 2 3 7 4 2 2 2" xfId="7411"/>
    <cellStyle name="Percent 2 3 7 4 2 2 2 2" xfId="16441"/>
    <cellStyle name="Percent 2 3 7 4 2 2 2 2 2" xfId="36483"/>
    <cellStyle name="Percent 2 3 7 4 2 2 2 3" xfId="27453"/>
    <cellStyle name="Percent 2 3 7 4 2 2 3" xfId="11959"/>
    <cellStyle name="Percent 2 3 7 4 2 2 3 2" xfId="32001"/>
    <cellStyle name="Percent 2 3 7 4 2 2 4" xfId="22971"/>
    <cellStyle name="Percent 2 3 7 4 2 3" xfId="4423"/>
    <cellStyle name="Percent 2 3 7 4 2 3 2" xfId="8905"/>
    <cellStyle name="Percent 2 3 7 4 2 3 2 2" xfId="17935"/>
    <cellStyle name="Percent 2 3 7 4 2 3 2 2 2" xfId="37977"/>
    <cellStyle name="Percent 2 3 7 4 2 3 2 3" xfId="28947"/>
    <cellStyle name="Percent 2 3 7 4 2 3 3" xfId="13453"/>
    <cellStyle name="Percent 2 3 7 4 2 3 3 2" xfId="33495"/>
    <cellStyle name="Percent 2 3 7 4 2 3 4" xfId="24465"/>
    <cellStyle name="Percent 2 3 7 4 2 4" xfId="5917"/>
    <cellStyle name="Percent 2 3 7 4 2 4 2" xfId="14947"/>
    <cellStyle name="Percent 2 3 7 4 2 4 2 2" xfId="34989"/>
    <cellStyle name="Percent 2 3 7 4 2 4 3" xfId="25959"/>
    <cellStyle name="Percent 2 3 7 4 2 5" xfId="10465"/>
    <cellStyle name="Percent 2 3 7 4 2 5 2" xfId="30507"/>
    <cellStyle name="Percent 2 3 7 4 2 6" xfId="21477"/>
    <cellStyle name="Percent 2 3 7 4 3" xfId="2182"/>
    <cellStyle name="Percent 2 3 7 4 3 2" xfId="6664"/>
    <cellStyle name="Percent 2 3 7 4 3 2 2" xfId="15694"/>
    <cellStyle name="Percent 2 3 7 4 3 2 2 2" xfId="35736"/>
    <cellStyle name="Percent 2 3 7 4 3 2 3" xfId="26706"/>
    <cellStyle name="Percent 2 3 7 4 3 3" xfId="11212"/>
    <cellStyle name="Percent 2 3 7 4 3 3 2" xfId="31254"/>
    <cellStyle name="Percent 2 3 7 4 3 4" xfId="22224"/>
    <cellStyle name="Percent 2 3 7 4 4" xfId="3676"/>
    <cellStyle name="Percent 2 3 7 4 4 2" xfId="8158"/>
    <cellStyle name="Percent 2 3 7 4 4 2 2" xfId="17188"/>
    <cellStyle name="Percent 2 3 7 4 4 2 2 2" xfId="37230"/>
    <cellStyle name="Percent 2 3 7 4 4 2 3" xfId="28200"/>
    <cellStyle name="Percent 2 3 7 4 4 3" xfId="12706"/>
    <cellStyle name="Percent 2 3 7 4 4 3 2" xfId="32748"/>
    <cellStyle name="Percent 2 3 7 4 4 4" xfId="23718"/>
    <cellStyle name="Percent 2 3 7 4 5" xfId="5170"/>
    <cellStyle name="Percent 2 3 7 4 5 2" xfId="14200"/>
    <cellStyle name="Percent 2 3 7 4 5 2 2" xfId="34242"/>
    <cellStyle name="Percent 2 3 7 4 5 3" xfId="25212"/>
    <cellStyle name="Percent 2 3 7 4 6" xfId="9718"/>
    <cellStyle name="Percent 2 3 7 4 6 2" xfId="29760"/>
    <cellStyle name="Percent 2 3 7 4 7" xfId="20730"/>
    <cellStyle name="Percent 2 3 7 5" xfId="875"/>
    <cellStyle name="Percent 2 3 7 5 2" xfId="2369"/>
    <cellStyle name="Percent 2 3 7 5 2 2" xfId="6851"/>
    <cellStyle name="Percent 2 3 7 5 2 2 2" xfId="15881"/>
    <cellStyle name="Percent 2 3 7 5 2 2 2 2" xfId="35923"/>
    <cellStyle name="Percent 2 3 7 5 2 2 3" xfId="26893"/>
    <cellStyle name="Percent 2 3 7 5 2 3" xfId="11399"/>
    <cellStyle name="Percent 2 3 7 5 2 3 2" xfId="31441"/>
    <cellStyle name="Percent 2 3 7 5 2 4" xfId="22411"/>
    <cellStyle name="Percent 2 3 7 5 3" xfId="3863"/>
    <cellStyle name="Percent 2 3 7 5 3 2" xfId="8345"/>
    <cellStyle name="Percent 2 3 7 5 3 2 2" xfId="17375"/>
    <cellStyle name="Percent 2 3 7 5 3 2 2 2" xfId="37417"/>
    <cellStyle name="Percent 2 3 7 5 3 2 3" xfId="28387"/>
    <cellStyle name="Percent 2 3 7 5 3 3" xfId="12893"/>
    <cellStyle name="Percent 2 3 7 5 3 3 2" xfId="32935"/>
    <cellStyle name="Percent 2 3 7 5 3 4" xfId="23905"/>
    <cellStyle name="Percent 2 3 7 5 4" xfId="5357"/>
    <cellStyle name="Percent 2 3 7 5 4 2" xfId="14387"/>
    <cellStyle name="Percent 2 3 7 5 4 2 2" xfId="34429"/>
    <cellStyle name="Percent 2 3 7 5 4 3" xfId="25399"/>
    <cellStyle name="Percent 2 3 7 5 5" xfId="9905"/>
    <cellStyle name="Percent 2 3 7 5 5 2" xfId="29947"/>
    <cellStyle name="Percent 2 3 7 5 6" xfId="20917"/>
    <cellStyle name="Percent 2 3 7 6" xfId="1624"/>
    <cellStyle name="Percent 2 3 7 6 2" xfId="6106"/>
    <cellStyle name="Percent 2 3 7 6 2 2" xfId="15136"/>
    <cellStyle name="Percent 2 3 7 6 2 2 2" xfId="35178"/>
    <cellStyle name="Percent 2 3 7 6 2 3" xfId="26148"/>
    <cellStyle name="Percent 2 3 7 6 3" xfId="10654"/>
    <cellStyle name="Percent 2 3 7 6 3 2" xfId="30696"/>
    <cellStyle name="Percent 2 3 7 6 4" xfId="21666"/>
    <cellStyle name="Percent 2 3 7 7" xfId="3118"/>
    <cellStyle name="Percent 2 3 7 7 2" xfId="7600"/>
    <cellStyle name="Percent 2 3 7 7 2 2" xfId="16630"/>
    <cellStyle name="Percent 2 3 7 7 2 2 2" xfId="36672"/>
    <cellStyle name="Percent 2 3 7 7 2 3" xfId="27642"/>
    <cellStyle name="Percent 2 3 7 7 3" xfId="12148"/>
    <cellStyle name="Percent 2 3 7 7 3 2" xfId="32190"/>
    <cellStyle name="Percent 2 3 7 7 4" xfId="23160"/>
    <cellStyle name="Percent 2 3 7 8" xfId="4612"/>
    <cellStyle name="Percent 2 3 7 8 2" xfId="13642"/>
    <cellStyle name="Percent 2 3 7 8 2 2" xfId="33684"/>
    <cellStyle name="Percent 2 3 7 8 3" xfId="24654"/>
    <cellStyle name="Percent 2 3 7 9" xfId="9160"/>
    <cellStyle name="Percent 2 3 7 9 2" xfId="29202"/>
    <cellStyle name="Percent 2 3 8" xfId="153"/>
    <cellStyle name="Percent 2 3 8 10" xfId="20195"/>
    <cellStyle name="Percent 2 3 8 2" xfId="339"/>
    <cellStyle name="Percent 2 3 8 2 2" xfId="1082"/>
    <cellStyle name="Percent 2 3 8 2 2 2" xfId="2576"/>
    <cellStyle name="Percent 2 3 8 2 2 2 2" xfId="7058"/>
    <cellStyle name="Percent 2 3 8 2 2 2 2 2" xfId="16088"/>
    <cellStyle name="Percent 2 3 8 2 2 2 2 2 2" xfId="36130"/>
    <cellStyle name="Percent 2 3 8 2 2 2 2 3" xfId="27100"/>
    <cellStyle name="Percent 2 3 8 2 2 2 3" xfId="11606"/>
    <cellStyle name="Percent 2 3 8 2 2 2 3 2" xfId="31648"/>
    <cellStyle name="Percent 2 3 8 2 2 2 4" xfId="22618"/>
    <cellStyle name="Percent 2 3 8 2 2 3" xfId="4070"/>
    <cellStyle name="Percent 2 3 8 2 2 3 2" xfId="8552"/>
    <cellStyle name="Percent 2 3 8 2 2 3 2 2" xfId="17582"/>
    <cellStyle name="Percent 2 3 8 2 2 3 2 2 2" xfId="37624"/>
    <cellStyle name="Percent 2 3 8 2 2 3 2 3" xfId="28594"/>
    <cellStyle name="Percent 2 3 8 2 2 3 3" xfId="13100"/>
    <cellStyle name="Percent 2 3 8 2 2 3 3 2" xfId="33142"/>
    <cellStyle name="Percent 2 3 8 2 2 3 4" xfId="24112"/>
    <cellStyle name="Percent 2 3 8 2 2 4" xfId="5564"/>
    <cellStyle name="Percent 2 3 8 2 2 4 2" xfId="14594"/>
    <cellStyle name="Percent 2 3 8 2 2 4 2 2" xfId="34636"/>
    <cellStyle name="Percent 2 3 8 2 2 4 3" xfId="25606"/>
    <cellStyle name="Percent 2 3 8 2 2 5" xfId="10112"/>
    <cellStyle name="Percent 2 3 8 2 2 5 2" xfId="30154"/>
    <cellStyle name="Percent 2 3 8 2 2 6" xfId="21124"/>
    <cellStyle name="Percent 2 3 8 2 3" xfId="1833"/>
    <cellStyle name="Percent 2 3 8 2 3 2" xfId="6315"/>
    <cellStyle name="Percent 2 3 8 2 3 2 2" xfId="15345"/>
    <cellStyle name="Percent 2 3 8 2 3 2 2 2" xfId="35387"/>
    <cellStyle name="Percent 2 3 8 2 3 2 3" xfId="26357"/>
    <cellStyle name="Percent 2 3 8 2 3 3" xfId="10863"/>
    <cellStyle name="Percent 2 3 8 2 3 3 2" xfId="30905"/>
    <cellStyle name="Percent 2 3 8 2 3 4" xfId="21875"/>
    <cellStyle name="Percent 2 3 8 2 4" xfId="3327"/>
    <cellStyle name="Percent 2 3 8 2 4 2" xfId="7809"/>
    <cellStyle name="Percent 2 3 8 2 4 2 2" xfId="16839"/>
    <cellStyle name="Percent 2 3 8 2 4 2 2 2" xfId="36881"/>
    <cellStyle name="Percent 2 3 8 2 4 2 3" xfId="27851"/>
    <cellStyle name="Percent 2 3 8 2 4 3" xfId="12357"/>
    <cellStyle name="Percent 2 3 8 2 4 3 2" xfId="32399"/>
    <cellStyle name="Percent 2 3 8 2 4 4" xfId="23369"/>
    <cellStyle name="Percent 2 3 8 2 5" xfId="4821"/>
    <cellStyle name="Percent 2 3 8 2 5 2" xfId="13851"/>
    <cellStyle name="Percent 2 3 8 2 5 2 2" xfId="33893"/>
    <cellStyle name="Percent 2 3 8 2 5 3" xfId="24863"/>
    <cellStyle name="Percent 2 3 8 2 6" xfId="9369"/>
    <cellStyle name="Percent 2 3 8 2 6 2" xfId="29411"/>
    <cellStyle name="Percent 2 3 8 2 7" xfId="20381"/>
    <cellStyle name="Percent 2 3 8 3" xfId="525"/>
    <cellStyle name="Percent 2 3 8 3 2" xfId="1272"/>
    <cellStyle name="Percent 2 3 8 3 2 2" xfId="2766"/>
    <cellStyle name="Percent 2 3 8 3 2 2 2" xfId="7248"/>
    <cellStyle name="Percent 2 3 8 3 2 2 2 2" xfId="16278"/>
    <cellStyle name="Percent 2 3 8 3 2 2 2 2 2" xfId="36320"/>
    <cellStyle name="Percent 2 3 8 3 2 2 2 3" xfId="27290"/>
    <cellStyle name="Percent 2 3 8 3 2 2 3" xfId="11796"/>
    <cellStyle name="Percent 2 3 8 3 2 2 3 2" xfId="31838"/>
    <cellStyle name="Percent 2 3 8 3 2 2 4" xfId="22808"/>
    <cellStyle name="Percent 2 3 8 3 2 3" xfId="4260"/>
    <cellStyle name="Percent 2 3 8 3 2 3 2" xfId="8742"/>
    <cellStyle name="Percent 2 3 8 3 2 3 2 2" xfId="17772"/>
    <cellStyle name="Percent 2 3 8 3 2 3 2 2 2" xfId="37814"/>
    <cellStyle name="Percent 2 3 8 3 2 3 2 3" xfId="28784"/>
    <cellStyle name="Percent 2 3 8 3 2 3 3" xfId="13290"/>
    <cellStyle name="Percent 2 3 8 3 2 3 3 2" xfId="33332"/>
    <cellStyle name="Percent 2 3 8 3 2 3 4" xfId="24302"/>
    <cellStyle name="Percent 2 3 8 3 2 4" xfId="5754"/>
    <cellStyle name="Percent 2 3 8 3 2 4 2" xfId="14784"/>
    <cellStyle name="Percent 2 3 8 3 2 4 2 2" xfId="34826"/>
    <cellStyle name="Percent 2 3 8 3 2 4 3" xfId="25796"/>
    <cellStyle name="Percent 2 3 8 3 2 5" xfId="10302"/>
    <cellStyle name="Percent 2 3 8 3 2 5 2" xfId="30344"/>
    <cellStyle name="Percent 2 3 8 3 2 6" xfId="21314"/>
    <cellStyle name="Percent 2 3 8 3 3" xfId="2019"/>
    <cellStyle name="Percent 2 3 8 3 3 2" xfId="6501"/>
    <cellStyle name="Percent 2 3 8 3 3 2 2" xfId="15531"/>
    <cellStyle name="Percent 2 3 8 3 3 2 2 2" xfId="35573"/>
    <cellStyle name="Percent 2 3 8 3 3 2 3" xfId="26543"/>
    <cellStyle name="Percent 2 3 8 3 3 3" xfId="11049"/>
    <cellStyle name="Percent 2 3 8 3 3 3 2" xfId="31091"/>
    <cellStyle name="Percent 2 3 8 3 3 4" xfId="22061"/>
    <cellStyle name="Percent 2 3 8 3 4" xfId="3513"/>
    <cellStyle name="Percent 2 3 8 3 4 2" xfId="7995"/>
    <cellStyle name="Percent 2 3 8 3 4 2 2" xfId="17025"/>
    <cellStyle name="Percent 2 3 8 3 4 2 2 2" xfId="37067"/>
    <cellStyle name="Percent 2 3 8 3 4 2 3" xfId="28037"/>
    <cellStyle name="Percent 2 3 8 3 4 3" xfId="12543"/>
    <cellStyle name="Percent 2 3 8 3 4 3 2" xfId="32585"/>
    <cellStyle name="Percent 2 3 8 3 4 4" xfId="23555"/>
    <cellStyle name="Percent 2 3 8 3 5" xfId="5007"/>
    <cellStyle name="Percent 2 3 8 3 5 2" xfId="14037"/>
    <cellStyle name="Percent 2 3 8 3 5 2 2" xfId="34079"/>
    <cellStyle name="Percent 2 3 8 3 5 3" xfId="25049"/>
    <cellStyle name="Percent 2 3 8 3 6" xfId="9555"/>
    <cellStyle name="Percent 2 3 8 3 6 2" xfId="29597"/>
    <cellStyle name="Percent 2 3 8 3 7" xfId="20567"/>
    <cellStyle name="Percent 2 3 8 4" xfId="711"/>
    <cellStyle name="Percent 2 3 8 4 2" xfId="1458"/>
    <cellStyle name="Percent 2 3 8 4 2 2" xfId="2952"/>
    <cellStyle name="Percent 2 3 8 4 2 2 2" xfId="7434"/>
    <cellStyle name="Percent 2 3 8 4 2 2 2 2" xfId="16464"/>
    <cellStyle name="Percent 2 3 8 4 2 2 2 2 2" xfId="36506"/>
    <cellStyle name="Percent 2 3 8 4 2 2 2 3" xfId="27476"/>
    <cellStyle name="Percent 2 3 8 4 2 2 3" xfId="11982"/>
    <cellStyle name="Percent 2 3 8 4 2 2 3 2" xfId="32024"/>
    <cellStyle name="Percent 2 3 8 4 2 2 4" xfId="22994"/>
    <cellStyle name="Percent 2 3 8 4 2 3" xfId="4446"/>
    <cellStyle name="Percent 2 3 8 4 2 3 2" xfId="8928"/>
    <cellStyle name="Percent 2 3 8 4 2 3 2 2" xfId="17958"/>
    <cellStyle name="Percent 2 3 8 4 2 3 2 2 2" xfId="38000"/>
    <cellStyle name="Percent 2 3 8 4 2 3 2 3" xfId="28970"/>
    <cellStyle name="Percent 2 3 8 4 2 3 3" xfId="13476"/>
    <cellStyle name="Percent 2 3 8 4 2 3 3 2" xfId="33518"/>
    <cellStyle name="Percent 2 3 8 4 2 3 4" xfId="24488"/>
    <cellStyle name="Percent 2 3 8 4 2 4" xfId="5940"/>
    <cellStyle name="Percent 2 3 8 4 2 4 2" xfId="14970"/>
    <cellStyle name="Percent 2 3 8 4 2 4 2 2" xfId="35012"/>
    <cellStyle name="Percent 2 3 8 4 2 4 3" xfId="25982"/>
    <cellStyle name="Percent 2 3 8 4 2 5" xfId="10488"/>
    <cellStyle name="Percent 2 3 8 4 2 5 2" xfId="30530"/>
    <cellStyle name="Percent 2 3 8 4 2 6" xfId="21500"/>
    <cellStyle name="Percent 2 3 8 4 3" xfId="2205"/>
    <cellStyle name="Percent 2 3 8 4 3 2" xfId="6687"/>
    <cellStyle name="Percent 2 3 8 4 3 2 2" xfId="15717"/>
    <cellStyle name="Percent 2 3 8 4 3 2 2 2" xfId="35759"/>
    <cellStyle name="Percent 2 3 8 4 3 2 3" xfId="26729"/>
    <cellStyle name="Percent 2 3 8 4 3 3" xfId="11235"/>
    <cellStyle name="Percent 2 3 8 4 3 3 2" xfId="31277"/>
    <cellStyle name="Percent 2 3 8 4 3 4" xfId="22247"/>
    <cellStyle name="Percent 2 3 8 4 4" xfId="3699"/>
    <cellStyle name="Percent 2 3 8 4 4 2" xfId="8181"/>
    <cellStyle name="Percent 2 3 8 4 4 2 2" xfId="17211"/>
    <cellStyle name="Percent 2 3 8 4 4 2 2 2" xfId="37253"/>
    <cellStyle name="Percent 2 3 8 4 4 2 3" xfId="28223"/>
    <cellStyle name="Percent 2 3 8 4 4 3" xfId="12729"/>
    <cellStyle name="Percent 2 3 8 4 4 3 2" xfId="32771"/>
    <cellStyle name="Percent 2 3 8 4 4 4" xfId="23741"/>
    <cellStyle name="Percent 2 3 8 4 5" xfId="5193"/>
    <cellStyle name="Percent 2 3 8 4 5 2" xfId="14223"/>
    <cellStyle name="Percent 2 3 8 4 5 2 2" xfId="34265"/>
    <cellStyle name="Percent 2 3 8 4 5 3" xfId="25235"/>
    <cellStyle name="Percent 2 3 8 4 6" xfId="9741"/>
    <cellStyle name="Percent 2 3 8 4 6 2" xfId="29783"/>
    <cellStyle name="Percent 2 3 8 4 7" xfId="20753"/>
    <cellStyle name="Percent 2 3 8 5" xfId="898"/>
    <cellStyle name="Percent 2 3 8 5 2" xfId="2392"/>
    <cellStyle name="Percent 2 3 8 5 2 2" xfId="6874"/>
    <cellStyle name="Percent 2 3 8 5 2 2 2" xfId="15904"/>
    <cellStyle name="Percent 2 3 8 5 2 2 2 2" xfId="35946"/>
    <cellStyle name="Percent 2 3 8 5 2 2 3" xfId="26916"/>
    <cellStyle name="Percent 2 3 8 5 2 3" xfId="11422"/>
    <cellStyle name="Percent 2 3 8 5 2 3 2" xfId="31464"/>
    <cellStyle name="Percent 2 3 8 5 2 4" xfId="22434"/>
    <cellStyle name="Percent 2 3 8 5 3" xfId="3886"/>
    <cellStyle name="Percent 2 3 8 5 3 2" xfId="8368"/>
    <cellStyle name="Percent 2 3 8 5 3 2 2" xfId="17398"/>
    <cellStyle name="Percent 2 3 8 5 3 2 2 2" xfId="37440"/>
    <cellStyle name="Percent 2 3 8 5 3 2 3" xfId="28410"/>
    <cellStyle name="Percent 2 3 8 5 3 3" xfId="12916"/>
    <cellStyle name="Percent 2 3 8 5 3 3 2" xfId="32958"/>
    <cellStyle name="Percent 2 3 8 5 3 4" xfId="23928"/>
    <cellStyle name="Percent 2 3 8 5 4" xfId="5380"/>
    <cellStyle name="Percent 2 3 8 5 4 2" xfId="14410"/>
    <cellStyle name="Percent 2 3 8 5 4 2 2" xfId="34452"/>
    <cellStyle name="Percent 2 3 8 5 4 3" xfId="25422"/>
    <cellStyle name="Percent 2 3 8 5 5" xfId="9928"/>
    <cellStyle name="Percent 2 3 8 5 5 2" xfId="29970"/>
    <cellStyle name="Percent 2 3 8 5 6" xfId="20940"/>
    <cellStyle name="Percent 2 3 8 6" xfId="1647"/>
    <cellStyle name="Percent 2 3 8 6 2" xfId="6129"/>
    <cellStyle name="Percent 2 3 8 6 2 2" xfId="15159"/>
    <cellStyle name="Percent 2 3 8 6 2 2 2" xfId="35201"/>
    <cellStyle name="Percent 2 3 8 6 2 3" xfId="26171"/>
    <cellStyle name="Percent 2 3 8 6 3" xfId="10677"/>
    <cellStyle name="Percent 2 3 8 6 3 2" xfId="30719"/>
    <cellStyle name="Percent 2 3 8 6 4" xfId="21689"/>
    <cellStyle name="Percent 2 3 8 7" xfId="3141"/>
    <cellStyle name="Percent 2 3 8 7 2" xfId="7623"/>
    <cellStyle name="Percent 2 3 8 7 2 2" xfId="16653"/>
    <cellStyle name="Percent 2 3 8 7 2 2 2" xfId="36695"/>
    <cellStyle name="Percent 2 3 8 7 2 3" xfId="27665"/>
    <cellStyle name="Percent 2 3 8 7 3" xfId="12171"/>
    <cellStyle name="Percent 2 3 8 7 3 2" xfId="32213"/>
    <cellStyle name="Percent 2 3 8 7 4" xfId="23183"/>
    <cellStyle name="Percent 2 3 8 8" xfId="4635"/>
    <cellStyle name="Percent 2 3 8 8 2" xfId="13665"/>
    <cellStyle name="Percent 2 3 8 8 2 2" xfId="33707"/>
    <cellStyle name="Percent 2 3 8 8 3" xfId="24677"/>
    <cellStyle name="Percent 2 3 8 9" xfId="9183"/>
    <cellStyle name="Percent 2 3 8 9 2" xfId="29225"/>
    <cellStyle name="Percent 2 3 9" xfId="176"/>
    <cellStyle name="Percent 2 3 9 10" xfId="20218"/>
    <cellStyle name="Percent 2 3 9 2" xfId="362"/>
    <cellStyle name="Percent 2 3 9 2 2" xfId="1105"/>
    <cellStyle name="Percent 2 3 9 2 2 2" xfId="2599"/>
    <cellStyle name="Percent 2 3 9 2 2 2 2" xfId="7081"/>
    <cellStyle name="Percent 2 3 9 2 2 2 2 2" xfId="16111"/>
    <cellStyle name="Percent 2 3 9 2 2 2 2 2 2" xfId="36153"/>
    <cellStyle name="Percent 2 3 9 2 2 2 2 3" xfId="27123"/>
    <cellStyle name="Percent 2 3 9 2 2 2 3" xfId="11629"/>
    <cellStyle name="Percent 2 3 9 2 2 2 3 2" xfId="31671"/>
    <cellStyle name="Percent 2 3 9 2 2 2 4" xfId="22641"/>
    <cellStyle name="Percent 2 3 9 2 2 3" xfId="4093"/>
    <cellStyle name="Percent 2 3 9 2 2 3 2" xfId="8575"/>
    <cellStyle name="Percent 2 3 9 2 2 3 2 2" xfId="17605"/>
    <cellStyle name="Percent 2 3 9 2 2 3 2 2 2" xfId="37647"/>
    <cellStyle name="Percent 2 3 9 2 2 3 2 3" xfId="28617"/>
    <cellStyle name="Percent 2 3 9 2 2 3 3" xfId="13123"/>
    <cellStyle name="Percent 2 3 9 2 2 3 3 2" xfId="33165"/>
    <cellStyle name="Percent 2 3 9 2 2 3 4" xfId="24135"/>
    <cellStyle name="Percent 2 3 9 2 2 4" xfId="5587"/>
    <cellStyle name="Percent 2 3 9 2 2 4 2" xfId="14617"/>
    <cellStyle name="Percent 2 3 9 2 2 4 2 2" xfId="34659"/>
    <cellStyle name="Percent 2 3 9 2 2 4 3" xfId="25629"/>
    <cellStyle name="Percent 2 3 9 2 2 5" xfId="10135"/>
    <cellStyle name="Percent 2 3 9 2 2 5 2" xfId="30177"/>
    <cellStyle name="Percent 2 3 9 2 2 6" xfId="21147"/>
    <cellStyle name="Percent 2 3 9 2 3" xfId="1856"/>
    <cellStyle name="Percent 2 3 9 2 3 2" xfId="6338"/>
    <cellStyle name="Percent 2 3 9 2 3 2 2" xfId="15368"/>
    <cellStyle name="Percent 2 3 9 2 3 2 2 2" xfId="35410"/>
    <cellStyle name="Percent 2 3 9 2 3 2 3" xfId="26380"/>
    <cellStyle name="Percent 2 3 9 2 3 3" xfId="10886"/>
    <cellStyle name="Percent 2 3 9 2 3 3 2" xfId="30928"/>
    <cellStyle name="Percent 2 3 9 2 3 4" xfId="21898"/>
    <cellStyle name="Percent 2 3 9 2 4" xfId="3350"/>
    <cellStyle name="Percent 2 3 9 2 4 2" xfId="7832"/>
    <cellStyle name="Percent 2 3 9 2 4 2 2" xfId="16862"/>
    <cellStyle name="Percent 2 3 9 2 4 2 2 2" xfId="36904"/>
    <cellStyle name="Percent 2 3 9 2 4 2 3" xfId="27874"/>
    <cellStyle name="Percent 2 3 9 2 4 3" xfId="12380"/>
    <cellStyle name="Percent 2 3 9 2 4 3 2" xfId="32422"/>
    <cellStyle name="Percent 2 3 9 2 4 4" xfId="23392"/>
    <cellStyle name="Percent 2 3 9 2 5" xfId="4844"/>
    <cellStyle name="Percent 2 3 9 2 5 2" xfId="13874"/>
    <cellStyle name="Percent 2 3 9 2 5 2 2" xfId="33916"/>
    <cellStyle name="Percent 2 3 9 2 5 3" xfId="24886"/>
    <cellStyle name="Percent 2 3 9 2 6" xfId="9392"/>
    <cellStyle name="Percent 2 3 9 2 6 2" xfId="29434"/>
    <cellStyle name="Percent 2 3 9 2 7" xfId="20404"/>
    <cellStyle name="Percent 2 3 9 3" xfId="548"/>
    <cellStyle name="Percent 2 3 9 3 2" xfId="1295"/>
    <cellStyle name="Percent 2 3 9 3 2 2" xfId="2789"/>
    <cellStyle name="Percent 2 3 9 3 2 2 2" xfId="7271"/>
    <cellStyle name="Percent 2 3 9 3 2 2 2 2" xfId="16301"/>
    <cellStyle name="Percent 2 3 9 3 2 2 2 2 2" xfId="36343"/>
    <cellStyle name="Percent 2 3 9 3 2 2 2 3" xfId="27313"/>
    <cellStyle name="Percent 2 3 9 3 2 2 3" xfId="11819"/>
    <cellStyle name="Percent 2 3 9 3 2 2 3 2" xfId="31861"/>
    <cellStyle name="Percent 2 3 9 3 2 2 4" xfId="22831"/>
    <cellStyle name="Percent 2 3 9 3 2 3" xfId="4283"/>
    <cellStyle name="Percent 2 3 9 3 2 3 2" xfId="8765"/>
    <cellStyle name="Percent 2 3 9 3 2 3 2 2" xfId="17795"/>
    <cellStyle name="Percent 2 3 9 3 2 3 2 2 2" xfId="37837"/>
    <cellStyle name="Percent 2 3 9 3 2 3 2 3" xfId="28807"/>
    <cellStyle name="Percent 2 3 9 3 2 3 3" xfId="13313"/>
    <cellStyle name="Percent 2 3 9 3 2 3 3 2" xfId="33355"/>
    <cellStyle name="Percent 2 3 9 3 2 3 4" xfId="24325"/>
    <cellStyle name="Percent 2 3 9 3 2 4" xfId="5777"/>
    <cellStyle name="Percent 2 3 9 3 2 4 2" xfId="14807"/>
    <cellStyle name="Percent 2 3 9 3 2 4 2 2" xfId="34849"/>
    <cellStyle name="Percent 2 3 9 3 2 4 3" xfId="25819"/>
    <cellStyle name="Percent 2 3 9 3 2 5" xfId="10325"/>
    <cellStyle name="Percent 2 3 9 3 2 5 2" xfId="30367"/>
    <cellStyle name="Percent 2 3 9 3 2 6" xfId="21337"/>
    <cellStyle name="Percent 2 3 9 3 3" xfId="2042"/>
    <cellStyle name="Percent 2 3 9 3 3 2" xfId="6524"/>
    <cellStyle name="Percent 2 3 9 3 3 2 2" xfId="15554"/>
    <cellStyle name="Percent 2 3 9 3 3 2 2 2" xfId="35596"/>
    <cellStyle name="Percent 2 3 9 3 3 2 3" xfId="26566"/>
    <cellStyle name="Percent 2 3 9 3 3 3" xfId="11072"/>
    <cellStyle name="Percent 2 3 9 3 3 3 2" xfId="31114"/>
    <cellStyle name="Percent 2 3 9 3 3 4" xfId="22084"/>
    <cellStyle name="Percent 2 3 9 3 4" xfId="3536"/>
    <cellStyle name="Percent 2 3 9 3 4 2" xfId="8018"/>
    <cellStyle name="Percent 2 3 9 3 4 2 2" xfId="17048"/>
    <cellStyle name="Percent 2 3 9 3 4 2 2 2" xfId="37090"/>
    <cellStyle name="Percent 2 3 9 3 4 2 3" xfId="28060"/>
    <cellStyle name="Percent 2 3 9 3 4 3" xfId="12566"/>
    <cellStyle name="Percent 2 3 9 3 4 3 2" xfId="32608"/>
    <cellStyle name="Percent 2 3 9 3 4 4" xfId="23578"/>
    <cellStyle name="Percent 2 3 9 3 5" xfId="5030"/>
    <cellStyle name="Percent 2 3 9 3 5 2" xfId="14060"/>
    <cellStyle name="Percent 2 3 9 3 5 2 2" xfId="34102"/>
    <cellStyle name="Percent 2 3 9 3 5 3" xfId="25072"/>
    <cellStyle name="Percent 2 3 9 3 6" xfId="9578"/>
    <cellStyle name="Percent 2 3 9 3 6 2" xfId="29620"/>
    <cellStyle name="Percent 2 3 9 3 7" xfId="20590"/>
    <cellStyle name="Percent 2 3 9 4" xfId="734"/>
    <cellStyle name="Percent 2 3 9 4 2" xfId="1481"/>
    <cellStyle name="Percent 2 3 9 4 2 2" xfId="2975"/>
    <cellStyle name="Percent 2 3 9 4 2 2 2" xfId="7457"/>
    <cellStyle name="Percent 2 3 9 4 2 2 2 2" xfId="16487"/>
    <cellStyle name="Percent 2 3 9 4 2 2 2 2 2" xfId="36529"/>
    <cellStyle name="Percent 2 3 9 4 2 2 2 3" xfId="27499"/>
    <cellStyle name="Percent 2 3 9 4 2 2 3" xfId="12005"/>
    <cellStyle name="Percent 2 3 9 4 2 2 3 2" xfId="32047"/>
    <cellStyle name="Percent 2 3 9 4 2 2 4" xfId="23017"/>
    <cellStyle name="Percent 2 3 9 4 2 3" xfId="4469"/>
    <cellStyle name="Percent 2 3 9 4 2 3 2" xfId="8951"/>
    <cellStyle name="Percent 2 3 9 4 2 3 2 2" xfId="17981"/>
    <cellStyle name="Percent 2 3 9 4 2 3 2 2 2" xfId="38023"/>
    <cellStyle name="Percent 2 3 9 4 2 3 2 3" xfId="28993"/>
    <cellStyle name="Percent 2 3 9 4 2 3 3" xfId="13499"/>
    <cellStyle name="Percent 2 3 9 4 2 3 3 2" xfId="33541"/>
    <cellStyle name="Percent 2 3 9 4 2 3 4" xfId="24511"/>
    <cellStyle name="Percent 2 3 9 4 2 4" xfId="5963"/>
    <cellStyle name="Percent 2 3 9 4 2 4 2" xfId="14993"/>
    <cellStyle name="Percent 2 3 9 4 2 4 2 2" xfId="35035"/>
    <cellStyle name="Percent 2 3 9 4 2 4 3" xfId="26005"/>
    <cellStyle name="Percent 2 3 9 4 2 5" xfId="10511"/>
    <cellStyle name="Percent 2 3 9 4 2 5 2" xfId="30553"/>
    <cellStyle name="Percent 2 3 9 4 2 6" xfId="21523"/>
    <cellStyle name="Percent 2 3 9 4 3" xfId="2228"/>
    <cellStyle name="Percent 2 3 9 4 3 2" xfId="6710"/>
    <cellStyle name="Percent 2 3 9 4 3 2 2" xfId="15740"/>
    <cellStyle name="Percent 2 3 9 4 3 2 2 2" xfId="35782"/>
    <cellStyle name="Percent 2 3 9 4 3 2 3" xfId="26752"/>
    <cellStyle name="Percent 2 3 9 4 3 3" xfId="11258"/>
    <cellStyle name="Percent 2 3 9 4 3 3 2" xfId="31300"/>
    <cellStyle name="Percent 2 3 9 4 3 4" xfId="22270"/>
    <cellStyle name="Percent 2 3 9 4 4" xfId="3722"/>
    <cellStyle name="Percent 2 3 9 4 4 2" xfId="8204"/>
    <cellStyle name="Percent 2 3 9 4 4 2 2" xfId="17234"/>
    <cellStyle name="Percent 2 3 9 4 4 2 2 2" xfId="37276"/>
    <cellStyle name="Percent 2 3 9 4 4 2 3" xfId="28246"/>
    <cellStyle name="Percent 2 3 9 4 4 3" xfId="12752"/>
    <cellStyle name="Percent 2 3 9 4 4 3 2" xfId="32794"/>
    <cellStyle name="Percent 2 3 9 4 4 4" xfId="23764"/>
    <cellStyle name="Percent 2 3 9 4 5" xfId="5216"/>
    <cellStyle name="Percent 2 3 9 4 5 2" xfId="14246"/>
    <cellStyle name="Percent 2 3 9 4 5 2 2" xfId="34288"/>
    <cellStyle name="Percent 2 3 9 4 5 3" xfId="25258"/>
    <cellStyle name="Percent 2 3 9 4 6" xfId="9764"/>
    <cellStyle name="Percent 2 3 9 4 6 2" xfId="29806"/>
    <cellStyle name="Percent 2 3 9 4 7" xfId="20776"/>
    <cellStyle name="Percent 2 3 9 5" xfId="921"/>
    <cellStyle name="Percent 2 3 9 5 2" xfId="2415"/>
    <cellStyle name="Percent 2 3 9 5 2 2" xfId="6897"/>
    <cellStyle name="Percent 2 3 9 5 2 2 2" xfId="15927"/>
    <cellStyle name="Percent 2 3 9 5 2 2 2 2" xfId="35969"/>
    <cellStyle name="Percent 2 3 9 5 2 2 3" xfId="26939"/>
    <cellStyle name="Percent 2 3 9 5 2 3" xfId="11445"/>
    <cellStyle name="Percent 2 3 9 5 2 3 2" xfId="31487"/>
    <cellStyle name="Percent 2 3 9 5 2 4" xfId="22457"/>
    <cellStyle name="Percent 2 3 9 5 3" xfId="3909"/>
    <cellStyle name="Percent 2 3 9 5 3 2" xfId="8391"/>
    <cellStyle name="Percent 2 3 9 5 3 2 2" xfId="17421"/>
    <cellStyle name="Percent 2 3 9 5 3 2 2 2" xfId="37463"/>
    <cellStyle name="Percent 2 3 9 5 3 2 3" xfId="28433"/>
    <cellStyle name="Percent 2 3 9 5 3 3" xfId="12939"/>
    <cellStyle name="Percent 2 3 9 5 3 3 2" xfId="32981"/>
    <cellStyle name="Percent 2 3 9 5 3 4" xfId="23951"/>
    <cellStyle name="Percent 2 3 9 5 4" xfId="5403"/>
    <cellStyle name="Percent 2 3 9 5 4 2" xfId="14433"/>
    <cellStyle name="Percent 2 3 9 5 4 2 2" xfId="34475"/>
    <cellStyle name="Percent 2 3 9 5 4 3" xfId="25445"/>
    <cellStyle name="Percent 2 3 9 5 5" xfId="9951"/>
    <cellStyle name="Percent 2 3 9 5 5 2" xfId="29993"/>
    <cellStyle name="Percent 2 3 9 5 6" xfId="20963"/>
    <cellStyle name="Percent 2 3 9 6" xfId="1670"/>
    <cellStyle name="Percent 2 3 9 6 2" xfId="6152"/>
    <cellStyle name="Percent 2 3 9 6 2 2" xfId="15182"/>
    <cellStyle name="Percent 2 3 9 6 2 2 2" xfId="35224"/>
    <cellStyle name="Percent 2 3 9 6 2 3" xfId="26194"/>
    <cellStyle name="Percent 2 3 9 6 3" xfId="10700"/>
    <cellStyle name="Percent 2 3 9 6 3 2" xfId="30742"/>
    <cellStyle name="Percent 2 3 9 6 4" xfId="21712"/>
    <cellStyle name="Percent 2 3 9 7" xfId="3164"/>
    <cellStyle name="Percent 2 3 9 7 2" xfId="7646"/>
    <cellStyle name="Percent 2 3 9 7 2 2" xfId="16676"/>
    <cellStyle name="Percent 2 3 9 7 2 2 2" xfId="36718"/>
    <cellStyle name="Percent 2 3 9 7 2 3" xfId="27688"/>
    <cellStyle name="Percent 2 3 9 7 3" xfId="12194"/>
    <cellStyle name="Percent 2 3 9 7 3 2" xfId="32236"/>
    <cellStyle name="Percent 2 3 9 7 4" xfId="23206"/>
    <cellStyle name="Percent 2 3 9 8" xfId="4658"/>
    <cellStyle name="Percent 2 3 9 8 2" xfId="13688"/>
    <cellStyle name="Percent 2 3 9 8 2 2" xfId="33730"/>
    <cellStyle name="Percent 2 3 9 8 3" xfId="24700"/>
    <cellStyle name="Percent 2 3 9 9" xfId="9206"/>
    <cellStyle name="Percent 2 3 9 9 2" xfId="29248"/>
    <cellStyle name="Percent 2 4" xfId="18"/>
    <cellStyle name="Percent 2 4 10" xfId="390"/>
    <cellStyle name="Percent 2 4 10 2" xfId="1137"/>
    <cellStyle name="Percent 2 4 10 2 2" xfId="2631"/>
    <cellStyle name="Percent 2 4 10 2 2 2" xfId="7113"/>
    <cellStyle name="Percent 2 4 10 2 2 2 2" xfId="16143"/>
    <cellStyle name="Percent 2 4 10 2 2 2 2 2" xfId="36185"/>
    <cellStyle name="Percent 2 4 10 2 2 2 3" xfId="27155"/>
    <cellStyle name="Percent 2 4 10 2 2 3" xfId="11661"/>
    <cellStyle name="Percent 2 4 10 2 2 3 2" xfId="31703"/>
    <cellStyle name="Percent 2 4 10 2 2 4" xfId="22673"/>
    <cellStyle name="Percent 2 4 10 2 3" xfId="4125"/>
    <cellStyle name="Percent 2 4 10 2 3 2" xfId="8607"/>
    <cellStyle name="Percent 2 4 10 2 3 2 2" xfId="17637"/>
    <cellStyle name="Percent 2 4 10 2 3 2 2 2" xfId="37679"/>
    <cellStyle name="Percent 2 4 10 2 3 2 3" xfId="28649"/>
    <cellStyle name="Percent 2 4 10 2 3 3" xfId="13155"/>
    <cellStyle name="Percent 2 4 10 2 3 3 2" xfId="33197"/>
    <cellStyle name="Percent 2 4 10 2 3 4" xfId="24167"/>
    <cellStyle name="Percent 2 4 10 2 4" xfId="5619"/>
    <cellStyle name="Percent 2 4 10 2 4 2" xfId="14649"/>
    <cellStyle name="Percent 2 4 10 2 4 2 2" xfId="34691"/>
    <cellStyle name="Percent 2 4 10 2 4 3" xfId="25661"/>
    <cellStyle name="Percent 2 4 10 2 5" xfId="10167"/>
    <cellStyle name="Percent 2 4 10 2 5 2" xfId="30209"/>
    <cellStyle name="Percent 2 4 10 2 6" xfId="21179"/>
    <cellStyle name="Percent 2 4 10 3" xfId="1884"/>
    <cellStyle name="Percent 2 4 10 3 2" xfId="6366"/>
    <cellStyle name="Percent 2 4 10 3 2 2" xfId="15396"/>
    <cellStyle name="Percent 2 4 10 3 2 2 2" xfId="35438"/>
    <cellStyle name="Percent 2 4 10 3 2 3" xfId="26408"/>
    <cellStyle name="Percent 2 4 10 3 3" xfId="10914"/>
    <cellStyle name="Percent 2 4 10 3 3 2" xfId="30956"/>
    <cellStyle name="Percent 2 4 10 3 4" xfId="21926"/>
    <cellStyle name="Percent 2 4 10 4" xfId="3378"/>
    <cellStyle name="Percent 2 4 10 4 2" xfId="7860"/>
    <cellStyle name="Percent 2 4 10 4 2 2" xfId="16890"/>
    <cellStyle name="Percent 2 4 10 4 2 2 2" xfId="36932"/>
    <cellStyle name="Percent 2 4 10 4 2 3" xfId="27902"/>
    <cellStyle name="Percent 2 4 10 4 3" xfId="12408"/>
    <cellStyle name="Percent 2 4 10 4 3 2" xfId="32450"/>
    <cellStyle name="Percent 2 4 10 4 4" xfId="23420"/>
    <cellStyle name="Percent 2 4 10 5" xfId="4872"/>
    <cellStyle name="Percent 2 4 10 5 2" xfId="13902"/>
    <cellStyle name="Percent 2 4 10 5 2 2" xfId="33944"/>
    <cellStyle name="Percent 2 4 10 5 3" xfId="24914"/>
    <cellStyle name="Percent 2 4 10 6" xfId="9420"/>
    <cellStyle name="Percent 2 4 10 6 2" xfId="29462"/>
    <cellStyle name="Percent 2 4 10 7" xfId="20432"/>
    <cellStyle name="Percent 2 4 11" xfId="576"/>
    <cellStyle name="Percent 2 4 11 2" xfId="1323"/>
    <cellStyle name="Percent 2 4 11 2 2" xfId="2817"/>
    <cellStyle name="Percent 2 4 11 2 2 2" xfId="7299"/>
    <cellStyle name="Percent 2 4 11 2 2 2 2" xfId="16329"/>
    <cellStyle name="Percent 2 4 11 2 2 2 2 2" xfId="36371"/>
    <cellStyle name="Percent 2 4 11 2 2 2 3" xfId="27341"/>
    <cellStyle name="Percent 2 4 11 2 2 3" xfId="11847"/>
    <cellStyle name="Percent 2 4 11 2 2 3 2" xfId="31889"/>
    <cellStyle name="Percent 2 4 11 2 2 4" xfId="22859"/>
    <cellStyle name="Percent 2 4 11 2 3" xfId="4311"/>
    <cellStyle name="Percent 2 4 11 2 3 2" xfId="8793"/>
    <cellStyle name="Percent 2 4 11 2 3 2 2" xfId="17823"/>
    <cellStyle name="Percent 2 4 11 2 3 2 2 2" xfId="37865"/>
    <cellStyle name="Percent 2 4 11 2 3 2 3" xfId="28835"/>
    <cellStyle name="Percent 2 4 11 2 3 3" xfId="13341"/>
    <cellStyle name="Percent 2 4 11 2 3 3 2" xfId="33383"/>
    <cellStyle name="Percent 2 4 11 2 3 4" xfId="24353"/>
    <cellStyle name="Percent 2 4 11 2 4" xfId="5805"/>
    <cellStyle name="Percent 2 4 11 2 4 2" xfId="14835"/>
    <cellStyle name="Percent 2 4 11 2 4 2 2" xfId="34877"/>
    <cellStyle name="Percent 2 4 11 2 4 3" xfId="25847"/>
    <cellStyle name="Percent 2 4 11 2 5" xfId="10353"/>
    <cellStyle name="Percent 2 4 11 2 5 2" xfId="30395"/>
    <cellStyle name="Percent 2 4 11 2 6" xfId="21365"/>
    <cellStyle name="Percent 2 4 11 3" xfId="2070"/>
    <cellStyle name="Percent 2 4 11 3 2" xfId="6552"/>
    <cellStyle name="Percent 2 4 11 3 2 2" xfId="15582"/>
    <cellStyle name="Percent 2 4 11 3 2 2 2" xfId="35624"/>
    <cellStyle name="Percent 2 4 11 3 2 3" xfId="26594"/>
    <cellStyle name="Percent 2 4 11 3 3" xfId="11100"/>
    <cellStyle name="Percent 2 4 11 3 3 2" xfId="31142"/>
    <cellStyle name="Percent 2 4 11 3 4" xfId="22112"/>
    <cellStyle name="Percent 2 4 11 4" xfId="3564"/>
    <cellStyle name="Percent 2 4 11 4 2" xfId="8046"/>
    <cellStyle name="Percent 2 4 11 4 2 2" xfId="17076"/>
    <cellStyle name="Percent 2 4 11 4 2 2 2" xfId="37118"/>
    <cellStyle name="Percent 2 4 11 4 2 3" xfId="28088"/>
    <cellStyle name="Percent 2 4 11 4 3" xfId="12594"/>
    <cellStyle name="Percent 2 4 11 4 3 2" xfId="32636"/>
    <cellStyle name="Percent 2 4 11 4 4" xfId="23606"/>
    <cellStyle name="Percent 2 4 11 5" xfId="5058"/>
    <cellStyle name="Percent 2 4 11 5 2" xfId="14088"/>
    <cellStyle name="Percent 2 4 11 5 2 2" xfId="34130"/>
    <cellStyle name="Percent 2 4 11 5 3" xfId="25100"/>
    <cellStyle name="Percent 2 4 11 6" xfId="9606"/>
    <cellStyle name="Percent 2 4 11 6 2" xfId="29648"/>
    <cellStyle name="Percent 2 4 11 7" xfId="20618"/>
    <cellStyle name="Percent 2 4 12" xfId="763"/>
    <cellStyle name="Percent 2 4 12 2" xfId="2257"/>
    <cellStyle name="Percent 2 4 12 2 2" xfId="6739"/>
    <cellStyle name="Percent 2 4 12 2 2 2" xfId="15769"/>
    <cellStyle name="Percent 2 4 12 2 2 2 2" xfId="35811"/>
    <cellStyle name="Percent 2 4 12 2 2 3" xfId="26781"/>
    <cellStyle name="Percent 2 4 12 2 3" xfId="11287"/>
    <cellStyle name="Percent 2 4 12 2 3 2" xfId="31329"/>
    <cellStyle name="Percent 2 4 12 2 4" xfId="22299"/>
    <cellStyle name="Percent 2 4 12 3" xfId="3751"/>
    <cellStyle name="Percent 2 4 12 3 2" xfId="8233"/>
    <cellStyle name="Percent 2 4 12 3 2 2" xfId="17263"/>
    <cellStyle name="Percent 2 4 12 3 2 2 2" xfId="37305"/>
    <cellStyle name="Percent 2 4 12 3 2 3" xfId="28275"/>
    <cellStyle name="Percent 2 4 12 3 3" xfId="12781"/>
    <cellStyle name="Percent 2 4 12 3 3 2" xfId="32823"/>
    <cellStyle name="Percent 2 4 12 3 4" xfId="23793"/>
    <cellStyle name="Percent 2 4 12 4" xfId="5245"/>
    <cellStyle name="Percent 2 4 12 4 2" xfId="14275"/>
    <cellStyle name="Percent 2 4 12 4 2 2" xfId="34317"/>
    <cellStyle name="Percent 2 4 12 4 3" xfId="25287"/>
    <cellStyle name="Percent 2 4 12 5" xfId="9793"/>
    <cellStyle name="Percent 2 4 12 5 2" xfId="29835"/>
    <cellStyle name="Percent 2 4 12 6" xfId="20805"/>
    <cellStyle name="Percent 2 4 13" xfId="1512"/>
    <cellStyle name="Percent 2 4 13 2" xfId="5994"/>
    <cellStyle name="Percent 2 4 13 2 2" xfId="15024"/>
    <cellStyle name="Percent 2 4 13 2 2 2" xfId="35066"/>
    <cellStyle name="Percent 2 4 13 2 3" xfId="26036"/>
    <cellStyle name="Percent 2 4 13 3" xfId="10542"/>
    <cellStyle name="Percent 2 4 13 3 2" xfId="30584"/>
    <cellStyle name="Percent 2 4 13 4" xfId="21554"/>
    <cellStyle name="Percent 2 4 14" xfId="3006"/>
    <cellStyle name="Percent 2 4 14 2" xfId="7488"/>
    <cellStyle name="Percent 2 4 14 2 2" xfId="16518"/>
    <cellStyle name="Percent 2 4 14 2 2 2" xfId="36560"/>
    <cellStyle name="Percent 2 4 14 2 3" xfId="27530"/>
    <cellStyle name="Percent 2 4 14 3" xfId="12036"/>
    <cellStyle name="Percent 2 4 14 3 2" xfId="32078"/>
    <cellStyle name="Percent 2 4 14 4" xfId="23048"/>
    <cellStyle name="Percent 2 4 15" xfId="4500"/>
    <cellStyle name="Percent 2 4 15 2" xfId="13530"/>
    <cellStyle name="Percent 2 4 15 2 2" xfId="33572"/>
    <cellStyle name="Percent 2 4 15 3" xfId="24542"/>
    <cellStyle name="Percent 2 4 16" xfId="9048"/>
    <cellStyle name="Percent 2 4 16 2" xfId="29090"/>
    <cellStyle name="Percent 2 4 17" xfId="20060"/>
    <cellStyle name="Percent 2 4 2" xfId="41"/>
    <cellStyle name="Percent 2 4 2 10" xfId="20083"/>
    <cellStyle name="Percent 2 4 2 2" xfId="227"/>
    <cellStyle name="Percent 2 4 2 2 2" xfId="972"/>
    <cellStyle name="Percent 2 4 2 2 2 2" xfId="2466"/>
    <cellStyle name="Percent 2 4 2 2 2 2 2" xfId="6948"/>
    <cellStyle name="Percent 2 4 2 2 2 2 2 2" xfId="15978"/>
    <cellStyle name="Percent 2 4 2 2 2 2 2 2 2" xfId="36020"/>
    <cellStyle name="Percent 2 4 2 2 2 2 2 3" xfId="26990"/>
    <cellStyle name="Percent 2 4 2 2 2 2 3" xfId="11496"/>
    <cellStyle name="Percent 2 4 2 2 2 2 3 2" xfId="31538"/>
    <cellStyle name="Percent 2 4 2 2 2 2 4" xfId="22508"/>
    <cellStyle name="Percent 2 4 2 2 2 3" xfId="3960"/>
    <cellStyle name="Percent 2 4 2 2 2 3 2" xfId="8442"/>
    <cellStyle name="Percent 2 4 2 2 2 3 2 2" xfId="17472"/>
    <cellStyle name="Percent 2 4 2 2 2 3 2 2 2" xfId="37514"/>
    <cellStyle name="Percent 2 4 2 2 2 3 2 3" xfId="28484"/>
    <cellStyle name="Percent 2 4 2 2 2 3 3" xfId="12990"/>
    <cellStyle name="Percent 2 4 2 2 2 3 3 2" xfId="33032"/>
    <cellStyle name="Percent 2 4 2 2 2 3 4" xfId="24002"/>
    <cellStyle name="Percent 2 4 2 2 2 4" xfId="5454"/>
    <cellStyle name="Percent 2 4 2 2 2 4 2" xfId="14484"/>
    <cellStyle name="Percent 2 4 2 2 2 4 2 2" xfId="34526"/>
    <cellStyle name="Percent 2 4 2 2 2 4 3" xfId="25496"/>
    <cellStyle name="Percent 2 4 2 2 2 5" xfId="10002"/>
    <cellStyle name="Percent 2 4 2 2 2 5 2" xfId="30044"/>
    <cellStyle name="Percent 2 4 2 2 2 6" xfId="21014"/>
    <cellStyle name="Percent 2 4 2 2 3" xfId="1721"/>
    <cellStyle name="Percent 2 4 2 2 3 2" xfId="6203"/>
    <cellStyle name="Percent 2 4 2 2 3 2 2" xfId="15233"/>
    <cellStyle name="Percent 2 4 2 2 3 2 2 2" xfId="35275"/>
    <cellStyle name="Percent 2 4 2 2 3 2 3" xfId="26245"/>
    <cellStyle name="Percent 2 4 2 2 3 3" xfId="10751"/>
    <cellStyle name="Percent 2 4 2 2 3 3 2" xfId="30793"/>
    <cellStyle name="Percent 2 4 2 2 3 4" xfId="21763"/>
    <cellStyle name="Percent 2 4 2 2 4" xfId="3215"/>
    <cellStyle name="Percent 2 4 2 2 4 2" xfId="7697"/>
    <cellStyle name="Percent 2 4 2 2 4 2 2" xfId="16727"/>
    <cellStyle name="Percent 2 4 2 2 4 2 2 2" xfId="36769"/>
    <cellStyle name="Percent 2 4 2 2 4 2 3" xfId="27739"/>
    <cellStyle name="Percent 2 4 2 2 4 3" xfId="12245"/>
    <cellStyle name="Percent 2 4 2 2 4 3 2" xfId="32287"/>
    <cellStyle name="Percent 2 4 2 2 4 4" xfId="23257"/>
    <cellStyle name="Percent 2 4 2 2 5" xfId="4709"/>
    <cellStyle name="Percent 2 4 2 2 5 2" xfId="13739"/>
    <cellStyle name="Percent 2 4 2 2 5 2 2" xfId="33781"/>
    <cellStyle name="Percent 2 4 2 2 5 3" xfId="24751"/>
    <cellStyle name="Percent 2 4 2 2 6" xfId="9257"/>
    <cellStyle name="Percent 2 4 2 2 6 2" xfId="29299"/>
    <cellStyle name="Percent 2 4 2 2 7" xfId="20269"/>
    <cellStyle name="Percent 2 4 2 3" xfId="413"/>
    <cellStyle name="Percent 2 4 2 3 2" xfId="1160"/>
    <cellStyle name="Percent 2 4 2 3 2 2" xfId="2654"/>
    <cellStyle name="Percent 2 4 2 3 2 2 2" xfId="7136"/>
    <cellStyle name="Percent 2 4 2 3 2 2 2 2" xfId="16166"/>
    <cellStyle name="Percent 2 4 2 3 2 2 2 2 2" xfId="36208"/>
    <cellStyle name="Percent 2 4 2 3 2 2 2 3" xfId="27178"/>
    <cellStyle name="Percent 2 4 2 3 2 2 3" xfId="11684"/>
    <cellStyle name="Percent 2 4 2 3 2 2 3 2" xfId="31726"/>
    <cellStyle name="Percent 2 4 2 3 2 2 4" xfId="22696"/>
    <cellStyle name="Percent 2 4 2 3 2 3" xfId="4148"/>
    <cellStyle name="Percent 2 4 2 3 2 3 2" xfId="8630"/>
    <cellStyle name="Percent 2 4 2 3 2 3 2 2" xfId="17660"/>
    <cellStyle name="Percent 2 4 2 3 2 3 2 2 2" xfId="37702"/>
    <cellStyle name="Percent 2 4 2 3 2 3 2 3" xfId="28672"/>
    <cellStyle name="Percent 2 4 2 3 2 3 3" xfId="13178"/>
    <cellStyle name="Percent 2 4 2 3 2 3 3 2" xfId="33220"/>
    <cellStyle name="Percent 2 4 2 3 2 3 4" xfId="24190"/>
    <cellStyle name="Percent 2 4 2 3 2 4" xfId="5642"/>
    <cellStyle name="Percent 2 4 2 3 2 4 2" xfId="14672"/>
    <cellStyle name="Percent 2 4 2 3 2 4 2 2" xfId="34714"/>
    <cellStyle name="Percent 2 4 2 3 2 4 3" xfId="25684"/>
    <cellStyle name="Percent 2 4 2 3 2 5" xfId="10190"/>
    <cellStyle name="Percent 2 4 2 3 2 5 2" xfId="30232"/>
    <cellStyle name="Percent 2 4 2 3 2 6" xfId="21202"/>
    <cellStyle name="Percent 2 4 2 3 3" xfId="1907"/>
    <cellStyle name="Percent 2 4 2 3 3 2" xfId="6389"/>
    <cellStyle name="Percent 2 4 2 3 3 2 2" xfId="15419"/>
    <cellStyle name="Percent 2 4 2 3 3 2 2 2" xfId="35461"/>
    <cellStyle name="Percent 2 4 2 3 3 2 3" xfId="26431"/>
    <cellStyle name="Percent 2 4 2 3 3 3" xfId="10937"/>
    <cellStyle name="Percent 2 4 2 3 3 3 2" xfId="30979"/>
    <cellStyle name="Percent 2 4 2 3 3 4" xfId="21949"/>
    <cellStyle name="Percent 2 4 2 3 4" xfId="3401"/>
    <cellStyle name="Percent 2 4 2 3 4 2" xfId="7883"/>
    <cellStyle name="Percent 2 4 2 3 4 2 2" xfId="16913"/>
    <cellStyle name="Percent 2 4 2 3 4 2 2 2" xfId="36955"/>
    <cellStyle name="Percent 2 4 2 3 4 2 3" xfId="27925"/>
    <cellStyle name="Percent 2 4 2 3 4 3" xfId="12431"/>
    <cellStyle name="Percent 2 4 2 3 4 3 2" xfId="32473"/>
    <cellStyle name="Percent 2 4 2 3 4 4" xfId="23443"/>
    <cellStyle name="Percent 2 4 2 3 5" xfId="4895"/>
    <cellStyle name="Percent 2 4 2 3 5 2" xfId="13925"/>
    <cellStyle name="Percent 2 4 2 3 5 2 2" xfId="33967"/>
    <cellStyle name="Percent 2 4 2 3 5 3" xfId="24937"/>
    <cellStyle name="Percent 2 4 2 3 6" xfId="9443"/>
    <cellStyle name="Percent 2 4 2 3 6 2" xfId="29485"/>
    <cellStyle name="Percent 2 4 2 3 7" xfId="20455"/>
    <cellStyle name="Percent 2 4 2 4" xfId="599"/>
    <cellStyle name="Percent 2 4 2 4 2" xfId="1346"/>
    <cellStyle name="Percent 2 4 2 4 2 2" xfId="2840"/>
    <cellStyle name="Percent 2 4 2 4 2 2 2" xfId="7322"/>
    <cellStyle name="Percent 2 4 2 4 2 2 2 2" xfId="16352"/>
    <cellStyle name="Percent 2 4 2 4 2 2 2 2 2" xfId="36394"/>
    <cellStyle name="Percent 2 4 2 4 2 2 2 3" xfId="27364"/>
    <cellStyle name="Percent 2 4 2 4 2 2 3" xfId="11870"/>
    <cellStyle name="Percent 2 4 2 4 2 2 3 2" xfId="31912"/>
    <cellStyle name="Percent 2 4 2 4 2 2 4" xfId="22882"/>
    <cellStyle name="Percent 2 4 2 4 2 3" xfId="4334"/>
    <cellStyle name="Percent 2 4 2 4 2 3 2" xfId="8816"/>
    <cellStyle name="Percent 2 4 2 4 2 3 2 2" xfId="17846"/>
    <cellStyle name="Percent 2 4 2 4 2 3 2 2 2" xfId="37888"/>
    <cellStyle name="Percent 2 4 2 4 2 3 2 3" xfId="28858"/>
    <cellStyle name="Percent 2 4 2 4 2 3 3" xfId="13364"/>
    <cellStyle name="Percent 2 4 2 4 2 3 3 2" xfId="33406"/>
    <cellStyle name="Percent 2 4 2 4 2 3 4" xfId="24376"/>
    <cellStyle name="Percent 2 4 2 4 2 4" xfId="5828"/>
    <cellStyle name="Percent 2 4 2 4 2 4 2" xfId="14858"/>
    <cellStyle name="Percent 2 4 2 4 2 4 2 2" xfId="34900"/>
    <cellStyle name="Percent 2 4 2 4 2 4 3" xfId="25870"/>
    <cellStyle name="Percent 2 4 2 4 2 5" xfId="10376"/>
    <cellStyle name="Percent 2 4 2 4 2 5 2" xfId="30418"/>
    <cellStyle name="Percent 2 4 2 4 2 6" xfId="21388"/>
    <cellStyle name="Percent 2 4 2 4 3" xfId="2093"/>
    <cellStyle name="Percent 2 4 2 4 3 2" xfId="6575"/>
    <cellStyle name="Percent 2 4 2 4 3 2 2" xfId="15605"/>
    <cellStyle name="Percent 2 4 2 4 3 2 2 2" xfId="35647"/>
    <cellStyle name="Percent 2 4 2 4 3 2 3" xfId="26617"/>
    <cellStyle name="Percent 2 4 2 4 3 3" xfId="11123"/>
    <cellStyle name="Percent 2 4 2 4 3 3 2" xfId="31165"/>
    <cellStyle name="Percent 2 4 2 4 3 4" xfId="22135"/>
    <cellStyle name="Percent 2 4 2 4 4" xfId="3587"/>
    <cellStyle name="Percent 2 4 2 4 4 2" xfId="8069"/>
    <cellStyle name="Percent 2 4 2 4 4 2 2" xfId="17099"/>
    <cellStyle name="Percent 2 4 2 4 4 2 2 2" xfId="37141"/>
    <cellStyle name="Percent 2 4 2 4 4 2 3" xfId="28111"/>
    <cellStyle name="Percent 2 4 2 4 4 3" xfId="12617"/>
    <cellStyle name="Percent 2 4 2 4 4 3 2" xfId="32659"/>
    <cellStyle name="Percent 2 4 2 4 4 4" xfId="23629"/>
    <cellStyle name="Percent 2 4 2 4 5" xfId="5081"/>
    <cellStyle name="Percent 2 4 2 4 5 2" xfId="14111"/>
    <cellStyle name="Percent 2 4 2 4 5 2 2" xfId="34153"/>
    <cellStyle name="Percent 2 4 2 4 5 3" xfId="25123"/>
    <cellStyle name="Percent 2 4 2 4 6" xfId="9629"/>
    <cellStyle name="Percent 2 4 2 4 6 2" xfId="29671"/>
    <cellStyle name="Percent 2 4 2 4 7" xfId="20641"/>
    <cellStyle name="Percent 2 4 2 5" xfId="786"/>
    <cellStyle name="Percent 2 4 2 5 2" xfId="2280"/>
    <cellStyle name="Percent 2 4 2 5 2 2" xfId="6762"/>
    <cellStyle name="Percent 2 4 2 5 2 2 2" xfId="15792"/>
    <cellStyle name="Percent 2 4 2 5 2 2 2 2" xfId="35834"/>
    <cellStyle name="Percent 2 4 2 5 2 2 3" xfId="26804"/>
    <cellStyle name="Percent 2 4 2 5 2 3" xfId="11310"/>
    <cellStyle name="Percent 2 4 2 5 2 3 2" xfId="31352"/>
    <cellStyle name="Percent 2 4 2 5 2 4" xfId="22322"/>
    <cellStyle name="Percent 2 4 2 5 3" xfId="3774"/>
    <cellStyle name="Percent 2 4 2 5 3 2" xfId="8256"/>
    <cellStyle name="Percent 2 4 2 5 3 2 2" xfId="17286"/>
    <cellStyle name="Percent 2 4 2 5 3 2 2 2" xfId="37328"/>
    <cellStyle name="Percent 2 4 2 5 3 2 3" xfId="28298"/>
    <cellStyle name="Percent 2 4 2 5 3 3" xfId="12804"/>
    <cellStyle name="Percent 2 4 2 5 3 3 2" xfId="32846"/>
    <cellStyle name="Percent 2 4 2 5 3 4" xfId="23816"/>
    <cellStyle name="Percent 2 4 2 5 4" xfId="5268"/>
    <cellStyle name="Percent 2 4 2 5 4 2" xfId="14298"/>
    <cellStyle name="Percent 2 4 2 5 4 2 2" xfId="34340"/>
    <cellStyle name="Percent 2 4 2 5 4 3" xfId="25310"/>
    <cellStyle name="Percent 2 4 2 5 5" xfId="9816"/>
    <cellStyle name="Percent 2 4 2 5 5 2" xfId="29858"/>
    <cellStyle name="Percent 2 4 2 5 6" xfId="20828"/>
    <cellStyle name="Percent 2 4 2 6" xfId="1535"/>
    <cellStyle name="Percent 2 4 2 6 2" xfId="6017"/>
    <cellStyle name="Percent 2 4 2 6 2 2" xfId="15047"/>
    <cellStyle name="Percent 2 4 2 6 2 2 2" xfId="35089"/>
    <cellStyle name="Percent 2 4 2 6 2 3" xfId="26059"/>
    <cellStyle name="Percent 2 4 2 6 3" xfId="10565"/>
    <cellStyle name="Percent 2 4 2 6 3 2" xfId="30607"/>
    <cellStyle name="Percent 2 4 2 6 4" xfId="21577"/>
    <cellStyle name="Percent 2 4 2 7" xfId="3029"/>
    <cellStyle name="Percent 2 4 2 7 2" xfId="7511"/>
    <cellStyle name="Percent 2 4 2 7 2 2" xfId="16541"/>
    <cellStyle name="Percent 2 4 2 7 2 2 2" xfId="36583"/>
    <cellStyle name="Percent 2 4 2 7 2 3" xfId="27553"/>
    <cellStyle name="Percent 2 4 2 7 3" xfId="12059"/>
    <cellStyle name="Percent 2 4 2 7 3 2" xfId="32101"/>
    <cellStyle name="Percent 2 4 2 7 4" xfId="23071"/>
    <cellStyle name="Percent 2 4 2 8" xfId="4523"/>
    <cellStyle name="Percent 2 4 2 8 2" xfId="13553"/>
    <cellStyle name="Percent 2 4 2 8 2 2" xfId="33595"/>
    <cellStyle name="Percent 2 4 2 8 3" xfId="24565"/>
    <cellStyle name="Percent 2 4 2 9" xfId="9071"/>
    <cellStyle name="Percent 2 4 2 9 2" xfId="29113"/>
    <cellStyle name="Percent 2 4 3" xfId="64"/>
    <cellStyle name="Percent 2 4 3 10" xfId="20106"/>
    <cellStyle name="Percent 2 4 3 2" xfId="250"/>
    <cellStyle name="Percent 2 4 3 2 2" xfId="995"/>
    <cellStyle name="Percent 2 4 3 2 2 2" xfId="2489"/>
    <cellStyle name="Percent 2 4 3 2 2 2 2" xfId="6971"/>
    <cellStyle name="Percent 2 4 3 2 2 2 2 2" xfId="16001"/>
    <cellStyle name="Percent 2 4 3 2 2 2 2 2 2" xfId="36043"/>
    <cellStyle name="Percent 2 4 3 2 2 2 2 3" xfId="27013"/>
    <cellStyle name="Percent 2 4 3 2 2 2 3" xfId="11519"/>
    <cellStyle name="Percent 2 4 3 2 2 2 3 2" xfId="31561"/>
    <cellStyle name="Percent 2 4 3 2 2 2 4" xfId="22531"/>
    <cellStyle name="Percent 2 4 3 2 2 3" xfId="3983"/>
    <cellStyle name="Percent 2 4 3 2 2 3 2" xfId="8465"/>
    <cellStyle name="Percent 2 4 3 2 2 3 2 2" xfId="17495"/>
    <cellStyle name="Percent 2 4 3 2 2 3 2 2 2" xfId="37537"/>
    <cellStyle name="Percent 2 4 3 2 2 3 2 3" xfId="28507"/>
    <cellStyle name="Percent 2 4 3 2 2 3 3" xfId="13013"/>
    <cellStyle name="Percent 2 4 3 2 2 3 3 2" xfId="33055"/>
    <cellStyle name="Percent 2 4 3 2 2 3 4" xfId="24025"/>
    <cellStyle name="Percent 2 4 3 2 2 4" xfId="5477"/>
    <cellStyle name="Percent 2 4 3 2 2 4 2" xfId="14507"/>
    <cellStyle name="Percent 2 4 3 2 2 4 2 2" xfId="34549"/>
    <cellStyle name="Percent 2 4 3 2 2 4 3" xfId="25519"/>
    <cellStyle name="Percent 2 4 3 2 2 5" xfId="10025"/>
    <cellStyle name="Percent 2 4 3 2 2 5 2" xfId="30067"/>
    <cellStyle name="Percent 2 4 3 2 2 6" xfId="21037"/>
    <cellStyle name="Percent 2 4 3 2 3" xfId="1744"/>
    <cellStyle name="Percent 2 4 3 2 3 2" xfId="6226"/>
    <cellStyle name="Percent 2 4 3 2 3 2 2" xfId="15256"/>
    <cellStyle name="Percent 2 4 3 2 3 2 2 2" xfId="35298"/>
    <cellStyle name="Percent 2 4 3 2 3 2 3" xfId="26268"/>
    <cellStyle name="Percent 2 4 3 2 3 3" xfId="10774"/>
    <cellStyle name="Percent 2 4 3 2 3 3 2" xfId="30816"/>
    <cellStyle name="Percent 2 4 3 2 3 4" xfId="21786"/>
    <cellStyle name="Percent 2 4 3 2 4" xfId="3238"/>
    <cellStyle name="Percent 2 4 3 2 4 2" xfId="7720"/>
    <cellStyle name="Percent 2 4 3 2 4 2 2" xfId="16750"/>
    <cellStyle name="Percent 2 4 3 2 4 2 2 2" xfId="36792"/>
    <cellStyle name="Percent 2 4 3 2 4 2 3" xfId="27762"/>
    <cellStyle name="Percent 2 4 3 2 4 3" xfId="12268"/>
    <cellStyle name="Percent 2 4 3 2 4 3 2" xfId="32310"/>
    <cellStyle name="Percent 2 4 3 2 4 4" xfId="23280"/>
    <cellStyle name="Percent 2 4 3 2 5" xfId="4732"/>
    <cellStyle name="Percent 2 4 3 2 5 2" xfId="13762"/>
    <cellStyle name="Percent 2 4 3 2 5 2 2" xfId="33804"/>
    <cellStyle name="Percent 2 4 3 2 5 3" xfId="24774"/>
    <cellStyle name="Percent 2 4 3 2 6" xfId="9280"/>
    <cellStyle name="Percent 2 4 3 2 6 2" xfId="29322"/>
    <cellStyle name="Percent 2 4 3 2 7" xfId="20292"/>
    <cellStyle name="Percent 2 4 3 3" xfId="436"/>
    <cellStyle name="Percent 2 4 3 3 2" xfId="1183"/>
    <cellStyle name="Percent 2 4 3 3 2 2" xfId="2677"/>
    <cellStyle name="Percent 2 4 3 3 2 2 2" xfId="7159"/>
    <cellStyle name="Percent 2 4 3 3 2 2 2 2" xfId="16189"/>
    <cellStyle name="Percent 2 4 3 3 2 2 2 2 2" xfId="36231"/>
    <cellStyle name="Percent 2 4 3 3 2 2 2 3" xfId="27201"/>
    <cellStyle name="Percent 2 4 3 3 2 2 3" xfId="11707"/>
    <cellStyle name="Percent 2 4 3 3 2 2 3 2" xfId="31749"/>
    <cellStyle name="Percent 2 4 3 3 2 2 4" xfId="22719"/>
    <cellStyle name="Percent 2 4 3 3 2 3" xfId="4171"/>
    <cellStyle name="Percent 2 4 3 3 2 3 2" xfId="8653"/>
    <cellStyle name="Percent 2 4 3 3 2 3 2 2" xfId="17683"/>
    <cellStyle name="Percent 2 4 3 3 2 3 2 2 2" xfId="37725"/>
    <cellStyle name="Percent 2 4 3 3 2 3 2 3" xfId="28695"/>
    <cellStyle name="Percent 2 4 3 3 2 3 3" xfId="13201"/>
    <cellStyle name="Percent 2 4 3 3 2 3 3 2" xfId="33243"/>
    <cellStyle name="Percent 2 4 3 3 2 3 4" xfId="24213"/>
    <cellStyle name="Percent 2 4 3 3 2 4" xfId="5665"/>
    <cellStyle name="Percent 2 4 3 3 2 4 2" xfId="14695"/>
    <cellStyle name="Percent 2 4 3 3 2 4 2 2" xfId="34737"/>
    <cellStyle name="Percent 2 4 3 3 2 4 3" xfId="25707"/>
    <cellStyle name="Percent 2 4 3 3 2 5" xfId="10213"/>
    <cellStyle name="Percent 2 4 3 3 2 5 2" xfId="30255"/>
    <cellStyle name="Percent 2 4 3 3 2 6" xfId="21225"/>
    <cellStyle name="Percent 2 4 3 3 3" xfId="1930"/>
    <cellStyle name="Percent 2 4 3 3 3 2" xfId="6412"/>
    <cellStyle name="Percent 2 4 3 3 3 2 2" xfId="15442"/>
    <cellStyle name="Percent 2 4 3 3 3 2 2 2" xfId="35484"/>
    <cellStyle name="Percent 2 4 3 3 3 2 3" xfId="26454"/>
    <cellStyle name="Percent 2 4 3 3 3 3" xfId="10960"/>
    <cellStyle name="Percent 2 4 3 3 3 3 2" xfId="31002"/>
    <cellStyle name="Percent 2 4 3 3 3 4" xfId="21972"/>
    <cellStyle name="Percent 2 4 3 3 4" xfId="3424"/>
    <cellStyle name="Percent 2 4 3 3 4 2" xfId="7906"/>
    <cellStyle name="Percent 2 4 3 3 4 2 2" xfId="16936"/>
    <cellStyle name="Percent 2 4 3 3 4 2 2 2" xfId="36978"/>
    <cellStyle name="Percent 2 4 3 3 4 2 3" xfId="27948"/>
    <cellStyle name="Percent 2 4 3 3 4 3" xfId="12454"/>
    <cellStyle name="Percent 2 4 3 3 4 3 2" xfId="32496"/>
    <cellStyle name="Percent 2 4 3 3 4 4" xfId="23466"/>
    <cellStyle name="Percent 2 4 3 3 5" xfId="4918"/>
    <cellStyle name="Percent 2 4 3 3 5 2" xfId="13948"/>
    <cellStyle name="Percent 2 4 3 3 5 2 2" xfId="33990"/>
    <cellStyle name="Percent 2 4 3 3 5 3" xfId="24960"/>
    <cellStyle name="Percent 2 4 3 3 6" xfId="9466"/>
    <cellStyle name="Percent 2 4 3 3 6 2" xfId="29508"/>
    <cellStyle name="Percent 2 4 3 3 7" xfId="20478"/>
    <cellStyle name="Percent 2 4 3 4" xfId="622"/>
    <cellStyle name="Percent 2 4 3 4 2" xfId="1369"/>
    <cellStyle name="Percent 2 4 3 4 2 2" xfId="2863"/>
    <cellStyle name="Percent 2 4 3 4 2 2 2" xfId="7345"/>
    <cellStyle name="Percent 2 4 3 4 2 2 2 2" xfId="16375"/>
    <cellStyle name="Percent 2 4 3 4 2 2 2 2 2" xfId="36417"/>
    <cellStyle name="Percent 2 4 3 4 2 2 2 3" xfId="27387"/>
    <cellStyle name="Percent 2 4 3 4 2 2 3" xfId="11893"/>
    <cellStyle name="Percent 2 4 3 4 2 2 3 2" xfId="31935"/>
    <cellStyle name="Percent 2 4 3 4 2 2 4" xfId="22905"/>
    <cellStyle name="Percent 2 4 3 4 2 3" xfId="4357"/>
    <cellStyle name="Percent 2 4 3 4 2 3 2" xfId="8839"/>
    <cellStyle name="Percent 2 4 3 4 2 3 2 2" xfId="17869"/>
    <cellStyle name="Percent 2 4 3 4 2 3 2 2 2" xfId="37911"/>
    <cellStyle name="Percent 2 4 3 4 2 3 2 3" xfId="28881"/>
    <cellStyle name="Percent 2 4 3 4 2 3 3" xfId="13387"/>
    <cellStyle name="Percent 2 4 3 4 2 3 3 2" xfId="33429"/>
    <cellStyle name="Percent 2 4 3 4 2 3 4" xfId="24399"/>
    <cellStyle name="Percent 2 4 3 4 2 4" xfId="5851"/>
    <cellStyle name="Percent 2 4 3 4 2 4 2" xfId="14881"/>
    <cellStyle name="Percent 2 4 3 4 2 4 2 2" xfId="34923"/>
    <cellStyle name="Percent 2 4 3 4 2 4 3" xfId="25893"/>
    <cellStyle name="Percent 2 4 3 4 2 5" xfId="10399"/>
    <cellStyle name="Percent 2 4 3 4 2 5 2" xfId="30441"/>
    <cellStyle name="Percent 2 4 3 4 2 6" xfId="21411"/>
    <cellStyle name="Percent 2 4 3 4 3" xfId="2116"/>
    <cellStyle name="Percent 2 4 3 4 3 2" xfId="6598"/>
    <cellStyle name="Percent 2 4 3 4 3 2 2" xfId="15628"/>
    <cellStyle name="Percent 2 4 3 4 3 2 2 2" xfId="35670"/>
    <cellStyle name="Percent 2 4 3 4 3 2 3" xfId="26640"/>
    <cellStyle name="Percent 2 4 3 4 3 3" xfId="11146"/>
    <cellStyle name="Percent 2 4 3 4 3 3 2" xfId="31188"/>
    <cellStyle name="Percent 2 4 3 4 3 4" xfId="22158"/>
    <cellStyle name="Percent 2 4 3 4 4" xfId="3610"/>
    <cellStyle name="Percent 2 4 3 4 4 2" xfId="8092"/>
    <cellStyle name="Percent 2 4 3 4 4 2 2" xfId="17122"/>
    <cellStyle name="Percent 2 4 3 4 4 2 2 2" xfId="37164"/>
    <cellStyle name="Percent 2 4 3 4 4 2 3" xfId="28134"/>
    <cellStyle name="Percent 2 4 3 4 4 3" xfId="12640"/>
    <cellStyle name="Percent 2 4 3 4 4 3 2" xfId="32682"/>
    <cellStyle name="Percent 2 4 3 4 4 4" xfId="23652"/>
    <cellStyle name="Percent 2 4 3 4 5" xfId="5104"/>
    <cellStyle name="Percent 2 4 3 4 5 2" xfId="14134"/>
    <cellStyle name="Percent 2 4 3 4 5 2 2" xfId="34176"/>
    <cellStyle name="Percent 2 4 3 4 5 3" xfId="25146"/>
    <cellStyle name="Percent 2 4 3 4 6" xfId="9652"/>
    <cellStyle name="Percent 2 4 3 4 6 2" xfId="29694"/>
    <cellStyle name="Percent 2 4 3 4 7" xfId="20664"/>
    <cellStyle name="Percent 2 4 3 5" xfId="809"/>
    <cellStyle name="Percent 2 4 3 5 2" xfId="2303"/>
    <cellStyle name="Percent 2 4 3 5 2 2" xfId="6785"/>
    <cellStyle name="Percent 2 4 3 5 2 2 2" xfId="15815"/>
    <cellStyle name="Percent 2 4 3 5 2 2 2 2" xfId="35857"/>
    <cellStyle name="Percent 2 4 3 5 2 2 3" xfId="26827"/>
    <cellStyle name="Percent 2 4 3 5 2 3" xfId="11333"/>
    <cellStyle name="Percent 2 4 3 5 2 3 2" xfId="31375"/>
    <cellStyle name="Percent 2 4 3 5 2 4" xfId="22345"/>
    <cellStyle name="Percent 2 4 3 5 3" xfId="3797"/>
    <cellStyle name="Percent 2 4 3 5 3 2" xfId="8279"/>
    <cellStyle name="Percent 2 4 3 5 3 2 2" xfId="17309"/>
    <cellStyle name="Percent 2 4 3 5 3 2 2 2" xfId="37351"/>
    <cellStyle name="Percent 2 4 3 5 3 2 3" xfId="28321"/>
    <cellStyle name="Percent 2 4 3 5 3 3" xfId="12827"/>
    <cellStyle name="Percent 2 4 3 5 3 3 2" xfId="32869"/>
    <cellStyle name="Percent 2 4 3 5 3 4" xfId="23839"/>
    <cellStyle name="Percent 2 4 3 5 4" xfId="5291"/>
    <cellStyle name="Percent 2 4 3 5 4 2" xfId="14321"/>
    <cellStyle name="Percent 2 4 3 5 4 2 2" xfId="34363"/>
    <cellStyle name="Percent 2 4 3 5 4 3" xfId="25333"/>
    <cellStyle name="Percent 2 4 3 5 5" xfId="9839"/>
    <cellStyle name="Percent 2 4 3 5 5 2" xfId="29881"/>
    <cellStyle name="Percent 2 4 3 5 6" xfId="20851"/>
    <cellStyle name="Percent 2 4 3 6" xfId="1558"/>
    <cellStyle name="Percent 2 4 3 6 2" xfId="6040"/>
    <cellStyle name="Percent 2 4 3 6 2 2" xfId="15070"/>
    <cellStyle name="Percent 2 4 3 6 2 2 2" xfId="35112"/>
    <cellStyle name="Percent 2 4 3 6 2 3" xfId="26082"/>
    <cellStyle name="Percent 2 4 3 6 3" xfId="10588"/>
    <cellStyle name="Percent 2 4 3 6 3 2" xfId="30630"/>
    <cellStyle name="Percent 2 4 3 6 4" xfId="21600"/>
    <cellStyle name="Percent 2 4 3 7" xfId="3052"/>
    <cellStyle name="Percent 2 4 3 7 2" xfId="7534"/>
    <cellStyle name="Percent 2 4 3 7 2 2" xfId="16564"/>
    <cellStyle name="Percent 2 4 3 7 2 2 2" xfId="36606"/>
    <cellStyle name="Percent 2 4 3 7 2 3" xfId="27576"/>
    <cellStyle name="Percent 2 4 3 7 3" xfId="12082"/>
    <cellStyle name="Percent 2 4 3 7 3 2" xfId="32124"/>
    <cellStyle name="Percent 2 4 3 7 4" xfId="23094"/>
    <cellStyle name="Percent 2 4 3 8" xfId="4546"/>
    <cellStyle name="Percent 2 4 3 8 2" xfId="13576"/>
    <cellStyle name="Percent 2 4 3 8 2 2" xfId="33618"/>
    <cellStyle name="Percent 2 4 3 8 3" xfId="24588"/>
    <cellStyle name="Percent 2 4 3 9" xfId="9094"/>
    <cellStyle name="Percent 2 4 3 9 2" xfId="29136"/>
    <cellStyle name="Percent 2 4 4" xfId="88"/>
    <cellStyle name="Percent 2 4 4 10" xfId="20130"/>
    <cellStyle name="Percent 2 4 4 2" xfId="274"/>
    <cellStyle name="Percent 2 4 4 2 2" xfId="1018"/>
    <cellStyle name="Percent 2 4 4 2 2 2" xfId="2512"/>
    <cellStyle name="Percent 2 4 4 2 2 2 2" xfId="6994"/>
    <cellStyle name="Percent 2 4 4 2 2 2 2 2" xfId="16024"/>
    <cellStyle name="Percent 2 4 4 2 2 2 2 2 2" xfId="36066"/>
    <cellStyle name="Percent 2 4 4 2 2 2 2 3" xfId="27036"/>
    <cellStyle name="Percent 2 4 4 2 2 2 3" xfId="11542"/>
    <cellStyle name="Percent 2 4 4 2 2 2 3 2" xfId="31584"/>
    <cellStyle name="Percent 2 4 4 2 2 2 4" xfId="22554"/>
    <cellStyle name="Percent 2 4 4 2 2 3" xfId="4006"/>
    <cellStyle name="Percent 2 4 4 2 2 3 2" xfId="8488"/>
    <cellStyle name="Percent 2 4 4 2 2 3 2 2" xfId="17518"/>
    <cellStyle name="Percent 2 4 4 2 2 3 2 2 2" xfId="37560"/>
    <cellStyle name="Percent 2 4 4 2 2 3 2 3" xfId="28530"/>
    <cellStyle name="Percent 2 4 4 2 2 3 3" xfId="13036"/>
    <cellStyle name="Percent 2 4 4 2 2 3 3 2" xfId="33078"/>
    <cellStyle name="Percent 2 4 4 2 2 3 4" xfId="24048"/>
    <cellStyle name="Percent 2 4 4 2 2 4" xfId="5500"/>
    <cellStyle name="Percent 2 4 4 2 2 4 2" xfId="14530"/>
    <cellStyle name="Percent 2 4 4 2 2 4 2 2" xfId="34572"/>
    <cellStyle name="Percent 2 4 4 2 2 4 3" xfId="25542"/>
    <cellStyle name="Percent 2 4 4 2 2 5" xfId="10048"/>
    <cellStyle name="Percent 2 4 4 2 2 5 2" xfId="30090"/>
    <cellStyle name="Percent 2 4 4 2 2 6" xfId="21060"/>
    <cellStyle name="Percent 2 4 4 2 3" xfId="1768"/>
    <cellStyle name="Percent 2 4 4 2 3 2" xfId="6250"/>
    <cellStyle name="Percent 2 4 4 2 3 2 2" xfId="15280"/>
    <cellStyle name="Percent 2 4 4 2 3 2 2 2" xfId="35322"/>
    <cellStyle name="Percent 2 4 4 2 3 2 3" xfId="26292"/>
    <cellStyle name="Percent 2 4 4 2 3 3" xfId="10798"/>
    <cellStyle name="Percent 2 4 4 2 3 3 2" xfId="30840"/>
    <cellStyle name="Percent 2 4 4 2 3 4" xfId="21810"/>
    <cellStyle name="Percent 2 4 4 2 4" xfId="3262"/>
    <cellStyle name="Percent 2 4 4 2 4 2" xfId="7744"/>
    <cellStyle name="Percent 2 4 4 2 4 2 2" xfId="16774"/>
    <cellStyle name="Percent 2 4 4 2 4 2 2 2" xfId="36816"/>
    <cellStyle name="Percent 2 4 4 2 4 2 3" xfId="27786"/>
    <cellStyle name="Percent 2 4 4 2 4 3" xfId="12292"/>
    <cellStyle name="Percent 2 4 4 2 4 3 2" xfId="32334"/>
    <cellStyle name="Percent 2 4 4 2 4 4" xfId="23304"/>
    <cellStyle name="Percent 2 4 4 2 5" xfId="4756"/>
    <cellStyle name="Percent 2 4 4 2 5 2" xfId="13786"/>
    <cellStyle name="Percent 2 4 4 2 5 2 2" xfId="33828"/>
    <cellStyle name="Percent 2 4 4 2 5 3" xfId="24798"/>
    <cellStyle name="Percent 2 4 4 2 6" xfId="9304"/>
    <cellStyle name="Percent 2 4 4 2 6 2" xfId="29346"/>
    <cellStyle name="Percent 2 4 4 2 7" xfId="20316"/>
    <cellStyle name="Percent 2 4 4 3" xfId="460"/>
    <cellStyle name="Percent 2 4 4 3 2" xfId="1207"/>
    <cellStyle name="Percent 2 4 4 3 2 2" xfId="2701"/>
    <cellStyle name="Percent 2 4 4 3 2 2 2" xfId="7183"/>
    <cellStyle name="Percent 2 4 4 3 2 2 2 2" xfId="16213"/>
    <cellStyle name="Percent 2 4 4 3 2 2 2 2 2" xfId="36255"/>
    <cellStyle name="Percent 2 4 4 3 2 2 2 3" xfId="27225"/>
    <cellStyle name="Percent 2 4 4 3 2 2 3" xfId="11731"/>
    <cellStyle name="Percent 2 4 4 3 2 2 3 2" xfId="31773"/>
    <cellStyle name="Percent 2 4 4 3 2 2 4" xfId="22743"/>
    <cellStyle name="Percent 2 4 4 3 2 3" xfId="4195"/>
    <cellStyle name="Percent 2 4 4 3 2 3 2" xfId="8677"/>
    <cellStyle name="Percent 2 4 4 3 2 3 2 2" xfId="17707"/>
    <cellStyle name="Percent 2 4 4 3 2 3 2 2 2" xfId="37749"/>
    <cellStyle name="Percent 2 4 4 3 2 3 2 3" xfId="28719"/>
    <cellStyle name="Percent 2 4 4 3 2 3 3" xfId="13225"/>
    <cellStyle name="Percent 2 4 4 3 2 3 3 2" xfId="33267"/>
    <cellStyle name="Percent 2 4 4 3 2 3 4" xfId="24237"/>
    <cellStyle name="Percent 2 4 4 3 2 4" xfId="5689"/>
    <cellStyle name="Percent 2 4 4 3 2 4 2" xfId="14719"/>
    <cellStyle name="Percent 2 4 4 3 2 4 2 2" xfId="34761"/>
    <cellStyle name="Percent 2 4 4 3 2 4 3" xfId="25731"/>
    <cellStyle name="Percent 2 4 4 3 2 5" xfId="10237"/>
    <cellStyle name="Percent 2 4 4 3 2 5 2" xfId="30279"/>
    <cellStyle name="Percent 2 4 4 3 2 6" xfId="21249"/>
    <cellStyle name="Percent 2 4 4 3 3" xfId="1954"/>
    <cellStyle name="Percent 2 4 4 3 3 2" xfId="6436"/>
    <cellStyle name="Percent 2 4 4 3 3 2 2" xfId="15466"/>
    <cellStyle name="Percent 2 4 4 3 3 2 2 2" xfId="35508"/>
    <cellStyle name="Percent 2 4 4 3 3 2 3" xfId="26478"/>
    <cellStyle name="Percent 2 4 4 3 3 3" xfId="10984"/>
    <cellStyle name="Percent 2 4 4 3 3 3 2" xfId="31026"/>
    <cellStyle name="Percent 2 4 4 3 3 4" xfId="21996"/>
    <cellStyle name="Percent 2 4 4 3 4" xfId="3448"/>
    <cellStyle name="Percent 2 4 4 3 4 2" xfId="7930"/>
    <cellStyle name="Percent 2 4 4 3 4 2 2" xfId="16960"/>
    <cellStyle name="Percent 2 4 4 3 4 2 2 2" xfId="37002"/>
    <cellStyle name="Percent 2 4 4 3 4 2 3" xfId="27972"/>
    <cellStyle name="Percent 2 4 4 3 4 3" xfId="12478"/>
    <cellStyle name="Percent 2 4 4 3 4 3 2" xfId="32520"/>
    <cellStyle name="Percent 2 4 4 3 4 4" xfId="23490"/>
    <cellStyle name="Percent 2 4 4 3 5" xfId="4942"/>
    <cellStyle name="Percent 2 4 4 3 5 2" xfId="13972"/>
    <cellStyle name="Percent 2 4 4 3 5 2 2" xfId="34014"/>
    <cellStyle name="Percent 2 4 4 3 5 3" xfId="24984"/>
    <cellStyle name="Percent 2 4 4 3 6" xfId="9490"/>
    <cellStyle name="Percent 2 4 4 3 6 2" xfId="29532"/>
    <cellStyle name="Percent 2 4 4 3 7" xfId="20502"/>
    <cellStyle name="Percent 2 4 4 4" xfId="646"/>
    <cellStyle name="Percent 2 4 4 4 2" xfId="1393"/>
    <cellStyle name="Percent 2 4 4 4 2 2" xfId="2887"/>
    <cellStyle name="Percent 2 4 4 4 2 2 2" xfId="7369"/>
    <cellStyle name="Percent 2 4 4 4 2 2 2 2" xfId="16399"/>
    <cellStyle name="Percent 2 4 4 4 2 2 2 2 2" xfId="36441"/>
    <cellStyle name="Percent 2 4 4 4 2 2 2 3" xfId="27411"/>
    <cellStyle name="Percent 2 4 4 4 2 2 3" xfId="11917"/>
    <cellStyle name="Percent 2 4 4 4 2 2 3 2" xfId="31959"/>
    <cellStyle name="Percent 2 4 4 4 2 2 4" xfId="22929"/>
    <cellStyle name="Percent 2 4 4 4 2 3" xfId="4381"/>
    <cellStyle name="Percent 2 4 4 4 2 3 2" xfId="8863"/>
    <cellStyle name="Percent 2 4 4 4 2 3 2 2" xfId="17893"/>
    <cellStyle name="Percent 2 4 4 4 2 3 2 2 2" xfId="37935"/>
    <cellStyle name="Percent 2 4 4 4 2 3 2 3" xfId="28905"/>
    <cellStyle name="Percent 2 4 4 4 2 3 3" xfId="13411"/>
    <cellStyle name="Percent 2 4 4 4 2 3 3 2" xfId="33453"/>
    <cellStyle name="Percent 2 4 4 4 2 3 4" xfId="24423"/>
    <cellStyle name="Percent 2 4 4 4 2 4" xfId="5875"/>
    <cellStyle name="Percent 2 4 4 4 2 4 2" xfId="14905"/>
    <cellStyle name="Percent 2 4 4 4 2 4 2 2" xfId="34947"/>
    <cellStyle name="Percent 2 4 4 4 2 4 3" xfId="25917"/>
    <cellStyle name="Percent 2 4 4 4 2 5" xfId="10423"/>
    <cellStyle name="Percent 2 4 4 4 2 5 2" xfId="30465"/>
    <cellStyle name="Percent 2 4 4 4 2 6" xfId="21435"/>
    <cellStyle name="Percent 2 4 4 4 3" xfId="2140"/>
    <cellStyle name="Percent 2 4 4 4 3 2" xfId="6622"/>
    <cellStyle name="Percent 2 4 4 4 3 2 2" xfId="15652"/>
    <cellStyle name="Percent 2 4 4 4 3 2 2 2" xfId="35694"/>
    <cellStyle name="Percent 2 4 4 4 3 2 3" xfId="26664"/>
    <cellStyle name="Percent 2 4 4 4 3 3" xfId="11170"/>
    <cellStyle name="Percent 2 4 4 4 3 3 2" xfId="31212"/>
    <cellStyle name="Percent 2 4 4 4 3 4" xfId="22182"/>
    <cellStyle name="Percent 2 4 4 4 4" xfId="3634"/>
    <cellStyle name="Percent 2 4 4 4 4 2" xfId="8116"/>
    <cellStyle name="Percent 2 4 4 4 4 2 2" xfId="17146"/>
    <cellStyle name="Percent 2 4 4 4 4 2 2 2" xfId="37188"/>
    <cellStyle name="Percent 2 4 4 4 4 2 3" xfId="28158"/>
    <cellStyle name="Percent 2 4 4 4 4 3" xfId="12664"/>
    <cellStyle name="Percent 2 4 4 4 4 3 2" xfId="32706"/>
    <cellStyle name="Percent 2 4 4 4 4 4" xfId="23676"/>
    <cellStyle name="Percent 2 4 4 4 5" xfId="5128"/>
    <cellStyle name="Percent 2 4 4 4 5 2" xfId="14158"/>
    <cellStyle name="Percent 2 4 4 4 5 2 2" xfId="34200"/>
    <cellStyle name="Percent 2 4 4 4 5 3" xfId="25170"/>
    <cellStyle name="Percent 2 4 4 4 6" xfId="9676"/>
    <cellStyle name="Percent 2 4 4 4 6 2" xfId="29718"/>
    <cellStyle name="Percent 2 4 4 4 7" xfId="20688"/>
    <cellStyle name="Percent 2 4 4 5" xfId="833"/>
    <cellStyle name="Percent 2 4 4 5 2" xfId="2327"/>
    <cellStyle name="Percent 2 4 4 5 2 2" xfId="6809"/>
    <cellStyle name="Percent 2 4 4 5 2 2 2" xfId="15839"/>
    <cellStyle name="Percent 2 4 4 5 2 2 2 2" xfId="35881"/>
    <cellStyle name="Percent 2 4 4 5 2 2 3" xfId="26851"/>
    <cellStyle name="Percent 2 4 4 5 2 3" xfId="11357"/>
    <cellStyle name="Percent 2 4 4 5 2 3 2" xfId="31399"/>
    <cellStyle name="Percent 2 4 4 5 2 4" xfId="22369"/>
    <cellStyle name="Percent 2 4 4 5 3" xfId="3821"/>
    <cellStyle name="Percent 2 4 4 5 3 2" xfId="8303"/>
    <cellStyle name="Percent 2 4 4 5 3 2 2" xfId="17333"/>
    <cellStyle name="Percent 2 4 4 5 3 2 2 2" xfId="37375"/>
    <cellStyle name="Percent 2 4 4 5 3 2 3" xfId="28345"/>
    <cellStyle name="Percent 2 4 4 5 3 3" xfId="12851"/>
    <cellStyle name="Percent 2 4 4 5 3 3 2" xfId="32893"/>
    <cellStyle name="Percent 2 4 4 5 3 4" xfId="23863"/>
    <cellStyle name="Percent 2 4 4 5 4" xfId="5315"/>
    <cellStyle name="Percent 2 4 4 5 4 2" xfId="14345"/>
    <cellStyle name="Percent 2 4 4 5 4 2 2" xfId="34387"/>
    <cellStyle name="Percent 2 4 4 5 4 3" xfId="25357"/>
    <cellStyle name="Percent 2 4 4 5 5" xfId="9863"/>
    <cellStyle name="Percent 2 4 4 5 5 2" xfId="29905"/>
    <cellStyle name="Percent 2 4 4 5 6" xfId="20875"/>
    <cellStyle name="Percent 2 4 4 6" xfId="1582"/>
    <cellStyle name="Percent 2 4 4 6 2" xfId="6064"/>
    <cellStyle name="Percent 2 4 4 6 2 2" xfId="15094"/>
    <cellStyle name="Percent 2 4 4 6 2 2 2" xfId="35136"/>
    <cellStyle name="Percent 2 4 4 6 2 3" xfId="26106"/>
    <cellStyle name="Percent 2 4 4 6 3" xfId="10612"/>
    <cellStyle name="Percent 2 4 4 6 3 2" xfId="30654"/>
    <cellStyle name="Percent 2 4 4 6 4" xfId="21624"/>
    <cellStyle name="Percent 2 4 4 7" xfId="3076"/>
    <cellStyle name="Percent 2 4 4 7 2" xfId="7558"/>
    <cellStyle name="Percent 2 4 4 7 2 2" xfId="16588"/>
    <cellStyle name="Percent 2 4 4 7 2 2 2" xfId="36630"/>
    <cellStyle name="Percent 2 4 4 7 2 3" xfId="27600"/>
    <cellStyle name="Percent 2 4 4 7 3" xfId="12106"/>
    <cellStyle name="Percent 2 4 4 7 3 2" xfId="32148"/>
    <cellStyle name="Percent 2 4 4 7 4" xfId="23118"/>
    <cellStyle name="Percent 2 4 4 8" xfId="4570"/>
    <cellStyle name="Percent 2 4 4 8 2" xfId="13600"/>
    <cellStyle name="Percent 2 4 4 8 2 2" xfId="33642"/>
    <cellStyle name="Percent 2 4 4 8 3" xfId="24612"/>
    <cellStyle name="Percent 2 4 4 9" xfId="9118"/>
    <cellStyle name="Percent 2 4 4 9 2" xfId="29160"/>
    <cellStyle name="Percent 2 4 5" xfId="117"/>
    <cellStyle name="Percent 2 4 5 10" xfId="20159"/>
    <cellStyle name="Percent 2 4 5 2" xfId="303"/>
    <cellStyle name="Percent 2 4 5 2 2" xfId="1046"/>
    <cellStyle name="Percent 2 4 5 2 2 2" xfId="2540"/>
    <cellStyle name="Percent 2 4 5 2 2 2 2" xfId="7022"/>
    <cellStyle name="Percent 2 4 5 2 2 2 2 2" xfId="16052"/>
    <cellStyle name="Percent 2 4 5 2 2 2 2 2 2" xfId="36094"/>
    <cellStyle name="Percent 2 4 5 2 2 2 2 3" xfId="27064"/>
    <cellStyle name="Percent 2 4 5 2 2 2 3" xfId="11570"/>
    <cellStyle name="Percent 2 4 5 2 2 2 3 2" xfId="31612"/>
    <cellStyle name="Percent 2 4 5 2 2 2 4" xfId="22582"/>
    <cellStyle name="Percent 2 4 5 2 2 3" xfId="4034"/>
    <cellStyle name="Percent 2 4 5 2 2 3 2" xfId="8516"/>
    <cellStyle name="Percent 2 4 5 2 2 3 2 2" xfId="17546"/>
    <cellStyle name="Percent 2 4 5 2 2 3 2 2 2" xfId="37588"/>
    <cellStyle name="Percent 2 4 5 2 2 3 2 3" xfId="28558"/>
    <cellStyle name="Percent 2 4 5 2 2 3 3" xfId="13064"/>
    <cellStyle name="Percent 2 4 5 2 2 3 3 2" xfId="33106"/>
    <cellStyle name="Percent 2 4 5 2 2 3 4" xfId="24076"/>
    <cellStyle name="Percent 2 4 5 2 2 4" xfId="5528"/>
    <cellStyle name="Percent 2 4 5 2 2 4 2" xfId="14558"/>
    <cellStyle name="Percent 2 4 5 2 2 4 2 2" xfId="34600"/>
    <cellStyle name="Percent 2 4 5 2 2 4 3" xfId="25570"/>
    <cellStyle name="Percent 2 4 5 2 2 5" xfId="10076"/>
    <cellStyle name="Percent 2 4 5 2 2 5 2" xfId="30118"/>
    <cellStyle name="Percent 2 4 5 2 2 6" xfId="21088"/>
    <cellStyle name="Percent 2 4 5 2 3" xfId="1797"/>
    <cellStyle name="Percent 2 4 5 2 3 2" xfId="6279"/>
    <cellStyle name="Percent 2 4 5 2 3 2 2" xfId="15309"/>
    <cellStyle name="Percent 2 4 5 2 3 2 2 2" xfId="35351"/>
    <cellStyle name="Percent 2 4 5 2 3 2 3" xfId="26321"/>
    <cellStyle name="Percent 2 4 5 2 3 3" xfId="10827"/>
    <cellStyle name="Percent 2 4 5 2 3 3 2" xfId="30869"/>
    <cellStyle name="Percent 2 4 5 2 3 4" xfId="21839"/>
    <cellStyle name="Percent 2 4 5 2 4" xfId="3291"/>
    <cellStyle name="Percent 2 4 5 2 4 2" xfId="7773"/>
    <cellStyle name="Percent 2 4 5 2 4 2 2" xfId="16803"/>
    <cellStyle name="Percent 2 4 5 2 4 2 2 2" xfId="36845"/>
    <cellStyle name="Percent 2 4 5 2 4 2 3" xfId="27815"/>
    <cellStyle name="Percent 2 4 5 2 4 3" xfId="12321"/>
    <cellStyle name="Percent 2 4 5 2 4 3 2" xfId="32363"/>
    <cellStyle name="Percent 2 4 5 2 4 4" xfId="23333"/>
    <cellStyle name="Percent 2 4 5 2 5" xfId="4785"/>
    <cellStyle name="Percent 2 4 5 2 5 2" xfId="13815"/>
    <cellStyle name="Percent 2 4 5 2 5 2 2" xfId="33857"/>
    <cellStyle name="Percent 2 4 5 2 5 3" xfId="24827"/>
    <cellStyle name="Percent 2 4 5 2 6" xfId="9333"/>
    <cellStyle name="Percent 2 4 5 2 6 2" xfId="29375"/>
    <cellStyle name="Percent 2 4 5 2 7" xfId="20345"/>
    <cellStyle name="Percent 2 4 5 3" xfId="489"/>
    <cellStyle name="Percent 2 4 5 3 2" xfId="1236"/>
    <cellStyle name="Percent 2 4 5 3 2 2" xfId="2730"/>
    <cellStyle name="Percent 2 4 5 3 2 2 2" xfId="7212"/>
    <cellStyle name="Percent 2 4 5 3 2 2 2 2" xfId="16242"/>
    <cellStyle name="Percent 2 4 5 3 2 2 2 2 2" xfId="36284"/>
    <cellStyle name="Percent 2 4 5 3 2 2 2 3" xfId="27254"/>
    <cellStyle name="Percent 2 4 5 3 2 2 3" xfId="11760"/>
    <cellStyle name="Percent 2 4 5 3 2 2 3 2" xfId="31802"/>
    <cellStyle name="Percent 2 4 5 3 2 2 4" xfId="22772"/>
    <cellStyle name="Percent 2 4 5 3 2 3" xfId="4224"/>
    <cellStyle name="Percent 2 4 5 3 2 3 2" xfId="8706"/>
    <cellStyle name="Percent 2 4 5 3 2 3 2 2" xfId="17736"/>
    <cellStyle name="Percent 2 4 5 3 2 3 2 2 2" xfId="37778"/>
    <cellStyle name="Percent 2 4 5 3 2 3 2 3" xfId="28748"/>
    <cellStyle name="Percent 2 4 5 3 2 3 3" xfId="13254"/>
    <cellStyle name="Percent 2 4 5 3 2 3 3 2" xfId="33296"/>
    <cellStyle name="Percent 2 4 5 3 2 3 4" xfId="24266"/>
    <cellStyle name="Percent 2 4 5 3 2 4" xfId="5718"/>
    <cellStyle name="Percent 2 4 5 3 2 4 2" xfId="14748"/>
    <cellStyle name="Percent 2 4 5 3 2 4 2 2" xfId="34790"/>
    <cellStyle name="Percent 2 4 5 3 2 4 3" xfId="25760"/>
    <cellStyle name="Percent 2 4 5 3 2 5" xfId="10266"/>
    <cellStyle name="Percent 2 4 5 3 2 5 2" xfId="30308"/>
    <cellStyle name="Percent 2 4 5 3 2 6" xfId="21278"/>
    <cellStyle name="Percent 2 4 5 3 3" xfId="1983"/>
    <cellStyle name="Percent 2 4 5 3 3 2" xfId="6465"/>
    <cellStyle name="Percent 2 4 5 3 3 2 2" xfId="15495"/>
    <cellStyle name="Percent 2 4 5 3 3 2 2 2" xfId="35537"/>
    <cellStyle name="Percent 2 4 5 3 3 2 3" xfId="26507"/>
    <cellStyle name="Percent 2 4 5 3 3 3" xfId="11013"/>
    <cellStyle name="Percent 2 4 5 3 3 3 2" xfId="31055"/>
    <cellStyle name="Percent 2 4 5 3 3 4" xfId="22025"/>
    <cellStyle name="Percent 2 4 5 3 4" xfId="3477"/>
    <cellStyle name="Percent 2 4 5 3 4 2" xfId="7959"/>
    <cellStyle name="Percent 2 4 5 3 4 2 2" xfId="16989"/>
    <cellStyle name="Percent 2 4 5 3 4 2 2 2" xfId="37031"/>
    <cellStyle name="Percent 2 4 5 3 4 2 3" xfId="28001"/>
    <cellStyle name="Percent 2 4 5 3 4 3" xfId="12507"/>
    <cellStyle name="Percent 2 4 5 3 4 3 2" xfId="32549"/>
    <cellStyle name="Percent 2 4 5 3 4 4" xfId="23519"/>
    <cellStyle name="Percent 2 4 5 3 5" xfId="4971"/>
    <cellStyle name="Percent 2 4 5 3 5 2" xfId="14001"/>
    <cellStyle name="Percent 2 4 5 3 5 2 2" xfId="34043"/>
    <cellStyle name="Percent 2 4 5 3 5 3" xfId="25013"/>
    <cellStyle name="Percent 2 4 5 3 6" xfId="9519"/>
    <cellStyle name="Percent 2 4 5 3 6 2" xfId="29561"/>
    <cellStyle name="Percent 2 4 5 3 7" xfId="20531"/>
    <cellStyle name="Percent 2 4 5 4" xfId="675"/>
    <cellStyle name="Percent 2 4 5 4 2" xfId="1422"/>
    <cellStyle name="Percent 2 4 5 4 2 2" xfId="2916"/>
    <cellStyle name="Percent 2 4 5 4 2 2 2" xfId="7398"/>
    <cellStyle name="Percent 2 4 5 4 2 2 2 2" xfId="16428"/>
    <cellStyle name="Percent 2 4 5 4 2 2 2 2 2" xfId="36470"/>
    <cellStyle name="Percent 2 4 5 4 2 2 2 3" xfId="27440"/>
    <cellStyle name="Percent 2 4 5 4 2 2 3" xfId="11946"/>
    <cellStyle name="Percent 2 4 5 4 2 2 3 2" xfId="31988"/>
    <cellStyle name="Percent 2 4 5 4 2 2 4" xfId="22958"/>
    <cellStyle name="Percent 2 4 5 4 2 3" xfId="4410"/>
    <cellStyle name="Percent 2 4 5 4 2 3 2" xfId="8892"/>
    <cellStyle name="Percent 2 4 5 4 2 3 2 2" xfId="17922"/>
    <cellStyle name="Percent 2 4 5 4 2 3 2 2 2" xfId="37964"/>
    <cellStyle name="Percent 2 4 5 4 2 3 2 3" xfId="28934"/>
    <cellStyle name="Percent 2 4 5 4 2 3 3" xfId="13440"/>
    <cellStyle name="Percent 2 4 5 4 2 3 3 2" xfId="33482"/>
    <cellStyle name="Percent 2 4 5 4 2 3 4" xfId="24452"/>
    <cellStyle name="Percent 2 4 5 4 2 4" xfId="5904"/>
    <cellStyle name="Percent 2 4 5 4 2 4 2" xfId="14934"/>
    <cellStyle name="Percent 2 4 5 4 2 4 2 2" xfId="34976"/>
    <cellStyle name="Percent 2 4 5 4 2 4 3" xfId="25946"/>
    <cellStyle name="Percent 2 4 5 4 2 5" xfId="10452"/>
    <cellStyle name="Percent 2 4 5 4 2 5 2" xfId="30494"/>
    <cellStyle name="Percent 2 4 5 4 2 6" xfId="21464"/>
    <cellStyle name="Percent 2 4 5 4 3" xfId="2169"/>
    <cellStyle name="Percent 2 4 5 4 3 2" xfId="6651"/>
    <cellStyle name="Percent 2 4 5 4 3 2 2" xfId="15681"/>
    <cellStyle name="Percent 2 4 5 4 3 2 2 2" xfId="35723"/>
    <cellStyle name="Percent 2 4 5 4 3 2 3" xfId="26693"/>
    <cellStyle name="Percent 2 4 5 4 3 3" xfId="11199"/>
    <cellStyle name="Percent 2 4 5 4 3 3 2" xfId="31241"/>
    <cellStyle name="Percent 2 4 5 4 3 4" xfId="22211"/>
    <cellStyle name="Percent 2 4 5 4 4" xfId="3663"/>
    <cellStyle name="Percent 2 4 5 4 4 2" xfId="8145"/>
    <cellStyle name="Percent 2 4 5 4 4 2 2" xfId="17175"/>
    <cellStyle name="Percent 2 4 5 4 4 2 2 2" xfId="37217"/>
    <cellStyle name="Percent 2 4 5 4 4 2 3" xfId="28187"/>
    <cellStyle name="Percent 2 4 5 4 4 3" xfId="12693"/>
    <cellStyle name="Percent 2 4 5 4 4 3 2" xfId="32735"/>
    <cellStyle name="Percent 2 4 5 4 4 4" xfId="23705"/>
    <cellStyle name="Percent 2 4 5 4 5" xfId="5157"/>
    <cellStyle name="Percent 2 4 5 4 5 2" xfId="14187"/>
    <cellStyle name="Percent 2 4 5 4 5 2 2" xfId="34229"/>
    <cellStyle name="Percent 2 4 5 4 5 3" xfId="25199"/>
    <cellStyle name="Percent 2 4 5 4 6" xfId="9705"/>
    <cellStyle name="Percent 2 4 5 4 6 2" xfId="29747"/>
    <cellStyle name="Percent 2 4 5 4 7" xfId="20717"/>
    <cellStyle name="Percent 2 4 5 5" xfId="862"/>
    <cellStyle name="Percent 2 4 5 5 2" xfId="2356"/>
    <cellStyle name="Percent 2 4 5 5 2 2" xfId="6838"/>
    <cellStyle name="Percent 2 4 5 5 2 2 2" xfId="15868"/>
    <cellStyle name="Percent 2 4 5 5 2 2 2 2" xfId="35910"/>
    <cellStyle name="Percent 2 4 5 5 2 2 3" xfId="26880"/>
    <cellStyle name="Percent 2 4 5 5 2 3" xfId="11386"/>
    <cellStyle name="Percent 2 4 5 5 2 3 2" xfId="31428"/>
    <cellStyle name="Percent 2 4 5 5 2 4" xfId="22398"/>
    <cellStyle name="Percent 2 4 5 5 3" xfId="3850"/>
    <cellStyle name="Percent 2 4 5 5 3 2" xfId="8332"/>
    <cellStyle name="Percent 2 4 5 5 3 2 2" xfId="17362"/>
    <cellStyle name="Percent 2 4 5 5 3 2 2 2" xfId="37404"/>
    <cellStyle name="Percent 2 4 5 5 3 2 3" xfId="28374"/>
    <cellStyle name="Percent 2 4 5 5 3 3" xfId="12880"/>
    <cellStyle name="Percent 2 4 5 5 3 3 2" xfId="32922"/>
    <cellStyle name="Percent 2 4 5 5 3 4" xfId="23892"/>
    <cellStyle name="Percent 2 4 5 5 4" xfId="5344"/>
    <cellStyle name="Percent 2 4 5 5 4 2" xfId="14374"/>
    <cellStyle name="Percent 2 4 5 5 4 2 2" xfId="34416"/>
    <cellStyle name="Percent 2 4 5 5 4 3" xfId="25386"/>
    <cellStyle name="Percent 2 4 5 5 5" xfId="9892"/>
    <cellStyle name="Percent 2 4 5 5 5 2" xfId="29934"/>
    <cellStyle name="Percent 2 4 5 5 6" xfId="20904"/>
    <cellStyle name="Percent 2 4 5 6" xfId="1611"/>
    <cellStyle name="Percent 2 4 5 6 2" xfId="6093"/>
    <cellStyle name="Percent 2 4 5 6 2 2" xfId="15123"/>
    <cellStyle name="Percent 2 4 5 6 2 2 2" xfId="35165"/>
    <cellStyle name="Percent 2 4 5 6 2 3" xfId="26135"/>
    <cellStyle name="Percent 2 4 5 6 3" xfId="10641"/>
    <cellStyle name="Percent 2 4 5 6 3 2" xfId="30683"/>
    <cellStyle name="Percent 2 4 5 6 4" xfId="21653"/>
    <cellStyle name="Percent 2 4 5 7" xfId="3105"/>
    <cellStyle name="Percent 2 4 5 7 2" xfId="7587"/>
    <cellStyle name="Percent 2 4 5 7 2 2" xfId="16617"/>
    <cellStyle name="Percent 2 4 5 7 2 2 2" xfId="36659"/>
    <cellStyle name="Percent 2 4 5 7 2 3" xfId="27629"/>
    <cellStyle name="Percent 2 4 5 7 3" xfId="12135"/>
    <cellStyle name="Percent 2 4 5 7 3 2" xfId="32177"/>
    <cellStyle name="Percent 2 4 5 7 4" xfId="23147"/>
    <cellStyle name="Percent 2 4 5 8" xfId="4599"/>
    <cellStyle name="Percent 2 4 5 8 2" xfId="13629"/>
    <cellStyle name="Percent 2 4 5 8 2 2" xfId="33671"/>
    <cellStyle name="Percent 2 4 5 8 3" xfId="24641"/>
    <cellStyle name="Percent 2 4 5 9" xfId="9147"/>
    <cellStyle name="Percent 2 4 5 9 2" xfId="29189"/>
    <cellStyle name="Percent 2 4 6" xfId="135"/>
    <cellStyle name="Percent 2 4 6 10" xfId="20177"/>
    <cellStyle name="Percent 2 4 6 2" xfId="321"/>
    <cellStyle name="Percent 2 4 6 2 2" xfId="1064"/>
    <cellStyle name="Percent 2 4 6 2 2 2" xfId="2558"/>
    <cellStyle name="Percent 2 4 6 2 2 2 2" xfId="7040"/>
    <cellStyle name="Percent 2 4 6 2 2 2 2 2" xfId="16070"/>
    <cellStyle name="Percent 2 4 6 2 2 2 2 2 2" xfId="36112"/>
    <cellStyle name="Percent 2 4 6 2 2 2 2 3" xfId="27082"/>
    <cellStyle name="Percent 2 4 6 2 2 2 3" xfId="11588"/>
    <cellStyle name="Percent 2 4 6 2 2 2 3 2" xfId="31630"/>
    <cellStyle name="Percent 2 4 6 2 2 2 4" xfId="22600"/>
    <cellStyle name="Percent 2 4 6 2 2 3" xfId="4052"/>
    <cellStyle name="Percent 2 4 6 2 2 3 2" xfId="8534"/>
    <cellStyle name="Percent 2 4 6 2 2 3 2 2" xfId="17564"/>
    <cellStyle name="Percent 2 4 6 2 2 3 2 2 2" xfId="37606"/>
    <cellStyle name="Percent 2 4 6 2 2 3 2 3" xfId="28576"/>
    <cellStyle name="Percent 2 4 6 2 2 3 3" xfId="13082"/>
    <cellStyle name="Percent 2 4 6 2 2 3 3 2" xfId="33124"/>
    <cellStyle name="Percent 2 4 6 2 2 3 4" xfId="24094"/>
    <cellStyle name="Percent 2 4 6 2 2 4" xfId="5546"/>
    <cellStyle name="Percent 2 4 6 2 2 4 2" xfId="14576"/>
    <cellStyle name="Percent 2 4 6 2 2 4 2 2" xfId="34618"/>
    <cellStyle name="Percent 2 4 6 2 2 4 3" xfId="25588"/>
    <cellStyle name="Percent 2 4 6 2 2 5" xfId="10094"/>
    <cellStyle name="Percent 2 4 6 2 2 5 2" xfId="30136"/>
    <cellStyle name="Percent 2 4 6 2 2 6" xfId="21106"/>
    <cellStyle name="Percent 2 4 6 2 3" xfId="1815"/>
    <cellStyle name="Percent 2 4 6 2 3 2" xfId="6297"/>
    <cellStyle name="Percent 2 4 6 2 3 2 2" xfId="15327"/>
    <cellStyle name="Percent 2 4 6 2 3 2 2 2" xfId="35369"/>
    <cellStyle name="Percent 2 4 6 2 3 2 3" xfId="26339"/>
    <cellStyle name="Percent 2 4 6 2 3 3" xfId="10845"/>
    <cellStyle name="Percent 2 4 6 2 3 3 2" xfId="30887"/>
    <cellStyle name="Percent 2 4 6 2 3 4" xfId="21857"/>
    <cellStyle name="Percent 2 4 6 2 4" xfId="3309"/>
    <cellStyle name="Percent 2 4 6 2 4 2" xfId="7791"/>
    <cellStyle name="Percent 2 4 6 2 4 2 2" xfId="16821"/>
    <cellStyle name="Percent 2 4 6 2 4 2 2 2" xfId="36863"/>
    <cellStyle name="Percent 2 4 6 2 4 2 3" xfId="27833"/>
    <cellStyle name="Percent 2 4 6 2 4 3" xfId="12339"/>
    <cellStyle name="Percent 2 4 6 2 4 3 2" xfId="32381"/>
    <cellStyle name="Percent 2 4 6 2 4 4" xfId="23351"/>
    <cellStyle name="Percent 2 4 6 2 5" xfId="4803"/>
    <cellStyle name="Percent 2 4 6 2 5 2" xfId="13833"/>
    <cellStyle name="Percent 2 4 6 2 5 2 2" xfId="33875"/>
    <cellStyle name="Percent 2 4 6 2 5 3" xfId="24845"/>
    <cellStyle name="Percent 2 4 6 2 6" xfId="9351"/>
    <cellStyle name="Percent 2 4 6 2 6 2" xfId="29393"/>
    <cellStyle name="Percent 2 4 6 2 7" xfId="20363"/>
    <cellStyle name="Percent 2 4 6 3" xfId="507"/>
    <cellStyle name="Percent 2 4 6 3 2" xfId="1254"/>
    <cellStyle name="Percent 2 4 6 3 2 2" xfId="2748"/>
    <cellStyle name="Percent 2 4 6 3 2 2 2" xfId="7230"/>
    <cellStyle name="Percent 2 4 6 3 2 2 2 2" xfId="16260"/>
    <cellStyle name="Percent 2 4 6 3 2 2 2 2 2" xfId="36302"/>
    <cellStyle name="Percent 2 4 6 3 2 2 2 3" xfId="27272"/>
    <cellStyle name="Percent 2 4 6 3 2 2 3" xfId="11778"/>
    <cellStyle name="Percent 2 4 6 3 2 2 3 2" xfId="31820"/>
    <cellStyle name="Percent 2 4 6 3 2 2 4" xfId="22790"/>
    <cellStyle name="Percent 2 4 6 3 2 3" xfId="4242"/>
    <cellStyle name="Percent 2 4 6 3 2 3 2" xfId="8724"/>
    <cellStyle name="Percent 2 4 6 3 2 3 2 2" xfId="17754"/>
    <cellStyle name="Percent 2 4 6 3 2 3 2 2 2" xfId="37796"/>
    <cellStyle name="Percent 2 4 6 3 2 3 2 3" xfId="28766"/>
    <cellStyle name="Percent 2 4 6 3 2 3 3" xfId="13272"/>
    <cellStyle name="Percent 2 4 6 3 2 3 3 2" xfId="33314"/>
    <cellStyle name="Percent 2 4 6 3 2 3 4" xfId="24284"/>
    <cellStyle name="Percent 2 4 6 3 2 4" xfId="5736"/>
    <cellStyle name="Percent 2 4 6 3 2 4 2" xfId="14766"/>
    <cellStyle name="Percent 2 4 6 3 2 4 2 2" xfId="34808"/>
    <cellStyle name="Percent 2 4 6 3 2 4 3" xfId="25778"/>
    <cellStyle name="Percent 2 4 6 3 2 5" xfId="10284"/>
    <cellStyle name="Percent 2 4 6 3 2 5 2" xfId="30326"/>
    <cellStyle name="Percent 2 4 6 3 2 6" xfId="21296"/>
    <cellStyle name="Percent 2 4 6 3 3" xfId="2001"/>
    <cellStyle name="Percent 2 4 6 3 3 2" xfId="6483"/>
    <cellStyle name="Percent 2 4 6 3 3 2 2" xfId="15513"/>
    <cellStyle name="Percent 2 4 6 3 3 2 2 2" xfId="35555"/>
    <cellStyle name="Percent 2 4 6 3 3 2 3" xfId="26525"/>
    <cellStyle name="Percent 2 4 6 3 3 3" xfId="11031"/>
    <cellStyle name="Percent 2 4 6 3 3 3 2" xfId="31073"/>
    <cellStyle name="Percent 2 4 6 3 3 4" xfId="22043"/>
    <cellStyle name="Percent 2 4 6 3 4" xfId="3495"/>
    <cellStyle name="Percent 2 4 6 3 4 2" xfId="7977"/>
    <cellStyle name="Percent 2 4 6 3 4 2 2" xfId="17007"/>
    <cellStyle name="Percent 2 4 6 3 4 2 2 2" xfId="37049"/>
    <cellStyle name="Percent 2 4 6 3 4 2 3" xfId="28019"/>
    <cellStyle name="Percent 2 4 6 3 4 3" xfId="12525"/>
    <cellStyle name="Percent 2 4 6 3 4 3 2" xfId="32567"/>
    <cellStyle name="Percent 2 4 6 3 4 4" xfId="23537"/>
    <cellStyle name="Percent 2 4 6 3 5" xfId="4989"/>
    <cellStyle name="Percent 2 4 6 3 5 2" xfId="14019"/>
    <cellStyle name="Percent 2 4 6 3 5 2 2" xfId="34061"/>
    <cellStyle name="Percent 2 4 6 3 5 3" xfId="25031"/>
    <cellStyle name="Percent 2 4 6 3 6" xfId="9537"/>
    <cellStyle name="Percent 2 4 6 3 6 2" xfId="29579"/>
    <cellStyle name="Percent 2 4 6 3 7" xfId="20549"/>
    <cellStyle name="Percent 2 4 6 4" xfId="693"/>
    <cellStyle name="Percent 2 4 6 4 2" xfId="1440"/>
    <cellStyle name="Percent 2 4 6 4 2 2" xfId="2934"/>
    <cellStyle name="Percent 2 4 6 4 2 2 2" xfId="7416"/>
    <cellStyle name="Percent 2 4 6 4 2 2 2 2" xfId="16446"/>
    <cellStyle name="Percent 2 4 6 4 2 2 2 2 2" xfId="36488"/>
    <cellStyle name="Percent 2 4 6 4 2 2 2 3" xfId="27458"/>
    <cellStyle name="Percent 2 4 6 4 2 2 3" xfId="11964"/>
    <cellStyle name="Percent 2 4 6 4 2 2 3 2" xfId="32006"/>
    <cellStyle name="Percent 2 4 6 4 2 2 4" xfId="22976"/>
    <cellStyle name="Percent 2 4 6 4 2 3" xfId="4428"/>
    <cellStyle name="Percent 2 4 6 4 2 3 2" xfId="8910"/>
    <cellStyle name="Percent 2 4 6 4 2 3 2 2" xfId="17940"/>
    <cellStyle name="Percent 2 4 6 4 2 3 2 2 2" xfId="37982"/>
    <cellStyle name="Percent 2 4 6 4 2 3 2 3" xfId="28952"/>
    <cellStyle name="Percent 2 4 6 4 2 3 3" xfId="13458"/>
    <cellStyle name="Percent 2 4 6 4 2 3 3 2" xfId="33500"/>
    <cellStyle name="Percent 2 4 6 4 2 3 4" xfId="24470"/>
    <cellStyle name="Percent 2 4 6 4 2 4" xfId="5922"/>
    <cellStyle name="Percent 2 4 6 4 2 4 2" xfId="14952"/>
    <cellStyle name="Percent 2 4 6 4 2 4 2 2" xfId="34994"/>
    <cellStyle name="Percent 2 4 6 4 2 4 3" xfId="25964"/>
    <cellStyle name="Percent 2 4 6 4 2 5" xfId="10470"/>
    <cellStyle name="Percent 2 4 6 4 2 5 2" xfId="30512"/>
    <cellStyle name="Percent 2 4 6 4 2 6" xfId="21482"/>
    <cellStyle name="Percent 2 4 6 4 3" xfId="2187"/>
    <cellStyle name="Percent 2 4 6 4 3 2" xfId="6669"/>
    <cellStyle name="Percent 2 4 6 4 3 2 2" xfId="15699"/>
    <cellStyle name="Percent 2 4 6 4 3 2 2 2" xfId="35741"/>
    <cellStyle name="Percent 2 4 6 4 3 2 3" xfId="26711"/>
    <cellStyle name="Percent 2 4 6 4 3 3" xfId="11217"/>
    <cellStyle name="Percent 2 4 6 4 3 3 2" xfId="31259"/>
    <cellStyle name="Percent 2 4 6 4 3 4" xfId="22229"/>
    <cellStyle name="Percent 2 4 6 4 4" xfId="3681"/>
    <cellStyle name="Percent 2 4 6 4 4 2" xfId="8163"/>
    <cellStyle name="Percent 2 4 6 4 4 2 2" xfId="17193"/>
    <cellStyle name="Percent 2 4 6 4 4 2 2 2" xfId="37235"/>
    <cellStyle name="Percent 2 4 6 4 4 2 3" xfId="28205"/>
    <cellStyle name="Percent 2 4 6 4 4 3" xfId="12711"/>
    <cellStyle name="Percent 2 4 6 4 4 3 2" xfId="32753"/>
    <cellStyle name="Percent 2 4 6 4 4 4" xfId="23723"/>
    <cellStyle name="Percent 2 4 6 4 5" xfId="5175"/>
    <cellStyle name="Percent 2 4 6 4 5 2" xfId="14205"/>
    <cellStyle name="Percent 2 4 6 4 5 2 2" xfId="34247"/>
    <cellStyle name="Percent 2 4 6 4 5 3" xfId="25217"/>
    <cellStyle name="Percent 2 4 6 4 6" xfId="9723"/>
    <cellStyle name="Percent 2 4 6 4 6 2" xfId="29765"/>
    <cellStyle name="Percent 2 4 6 4 7" xfId="20735"/>
    <cellStyle name="Percent 2 4 6 5" xfId="880"/>
    <cellStyle name="Percent 2 4 6 5 2" xfId="2374"/>
    <cellStyle name="Percent 2 4 6 5 2 2" xfId="6856"/>
    <cellStyle name="Percent 2 4 6 5 2 2 2" xfId="15886"/>
    <cellStyle name="Percent 2 4 6 5 2 2 2 2" xfId="35928"/>
    <cellStyle name="Percent 2 4 6 5 2 2 3" xfId="26898"/>
    <cellStyle name="Percent 2 4 6 5 2 3" xfId="11404"/>
    <cellStyle name="Percent 2 4 6 5 2 3 2" xfId="31446"/>
    <cellStyle name="Percent 2 4 6 5 2 4" xfId="22416"/>
    <cellStyle name="Percent 2 4 6 5 3" xfId="3868"/>
    <cellStyle name="Percent 2 4 6 5 3 2" xfId="8350"/>
    <cellStyle name="Percent 2 4 6 5 3 2 2" xfId="17380"/>
    <cellStyle name="Percent 2 4 6 5 3 2 2 2" xfId="37422"/>
    <cellStyle name="Percent 2 4 6 5 3 2 3" xfId="28392"/>
    <cellStyle name="Percent 2 4 6 5 3 3" xfId="12898"/>
    <cellStyle name="Percent 2 4 6 5 3 3 2" xfId="32940"/>
    <cellStyle name="Percent 2 4 6 5 3 4" xfId="23910"/>
    <cellStyle name="Percent 2 4 6 5 4" xfId="5362"/>
    <cellStyle name="Percent 2 4 6 5 4 2" xfId="14392"/>
    <cellStyle name="Percent 2 4 6 5 4 2 2" xfId="34434"/>
    <cellStyle name="Percent 2 4 6 5 4 3" xfId="25404"/>
    <cellStyle name="Percent 2 4 6 5 5" xfId="9910"/>
    <cellStyle name="Percent 2 4 6 5 5 2" xfId="29952"/>
    <cellStyle name="Percent 2 4 6 5 6" xfId="20922"/>
    <cellStyle name="Percent 2 4 6 6" xfId="1629"/>
    <cellStyle name="Percent 2 4 6 6 2" xfId="6111"/>
    <cellStyle name="Percent 2 4 6 6 2 2" xfId="15141"/>
    <cellStyle name="Percent 2 4 6 6 2 2 2" xfId="35183"/>
    <cellStyle name="Percent 2 4 6 6 2 3" xfId="26153"/>
    <cellStyle name="Percent 2 4 6 6 3" xfId="10659"/>
    <cellStyle name="Percent 2 4 6 6 3 2" xfId="30701"/>
    <cellStyle name="Percent 2 4 6 6 4" xfId="21671"/>
    <cellStyle name="Percent 2 4 6 7" xfId="3123"/>
    <cellStyle name="Percent 2 4 6 7 2" xfId="7605"/>
    <cellStyle name="Percent 2 4 6 7 2 2" xfId="16635"/>
    <cellStyle name="Percent 2 4 6 7 2 2 2" xfId="36677"/>
    <cellStyle name="Percent 2 4 6 7 2 3" xfId="27647"/>
    <cellStyle name="Percent 2 4 6 7 3" xfId="12153"/>
    <cellStyle name="Percent 2 4 6 7 3 2" xfId="32195"/>
    <cellStyle name="Percent 2 4 6 7 4" xfId="23165"/>
    <cellStyle name="Percent 2 4 6 8" xfId="4617"/>
    <cellStyle name="Percent 2 4 6 8 2" xfId="13647"/>
    <cellStyle name="Percent 2 4 6 8 2 2" xfId="33689"/>
    <cellStyle name="Percent 2 4 6 8 3" xfId="24659"/>
    <cellStyle name="Percent 2 4 6 9" xfId="9165"/>
    <cellStyle name="Percent 2 4 6 9 2" xfId="29207"/>
    <cellStyle name="Percent 2 4 7" xfId="158"/>
    <cellStyle name="Percent 2 4 7 10" xfId="20200"/>
    <cellStyle name="Percent 2 4 7 2" xfId="344"/>
    <cellStyle name="Percent 2 4 7 2 2" xfId="1087"/>
    <cellStyle name="Percent 2 4 7 2 2 2" xfId="2581"/>
    <cellStyle name="Percent 2 4 7 2 2 2 2" xfId="7063"/>
    <cellStyle name="Percent 2 4 7 2 2 2 2 2" xfId="16093"/>
    <cellStyle name="Percent 2 4 7 2 2 2 2 2 2" xfId="36135"/>
    <cellStyle name="Percent 2 4 7 2 2 2 2 3" xfId="27105"/>
    <cellStyle name="Percent 2 4 7 2 2 2 3" xfId="11611"/>
    <cellStyle name="Percent 2 4 7 2 2 2 3 2" xfId="31653"/>
    <cellStyle name="Percent 2 4 7 2 2 2 4" xfId="22623"/>
    <cellStyle name="Percent 2 4 7 2 2 3" xfId="4075"/>
    <cellStyle name="Percent 2 4 7 2 2 3 2" xfId="8557"/>
    <cellStyle name="Percent 2 4 7 2 2 3 2 2" xfId="17587"/>
    <cellStyle name="Percent 2 4 7 2 2 3 2 2 2" xfId="37629"/>
    <cellStyle name="Percent 2 4 7 2 2 3 2 3" xfId="28599"/>
    <cellStyle name="Percent 2 4 7 2 2 3 3" xfId="13105"/>
    <cellStyle name="Percent 2 4 7 2 2 3 3 2" xfId="33147"/>
    <cellStyle name="Percent 2 4 7 2 2 3 4" xfId="24117"/>
    <cellStyle name="Percent 2 4 7 2 2 4" xfId="5569"/>
    <cellStyle name="Percent 2 4 7 2 2 4 2" xfId="14599"/>
    <cellStyle name="Percent 2 4 7 2 2 4 2 2" xfId="34641"/>
    <cellStyle name="Percent 2 4 7 2 2 4 3" xfId="25611"/>
    <cellStyle name="Percent 2 4 7 2 2 5" xfId="10117"/>
    <cellStyle name="Percent 2 4 7 2 2 5 2" xfId="30159"/>
    <cellStyle name="Percent 2 4 7 2 2 6" xfId="21129"/>
    <cellStyle name="Percent 2 4 7 2 3" xfId="1838"/>
    <cellStyle name="Percent 2 4 7 2 3 2" xfId="6320"/>
    <cellStyle name="Percent 2 4 7 2 3 2 2" xfId="15350"/>
    <cellStyle name="Percent 2 4 7 2 3 2 2 2" xfId="35392"/>
    <cellStyle name="Percent 2 4 7 2 3 2 3" xfId="26362"/>
    <cellStyle name="Percent 2 4 7 2 3 3" xfId="10868"/>
    <cellStyle name="Percent 2 4 7 2 3 3 2" xfId="30910"/>
    <cellStyle name="Percent 2 4 7 2 3 4" xfId="21880"/>
    <cellStyle name="Percent 2 4 7 2 4" xfId="3332"/>
    <cellStyle name="Percent 2 4 7 2 4 2" xfId="7814"/>
    <cellStyle name="Percent 2 4 7 2 4 2 2" xfId="16844"/>
    <cellStyle name="Percent 2 4 7 2 4 2 2 2" xfId="36886"/>
    <cellStyle name="Percent 2 4 7 2 4 2 3" xfId="27856"/>
    <cellStyle name="Percent 2 4 7 2 4 3" xfId="12362"/>
    <cellStyle name="Percent 2 4 7 2 4 3 2" xfId="32404"/>
    <cellStyle name="Percent 2 4 7 2 4 4" xfId="23374"/>
    <cellStyle name="Percent 2 4 7 2 5" xfId="4826"/>
    <cellStyle name="Percent 2 4 7 2 5 2" xfId="13856"/>
    <cellStyle name="Percent 2 4 7 2 5 2 2" xfId="33898"/>
    <cellStyle name="Percent 2 4 7 2 5 3" xfId="24868"/>
    <cellStyle name="Percent 2 4 7 2 6" xfId="9374"/>
    <cellStyle name="Percent 2 4 7 2 6 2" xfId="29416"/>
    <cellStyle name="Percent 2 4 7 2 7" xfId="20386"/>
    <cellStyle name="Percent 2 4 7 3" xfId="530"/>
    <cellStyle name="Percent 2 4 7 3 2" xfId="1277"/>
    <cellStyle name="Percent 2 4 7 3 2 2" xfId="2771"/>
    <cellStyle name="Percent 2 4 7 3 2 2 2" xfId="7253"/>
    <cellStyle name="Percent 2 4 7 3 2 2 2 2" xfId="16283"/>
    <cellStyle name="Percent 2 4 7 3 2 2 2 2 2" xfId="36325"/>
    <cellStyle name="Percent 2 4 7 3 2 2 2 3" xfId="27295"/>
    <cellStyle name="Percent 2 4 7 3 2 2 3" xfId="11801"/>
    <cellStyle name="Percent 2 4 7 3 2 2 3 2" xfId="31843"/>
    <cellStyle name="Percent 2 4 7 3 2 2 4" xfId="22813"/>
    <cellStyle name="Percent 2 4 7 3 2 3" xfId="4265"/>
    <cellStyle name="Percent 2 4 7 3 2 3 2" xfId="8747"/>
    <cellStyle name="Percent 2 4 7 3 2 3 2 2" xfId="17777"/>
    <cellStyle name="Percent 2 4 7 3 2 3 2 2 2" xfId="37819"/>
    <cellStyle name="Percent 2 4 7 3 2 3 2 3" xfId="28789"/>
    <cellStyle name="Percent 2 4 7 3 2 3 3" xfId="13295"/>
    <cellStyle name="Percent 2 4 7 3 2 3 3 2" xfId="33337"/>
    <cellStyle name="Percent 2 4 7 3 2 3 4" xfId="24307"/>
    <cellStyle name="Percent 2 4 7 3 2 4" xfId="5759"/>
    <cellStyle name="Percent 2 4 7 3 2 4 2" xfId="14789"/>
    <cellStyle name="Percent 2 4 7 3 2 4 2 2" xfId="34831"/>
    <cellStyle name="Percent 2 4 7 3 2 4 3" xfId="25801"/>
    <cellStyle name="Percent 2 4 7 3 2 5" xfId="10307"/>
    <cellStyle name="Percent 2 4 7 3 2 5 2" xfId="30349"/>
    <cellStyle name="Percent 2 4 7 3 2 6" xfId="21319"/>
    <cellStyle name="Percent 2 4 7 3 3" xfId="2024"/>
    <cellStyle name="Percent 2 4 7 3 3 2" xfId="6506"/>
    <cellStyle name="Percent 2 4 7 3 3 2 2" xfId="15536"/>
    <cellStyle name="Percent 2 4 7 3 3 2 2 2" xfId="35578"/>
    <cellStyle name="Percent 2 4 7 3 3 2 3" xfId="26548"/>
    <cellStyle name="Percent 2 4 7 3 3 3" xfId="11054"/>
    <cellStyle name="Percent 2 4 7 3 3 3 2" xfId="31096"/>
    <cellStyle name="Percent 2 4 7 3 3 4" xfId="22066"/>
    <cellStyle name="Percent 2 4 7 3 4" xfId="3518"/>
    <cellStyle name="Percent 2 4 7 3 4 2" xfId="8000"/>
    <cellStyle name="Percent 2 4 7 3 4 2 2" xfId="17030"/>
    <cellStyle name="Percent 2 4 7 3 4 2 2 2" xfId="37072"/>
    <cellStyle name="Percent 2 4 7 3 4 2 3" xfId="28042"/>
    <cellStyle name="Percent 2 4 7 3 4 3" xfId="12548"/>
    <cellStyle name="Percent 2 4 7 3 4 3 2" xfId="32590"/>
    <cellStyle name="Percent 2 4 7 3 4 4" xfId="23560"/>
    <cellStyle name="Percent 2 4 7 3 5" xfId="5012"/>
    <cellStyle name="Percent 2 4 7 3 5 2" xfId="14042"/>
    <cellStyle name="Percent 2 4 7 3 5 2 2" xfId="34084"/>
    <cellStyle name="Percent 2 4 7 3 5 3" xfId="25054"/>
    <cellStyle name="Percent 2 4 7 3 6" xfId="9560"/>
    <cellStyle name="Percent 2 4 7 3 6 2" xfId="29602"/>
    <cellStyle name="Percent 2 4 7 3 7" xfId="20572"/>
    <cellStyle name="Percent 2 4 7 4" xfId="716"/>
    <cellStyle name="Percent 2 4 7 4 2" xfId="1463"/>
    <cellStyle name="Percent 2 4 7 4 2 2" xfId="2957"/>
    <cellStyle name="Percent 2 4 7 4 2 2 2" xfId="7439"/>
    <cellStyle name="Percent 2 4 7 4 2 2 2 2" xfId="16469"/>
    <cellStyle name="Percent 2 4 7 4 2 2 2 2 2" xfId="36511"/>
    <cellStyle name="Percent 2 4 7 4 2 2 2 3" xfId="27481"/>
    <cellStyle name="Percent 2 4 7 4 2 2 3" xfId="11987"/>
    <cellStyle name="Percent 2 4 7 4 2 2 3 2" xfId="32029"/>
    <cellStyle name="Percent 2 4 7 4 2 2 4" xfId="22999"/>
    <cellStyle name="Percent 2 4 7 4 2 3" xfId="4451"/>
    <cellStyle name="Percent 2 4 7 4 2 3 2" xfId="8933"/>
    <cellStyle name="Percent 2 4 7 4 2 3 2 2" xfId="17963"/>
    <cellStyle name="Percent 2 4 7 4 2 3 2 2 2" xfId="38005"/>
    <cellStyle name="Percent 2 4 7 4 2 3 2 3" xfId="28975"/>
    <cellStyle name="Percent 2 4 7 4 2 3 3" xfId="13481"/>
    <cellStyle name="Percent 2 4 7 4 2 3 3 2" xfId="33523"/>
    <cellStyle name="Percent 2 4 7 4 2 3 4" xfId="24493"/>
    <cellStyle name="Percent 2 4 7 4 2 4" xfId="5945"/>
    <cellStyle name="Percent 2 4 7 4 2 4 2" xfId="14975"/>
    <cellStyle name="Percent 2 4 7 4 2 4 2 2" xfId="35017"/>
    <cellStyle name="Percent 2 4 7 4 2 4 3" xfId="25987"/>
    <cellStyle name="Percent 2 4 7 4 2 5" xfId="10493"/>
    <cellStyle name="Percent 2 4 7 4 2 5 2" xfId="30535"/>
    <cellStyle name="Percent 2 4 7 4 2 6" xfId="21505"/>
    <cellStyle name="Percent 2 4 7 4 3" xfId="2210"/>
    <cellStyle name="Percent 2 4 7 4 3 2" xfId="6692"/>
    <cellStyle name="Percent 2 4 7 4 3 2 2" xfId="15722"/>
    <cellStyle name="Percent 2 4 7 4 3 2 2 2" xfId="35764"/>
    <cellStyle name="Percent 2 4 7 4 3 2 3" xfId="26734"/>
    <cellStyle name="Percent 2 4 7 4 3 3" xfId="11240"/>
    <cellStyle name="Percent 2 4 7 4 3 3 2" xfId="31282"/>
    <cellStyle name="Percent 2 4 7 4 3 4" xfId="22252"/>
    <cellStyle name="Percent 2 4 7 4 4" xfId="3704"/>
    <cellStyle name="Percent 2 4 7 4 4 2" xfId="8186"/>
    <cellStyle name="Percent 2 4 7 4 4 2 2" xfId="17216"/>
    <cellStyle name="Percent 2 4 7 4 4 2 2 2" xfId="37258"/>
    <cellStyle name="Percent 2 4 7 4 4 2 3" xfId="28228"/>
    <cellStyle name="Percent 2 4 7 4 4 3" xfId="12734"/>
    <cellStyle name="Percent 2 4 7 4 4 3 2" xfId="32776"/>
    <cellStyle name="Percent 2 4 7 4 4 4" xfId="23746"/>
    <cellStyle name="Percent 2 4 7 4 5" xfId="5198"/>
    <cellStyle name="Percent 2 4 7 4 5 2" xfId="14228"/>
    <cellStyle name="Percent 2 4 7 4 5 2 2" xfId="34270"/>
    <cellStyle name="Percent 2 4 7 4 5 3" xfId="25240"/>
    <cellStyle name="Percent 2 4 7 4 6" xfId="9746"/>
    <cellStyle name="Percent 2 4 7 4 6 2" xfId="29788"/>
    <cellStyle name="Percent 2 4 7 4 7" xfId="20758"/>
    <cellStyle name="Percent 2 4 7 5" xfId="903"/>
    <cellStyle name="Percent 2 4 7 5 2" xfId="2397"/>
    <cellStyle name="Percent 2 4 7 5 2 2" xfId="6879"/>
    <cellStyle name="Percent 2 4 7 5 2 2 2" xfId="15909"/>
    <cellStyle name="Percent 2 4 7 5 2 2 2 2" xfId="35951"/>
    <cellStyle name="Percent 2 4 7 5 2 2 3" xfId="26921"/>
    <cellStyle name="Percent 2 4 7 5 2 3" xfId="11427"/>
    <cellStyle name="Percent 2 4 7 5 2 3 2" xfId="31469"/>
    <cellStyle name="Percent 2 4 7 5 2 4" xfId="22439"/>
    <cellStyle name="Percent 2 4 7 5 3" xfId="3891"/>
    <cellStyle name="Percent 2 4 7 5 3 2" xfId="8373"/>
    <cellStyle name="Percent 2 4 7 5 3 2 2" xfId="17403"/>
    <cellStyle name="Percent 2 4 7 5 3 2 2 2" xfId="37445"/>
    <cellStyle name="Percent 2 4 7 5 3 2 3" xfId="28415"/>
    <cellStyle name="Percent 2 4 7 5 3 3" xfId="12921"/>
    <cellStyle name="Percent 2 4 7 5 3 3 2" xfId="32963"/>
    <cellStyle name="Percent 2 4 7 5 3 4" xfId="23933"/>
    <cellStyle name="Percent 2 4 7 5 4" xfId="5385"/>
    <cellStyle name="Percent 2 4 7 5 4 2" xfId="14415"/>
    <cellStyle name="Percent 2 4 7 5 4 2 2" xfId="34457"/>
    <cellStyle name="Percent 2 4 7 5 4 3" xfId="25427"/>
    <cellStyle name="Percent 2 4 7 5 5" xfId="9933"/>
    <cellStyle name="Percent 2 4 7 5 5 2" xfId="29975"/>
    <cellStyle name="Percent 2 4 7 5 6" xfId="20945"/>
    <cellStyle name="Percent 2 4 7 6" xfId="1652"/>
    <cellStyle name="Percent 2 4 7 6 2" xfId="6134"/>
    <cellStyle name="Percent 2 4 7 6 2 2" xfId="15164"/>
    <cellStyle name="Percent 2 4 7 6 2 2 2" xfId="35206"/>
    <cellStyle name="Percent 2 4 7 6 2 3" xfId="26176"/>
    <cellStyle name="Percent 2 4 7 6 3" xfId="10682"/>
    <cellStyle name="Percent 2 4 7 6 3 2" xfId="30724"/>
    <cellStyle name="Percent 2 4 7 6 4" xfId="21694"/>
    <cellStyle name="Percent 2 4 7 7" xfId="3146"/>
    <cellStyle name="Percent 2 4 7 7 2" xfId="7628"/>
    <cellStyle name="Percent 2 4 7 7 2 2" xfId="16658"/>
    <cellStyle name="Percent 2 4 7 7 2 2 2" xfId="36700"/>
    <cellStyle name="Percent 2 4 7 7 2 3" xfId="27670"/>
    <cellStyle name="Percent 2 4 7 7 3" xfId="12176"/>
    <cellStyle name="Percent 2 4 7 7 3 2" xfId="32218"/>
    <cellStyle name="Percent 2 4 7 7 4" xfId="23188"/>
    <cellStyle name="Percent 2 4 7 8" xfId="4640"/>
    <cellStyle name="Percent 2 4 7 8 2" xfId="13670"/>
    <cellStyle name="Percent 2 4 7 8 2 2" xfId="33712"/>
    <cellStyle name="Percent 2 4 7 8 3" xfId="24682"/>
    <cellStyle name="Percent 2 4 7 9" xfId="9188"/>
    <cellStyle name="Percent 2 4 7 9 2" xfId="29230"/>
    <cellStyle name="Percent 2 4 8" xfId="181"/>
    <cellStyle name="Percent 2 4 8 10" xfId="20223"/>
    <cellStyle name="Percent 2 4 8 2" xfId="367"/>
    <cellStyle name="Percent 2 4 8 2 2" xfId="1110"/>
    <cellStyle name="Percent 2 4 8 2 2 2" xfId="2604"/>
    <cellStyle name="Percent 2 4 8 2 2 2 2" xfId="7086"/>
    <cellStyle name="Percent 2 4 8 2 2 2 2 2" xfId="16116"/>
    <cellStyle name="Percent 2 4 8 2 2 2 2 2 2" xfId="36158"/>
    <cellStyle name="Percent 2 4 8 2 2 2 2 3" xfId="27128"/>
    <cellStyle name="Percent 2 4 8 2 2 2 3" xfId="11634"/>
    <cellStyle name="Percent 2 4 8 2 2 2 3 2" xfId="31676"/>
    <cellStyle name="Percent 2 4 8 2 2 2 4" xfId="22646"/>
    <cellStyle name="Percent 2 4 8 2 2 3" xfId="4098"/>
    <cellStyle name="Percent 2 4 8 2 2 3 2" xfId="8580"/>
    <cellStyle name="Percent 2 4 8 2 2 3 2 2" xfId="17610"/>
    <cellStyle name="Percent 2 4 8 2 2 3 2 2 2" xfId="37652"/>
    <cellStyle name="Percent 2 4 8 2 2 3 2 3" xfId="28622"/>
    <cellStyle name="Percent 2 4 8 2 2 3 3" xfId="13128"/>
    <cellStyle name="Percent 2 4 8 2 2 3 3 2" xfId="33170"/>
    <cellStyle name="Percent 2 4 8 2 2 3 4" xfId="24140"/>
    <cellStyle name="Percent 2 4 8 2 2 4" xfId="5592"/>
    <cellStyle name="Percent 2 4 8 2 2 4 2" xfId="14622"/>
    <cellStyle name="Percent 2 4 8 2 2 4 2 2" xfId="34664"/>
    <cellStyle name="Percent 2 4 8 2 2 4 3" xfId="25634"/>
    <cellStyle name="Percent 2 4 8 2 2 5" xfId="10140"/>
    <cellStyle name="Percent 2 4 8 2 2 5 2" xfId="30182"/>
    <cellStyle name="Percent 2 4 8 2 2 6" xfId="21152"/>
    <cellStyle name="Percent 2 4 8 2 3" xfId="1861"/>
    <cellStyle name="Percent 2 4 8 2 3 2" xfId="6343"/>
    <cellStyle name="Percent 2 4 8 2 3 2 2" xfId="15373"/>
    <cellStyle name="Percent 2 4 8 2 3 2 2 2" xfId="35415"/>
    <cellStyle name="Percent 2 4 8 2 3 2 3" xfId="26385"/>
    <cellStyle name="Percent 2 4 8 2 3 3" xfId="10891"/>
    <cellStyle name="Percent 2 4 8 2 3 3 2" xfId="30933"/>
    <cellStyle name="Percent 2 4 8 2 3 4" xfId="21903"/>
    <cellStyle name="Percent 2 4 8 2 4" xfId="3355"/>
    <cellStyle name="Percent 2 4 8 2 4 2" xfId="7837"/>
    <cellStyle name="Percent 2 4 8 2 4 2 2" xfId="16867"/>
    <cellStyle name="Percent 2 4 8 2 4 2 2 2" xfId="36909"/>
    <cellStyle name="Percent 2 4 8 2 4 2 3" xfId="27879"/>
    <cellStyle name="Percent 2 4 8 2 4 3" xfId="12385"/>
    <cellStyle name="Percent 2 4 8 2 4 3 2" xfId="32427"/>
    <cellStyle name="Percent 2 4 8 2 4 4" xfId="23397"/>
    <cellStyle name="Percent 2 4 8 2 5" xfId="4849"/>
    <cellStyle name="Percent 2 4 8 2 5 2" xfId="13879"/>
    <cellStyle name="Percent 2 4 8 2 5 2 2" xfId="33921"/>
    <cellStyle name="Percent 2 4 8 2 5 3" xfId="24891"/>
    <cellStyle name="Percent 2 4 8 2 6" xfId="9397"/>
    <cellStyle name="Percent 2 4 8 2 6 2" xfId="29439"/>
    <cellStyle name="Percent 2 4 8 2 7" xfId="20409"/>
    <cellStyle name="Percent 2 4 8 3" xfId="553"/>
    <cellStyle name="Percent 2 4 8 3 2" xfId="1300"/>
    <cellStyle name="Percent 2 4 8 3 2 2" xfId="2794"/>
    <cellStyle name="Percent 2 4 8 3 2 2 2" xfId="7276"/>
    <cellStyle name="Percent 2 4 8 3 2 2 2 2" xfId="16306"/>
    <cellStyle name="Percent 2 4 8 3 2 2 2 2 2" xfId="36348"/>
    <cellStyle name="Percent 2 4 8 3 2 2 2 3" xfId="27318"/>
    <cellStyle name="Percent 2 4 8 3 2 2 3" xfId="11824"/>
    <cellStyle name="Percent 2 4 8 3 2 2 3 2" xfId="31866"/>
    <cellStyle name="Percent 2 4 8 3 2 2 4" xfId="22836"/>
    <cellStyle name="Percent 2 4 8 3 2 3" xfId="4288"/>
    <cellStyle name="Percent 2 4 8 3 2 3 2" xfId="8770"/>
    <cellStyle name="Percent 2 4 8 3 2 3 2 2" xfId="17800"/>
    <cellStyle name="Percent 2 4 8 3 2 3 2 2 2" xfId="37842"/>
    <cellStyle name="Percent 2 4 8 3 2 3 2 3" xfId="28812"/>
    <cellStyle name="Percent 2 4 8 3 2 3 3" xfId="13318"/>
    <cellStyle name="Percent 2 4 8 3 2 3 3 2" xfId="33360"/>
    <cellStyle name="Percent 2 4 8 3 2 3 4" xfId="24330"/>
    <cellStyle name="Percent 2 4 8 3 2 4" xfId="5782"/>
    <cellStyle name="Percent 2 4 8 3 2 4 2" xfId="14812"/>
    <cellStyle name="Percent 2 4 8 3 2 4 2 2" xfId="34854"/>
    <cellStyle name="Percent 2 4 8 3 2 4 3" xfId="25824"/>
    <cellStyle name="Percent 2 4 8 3 2 5" xfId="10330"/>
    <cellStyle name="Percent 2 4 8 3 2 5 2" xfId="30372"/>
    <cellStyle name="Percent 2 4 8 3 2 6" xfId="21342"/>
    <cellStyle name="Percent 2 4 8 3 3" xfId="2047"/>
    <cellStyle name="Percent 2 4 8 3 3 2" xfId="6529"/>
    <cellStyle name="Percent 2 4 8 3 3 2 2" xfId="15559"/>
    <cellStyle name="Percent 2 4 8 3 3 2 2 2" xfId="35601"/>
    <cellStyle name="Percent 2 4 8 3 3 2 3" xfId="26571"/>
    <cellStyle name="Percent 2 4 8 3 3 3" xfId="11077"/>
    <cellStyle name="Percent 2 4 8 3 3 3 2" xfId="31119"/>
    <cellStyle name="Percent 2 4 8 3 3 4" xfId="22089"/>
    <cellStyle name="Percent 2 4 8 3 4" xfId="3541"/>
    <cellStyle name="Percent 2 4 8 3 4 2" xfId="8023"/>
    <cellStyle name="Percent 2 4 8 3 4 2 2" xfId="17053"/>
    <cellStyle name="Percent 2 4 8 3 4 2 2 2" xfId="37095"/>
    <cellStyle name="Percent 2 4 8 3 4 2 3" xfId="28065"/>
    <cellStyle name="Percent 2 4 8 3 4 3" xfId="12571"/>
    <cellStyle name="Percent 2 4 8 3 4 3 2" xfId="32613"/>
    <cellStyle name="Percent 2 4 8 3 4 4" xfId="23583"/>
    <cellStyle name="Percent 2 4 8 3 5" xfId="5035"/>
    <cellStyle name="Percent 2 4 8 3 5 2" xfId="14065"/>
    <cellStyle name="Percent 2 4 8 3 5 2 2" xfId="34107"/>
    <cellStyle name="Percent 2 4 8 3 5 3" xfId="25077"/>
    <cellStyle name="Percent 2 4 8 3 6" xfId="9583"/>
    <cellStyle name="Percent 2 4 8 3 6 2" xfId="29625"/>
    <cellStyle name="Percent 2 4 8 3 7" xfId="20595"/>
    <cellStyle name="Percent 2 4 8 4" xfId="739"/>
    <cellStyle name="Percent 2 4 8 4 2" xfId="1486"/>
    <cellStyle name="Percent 2 4 8 4 2 2" xfId="2980"/>
    <cellStyle name="Percent 2 4 8 4 2 2 2" xfId="7462"/>
    <cellStyle name="Percent 2 4 8 4 2 2 2 2" xfId="16492"/>
    <cellStyle name="Percent 2 4 8 4 2 2 2 2 2" xfId="36534"/>
    <cellStyle name="Percent 2 4 8 4 2 2 2 3" xfId="27504"/>
    <cellStyle name="Percent 2 4 8 4 2 2 3" xfId="12010"/>
    <cellStyle name="Percent 2 4 8 4 2 2 3 2" xfId="32052"/>
    <cellStyle name="Percent 2 4 8 4 2 2 4" xfId="23022"/>
    <cellStyle name="Percent 2 4 8 4 2 3" xfId="4474"/>
    <cellStyle name="Percent 2 4 8 4 2 3 2" xfId="8956"/>
    <cellStyle name="Percent 2 4 8 4 2 3 2 2" xfId="17986"/>
    <cellStyle name="Percent 2 4 8 4 2 3 2 2 2" xfId="38028"/>
    <cellStyle name="Percent 2 4 8 4 2 3 2 3" xfId="28998"/>
    <cellStyle name="Percent 2 4 8 4 2 3 3" xfId="13504"/>
    <cellStyle name="Percent 2 4 8 4 2 3 3 2" xfId="33546"/>
    <cellStyle name="Percent 2 4 8 4 2 3 4" xfId="24516"/>
    <cellStyle name="Percent 2 4 8 4 2 4" xfId="5968"/>
    <cellStyle name="Percent 2 4 8 4 2 4 2" xfId="14998"/>
    <cellStyle name="Percent 2 4 8 4 2 4 2 2" xfId="35040"/>
    <cellStyle name="Percent 2 4 8 4 2 4 3" xfId="26010"/>
    <cellStyle name="Percent 2 4 8 4 2 5" xfId="10516"/>
    <cellStyle name="Percent 2 4 8 4 2 5 2" xfId="30558"/>
    <cellStyle name="Percent 2 4 8 4 2 6" xfId="21528"/>
    <cellStyle name="Percent 2 4 8 4 3" xfId="2233"/>
    <cellStyle name="Percent 2 4 8 4 3 2" xfId="6715"/>
    <cellStyle name="Percent 2 4 8 4 3 2 2" xfId="15745"/>
    <cellStyle name="Percent 2 4 8 4 3 2 2 2" xfId="35787"/>
    <cellStyle name="Percent 2 4 8 4 3 2 3" xfId="26757"/>
    <cellStyle name="Percent 2 4 8 4 3 3" xfId="11263"/>
    <cellStyle name="Percent 2 4 8 4 3 3 2" xfId="31305"/>
    <cellStyle name="Percent 2 4 8 4 3 4" xfId="22275"/>
    <cellStyle name="Percent 2 4 8 4 4" xfId="3727"/>
    <cellStyle name="Percent 2 4 8 4 4 2" xfId="8209"/>
    <cellStyle name="Percent 2 4 8 4 4 2 2" xfId="17239"/>
    <cellStyle name="Percent 2 4 8 4 4 2 2 2" xfId="37281"/>
    <cellStyle name="Percent 2 4 8 4 4 2 3" xfId="28251"/>
    <cellStyle name="Percent 2 4 8 4 4 3" xfId="12757"/>
    <cellStyle name="Percent 2 4 8 4 4 3 2" xfId="32799"/>
    <cellStyle name="Percent 2 4 8 4 4 4" xfId="23769"/>
    <cellStyle name="Percent 2 4 8 4 5" xfId="5221"/>
    <cellStyle name="Percent 2 4 8 4 5 2" xfId="14251"/>
    <cellStyle name="Percent 2 4 8 4 5 2 2" xfId="34293"/>
    <cellStyle name="Percent 2 4 8 4 5 3" xfId="25263"/>
    <cellStyle name="Percent 2 4 8 4 6" xfId="9769"/>
    <cellStyle name="Percent 2 4 8 4 6 2" xfId="29811"/>
    <cellStyle name="Percent 2 4 8 4 7" xfId="20781"/>
    <cellStyle name="Percent 2 4 8 5" xfId="926"/>
    <cellStyle name="Percent 2 4 8 5 2" xfId="2420"/>
    <cellStyle name="Percent 2 4 8 5 2 2" xfId="6902"/>
    <cellStyle name="Percent 2 4 8 5 2 2 2" xfId="15932"/>
    <cellStyle name="Percent 2 4 8 5 2 2 2 2" xfId="35974"/>
    <cellStyle name="Percent 2 4 8 5 2 2 3" xfId="26944"/>
    <cellStyle name="Percent 2 4 8 5 2 3" xfId="11450"/>
    <cellStyle name="Percent 2 4 8 5 2 3 2" xfId="31492"/>
    <cellStyle name="Percent 2 4 8 5 2 4" xfId="22462"/>
    <cellStyle name="Percent 2 4 8 5 3" xfId="3914"/>
    <cellStyle name="Percent 2 4 8 5 3 2" xfId="8396"/>
    <cellStyle name="Percent 2 4 8 5 3 2 2" xfId="17426"/>
    <cellStyle name="Percent 2 4 8 5 3 2 2 2" xfId="37468"/>
    <cellStyle name="Percent 2 4 8 5 3 2 3" xfId="28438"/>
    <cellStyle name="Percent 2 4 8 5 3 3" xfId="12944"/>
    <cellStyle name="Percent 2 4 8 5 3 3 2" xfId="32986"/>
    <cellStyle name="Percent 2 4 8 5 3 4" xfId="23956"/>
    <cellStyle name="Percent 2 4 8 5 4" xfId="5408"/>
    <cellStyle name="Percent 2 4 8 5 4 2" xfId="14438"/>
    <cellStyle name="Percent 2 4 8 5 4 2 2" xfId="34480"/>
    <cellStyle name="Percent 2 4 8 5 4 3" xfId="25450"/>
    <cellStyle name="Percent 2 4 8 5 5" xfId="9956"/>
    <cellStyle name="Percent 2 4 8 5 5 2" xfId="29998"/>
    <cellStyle name="Percent 2 4 8 5 6" xfId="20968"/>
    <cellStyle name="Percent 2 4 8 6" xfId="1675"/>
    <cellStyle name="Percent 2 4 8 6 2" xfId="6157"/>
    <cellStyle name="Percent 2 4 8 6 2 2" xfId="15187"/>
    <cellStyle name="Percent 2 4 8 6 2 2 2" xfId="35229"/>
    <cellStyle name="Percent 2 4 8 6 2 3" xfId="26199"/>
    <cellStyle name="Percent 2 4 8 6 3" xfId="10705"/>
    <cellStyle name="Percent 2 4 8 6 3 2" xfId="30747"/>
    <cellStyle name="Percent 2 4 8 6 4" xfId="21717"/>
    <cellStyle name="Percent 2 4 8 7" xfId="3169"/>
    <cellStyle name="Percent 2 4 8 7 2" xfId="7651"/>
    <cellStyle name="Percent 2 4 8 7 2 2" xfId="16681"/>
    <cellStyle name="Percent 2 4 8 7 2 2 2" xfId="36723"/>
    <cellStyle name="Percent 2 4 8 7 2 3" xfId="27693"/>
    <cellStyle name="Percent 2 4 8 7 3" xfId="12199"/>
    <cellStyle name="Percent 2 4 8 7 3 2" xfId="32241"/>
    <cellStyle name="Percent 2 4 8 7 4" xfId="23211"/>
    <cellStyle name="Percent 2 4 8 8" xfId="4663"/>
    <cellStyle name="Percent 2 4 8 8 2" xfId="13693"/>
    <cellStyle name="Percent 2 4 8 8 2 2" xfId="33735"/>
    <cellStyle name="Percent 2 4 8 8 3" xfId="24705"/>
    <cellStyle name="Percent 2 4 8 9" xfId="9211"/>
    <cellStyle name="Percent 2 4 8 9 2" xfId="29253"/>
    <cellStyle name="Percent 2 4 9" xfId="204"/>
    <cellStyle name="Percent 2 4 9 2" xfId="949"/>
    <cellStyle name="Percent 2 4 9 2 2" xfId="2443"/>
    <cellStyle name="Percent 2 4 9 2 2 2" xfId="6925"/>
    <cellStyle name="Percent 2 4 9 2 2 2 2" xfId="15955"/>
    <cellStyle name="Percent 2 4 9 2 2 2 2 2" xfId="35997"/>
    <cellStyle name="Percent 2 4 9 2 2 2 3" xfId="26967"/>
    <cellStyle name="Percent 2 4 9 2 2 3" xfId="11473"/>
    <cellStyle name="Percent 2 4 9 2 2 3 2" xfId="31515"/>
    <cellStyle name="Percent 2 4 9 2 2 4" xfId="22485"/>
    <cellStyle name="Percent 2 4 9 2 3" xfId="3937"/>
    <cellStyle name="Percent 2 4 9 2 3 2" xfId="8419"/>
    <cellStyle name="Percent 2 4 9 2 3 2 2" xfId="17449"/>
    <cellStyle name="Percent 2 4 9 2 3 2 2 2" xfId="37491"/>
    <cellStyle name="Percent 2 4 9 2 3 2 3" xfId="28461"/>
    <cellStyle name="Percent 2 4 9 2 3 3" xfId="12967"/>
    <cellStyle name="Percent 2 4 9 2 3 3 2" xfId="33009"/>
    <cellStyle name="Percent 2 4 9 2 3 4" xfId="23979"/>
    <cellStyle name="Percent 2 4 9 2 4" xfId="5431"/>
    <cellStyle name="Percent 2 4 9 2 4 2" xfId="14461"/>
    <cellStyle name="Percent 2 4 9 2 4 2 2" xfId="34503"/>
    <cellStyle name="Percent 2 4 9 2 4 3" xfId="25473"/>
    <cellStyle name="Percent 2 4 9 2 5" xfId="9979"/>
    <cellStyle name="Percent 2 4 9 2 5 2" xfId="30021"/>
    <cellStyle name="Percent 2 4 9 2 6" xfId="20991"/>
    <cellStyle name="Percent 2 4 9 3" xfId="1698"/>
    <cellStyle name="Percent 2 4 9 3 2" xfId="6180"/>
    <cellStyle name="Percent 2 4 9 3 2 2" xfId="15210"/>
    <cellStyle name="Percent 2 4 9 3 2 2 2" xfId="35252"/>
    <cellStyle name="Percent 2 4 9 3 2 3" xfId="26222"/>
    <cellStyle name="Percent 2 4 9 3 3" xfId="10728"/>
    <cellStyle name="Percent 2 4 9 3 3 2" xfId="30770"/>
    <cellStyle name="Percent 2 4 9 3 4" xfId="21740"/>
    <cellStyle name="Percent 2 4 9 4" xfId="3192"/>
    <cellStyle name="Percent 2 4 9 4 2" xfId="7674"/>
    <cellStyle name="Percent 2 4 9 4 2 2" xfId="16704"/>
    <cellStyle name="Percent 2 4 9 4 2 2 2" xfId="36746"/>
    <cellStyle name="Percent 2 4 9 4 2 3" xfId="27716"/>
    <cellStyle name="Percent 2 4 9 4 3" xfId="12222"/>
    <cellStyle name="Percent 2 4 9 4 3 2" xfId="32264"/>
    <cellStyle name="Percent 2 4 9 4 4" xfId="23234"/>
    <cellStyle name="Percent 2 4 9 5" xfId="4686"/>
    <cellStyle name="Percent 2 4 9 5 2" xfId="13716"/>
    <cellStyle name="Percent 2 4 9 5 2 2" xfId="33758"/>
    <cellStyle name="Percent 2 4 9 5 3" xfId="24728"/>
    <cellStyle name="Percent 2 4 9 6" xfId="9234"/>
    <cellStyle name="Percent 2 4 9 6 2" xfId="29276"/>
    <cellStyle name="Percent 2 4 9 7" xfId="20246"/>
    <cellStyle name="Percent 2 5" xfId="31"/>
    <cellStyle name="Percent 2 5 10" xfId="20073"/>
    <cellStyle name="Percent 2 5 2" xfId="217"/>
    <cellStyle name="Percent 2 5 2 2" xfId="962"/>
    <cellStyle name="Percent 2 5 2 2 2" xfId="2456"/>
    <cellStyle name="Percent 2 5 2 2 2 2" xfId="6938"/>
    <cellStyle name="Percent 2 5 2 2 2 2 2" xfId="15968"/>
    <cellStyle name="Percent 2 5 2 2 2 2 2 2" xfId="36010"/>
    <cellStyle name="Percent 2 5 2 2 2 2 3" xfId="26980"/>
    <cellStyle name="Percent 2 5 2 2 2 3" xfId="11486"/>
    <cellStyle name="Percent 2 5 2 2 2 3 2" xfId="31528"/>
    <cellStyle name="Percent 2 5 2 2 2 4" xfId="22498"/>
    <cellStyle name="Percent 2 5 2 2 3" xfId="3950"/>
    <cellStyle name="Percent 2 5 2 2 3 2" xfId="8432"/>
    <cellStyle name="Percent 2 5 2 2 3 2 2" xfId="17462"/>
    <cellStyle name="Percent 2 5 2 2 3 2 2 2" xfId="37504"/>
    <cellStyle name="Percent 2 5 2 2 3 2 3" xfId="28474"/>
    <cellStyle name="Percent 2 5 2 2 3 3" xfId="12980"/>
    <cellStyle name="Percent 2 5 2 2 3 3 2" xfId="33022"/>
    <cellStyle name="Percent 2 5 2 2 3 4" xfId="23992"/>
    <cellStyle name="Percent 2 5 2 2 4" xfId="5444"/>
    <cellStyle name="Percent 2 5 2 2 4 2" xfId="14474"/>
    <cellStyle name="Percent 2 5 2 2 4 2 2" xfId="34516"/>
    <cellStyle name="Percent 2 5 2 2 4 3" xfId="25486"/>
    <cellStyle name="Percent 2 5 2 2 5" xfId="9992"/>
    <cellStyle name="Percent 2 5 2 2 5 2" xfId="30034"/>
    <cellStyle name="Percent 2 5 2 2 6" xfId="21004"/>
    <cellStyle name="Percent 2 5 2 3" xfId="1711"/>
    <cellStyle name="Percent 2 5 2 3 2" xfId="6193"/>
    <cellStyle name="Percent 2 5 2 3 2 2" xfId="15223"/>
    <cellStyle name="Percent 2 5 2 3 2 2 2" xfId="35265"/>
    <cellStyle name="Percent 2 5 2 3 2 3" xfId="26235"/>
    <cellStyle name="Percent 2 5 2 3 3" xfId="10741"/>
    <cellStyle name="Percent 2 5 2 3 3 2" xfId="30783"/>
    <cellStyle name="Percent 2 5 2 3 4" xfId="21753"/>
    <cellStyle name="Percent 2 5 2 4" xfId="3205"/>
    <cellStyle name="Percent 2 5 2 4 2" xfId="7687"/>
    <cellStyle name="Percent 2 5 2 4 2 2" xfId="16717"/>
    <cellStyle name="Percent 2 5 2 4 2 2 2" xfId="36759"/>
    <cellStyle name="Percent 2 5 2 4 2 3" xfId="27729"/>
    <cellStyle name="Percent 2 5 2 4 3" xfId="12235"/>
    <cellStyle name="Percent 2 5 2 4 3 2" xfId="32277"/>
    <cellStyle name="Percent 2 5 2 4 4" xfId="23247"/>
    <cellStyle name="Percent 2 5 2 5" xfId="4699"/>
    <cellStyle name="Percent 2 5 2 5 2" xfId="13729"/>
    <cellStyle name="Percent 2 5 2 5 2 2" xfId="33771"/>
    <cellStyle name="Percent 2 5 2 5 3" xfId="24741"/>
    <cellStyle name="Percent 2 5 2 6" xfId="9247"/>
    <cellStyle name="Percent 2 5 2 6 2" xfId="29289"/>
    <cellStyle name="Percent 2 5 2 7" xfId="20259"/>
    <cellStyle name="Percent 2 5 3" xfId="403"/>
    <cellStyle name="Percent 2 5 3 2" xfId="1150"/>
    <cellStyle name="Percent 2 5 3 2 2" xfId="2644"/>
    <cellStyle name="Percent 2 5 3 2 2 2" xfId="7126"/>
    <cellStyle name="Percent 2 5 3 2 2 2 2" xfId="16156"/>
    <cellStyle name="Percent 2 5 3 2 2 2 2 2" xfId="36198"/>
    <cellStyle name="Percent 2 5 3 2 2 2 3" xfId="27168"/>
    <cellStyle name="Percent 2 5 3 2 2 3" xfId="11674"/>
    <cellStyle name="Percent 2 5 3 2 2 3 2" xfId="31716"/>
    <cellStyle name="Percent 2 5 3 2 2 4" xfId="22686"/>
    <cellStyle name="Percent 2 5 3 2 3" xfId="4138"/>
    <cellStyle name="Percent 2 5 3 2 3 2" xfId="8620"/>
    <cellStyle name="Percent 2 5 3 2 3 2 2" xfId="17650"/>
    <cellStyle name="Percent 2 5 3 2 3 2 2 2" xfId="37692"/>
    <cellStyle name="Percent 2 5 3 2 3 2 3" xfId="28662"/>
    <cellStyle name="Percent 2 5 3 2 3 3" xfId="13168"/>
    <cellStyle name="Percent 2 5 3 2 3 3 2" xfId="33210"/>
    <cellStyle name="Percent 2 5 3 2 3 4" xfId="24180"/>
    <cellStyle name="Percent 2 5 3 2 4" xfId="5632"/>
    <cellStyle name="Percent 2 5 3 2 4 2" xfId="14662"/>
    <cellStyle name="Percent 2 5 3 2 4 2 2" xfId="34704"/>
    <cellStyle name="Percent 2 5 3 2 4 3" xfId="25674"/>
    <cellStyle name="Percent 2 5 3 2 5" xfId="10180"/>
    <cellStyle name="Percent 2 5 3 2 5 2" xfId="30222"/>
    <cellStyle name="Percent 2 5 3 2 6" xfId="21192"/>
    <cellStyle name="Percent 2 5 3 3" xfId="1897"/>
    <cellStyle name="Percent 2 5 3 3 2" xfId="6379"/>
    <cellStyle name="Percent 2 5 3 3 2 2" xfId="15409"/>
    <cellStyle name="Percent 2 5 3 3 2 2 2" xfId="35451"/>
    <cellStyle name="Percent 2 5 3 3 2 3" xfId="26421"/>
    <cellStyle name="Percent 2 5 3 3 3" xfId="10927"/>
    <cellStyle name="Percent 2 5 3 3 3 2" xfId="30969"/>
    <cellStyle name="Percent 2 5 3 3 4" xfId="21939"/>
    <cellStyle name="Percent 2 5 3 4" xfId="3391"/>
    <cellStyle name="Percent 2 5 3 4 2" xfId="7873"/>
    <cellStyle name="Percent 2 5 3 4 2 2" xfId="16903"/>
    <cellStyle name="Percent 2 5 3 4 2 2 2" xfId="36945"/>
    <cellStyle name="Percent 2 5 3 4 2 3" xfId="27915"/>
    <cellStyle name="Percent 2 5 3 4 3" xfId="12421"/>
    <cellStyle name="Percent 2 5 3 4 3 2" xfId="32463"/>
    <cellStyle name="Percent 2 5 3 4 4" xfId="23433"/>
    <cellStyle name="Percent 2 5 3 5" xfId="4885"/>
    <cellStyle name="Percent 2 5 3 5 2" xfId="13915"/>
    <cellStyle name="Percent 2 5 3 5 2 2" xfId="33957"/>
    <cellStyle name="Percent 2 5 3 5 3" xfId="24927"/>
    <cellStyle name="Percent 2 5 3 6" xfId="9433"/>
    <cellStyle name="Percent 2 5 3 6 2" xfId="29475"/>
    <cellStyle name="Percent 2 5 3 7" xfId="20445"/>
    <cellStyle name="Percent 2 5 4" xfId="589"/>
    <cellStyle name="Percent 2 5 4 2" xfId="1336"/>
    <cellStyle name="Percent 2 5 4 2 2" xfId="2830"/>
    <cellStyle name="Percent 2 5 4 2 2 2" xfId="7312"/>
    <cellStyle name="Percent 2 5 4 2 2 2 2" xfId="16342"/>
    <cellStyle name="Percent 2 5 4 2 2 2 2 2" xfId="36384"/>
    <cellStyle name="Percent 2 5 4 2 2 2 3" xfId="27354"/>
    <cellStyle name="Percent 2 5 4 2 2 3" xfId="11860"/>
    <cellStyle name="Percent 2 5 4 2 2 3 2" xfId="31902"/>
    <cellStyle name="Percent 2 5 4 2 2 4" xfId="22872"/>
    <cellStyle name="Percent 2 5 4 2 3" xfId="4324"/>
    <cellStyle name="Percent 2 5 4 2 3 2" xfId="8806"/>
    <cellStyle name="Percent 2 5 4 2 3 2 2" xfId="17836"/>
    <cellStyle name="Percent 2 5 4 2 3 2 2 2" xfId="37878"/>
    <cellStyle name="Percent 2 5 4 2 3 2 3" xfId="28848"/>
    <cellStyle name="Percent 2 5 4 2 3 3" xfId="13354"/>
    <cellStyle name="Percent 2 5 4 2 3 3 2" xfId="33396"/>
    <cellStyle name="Percent 2 5 4 2 3 4" xfId="24366"/>
    <cellStyle name="Percent 2 5 4 2 4" xfId="5818"/>
    <cellStyle name="Percent 2 5 4 2 4 2" xfId="14848"/>
    <cellStyle name="Percent 2 5 4 2 4 2 2" xfId="34890"/>
    <cellStyle name="Percent 2 5 4 2 4 3" xfId="25860"/>
    <cellStyle name="Percent 2 5 4 2 5" xfId="10366"/>
    <cellStyle name="Percent 2 5 4 2 5 2" xfId="30408"/>
    <cellStyle name="Percent 2 5 4 2 6" xfId="21378"/>
    <cellStyle name="Percent 2 5 4 3" xfId="2083"/>
    <cellStyle name="Percent 2 5 4 3 2" xfId="6565"/>
    <cellStyle name="Percent 2 5 4 3 2 2" xfId="15595"/>
    <cellStyle name="Percent 2 5 4 3 2 2 2" xfId="35637"/>
    <cellStyle name="Percent 2 5 4 3 2 3" xfId="26607"/>
    <cellStyle name="Percent 2 5 4 3 3" xfId="11113"/>
    <cellStyle name="Percent 2 5 4 3 3 2" xfId="31155"/>
    <cellStyle name="Percent 2 5 4 3 4" xfId="22125"/>
    <cellStyle name="Percent 2 5 4 4" xfId="3577"/>
    <cellStyle name="Percent 2 5 4 4 2" xfId="8059"/>
    <cellStyle name="Percent 2 5 4 4 2 2" xfId="17089"/>
    <cellStyle name="Percent 2 5 4 4 2 2 2" xfId="37131"/>
    <cellStyle name="Percent 2 5 4 4 2 3" xfId="28101"/>
    <cellStyle name="Percent 2 5 4 4 3" xfId="12607"/>
    <cellStyle name="Percent 2 5 4 4 3 2" xfId="32649"/>
    <cellStyle name="Percent 2 5 4 4 4" xfId="23619"/>
    <cellStyle name="Percent 2 5 4 5" xfId="5071"/>
    <cellStyle name="Percent 2 5 4 5 2" xfId="14101"/>
    <cellStyle name="Percent 2 5 4 5 2 2" xfId="34143"/>
    <cellStyle name="Percent 2 5 4 5 3" xfId="25113"/>
    <cellStyle name="Percent 2 5 4 6" xfId="9619"/>
    <cellStyle name="Percent 2 5 4 6 2" xfId="29661"/>
    <cellStyle name="Percent 2 5 4 7" xfId="20631"/>
    <cellStyle name="Percent 2 5 5" xfId="776"/>
    <cellStyle name="Percent 2 5 5 2" xfId="2270"/>
    <cellStyle name="Percent 2 5 5 2 2" xfId="6752"/>
    <cellStyle name="Percent 2 5 5 2 2 2" xfId="15782"/>
    <cellStyle name="Percent 2 5 5 2 2 2 2" xfId="35824"/>
    <cellStyle name="Percent 2 5 5 2 2 3" xfId="26794"/>
    <cellStyle name="Percent 2 5 5 2 3" xfId="11300"/>
    <cellStyle name="Percent 2 5 5 2 3 2" xfId="31342"/>
    <cellStyle name="Percent 2 5 5 2 4" xfId="22312"/>
    <cellStyle name="Percent 2 5 5 3" xfId="3764"/>
    <cellStyle name="Percent 2 5 5 3 2" xfId="8246"/>
    <cellStyle name="Percent 2 5 5 3 2 2" xfId="17276"/>
    <cellStyle name="Percent 2 5 5 3 2 2 2" xfId="37318"/>
    <cellStyle name="Percent 2 5 5 3 2 3" xfId="28288"/>
    <cellStyle name="Percent 2 5 5 3 3" xfId="12794"/>
    <cellStyle name="Percent 2 5 5 3 3 2" xfId="32836"/>
    <cellStyle name="Percent 2 5 5 3 4" xfId="23806"/>
    <cellStyle name="Percent 2 5 5 4" xfId="5258"/>
    <cellStyle name="Percent 2 5 5 4 2" xfId="14288"/>
    <cellStyle name="Percent 2 5 5 4 2 2" xfId="34330"/>
    <cellStyle name="Percent 2 5 5 4 3" xfId="25300"/>
    <cellStyle name="Percent 2 5 5 5" xfId="9806"/>
    <cellStyle name="Percent 2 5 5 5 2" xfId="29848"/>
    <cellStyle name="Percent 2 5 5 6" xfId="20818"/>
    <cellStyle name="Percent 2 5 6" xfId="1525"/>
    <cellStyle name="Percent 2 5 6 2" xfId="6007"/>
    <cellStyle name="Percent 2 5 6 2 2" xfId="15037"/>
    <cellStyle name="Percent 2 5 6 2 2 2" xfId="35079"/>
    <cellStyle name="Percent 2 5 6 2 3" xfId="26049"/>
    <cellStyle name="Percent 2 5 6 3" xfId="10555"/>
    <cellStyle name="Percent 2 5 6 3 2" xfId="30597"/>
    <cellStyle name="Percent 2 5 6 4" xfId="21567"/>
    <cellStyle name="Percent 2 5 7" xfId="3019"/>
    <cellStyle name="Percent 2 5 7 2" xfId="7501"/>
    <cellStyle name="Percent 2 5 7 2 2" xfId="16531"/>
    <cellStyle name="Percent 2 5 7 2 2 2" xfId="36573"/>
    <cellStyle name="Percent 2 5 7 2 3" xfId="27543"/>
    <cellStyle name="Percent 2 5 7 3" xfId="12049"/>
    <cellStyle name="Percent 2 5 7 3 2" xfId="32091"/>
    <cellStyle name="Percent 2 5 7 4" xfId="23061"/>
    <cellStyle name="Percent 2 5 8" xfId="4513"/>
    <cellStyle name="Percent 2 5 8 2" xfId="13543"/>
    <cellStyle name="Percent 2 5 8 2 2" xfId="33585"/>
    <cellStyle name="Percent 2 5 8 3" xfId="24555"/>
    <cellStyle name="Percent 2 5 9" xfId="9061"/>
    <cellStyle name="Percent 2 5 9 2" xfId="29103"/>
    <cellStyle name="Percent 2 6" xfId="54"/>
    <cellStyle name="Percent 2 6 10" xfId="20096"/>
    <cellStyle name="Percent 2 6 2" xfId="240"/>
    <cellStyle name="Percent 2 6 2 2" xfId="985"/>
    <cellStyle name="Percent 2 6 2 2 2" xfId="2479"/>
    <cellStyle name="Percent 2 6 2 2 2 2" xfId="6961"/>
    <cellStyle name="Percent 2 6 2 2 2 2 2" xfId="15991"/>
    <cellStyle name="Percent 2 6 2 2 2 2 2 2" xfId="36033"/>
    <cellStyle name="Percent 2 6 2 2 2 2 3" xfId="27003"/>
    <cellStyle name="Percent 2 6 2 2 2 3" xfId="11509"/>
    <cellStyle name="Percent 2 6 2 2 2 3 2" xfId="31551"/>
    <cellStyle name="Percent 2 6 2 2 2 4" xfId="22521"/>
    <cellStyle name="Percent 2 6 2 2 3" xfId="3973"/>
    <cellStyle name="Percent 2 6 2 2 3 2" xfId="8455"/>
    <cellStyle name="Percent 2 6 2 2 3 2 2" xfId="17485"/>
    <cellStyle name="Percent 2 6 2 2 3 2 2 2" xfId="37527"/>
    <cellStyle name="Percent 2 6 2 2 3 2 3" xfId="28497"/>
    <cellStyle name="Percent 2 6 2 2 3 3" xfId="13003"/>
    <cellStyle name="Percent 2 6 2 2 3 3 2" xfId="33045"/>
    <cellStyle name="Percent 2 6 2 2 3 4" xfId="24015"/>
    <cellStyle name="Percent 2 6 2 2 4" xfId="5467"/>
    <cellStyle name="Percent 2 6 2 2 4 2" xfId="14497"/>
    <cellStyle name="Percent 2 6 2 2 4 2 2" xfId="34539"/>
    <cellStyle name="Percent 2 6 2 2 4 3" xfId="25509"/>
    <cellStyle name="Percent 2 6 2 2 5" xfId="10015"/>
    <cellStyle name="Percent 2 6 2 2 5 2" xfId="30057"/>
    <cellStyle name="Percent 2 6 2 2 6" xfId="21027"/>
    <cellStyle name="Percent 2 6 2 3" xfId="1734"/>
    <cellStyle name="Percent 2 6 2 3 2" xfId="6216"/>
    <cellStyle name="Percent 2 6 2 3 2 2" xfId="15246"/>
    <cellStyle name="Percent 2 6 2 3 2 2 2" xfId="35288"/>
    <cellStyle name="Percent 2 6 2 3 2 3" xfId="26258"/>
    <cellStyle name="Percent 2 6 2 3 3" xfId="10764"/>
    <cellStyle name="Percent 2 6 2 3 3 2" xfId="30806"/>
    <cellStyle name="Percent 2 6 2 3 4" xfId="21776"/>
    <cellStyle name="Percent 2 6 2 4" xfId="3228"/>
    <cellStyle name="Percent 2 6 2 4 2" xfId="7710"/>
    <cellStyle name="Percent 2 6 2 4 2 2" xfId="16740"/>
    <cellStyle name="Percent 2 6 2 4 2 2 2" xfId="36782"/>
    <cellStyle name="Percent 2 6 2 4 2 3" xfId="27752"/>
    <cellStyle name="Percent 2 6 2 4 3" xfId="12258"/>
    <cellStyle name="Percent 2 6 2 4 3 2" xfId="32300"/>
    <cellStyle name="Percent 2 6 2 4 4" xfId="23270"/>
    <cellStyle name="Percent 2 6 2 5" xfId="4722"/>
    <cellStyle name="Percent 2 6 2 5 2" xfId="13752"/>
    <cellStyle name="Percent 2 6 2 5 2 2" xfId="33794"/>
    <cellStyle name="Percent 2 6 2 5 3" xfId="24764"/>
    <cellStyle name="Percent 2 6 2 6" xfId="9270"/>
    <cellStyle name="Percent 2 6 2 6 2" xfId="29312"/>
    <cellStyle name="Percent 2 6 2 7" xfId="20282"/>
    <cellStyle name="Percent 2 6 3" xfId="426"/>
    <cellStyle name="Percent 2 6 3 2" xfId="1173"/>
    <cellStyle name="Percent 2 6 3 2 2" xfId="2667"/>
    <cellStyle name="Percent 2 6 3 2 2 2" xfId="7149"/>
    <cellStyle name="Percent 2 6 3 2 2 2 2" xfId="16179"/>
    <cellStyle name="Percent 2 6 3 2 2 2 2 2" xfId="36221"/>
    <cellStyle name="Percent 2 6 3 2 2 2 3" xfId="27191"/>
    <cellStyle name="Percent 2 6 3 2 2 3" xfId="11697"/>
    <cellStyle name="Percent 2 6 3 2 2 3 2" xfId="31739"/>
    <cellStyle name="Percent 2 6 3 2 2 4" xfId="22709"/>
    <cellStyle name="Percent 2 6 3 2 3" xfId="4161"/>
    <cellStyle name="Percent 2 6 3 2 3 2" xfId="8643"/>
    <cellStyle name="Percent 2 6 3 2 3 2 2" xfId="17673"/>
    <cellStyle name="Percent 2 6 3 2 3 2 2 2" xfId="37715"/>
    <cellStyle name="Percent 2 6 3 2 3 2 3" xfId="28685"/>
    <cellStyle name="Percent 2 6 3 2 3 3" xfId="13191"/>
    <cellStyle name="Percent 2 6 3 2 3 3 2" xfId="33233"/>
    <cellStyle name="Percent 2 6 3 2 3 4" xfId="24203"/>
    <cellStyle name="Percent 2 6 3 2 4" xfId="5655"/>
    <cellStyle name="Percent 2 6 3 2 4 2" xfId="14685"/>
    <cellStyle name="Percent 2 6 3 2 4 2 2" xfId="34727"/>
    <cellStyle name="Percent 2 6 3 2 4 3" xfId="25697"/>
    <cellStyle name="Percent 2 6 3 2 5" xfId="10203"/>
    <cellStyle name="Percent 2 6 3 2 5 2" xfId="30245"/>
    <cellStyle name="Percent 2 6 3 2 6" xfId="21215"/>
    <cellStyle name="Percent 2 6 3 3" xfId="1920"/>
    <cellStyle name="Percent 2 6 3 3 2" xfId="6402"/>
    <cellStyle name="Percent 2 6 3 3 2 2" xfId="15432"/>
    <cellStyle name="Percent 2 6 3 3 2 2 2" xfId="35474"/>
    <cellStyle name="Percent 2 6 3 3 2 3" xfId="26444"/>
    <cellStyle name="Percent 2 6 3 3 3" xfId="10950"/>
    <cellStyle name="Percent 2 6 3 3 3 2" xfId="30992"/>
    <cellStyle name="Percent 2 6 3 3 4" xfId="21962"/>
    <cellStyle name="Percent 2 6 3 4" xfId="3414"/>
    <cellStyle name="Percent 2 6 3 4 2" xfId="7896"/>
    <cellStyle name="Percent 2 6 3 4 2 2" xfId="16926"/>
    <cellStyle name="Percent 2 6 3 4 2 2 2" xfId="36968"/>
    <cellStyle name="Percent 2 6 3 4 2 3" xfId="27938"/>
    <cellStyle name="Percent 2 6 3 4 3" xfId="12444"/>
    <cellStyle name="Percent 2 6 3 4 3 2" xfId="32486"/>
    <cellStyle name="Percent 2 6 3 4 4" xfId="23456"/>
    <cellStyle name="Percent 2 6 3 5" xfId="4908"/>
    <cellStyle name="Percent 2 6 3 5 2" xfId="13938"/>
    <cellStyle name="Percent 2 6 3 5 2 2" xfId="33980"/>
    <cellStyle name="Percent 2 6 3 5 3" xfId="24950"/>
    <cellStyle name="Percent 2 6 3 6" xfId="9456"/>
    <cellStyle name="Percent 2 6 3 6 2" xfId="29498"/>
    <cellStyle name="Percent 2 6 3 7" xfId="20468"/>
    <cellStyle name="Percent 2 6 4" xfId="612"/>
    <cellStyle name="Percent 2 6 4 2" xfId="1359"/>
    <cellStyle name="Percent 2 6 4 2 2" xfId="2853"/>
    <cellStyle name="Percent 2 6 4 2 2 2" xfId="7335"/>
    <cellStyle name="Percent 2 6 4 2 2 2 2" xfId="16365"/>
    <cellStyle name="Percent 2 6 4 2 2 2 2 2" xfId="36407"/>
    <cellStyle name="Percent 2 6 4 2 2 2 3" xfId="27377"/>
    <cellStyle name="Percent 2 6 4 2 2 3" xfId="11883"/>
    <cellStyle name="Percent 2 6 4 2 2 3 2" xfId="31925"/>
    <cellStyle name="Percent 2 6 4 2 2 4" xfId="22895"/>
    <cellStyle name="Percent 2 6 4 2 3" xfId="4347"/>
    <cellStyle name="Percent 2 6 4 2 3 2" xfId="8829"/>
    <cellStyle name="Percent 2 6 4 2 3 2 2" xfId="17859"/>
    <cellStyle name="Percent 2 6 4 2 3 2 2 2" xfId="37901"/>
    <cellStyle name="Percent 2 6 4 2 3 2 3" xfId="28871"/>
    <cellStyle name="Percent 2 6 4 2 3 3" xfId="13377"/>
    <cellStyle name="Percent 2 6 4 2 3 3 2" xfId="33419"/>
    <cellStyle name="Percent 2 6 4 2 3 4" xfId="24389"/>
    <cellStyle name="Percent 2 6 4 2 4" xfId="5841"/>
    <cellStyle name="Percent 2 6 4 2 4 2" xfId="14871"/>
    <cellStyle name="Percent 2 6 4 2 4 2 2" xfId="34913"/>
    <cellStyle name="Percent 2 6 4 2 4 3" xfId="25883"/>
    <cellStyle name="Percent 2 6 4 2 5" xfId="10389"/>
    <cellStyle name="Percent 2 6 4 2 5 2" xfId="30431"/>
    <cellStyle name="Percent 2 6 4 2 6" xfId="21401"/>
    <cellStyle name="Percent 2 6 4 3" xfId="2106"/>
    <cellStyle name="Percent 2 6 4 3 2" xfId="6588"/>
    <cellStyle name="Percent 2 6 4 3 2 2" xfId="15618"/>
    <cellStyle name="Percent 2 6 4 3 2 2 2" xfId="35660"/>
    <cellStyle name="Percent 2 6 4 3 2 3" xfId="26630"/>
    <cellStyle name="Percent 2 6 4 3 3" xfId="11136"/>
    <cellStyle name="Percent 2 6 4 3 3 2" xfId="31178"/>
    <cellStyle name="Percent 2 6 4 3 4" xfId="22148"/>
    <cellStyle name="Percent 2 6 4 4" xfId="3600"/>
    <cellStyle name="Percent 2 6 4 4 2" xfId="8082"/>
    <cellStyle name="Percent 2 6 4 4 2 2" xfId="17112"/>
    <cellStyle name="Percent 2 6 4 4 2 2 2" xfId="37154"/>
    <cellStyle name="Percent 2 6 4 4 2 3" xfId="28124"/>
    <cellStyle name="Percent 2 6 4 4 3" xfId="12630"/>
    <cellStyle name="Percent 2 6 4 4 3 2" xfId="32672"/>
    <cellStyle name="Percent 2 6 4 4 4" xfId="23642"/>
    <cellStyle name="Percent 2 6 4 5" xfId="5094"/>
    <cellStyle name="Percent 2 6 4 5 2" xfId="14124"/>
    <cellStyle name="Percent 2 6 4 5 2 2" xfId="34166"/>
    <cellStyle name="Percent 2 6 4 5 3" xfId="25136"/>
    <cellStyle name="Percent 2 6 4 6" xfId="9642"/>
    <cellStyle name="Percent 2 6 4 6 2" xfId="29684"/>
    <cellStyle name="Percent 2 6 4 7" xfId="20654"/>
    <cellStyle name="Percent 2 6 5" xfId="799"/>
    <cellStyle name="Percent 2 6 5 2" xfId="2293"/>
    <cellStyle name="Percent 2 6 5 2 2" xfId="6775"/>
    <cellStyle name="Percent 2 6 5 2 2 2" xfId="15805"/>
    <cellStyle name="Percent 2 6 5 2 2 2 2" xfId="35847"/>
    <cellStyle name="Percent 2 6 5 2 2 3" xfId="26817"/>
    <cellStyle name="Percent 2 6 5 2 3" xfId="11323"/>
    <cellStyle name="Percent 2 6 5 2 3 2" xfId="31365"/>
    <cellStyle name="Percent 2 6 5 2 4" xfId="22335"/>
    <cellStyle name="Percent 2 6 5 3" xfId="3787"/>
    <cellStyle name="Percent 2 6 5 3 2" xfId="8269"/>
    <cellStyle name="Percent 2 6 5 3 2 2" xfId="17299"/>
    <cellStyle name="Percent 2 6 5 3 2 2 2" xfId="37341"/>
    <cellStyle name="Percent 2 6 5 3 2 3" xfId="28311"/>
    <cellStyle name="Percent 2 6 5 3 3" xfId="12817"/>
    <cellStyle name="Percent 2 6 5 3 3 2" xfId="32859"/>
    <cellStyle name="Percent 2 6 5 3 4" xfId="23829"/>
    <cellStyle name="Percent 2 6 5 4" xfId="5281"/>
    <cellStyle name="Percent 2 6 5 4 2" xfId="14311"/>
    <cellStyle name="Percent 2 6 5 4 2 2" xfId="34353"/>
    <cellStyle name="Percent 2 6 5 4 3" xfId="25323"/>
    <cellStyle name="Percent 2 6 5 5" xfId="9829"/>
    <cellStyle name="Percent 2 6 5 5 2" xfId="29871"/>
    <cellStyle name="Percent 2 6 5 6" xfId="20841"/>
    <cellStyle name="Percent 2 6 6" xfId="1548"/>
    <cellStyle name="Percent 2 6 6 2" xfId="6030"/>
    <cellStyle name="Percent 2 6 6 2 2" xfId="15060"/>
    <cellStyle name="Percent 2 6 6 2 2 2" xfId="35102"/>
    <cellStyle name="Percent 2 6 6 2 3" xfId="26072"/>
    <cellStyle name="Percent 2 6 6 3" xfId="10578"/>
    <cellStyle name="Percent 2 6 6 3 2" xfId="30620"/>
    <cellStyle name="Percent 2 6 6 4" xfId="21590"/>
    <cellStyle name="Percent 2 6 7" xfId="3042"/>
    <cellStyle name="Percent 2 6 7 2" xfId="7524"/>
    <cellStyle name="Percent 2 6 7 2 2" xfId="16554"/>
    <cellStyle name="Percent 2 6 7 2 2 2" xfId="36596"/>
    <cellStyle name="Percent 2 6 7 2 3" xfId="27566"/>
    <cellStyle name="Percent 2 6 7 3" xfId="12072"/>
    <cellStyle name="Percent 2 6 7 3 2" xfId="32114"/>
    <cellStyle name="Percent 2 6 7 4" xfId="23084"/>
    <cellStyle name="Percent 2 6 8" xfId="4536"/>
    <cellStyle name="Percent 2 6 8 2" xfId="13566"/>
    <cellStyle name="Percent 2 6 8 2 2" xfId="33608"/>
    <cellStyle name="Percent 2 6 8 3" xfId="24578"/>
    <cellStyle name="Percent 2 6 9" xfId="9084"/>
    <cellStyle name="Percent 2 6 9 2" xfId="29126"/>
    <cellStyle name="Percent 2 7" xfId="78"/>
    <cellStyle name="Percent 2 7 10" xfId="20120"/>
    <cellStyle name="Percent 2 7 2" xfId="264"/>
    <cellStyle name="Percent 2 7 2 2" xfId="1008"/>
    <cellStyle name="Percent 2 7 2 2 2" xfId="2502"/>
    <cellStyle name="Percent 2 7 2 2 2 2" xfId="6984"/>
    <cellStyle name="Percent 2 7 2 2 2 2 2" xfId="16014"/>
    <cellStyle name="Percent 2 7 2 2 2 2 2 2" xfId="36056"/>
    <cellStyle name="Percent 2 7 2 2 2 2 3" xfId="27026"/>
    <cellStyle name="Percent 2 7 2 2 2 3" xfId="11532"/>
    <cellStyle name="Percent 2 7 2 2 2 3 2" xfId="31574"/>
    <cellStyle name="Percent 2 7 2 2 2 4" xfId="22544"/>
    <cellStyle name="Percent 2 7 2 2 3" xfId="3996"/>
    <cellStyle name="Percent 2 7 2 2 3 2" xfId="8478"/>
    <cellStyle name="Percent 2 7 2 2 3 2 2" xfId="17508"/>
    <cellStyle name="Percent 2 7 2 2 3 2 2 2" xfId="37550"/>
    <cellStyle name="Percent 2 7 2 2 3 2 3" xfId="28520"/>
    <cellStyle name="Percent 2 7 2 2 3 3" xfId="13026"/>
    <cellStyle name="Percent 2 7 2 2 3 3 2" xfId="33068"/>
    <cellStyle name="Percent 2 7 2 2 3 4" xfId="24038"/>
    <cellStyle name="Percent 2 7 2 2 4" xfId="5490"/>
    <cellStyle name="Percent 2 7 2 2 4 2" xfId="14520"/>
    <cellStyle name="Percent 2 7 2 2 4 2 2" xfId="34562"/>
    <cellStyle name="Percent 2 7 2 2 4 3" xfId="25532"/>
    <cellStyle name="Percent 2 7 2 2 5" xfId="10038"/>
    <cellStyle name="Percent 2 7 2 2 5 2" xfId="30080"/>
    <cellStyle name="Percent 2 7 2 2 6" xfId="21050"/>
    <cellStyle name="Percent 2 7 2 3" xfId="1758"/>
    <cellStyle name="Percent 2 7 2 3 2" xfId="6240"/>
    <cellStyle name="Percent 2 7 2 3 2 2" xfId="15270"/>
    <cellStyle name="Percent 2 7 2 3 2 2 2" xfId="35312"/>
    <cellStyle name="Percent 2 7 2 3 2 3" xfId="26282"/>
    <cellStyle name="Percent 2 7 2 3 3" xfId="10788"/>
    <cellStyle name="Percent 2 7 2 3 3 2" xfId="30830"/>
    <cellStyle name="Percent 2 7 2 3 4" xfId="21800"/>
    <cellStyle name="Percent 2 7 2 4" xfId="3252"/>
    <cellStyle name="Percent 2 7 2 4 2" xfId="7734"/>
    <cellStyle name="Percent 2 7 2 4 2 2" xfId="16764"/>
    <cellStyle name="Percent 2 7 2 4 2 2 2" xfId="36806"/>
    <cellStyle name="Percent 2 7 2 4 2 3" xfId="27776"/>
    <cellStyle name="Percent 2 7 2 4 3" xfId="12282"/>
    <cellStyle name="Percent 2 7 2 4 3 2" xfId="32324"/>
    <cellStyle name="Percent 2 7 2 4 4" xfId="23294"/>
    <cellStyle name="Percent 2 7 2 5" xfId="4746"/>
    <cellStyle name="Percent 2 7 2 5 2" xfId="13776"/>
    <cellStyle name="Percent 2 7 2 5 2 2" xfId="33818"/>
    <cellStyle name="Percent 2 7 2 5 3" xfId="24788"/>
    <cellStyle name="Percent 2 7 2 6" xfId="9294"/>
    <cellStyle name="Percent 2 7 2 6 2" xfId="29336"/>
    <cellStyle name="Percent 2 7 2 7" xfId="20306"/>
    <cellStyle name="Percent 2 7 3" xfId="450"/>
    <cellStyle name="Percent 2 7 3 2" xfId="1197"/>
    <cellStyle name="Percent 2 7 3 2 2" xfId="2691"/>
    <cellStyle name="Percent 2 7 3 2 2 2" xfId="7173"/>
    <cellStyle name="Percent 2 7 3 2 2 2 2" xfId="16203"/>
    <cellStyle name="Percent 2 7 3 2 2 2 2 2" xfId="36245"/>
    <cellStyle name="Percent 2 7 3 2 2 2 3" xfId="27215"/>
    <cellStyle name="Percent 2 7 3 2 2 3" xfId="11721"/>
    <cellStyle name="Percent 2 7 3 2 2 3 2" xfId="31763"/>
    <cellStyle name="Percent 2 7 3 2 2 4" xfId="22733"/>
    <cellStyle name="Percent 2 7 3 2 3" xfId="4185"/>
    <cellStyle name="Percent 2 7 3 2 3 2" xfId="8667"/>
    <cellStyle name="Percent 2 7 3 2 3 2 2" xfId="17697"/>
    <cellStyle name="Percent 2 7 3 2 3 2 2 2" xfId="37739"/>
    <cellStyle name="Percent 2 7 3 2 3 2 3" xfId="28709"/>
    <cellStyle name="Percent 2 7 3 2 3 3" xfId="13215"/>
    <cellStyle name="Percent 2 7 3 2 3 3 2" xfId="33257"/>
    <cellStyle name="Percent 2 7 3 2 3 4" xfId="24227"/>
    <cellStyle name="Percent 2 7 3 2 4" xfId="5679"/>
    <cellStyle name="Percent 2 7 3 2 4 2" xfId="14709"/>
    <cellStyle name="Percent 2 7 3 2 4 2 2" xfId="34751"/>
    <cellStyle name="Percent 2 7 3 2 4 3" xfId="25721"/>
    <cellStyle name="Percent 2 7 3 2 5" xfId="10227"/>
    <cellStyle name="Percent 2 7 3 2 5 2" xfId="30269"/>
    <cellStyle name="Percent 2 7 3 2 6" xfId="21239"/>
    <cellStyle name="Percent 2 7 3 3" xfId="1944"/>
    <cellStyle name="Percent 2 7 3 3 2" xfId="6426"/>
    <cellStyle name="Percent 2 7 3 3 2 2" xfId="15456"/>
    <cellStyle name="Percent 2 7 3 3 2 2 2" xfId="35498"/>
    <cellStyle name="Percent 2 7 3 3 2 3" xfId="26468"/>
    <cellStyle name="Percent 2 7 3 3 3" xfId="10974"/>
    <cellStyle name="Percent 2 7 3 3 3 2" xfId="31016"/>
    <cellStyle name="Percent 2 7 3 3 4" xfId="21986"/>
    <cellStyle name="Percent 2 7 3 4" xfId="3438"/>
    <cellStyle name="Percent 2 7 3 4 2" xfId="7920"/>
    <cellStyle name="Percent 2 7 3 4 2 2" xfId="16950"/>
    <cellStyle name="Percent 2 7 3 4 2 2 2" xfId="36992"/>
    <cellStyle name="Percent 2 7 3 4 2 3" xfId="27962"/>
    <cellStyle name="Percent 2 7 3 4 3" xfId="12468"/>
    <cellStyle name="Percent 2 7 3 4 3 2" xfId="32510"/>
    <cellStyle name="Percent 2 7 3 4 4" xfId="23480"/>
    <cellStyle name="Percent 2 7 3 5" xfId="4932"/>
    <cellStyle name="Percent 2 7 3 5 2" xfId="13962"/>
    <cellStyle name="Percent 2 7 3 5 2 2" xfId="34004"/>
    <cellStyle name="Percent 2 7 3 5 3" xfId="24974"/>
    <cellStyle name="Percent 2 7 3 6" xfId="9480"/>
    <cellStyle name="Percent 2 7 3 6 2" xfId="29522"/>
    <cellStyle name="Percent 2 7 3 7" xfId="20492"/>
    <cellStyle name="Percent 2 7 4" xfId="636"/>
    <cellStyle name="Percent 2 7 4 2" xfId="1383"/>
    <cellStyle name="Percent 2 7 4 2 2" xfId="2877"/>
    <cellStyle name="Percent 2 7 4 2 2 2" xfId="7359"/>
    <cellStyle name="Percent 2 7 4 2 2 2 2" xfId="16389"/>
    <cellStyle name="Percent 2 7 4 2 2 2 2 2" xfId="36431"/>
    <cellStyle name="Percent 2 7 4 2 2 2 3" xfId="27401"/>
    <cellStyle name="Percent 2 7 4 2 2 3" xfId="11907"/>
    <cellStyle name="Percent 2 7 4 2 2 3 2" xfId="31949"/>
    <cellStyle name="Percent 2 7 4 2 2 4" xfId="22919"/>
    <cellStyle name="Percent 2 7 4 2 3" xfId="4371"/>
    <cellStyle name="Percent 2 7 4 2 3 2" xfId="8853"/>
    <cellStyle name="Percent 2 7 4 2 3 2 2" xfId="17883"/>
    <cellStyle name="Percent 2 7 4 2 3 2 2 2" xfId="37925"/>
    <cellStyle name="Percent 2 7 4 2 3 2 3" xfId="28895"/>
    <cellStyle name="Percent 2 7 4 2 3 3" xfId="13401"/>
    <cellStyle name="Percent 2 7 4 2 3 3 2" xfId="33443"/>
    <cellStyle name="Percent 2 7 4 2 3 4" xfId="24413"/>
    <cellStyle name="Percent 2 7 4 2 4" xfId="5865"/>
    <cellStyle name="Percent 2 7 4 2 4 2" xfId="14895"/>
    <cellStyle name="Percent 2 7 4 2 4 2 2" xfId="34937"/>
    <cellStyle name="Percent 2 7 4 2 4 3" xfId="25907"/>
    <cellStyle name="Percent 2 7 4 2 5" xfId="10413"/>
    <cellStyle name="Percent 2 7 4 2 5 2" xfId="30455"/>
    <cellStyle name="Percent 2 7 4 2 6" xfId="21425"/>
    <cellStyle name="Percent 2 7 4 3" xfId="2130"/>
    <cellStyle name="Percent 2 7 4 3 2" xfId="6612"/>
    <cellStyle name="Percent 2 7 4 3 2 2" xfId="15642"/>
    <cellStyle name="Percent 2 7 4 3 2 2 2" xfId="35684"/>
    <cellStyle name="Percent 2 7 4 3 2 3" xfId="26654"/>
    <cellStyle name="Percent 2 7 4 3 3" xfId="11160"/>
    <cellStyle name="Percent 2 7 4 3 3 2" xfId="31202"/>
    <cellStyle name="Percent 2 7 4 3 4" xfId="22172"/>
    <cellStyle name="Percent 2 7 4 4" xfId="3624"/>
    <cellStyle name="Percent 2 7 4 4 2" xfId="8106"/>
    <cellStyle name="Percent 2 7 4 4 2 2" xfId="17136"/>
    <cellStyle name="Percent 2 7 4 4 2 2 2" xfId="37178"/>
    <cellStyle name="Percent 2 7 4 4 2 3" xfId="28148"/>
    <cellStyle name="Percent 2 7 4 4 3" xfId="12654"/>
    <cellStyle name="Percent 2 7 4 4 3 2" xfId="32696"/>
    <cellStyle name="Percent 2 7 4 4 4" xfId="23666"/>
    <cellStyle name="Percent 2 7 4 5" xfId="5118"/>
    <cellStyle name="Percent 2 7 4 5 2" xfId="14148"/>
    <cellStyle name="Percent 2 7 4 5 2 2" xfId="34190"/>
    <cellStyle name="Percent 2 7 4 5 3" xfId="25160"/>
    <cellStyle name="Percent 2 7 4 6" xfId="9666"/>
    <cellStyle name="Percent 2 7 4 6 2" xfId="29708"/>
    <cellStyle name="Percent 2 7 4 7" xfId="20678"/>
    <cellStyle name="Percent 2 7 5" xfId="823"/>
    <cellStyle name="Percent 2 7 5 2" xfId="2317"/>
    <cellStyle name="Percent 2 7 5 2 2" xfId="6799"/>
    <cellStyle name="Percent 2 7 5 2 2 2" xfId="15829"/>
    <cellStyle name="Percent 2 7 5 2 2 2 2" xfId="35871"/>
    <cellStyle name="Percent 2 7 5 2 2 3" xfId="26841"/>
    <cellStyle name="Percent 2 7 5 2 3" xfId="11347"/>
    <cellStyle name="Percent 2 7 5 2 3 2" xfId="31389"/>
    <cellStyle name="Percent 2 7 5 2 4" xfId="22359"/>
    <cellStyle name="Percent 2 7 5 3" xfId="3811"/>
    <cellStyle name="Percent 2 7 5 3 2" xfId="8293"/>
    <cellStyle name="Percent 2 7 5 3 2 2" xfId="17323"/>
    <cellStyle name="Percent 2 7 5 3 2 2 2" xfId="37365"/>
    <cellStyle name="Percent 2 7 5 3 2 3" xfId="28335"/>
    <cellStyle name="Percent 2 7 5 3 3" xfId="12841"/>
    <cellStyle name="Percent 2 7 5 3 3 2" xfId="32883"/>
    <cellStyle name="Percent 2 7 5 3 4" xfId="23853"/>
    <cellStyle name="Percent 2 7 5 4" xfId="5305"/>
    <cellStyle name="Percent 2 7 5 4 2" xfId="14335"/>
    <cellStyle name="Percent 2 7 5 4 2 2" xfId="34377"/>
    <cellStyle name="Percent 2 7 5 4 3" xfId="25347"/>
    <cellStyle name="Percent 2 7 5 5" xfId="9853"/>
    <cellStyle name="Percent 2 7 5 5 2" xfId="29895"/>
    <cellStyle name="Percent 2 7 5 6" xfId="20865"/>
    <cellStyle name="Percent 2 7 6" xfId="1572"/>
    <cellStyle name="Percent 2 7 6 2" xfId="6054"/>
    <cellStyle name="Percent 2 7 6 2 2" xfId="15084"/>
    <cellStyle name="Percent 2 7 6 2 2 2" xfId="35126"/>
    <cellStyle name="Percent 2 7 6 2 3" xfId="26096"/>
    <cellStyle name="Percent 2 7 6 3" xfId="10602"/>
    <cellStyle name="Percent 2 7 6 3 2" xfId="30644"/>
    <cellStyle name="Percent 2 7 6 4" xfId="21614"/>
    <cellStyle name="Percent 2 7 7" xfId="3066"/>
    <cellStyle name="Percent 2 7 7 2" xfId="7548"/>
    <cellStyle name="Percent 2 7 7 2 2" xfId="16578"/>
    <cellStyle name="Percent 2 7 7 2 2 2" xfId="36620"/>
    <cellStyle name="Percent 2 7 7 2 3" xfId="27590"/>
    <cellStyle name="Percent 2 7 7 3" xfId="12096"/>
    <cellStyle name="Percent 2 7 7 3 2" xfId="32138"/>
    <cellStyle name="Percent 2 7 7 4" xfId="23108"/>
    <cellStyle name="Percent 2 7 8" xfId="4560"/>
    <cellStyle name="Percent 2 7 8 2" xfId="13590"/>
    <cellStyle name="Percent 2 7 8 2 2" xfId="33632"/>
    <cellStyle name="Percent 2 7 8 3" xfId="24602"/>
    <cellStyle name="Percent 2 7 9" xfId="9108"/>
    <cellStyle name="Percent 2 7 9 2" xfId="29150"/>
    <cellStyle name="Percent 2 8" xfId="114"/>
    <cellStyle name="Percent 2 8 10" xfId="20156"/>
    <cellStyle name="Percent 2 8 2" xfId="300"/>
    <cellStyle name="Percent 2 8 2 2" xfId="1043"/>
    <cellStyle name="Percent 2 8 2 2 2" xfId="2537"/>
    <cellStyle name="Percent 2 8 2 2 2 2" xfId="7019"/>
    <cellStyle name="Percent 2 8 2 2 2 2 2" xfId="16049"/>
    <cellStyle name="Percent 2 8 2 2 2 2 2 2" xfId="36091"/>
    <cellStyle name="Percent 2 8 2 2 2 2 3" xfId="27061"/>
    <cellStyle name="Percent 2 8 2 2 2 3" xfId="11567"/>
    <cellStyle name="Percent 2 8 2 2 2 3 2" xfId="31609"/>
    <cellStyle name="Percent 2 8 2 2 2 4" xfId="22579"/>
    <cellStyle name="Percent 2 8 2 2 3" xfId="4031"/>
    <cellStyle name="Percent 2 8 2 2 3 2" xfId="8513"/>
    <cellStyle name="Percent 2 8 2 2 3 2 2" xfId="17543"/>
    <cellStyle name="Percent 2 8 2 2 3 2 2 2" xfId="37585"/>
    <cellStyle name="Percent 2 8 2 2 3 2 3" xfId="28555"/>
    <cellStyle name="Percent 2 8 2 2 3 3" xfId="13061"/>
    <cellStyle name="Percent 2 8 2 2 3 3 2" xfId="33103"/>
    <cellStyle name="Percent 2 8 2 2 3 4" xfId="24073"/>
    <cellStyle name="Percent 2 8 2 2 4" xfId="5525"/>
    <cellStyle name="Percent 2 8 2 2 4 2" xfId="14555"/>
    <cellStyle name="Percent 2 8 2 2 4 2 2" xfId="34597"/>
    <cellStyle name="Percent 2 8 2 2 4 3" xfId="25567"/>
    <cellStyle name="Percent 2 8 2 2 5" xfId="10073"/>
    <cellStyle name="Percent 2 8 2 2 5 2" xfId="30115"/>
    <cellStyle name="Percent 2 8 2 2 6" xfId="21085"/>
    <cellStyle name="Percent 2 8 2 3" xfId="1794"/>
    <cellStyle name="Percent 2 8 2 3 2" xfId="6276"/>
    <cellStyle name="Percent 2 8 2 3 2 2" xfId="15306"/>
    <cellStyle name="Percent 2 8 2 3 2 2 2" xfId="35348"/>
    <cellStyle name="Percent 2 8 2 3 2 3" xfId="26318"/>
    <cellStyle name="Percent 2 8 2 3 3" xfId="10824"/>
    <cellStyle name="Percent 2 8 2 3 3 2" xfId="30866"/>
    <cellStyle name="Percent 2 8 2 3 4" xfId="21836"/>
    <cellStyle name="Percent 2 8 2 4" xfId="3288"/>
    <cellStyle name="Percent 2 8 2 4 2" xfId="7770"/>
    <cellStyle name="Percent 2 8 2 4 2 2" xfId="16800"/>
    <cellStyle name="Percent 2 8 2 4 2 2 2" xfId="36842"/>
    <cellStyle name="Percent 2 8 2 4 2 3" xfId="27812"/>
    <cellStyle name="Percent 2 8 2 4 3" xfId="12318"/>
    <cellStyle name="Percent 2 8 2 4 3 2" xfId="32360"/>
    <cellStyle name="Percent 2 8 2 4 4" xfId="23330"/>
    <cellStyle name="Percent 2 8 2 5" xfId="4782"/>
    <cellStyle name="Percent 2 8 2 5 2" xfId="13812"/>
    <cellStyle name="Percent 2 8 2 5 2 2" xfId="33854"/>
    <cellStyle name="Percent 2 8 2 5 3" xfId="24824"/>
    <cellStyle name="Percent 2 8 2 6" xfId="9330"/>
    <cellStyle name="Percent 2 8 2 6 2" xfId="29372"/>
    <cellStyle name="Percent 2 8 2 7" xfId="20342"/>
    <cellStyle name="Percent 2 8 3" xfId="486"/>
    <cellStyle name="Percent 2 8 3 2" xfId="1233"/>
    <cellStyle name="Percent 2 8 3 2 2" xfId="2727"/>
    <cellStyle name="Percent 2 8 3 2 2 2" xfId="7209"/>
    <cellStyle name="Percent 2 8 3 2 2 2 2" xfId="16239"/>
    <cellStyle name="Percent 2 8 3 2 2 2 2 2" xfId="36281"/>
    <cellStyle name="Percent 2 8 3 2 2 2 3" xfId="27251"/>
    <cellStyle name="Percent 2 8 3 2 2 3" xfId="11757"/>
    <cellStyle name="Percent 2 8 3 2 2 3 2" xfId="31799"/>
    <cellStyle name="Percent 2 8 3 2 2 4" xfId="22769"/>
    <cellStyle name="Percent 2 8 3 2 3" xfId="4221"/>
    <cellStyle name="Percent 2 8 3 2 3 2" xfId="8703"/>
    <cellStyle name="Percent 2 8 3 2 3 2 2" xfId="17733"/>
    <cellStyle name="Percent 2 8 3 2 3 2 2 2" xfId="37775"/>
    <cellStyle name="Percent 2 8 3 2 3 2 3" xfId="28745"/>
    <cellStyle name="Percent 2 8 3 2 3 3" xfId="13251"/>
    <cellStyle name="Percent 2 8 3 2 3 3 2" xfId="33293"/>
    <cellStyle name="Percent 2 8 3 2 3 4" xfId="24263"/>
    <cellStyle name="Percent 2 8 3 2 4" xfId="5715"/>
    <cellStyle name="Percent 2 8 3 2 4 2" xfId="14745"/>
    <cellStyle name="Percent 2 8 3 2 4 2 2" xfId="34787"/>
    <cellStyle name="Percent 2 8 3 2 4 3" xfId="25757"/>
    <cellStyle name="Percent 2 8 3 2 5" xfId="10263"/>
    <cellStyle name="Percent 2 8 3 2 5 2" xfId="30305"/>
    <cellStyle name="Percent 2 8 3 2 6" xfId="21275"/>
    <cellStyle name="Percent 2 8 3 3" xfId="1980"/>
    <cellStyle name="Percent 2 8 3 3 2" xfId="6462"/>
    <cellStyle name="Percent 2 8 3 3 2 2" xfId="15492"/>
    <cellStyle name="Percent 2 8 3 3 2 2 2" xfId="35534"/>
    <cellStyle name="Percent 2 8 3 3 2 3" xfId="26504"/>
    <cellStyle name="Percent 2 8 3 3 3" xfId="11010"/>
    <cellStyle name="Percent 2 8 3 3 3 2" xfId="31052"/>
    <cellStyle name="Percent 2 8 3 3 4" xfId="22022"/>
    <cellStyle name="Percent 2 8 3 4" xfId="3474"/>
    <cellStyle name="Percent 2 8 3 4 2" xfId="7956"/>
    <cellStyle name="Percent 2 8 3 4 2 2" xfId="16986"/>
    <cellStyle name="Percent 2 8 3 4 2 2 2" xfId="37028"/>
    <cellStyle name="Percent 2 8 3 4 2 3" xfId="27998"/>
    <cellStyle name="Percent 2 8 3 4 3" xfId="12504"/>
    <cellStyle name="Percent 2 8 3 4 3 2" xfId="32546"/>
    <cellStyle name="Percent 2 8 3 4 4" xfId="23516"/>
    <cellStyle name="Percent 2 8 3 5" xfId="4968"/>
    <cellStyle name="Percent 2 8 3 5 2" xfId="13998"/>
    <cellStyle name="Percent 2 8 3 5 2 2" xfId="34040"/>
    <cellStyle name="Percent 2 8 3 5 3" xfId="25010"/>
    <cellStyle name="Percent 2 8 3 6" xfId="9516"/>
    <cellStyle name="Percent 2 8 3 6 2" xfId="29558"/>
    <cellStyle name="Percent 2 8 3 7" xfId="20528"/>
    <cellStyle name="Percent 2 8 4" xfId="672"/>
    <cellStyle name="Percent 2 8 4 2" xfId="1419"/>
    <cellStyle name="Percent 2 8 4 2 2" xfId="2913"/>
    <cellStyle name="Percent 2 8 4 2 2 2" xfId="7395"/>
    <cellStyle name="Percent 2 8 4 2 2 2 2" xfId="16425"/>
    <cellStyle name="Percent 2 8 4 2 2 2 2 2" xfId="36467"/>
    <cellStyle name="Percent 2 8 4 2 2 2 3" xfId="27437"/>
    <cellStyle name="Percent 2 8 4 2 2 3" xfId="11943"/>
    <cellStyle name="Percent 2 8 4 2 2 3 2" xfId="31985"/>
    <cellStyle name="Percent 2 8 4 2 2 4" xfId="22955"/>
    <cellStyle name="Percent 2 8 4 2 3" xfId="4407"/>
    <cellStyle name="Percent 2 8 4 2 3 2" xfId="8889"/>
    <cellStyle name="Percent 2 8 4 2 3 2 2" xfId="17919"/>
    <cellStyle name="Percent 2 8 4 2 3 2 2 2" xfId="37961"/>
    <cellStyle name="Percent 2 8 4 2 3 2 3" xfId="28931"/>
    <cellStyle name="Percent 2 8 4 2 3 3" xfId="13437"/>
    <cellStyle name="Percent 2 8 4 2 3 3 2" xfId="33479"/>
    <cellStyle name="Percent 2 8 4 2 3 4" xfId="24449"/>
    <cellStyle name="Percent 2 8 4 2 4" xfId="5901"/>
    <cellStyle name="Percent 2 8 4 2 4 2" xfId="14931"/>
    <cellStyle name="Percent 2 8 4 2 4 2 2" xfId="34973"/>
    <cellStyle name="Percent 2 8 4 2 4 3" xfId="25943"/>
    <cellStyle name="Percent 2 8 4 2 5" xfId="10449"/>
    <cellStyle name="Percent 2 8 4 2 5 2" xfId="30491"/>
    <cellStyle name="Percent 2 8 4 2 6" xfId="21461"/>
    <cellStyle name="Percent 2 8 4 3" xfId="2166"/>
    <cellStyle name="Percent 2 8 4 3 2" xfId="6648"/>
    <cellStyle name="Percent 2 8 4 3 2 2" xfId="15678"/>
    <cellStyle name="Percent 2 8 4 3 2 2 2" xfId="35720"/>
    <cellStyle name="Percent 2 8 4 3 2 3" xfId="26690"/>
    <cellStyle name="Percent 2 8 4 3 3" xfId="11196"/>
    <cellStyle name="Percent 2 8 4 3 3 2" xfId="31238"/>
    <cellStyle name="Percent 2 8 4 3 4" xfId="22208"/>
    <cellStyle name="Percent 2 8 4 4" xfId="3660"/>
    <cellStyle name="Percent 2 8 4 4 2" xfId="8142"/>
    <cellStyle name="Percent 2 8 4 4 2 2" xfId="17172"/>
    <cellStyle name="Percent 2 8 4 4 2 2 2" xfId="37214"/>
    <cellStyle name="Percent 2 8 4 4 2 3" xfId="28184"/>
    <cellStyle name="Percent 2 8 4 4 3" xfId="12690"/>
    <cellStyle name="Percent 2 8 4 4 3 2" xfId="32732"/>
    <cellStyle name="Percent 2 8 4 4 4" xfId="23702"/>
    <cellStyle name="Percent 2 8 4 5" xfId="5154"/>
    <cellStyle name="Percent 2 8 4 5 2" xfId="14184"/>
    <cellStyle name="Percent 2 8 4 5 2 2" xfId="34226"/>
    <cellStyle name="Percent 2 8 4 5 3" xfId="25196"/>
    <cellStyle name="Percent 2 8 4 6" xfId="9702"/>
    <cellStyle name="Percent 2 8 4 6 2" xfId="29744"/>
    <cellStyle name="Percent 2 8 4 7" xfId="20714"/>
    <cellStyle name="Percent 2 8 5" xfId="859"/>
    <cellStyle name="Percent 2 8 5 2" xfId="2353"/>
    <cellStyle name="Percent 2 8 5 2 2" xfId="6835"/>
    <cellStyle name="Percent 2 8 5 2 2 2" xfId="15865"/>
    <cellStyle name="Percent 2 8 5 2 2 2 2" xfId="35907"/>
    <cellStyle name="Percent 2 8 5 2 2 3" xfId="26877"/>
    <cellStyle name="Percent 2 8 5 2 3" xfId="11383"/>
    <cellStyle name="Percent 2 8 5 2 3 2" xfId="31425"/>
    <cellStyle name="Percent 2 8 5 2 4" xfId="22395"/>
    <cellStyle name="Percent 2 8 5 3" xfId="3847"/>
    <cellStyle name="Percent 2 8 5 3 2" xfId="8329"/>
    <cellStyle name="Percent 2 8 5 3 2 2" xfId="17359"/>
    <cellStyle name="Percent 2 8 5 3 2 2 2" xfId="37401"/>
    <cellStyle name="Percent 2 8 5 3 2 3" xfId="28371"/>
    <cellStyle name="Percent 2 8 5 3 3" xfId="12877"/>
    <cellStyle name="Percent 2 8 5 3 3 2" xfId="32919"/>
    <cellStyle name="Percent 2 8 5 3 4" xfId="23889"/>
    <cellStyle name="Percent 2 8 5 4" xfId="5341"/>
    <cellStyle name="Percent 2 8 5 4 2" xfId="14371"/>
    <cellStyle name="Percent 2 8 5 4 2 2" xfId="34413"/>
    <cellStyle name="Percent 2 8 5 4 3" xfId="25383"/>
    <cellStyle name="Percent 2 8 5 5" xfId="9889"/>
    <cellStyle name="Percent 2 8 5 5 2" xfId="29931"/>
    <cellStyle name="Percent 2 8 5 6" xfId="20901"/>
    <cellStyle name="Percent 2 8 6" xfId="1608"/>
    <cellStyle name="Percent 2 8 6 2" xfId="6090"/>
    <cellStyle name="Percent 2 8 6 2 2" xfId="15120"/>
    <cellStyle name="Percent 2 8 6 2 2 2" xfId="35162"/>
    <cellStyle name="Percent 2 8 6 2 3" xfId="26132"/>
    <cellStyle name="Percent 2 8 6 3" xfId="10638"/>
    <cellStyle name="Percent 2 8 6 3 2" xfId="30680"/>
    <cellStyle name="Percent 2 8 6 4" xfId="21650"/>
    <cellStyle name="Percent 2 8 7" xfId="3102"/>
    <cellStyle name="Percent 2 8 7 2" xfId="7584"/>
    <cellStyle name="Percent 2 8 7 2 2" xfId="16614"/>
    <cellStyle name="Percent 2 8 7 2 2 2" xfId="36656"/>
    <cellStyle name="Percent 2 8 7 2 3" xfId="27626"/>
    <cellStyle name="Percent 2 8 7 3" xfId="12132"/>
    <cellStyle name="Percent 2 8 7 3 2" xfId="32174"/>
    <cellStyle name="Percent 2 8 7 4" xfId="23144"/>
    <cellStyle name="Percent 2 8 8" xfId="4596"/>
    <cellStyle name="Percent 2 8 8 2" xfId="13626"/>
    <cellStyle name="Percent 2 8 8 2 2" xfId="33668"/>
    <cellStyle name="Percent 2 8 8 3" xfId="24638"/>
    <cellStyle name="Percent 2 8 9" xfId="9144"/>
    <cellStyle name="Percent 2 8 9 2" xfId="29186"/>
    <cellStyle name="Percent 2 9" xfId="125"/>
    <cellStyle name="Percent 2 9 10" xfId="20167"/>
    <cellStyle name="Percent 2 9 2" xfId="311"/>
    <cellStyle name="Percent 2 9 2 2" xfId="1054"/>
    <cellStyle name="Percent 2 9 2 2 2" xfId="2548"/>
    <cellStyle name="Percent 2 9 2 2 2 2" xfId="7030"/>
    <cellStyle name="Percent 2 9 2 2 2 2 2" xfId="16060"/>
    <cellStyle name="Percent 2 9 2 2 2 2 2 2" xfId="36102"/>
    <cellStyle name="Percent 2 9 2 2 2 2 3" xfId="27072"/>
    <cellStyle name="Percent 2 9 2 2 2 3" xfId="11578"/>
    <cellStyle name="Percent 2 9 2 2 2 3 2" xfId="31620"/>
    <cellStyle name="Percent 2 9 2 2 2 4" xfId="22590"/>
    <cellStyle name="Percent 2 9 2 2 3" xfId="4042"/>
    <cellStyle name="Percent 2 9 2 2 3 2" xfId="8524"/>
    <cellStyle name="Percent 2 9 2 2 3 2 2" xfId="17554"/>
    <cellStyle name="Percent 2 9 2 2 3 2 2 2" xfId="37596"/>
    <cellStyle name="Percent 2 9 2 2 3 2 3" xfId="28566"/>
    <cellStyle name="Percent 2 9 2 2 3 3" xfId="13072"/>
    <cellStyle name="Percent 2 9 2 2 3 3 2" xfId="33114"/>
    <cellStyle name="Percent 2 9 2 2 3 4" xfId="24084"/>
    <cellStyle name="Percent 2 9 2 2 4" xfId="5536"/>
    <cellStyle name="Percent 2 9 2 2 4 2" xfId="14566"/>
    <cellStyle name="Percent 2 9 2 2 4 2 2" xfId="34608"/>
    <cellStyle name="Percent 2 9 2 2 4 3" xfId="25578"/>
    <cellStyle name="Percent 2 9 2 2 5" xfId="10084"/>
    <cellStyle name="Percent 2 9 2 2 5 2" xfId="30126"/>
    <cellStyle name="Percent 2 9 2 2 6" xfId="21096"/>
    <cellStyle name="Percent 2 9 2 3" xfId="1805"/>
    <cellStyle name="Percent 2 9 2 3 2" xfId="6287"/>
    <cellStyle name="Percent 2 9 2 3 2 2" xfId="15317"/>
    <cellStyle name="Percent 2 9 2 3 2 2 2" xfId="35359"/>
    <cellStyle name="Percent 2 9 2 3 2 3" xfId="26329"/>
    <cellStyle name="Percent 2 9 2 3 3" xfId="10835"/>
    <cellStyle name="Percent 2 9 2 3 3 2" xfId="30877"/>
    <cellStyle name="Percent 2 9 2 3 4" xfId="21847"/>
    <cellStyle name="Percent 2 9 2 4" xfId="3299"/>
    <cellStyle name="Percent 2 9 2 4 2" xfId="7781"/>
    <cellStyle name="Percent 2 9 2 4 2 2" xfId="16811"/>
    <cellStyle name="Percent 2 9 2 4 2 2 2" xfId="36853"/>
    <cellStyle name="Percent 2 9 2 4 2 3" xfId="27823"/>
    <cellStyle name="Percent 2 9 2 4 3" xfId="12329"/>
    <cellStyle name="Percent 2 9 2 4 3 2" xfId="32371"/>
    <cellStyle name="Percent 2 9 2 4 4" xfId="23341"/>
    <cellStyle name="Percent 2 9 2 5" xfId="4793"/>
    <cellStyle name="Percent 2 9 2 5 2" xfId="13823"/>
    <cellStyle name="Percent 2 9 2 5 2 2" xfId="33865"/>
    <cellStyle name="Percent 2 9 2 5 3" xfId="24835"/>
    <cellStyle name="Percent 2 9 2 6" xfId="9341"/>
    <cellStyle name="Percent 2 9 2 6 2" xfId="29383"/>
    <cellStyle name="Percent 2 9 2 7" xfId="20353"/>
    <cellStyle name="Percent 2 9 3" xfId="497"/>
    <cellStyle name="Percent 2 9 3 2" xfId="1244"/>
    <cellStyle name="Percent 2 9 3 2 2" xfId="2738"/>
    <cellStyle name="Percent 2 9 3 2 2 2" xfId="7220"/>
    <cellStyle name="Percent 2 9 3 2 2 2 2" xfId="16250"/>
    <cellStyle name="Percent 2 9 3 2 2 2 2 2" xfId="36292"/>
    <cellStyle name="Percent 2 9 3 2 2 2 3" xfId="27262"/>
    <cellStyle name="Percent 2 9 3 2 2 3" xfId="11768"/>
    <cellStyle name="Percent 2 9 3 2 2 3 2" xfId="31810"/>
    <cellStyle name="Percent 2 9 3 2 2 4" xfId="22780"/>
    <cellStyle name="Percent 2 9 3 2 3" xfId="4232"/>
    <cellStyle name="Percent 2 9 3 2 3 2" xfId="8714"/>
    <cellStyle name="Percent 2 9 3 2 3 2 2" xfId="17744"/>
    <cellStyle name="Percent 2 9 3 2 3 2 2 2" xfId="37786"/>
    <cellStyle name="Percent 2 9 3 2 3 2 3" xfId="28756"/>
    <cellStyle name="Percent 2 9 3 2 3 3" xfId="13262"/>
    <cellStyle name="Percent 2 9 3 2 3 3 2" xfId="33304"/>
    <cellStyle name="Percent 2 9 3 2 3 4" xfId="24274"/>
    <cellStyle name="Percent 2 9 3 2 4" xfId="5726"/>
    <cellStyle name="Percent 2 9 3 2 4 2" xfId="14756"/>
    <cellStyle name="Percent 2 9 3 2 4 2 2" xfId="34798"/>
    <cellStyle name="Percent 2 9 3 2 4 3" xfId="25768"/>
    <cellStyle name="Percent 2 9 3 2 5" xfId="10274"/>
    <cellStyle name="Percent 2 9 3 2 5 2" xfId="30316"/>
    <cellStyle name="Percent 2 9 3 2 6" xfId="21286"/>
    <cellStyle name="Percent 2 9 3 3" xfId="1991"/>
    <cellStyle name="Percent 2 9 3 3 2" xfId="6473"/>
    <cellStyle name="Percent 2 9 3 3 2 2" xfId="15503"/>
    <cellStyle name="Percent 2 9 3 3 2 2 2" xfId="35545"/>
    <cellStyle name="Percent 2 9 3 3 2 3" xfId="26515"/>
    <cellStyle name="Percent 2 9 3 3 3" xfId="11021"/>
    <cellStyle name="Percent 2 9 3 3 3 2" xfId="31063"/>
    <cellStyle name="Percent 2 9 3 3 4" xfId="22033"/>
    <cellStyle name="Percent 2 9 3 4" xfId="3485"/>
    <cellStyle name="Percent 2 9 3 4 2" xfId="7967"/>
    <cellStyle name="Percent 2 9 3 4 2 2" xfId="16997"/>
    <cellStyle name="Percent 2 9 3 4 2 2 2" xfId="37039"/>
    <cellStyle name="Percent 2 9 3 4 2 3" xfId="28009"/>
    <cellStyle name="Percent 2 9 3 4 3" xfId="12515"/>
    <cellStyle name="Percent 2 9 3 4 3 2" xfId="32557"/>
    <cellStyle name="Percent 2 9 3 4 4" xfId="23527"/>
    <cellStyle name="Percent 2 9 3 5" xfId="4979"/>
    <cellStyle name="Percent 2 9 3 5 2" xfId="14009"/>
    <cellStyle name="Percent 2 9 3 5 2 2" xfId="34051"/>
    <cellStyle name="Percent 2 9 3 5 3" xfId="25021"/>
    <cellStyle name="Percent 2 9 3 6" xfId="9527"/>
    <cellStyle name="Percent 2 9 3 6 2" xfId="29569"/>
    <cellStyle name="Percent 2 9 3 7" xfId="20539"/>
    <cellStyle name="Percent 2 9 4" xfId="683"/>
    <cellStyle name="Percent 2 9 4 2" xfId="1430"/>
    <cellStyle name="Percent 2 9 4 2 2" xfId="2924"/>
    <cellStyle name="Percent 2 9 4 2 2 2" xfId="7406"/>
    <cellStyle name="Percent 2 9 4 2 2 2 2" xfId="16436"/>
    <cellStyle name="Percent 2 9 4 2 2 2 2 2" xfId="36478"/>
    <cellStyle name="Percent 2 9 4 2 2 2 3" xfId="27448"/>
    <cellStyle name="Percent 2 9 4 2 2 3" xfId="11954"/>
    <cellStyle name="Percent 2 9 4 2 2 3 2" xfId="31996"/>
    <cellStyle name="Percent 2 9 4 2 2 4" xfId="22966"/>
    <cellStyle name="Percent 2 9 4 2 3" xfId="4418"/>
    <cellStyle name="Percent 2 9 4 2 3 2" xfId="8900"/>
    <cellStyle name="Percent 2 9 4 2 3 2 2" xfId="17930"/>
    <cellStyle name="Percent 2 9 4 2 3 2 2 2" xfId="37972"/>
    <cellStyle name="Percent 2 9 4 2 3 2 3" xfId="28942"/>
    <cellStyle name="Percent 2 9 4 2 3 3" xfId="13448"/>
    <cellStyle name="Percent 2 9 4 2 3 3 2" xfId="33490"/>
    <cellStyle name="Percent 2 9 4 2 3 4" xfId="24460"/>
    <cellStyle name="Percent 2 9 4 2 4" xfId="5912"/>
    <cellStyle name="Percent 2 9 4 2 4 2" xfId="14942"/>
    <cellStyle name="Percent 2 9 4 2 4 2 2" xfId="34984"/>
    <cellStyle name="Percent 2 9 4 2 4 3" xfId="25954"/>
    <cellStyle name="Percent 2 9 4 2 5" xfId="10460"/>
    <cellStyle name="Percent 2 9 4 2 5 2" xfId="30502"/>
    <cellStyle name="Percent 2 9 4 2 6" xfId="21472"/>
    <cellStyle name="Percent 2 9 4 3" xfId="2177"/>
    <cellStyle name="Percent 2 9 4 3 2" xfId="6659"/>
    <cellStyle name="Percent 2 9 4 3 2 2" xfId="15689"/>
    <cellStyle name="Percent 2 9 4 3 2 2 2" xfId="35731"/>
    <cellStyle name="Percent 2 9 4 3 2 3" xfId="26701"/>
    <cellStyle name="Percent 2 9 4 3 3" xfId="11207"/>
    <cellStyle name="Percent 2 9 4 3 3 2" xfId="31249"/>
    <cellStyle name="Percent 2 9 4 3 4" xfId="22219"/>
    <cellStyle name="Percent 2 9 4 4" xfId="3671"/>
    <cellStyle name="Percent 2 9 4 4 2" xfId="8153"/>
    <cellStyle name="Percent 2 9 4 4 2 2" xfId="17183"/>
    <cellStyle name="Percent 2 9 4 4 2 2 2" xfId="37225"/>
    <cellStyle name="Percent 2 9 4 4 2 3" xfId="28195"/>
    <cellStyle name="Percent 2 9 4 4 3" xfId="12701"/>
    <cellStyle name="Percent 2 9 4 4 3 2" xfId="32743"/>
    <cellStyle name="Percent 2 9 4 4 4" xfId="23713"/>
    <cellStyle name="Percent 2 9 4 5" xfId="5165"/>
    <cellStyle name="Percent 2 9 4 5 2" xfId="14195"/>
    <cellStyle name="Percent 2 9 4 5 2 2" xfId="34237"/>
    <cellStyle name="Percent 2 9 4 5 3" xfId="25207"/>
    <cellStyle name="Percent 2 9 4 6" xfId="9713"/>
    <cellStyle name="Percent 2 9 4 6 2" xfId="29755"/>
    <cellStyle name="Percent 2 9 4 7" xfId="20725"/>
    <cellStyle name="Percent 2 9 5" xfId="870"/>
    <cellStyle name="Percent 2 9 5 2" xfId="2364"/>
    <cellStyle name="Percent 2 9 5 2 2" xfId="6846"/>
    <cellStyle name="Percent 2 9 5 2 2 2" xfId="15876"/>
    <cellStyle name="Percent 2 9 5 2 2 2 2" xfId="35918"/>
    <cellStyle name="Percent 2 9 5 2 2 3" xfId="26888"/>
    <cellStyle name="Percent 2 9 5 2 3" xfId="11394"/>
    <cellStyle name="Percent 2 9 5 2 3 2" xfId="31436"/>
    <cellStyle name="Percent 2 9 5 2 4" xfId="22406"/>
    <cellStyle name="Percent 2 9 5 3" xfId="3858"/>
    <cellStyle name="Percent 2 9 5 3 2" xfId="8340"/>
    <cellStyle name="Percent 2 9 5 3 2 2" xfId="17370"/>
    <cellStyle name="Percent 2 9 5 3 2 2 2" xfId="37412"/>
    <cellStyle name="Percent 2 9 5 3 2 3" xfId="28382"/>
    <cellStyle name="Percent 2 9 5 3 3" xfId="12888"/>
    <cellStyle name="Percent 2 9 5 3 3 2" xfId="32930"/>
    <cellStyle name="Percent 2 9 5 3 4" xfId="23900"/>
    <cellStyle name="Percent 2 9 5 4" xfId="5352"/>
    <cellStyle name="Percent 2 9 5 4 2" xfId="14382"/>
    <cellStyle name="Percent 2 9 5 4 2 2" xfId="34424"/>
    <cellStyle name="Percent 2 9 5 4 3" xfId="25394"/>
    <cellStyle name="Percent 2 9 5 5" xfId="9900"/>
    <cellStyle name="Percent 2 9 5 5 2" xfId="29942"/>
    <cellStyle name="Percent 2 9 5 6" xfId="20912"/>
    <cellStyle name="Percent 2 9 6" xfId="1619"/>
    <cellStyle name="Percent 2 9 6 2" xfId="6101"/>
    <cellStyle name="Percent 2 9 6 2 2" xfId="15131"/>
    <cellStyle name="Percent 2 9 6 2 2 2" xfId="35173"/>
    <cellStyle name="Percent 2 9 6 2 3" xfId="26143"/>
    <cellStyle name="Percent 2 9 6 3" xfId="10649"/>
    <cellStyle name="Percent 2 9 6 3 2" xfId="30691"/>
    <cellStyle name="Percent 2 9 6 4" xfId="21661"/>
    <cellStyle name="Percent 2 9 7" xfId="3113"/>
    <cellStyle name="Percent 2 9 7 2" xfId="7595"/>
    <cellStyle name="Percent 2 9 7 2 2" xfId="16625"/>
    <cellStyle name="Percent 2 9 7 2 2 2" xfId="36667"/>
    <cellStyle name="Percent 2 9 7 2 3" xfId="27637"/>
    <cellStyle name="Percent 2 9 7 3" xfId="12143"/>
    <cellStyle name="Percent 2 9 7 3 2" xfId="32185"/>
    <cellStyle name="Percent 2 9 7 4" xfId="23155"/>
    <cellStyle name="Percent 2 9 8" xfId="4607"/>
    <cellStyle name="Percent 2 9 8 2" xfId="13637"/>
    <cellStyle name="Percent 2 9 8 2 2" xfId="33679"/>
    <cellStyle name="Percent 2 9 8 3" xfId="24649"/>
    <cellStyle name="Percent 2 9 9" xfId="9155"/>
    <cellStyle name="Percent 2 9 9 2" xfId="29197"/>
    <cellStyle name="Percent 3" xfId="3"/>
    <cellStyle name="Percent 3 10" xfId="169"/>
    <cellStyle name="Percent 3 10 10" xfId="20211"/>
    <cellStyle name="Percent 3 10 2" xfId="355"/>
    <cellStyle name="Percent 3 10 2 2" xfId="1098"/>
    <cellStyle name="Percent 3 10 2 2 2" xfId="2592"/>
    <cellStyle name="Percent 3 10 2 2 2 2" xfId="7074"/>
    <cellStyle name="Percent 3 10 2 2 2 2 2" xfId="16104"/>
    <cellStyle name="Percent 3 10 2 2 2 2 2 2" xfId="36146"/>
    <cellStyle name="Percent 3 10 2 2 2 2 3" xfId="27116"/>
    <cellStyle name="Percent 3 10 2 2 2 3" xfId="11622"/>
    <cellStyle name="Percent 3 10 2 2 2 3 2" xfId="31664"/>
    <cellStyle name="Percent 3 10 2 2 2 4" xfId="22634"/>
    <cellStyle name="Percent 3 10 2 2 3" xfId="4086"/>
    <cellStyle name="Percent 3 10 2 2 3 2" xfId="8568"/>
    <cellStyle name="Percent 3 10 2 2 3 2 2" xfId="17598"/>
    <cellStyle name="Percent 3 10 2 2 3 2 2 2" xfId="37640"/>
    <cellStyle name="Percent 3 10 2 2 3 2 3" xfId="28610"/>
    <cellStyle name="Percent 3 10 2 2 3 3" xfId="13116"/>
    <cellStyle name="Percent 3 10 2 2 3 3 2" xfId="33158"/>
    <cellStyle name="Percent 3 10 2 2 3 4" xfId="24128"/>
    <cellStyle name="Percent 3 10 2 2 4" xfId="5580"/>
    <cellStyle name="Percent 3 10 2 2 4 2" xfId="14610"/>
    <cellStyle name="Percent 3 10 2 2 4 2 2" xfId="34652"/>
    <cellStyle name="Percent 3 10 2 2 4 3" xfId="25622"/>
    <cellStyle name="Percent 3 10 2 2 5" xfId="10128"/>
    <cellStyle name="Percent 3 10 2 2 5 2" xfId="30170"/>
    <cellStyle name="Percent 3 10 2 2 6" xfId="21140"/>
    <cellStyle name="Percent 3 10 2 3" xfId="1849"/>
    <cellStyle name="Percent 3 10 2 3 2" xfId="6331"/>
    <cellStyle name="Percent 3 10 2 3 2 2" xfId="15361"/>
    <cellStyle name="Percent 3 10 2 3 2 2 2" xfId="35403"/>
    <cellStyle name="Percent 3 10 2 3 2 3" xfId="26373"/>
    <cellStyle name="Percent 3 10 2 3 3" xfId="10879"/>
    <cellStyle name="Percent 3 10 2 3 3 2" xfId="30921"/>
    <cellStyle name="Percent 3 10 2 3 4" xfId="21891"/>
    <cellStyle name="Percent 3 10 2 4" xfId="3343"/>
    <cellStyle name="Percent 3 10 2 4 2" xfId="7825"/>
    <cellStyle name="Percent 3 10 2 4 2 2" xfId="16855"/>
    <cellStyle name="Percent 3 10 2 4 2 2 2" xfId="36897"/>
    <cellStyle name="Percent 3 10 2 4 2 3" xfId="27867"/>
    <cellStyle name="Percent 3 10 2 4 3" xfId="12373"/>
    <cellStyle name="Percent 3 10 2 4 3 2" xfId="32415"/>
    <cellStyle name="Percent 3 10 2 4 4" xfId="23385"/>
    <cellStyle name="Percent 3 10 2 5" xfId="4837"/>
    <cellStyle name="Percent 3 10 2 5 2" xfId="13867"/>
    <cellStyle name="Percent 3 10 2 5 2 2" xfId="33909"/>
    <cellStyle name="Percent 3 10 2 5 3" xfId="24879"/>
    <cellStyle name="Percent 3 10 2 6" xfId="9385"/>
    <cellStyle name="Percent 3 10 2 6 2" xfId="29427"/>
    <cellStyle name="Percent 3 10 2 7" xfId="20397"/>
    <cellStyle name="Percent 3 10 3" xfId="541"/>
    <cellStyle name="Percent 3 10 3 2" xfId="1288"/>
    <cellStyle name="Percent 3 10 3 2 2" xfId="2782"/>
    <cellStyle name="Percent 3 10 3 2 2 2" xfId="7264"/>
    <cellStyle name="Percent 3 10 3 2 2 2 2" xfId="16294"/>
    <cellStyle name="Percent 3 10 3 2 2 2 2 2" xfId="36336"/>
    <cellStyle name="Percent 3 10 3 2 2 2 3" xfId="27306"/>
    <cellStyle name="Percent 3 10 3 2 2 3" xfId="11812"/>
    <cellStyle name="Percent 3 10 3 2 2 3 2" xfId="31854"/>
    <cellStyle name="Percent 3 10 3 2 2 4" xfId="22824"/>
    <cellStyle name="Percent 3 10 3 2 3" xfId="4276"/>
    <cellStyle name="Percent 3 10 3 2 3 2" xfId="8758"/>
    <cellStyle name="Percent 3 10 3 2 3 2 2" xfId="17788"/>
    <cellStyle name="Percent 3 10 3 2 3 2 2 2" xfId="37830"/>
    <cellStyle name="Percent 3 10 3 2 3 2 3" xfId="28800"/>
    <cellStyle name="Percent 3 10 3 2 3 3" xfId="13306"/>
    <cellStyle name="Percent 3 10 3 2 3 3 2" xfId="33348"/>
    <cellStyle name="Percent 3 10 3 2 3 4" xfId="24318"/>
    <cellStyle name="Percent 3 10 3 2 4" xfId="5770"/>
    <cellStyle name="Percent 3 10 3 2 4 2" xfId="14800"/>
    <cellStyle name="Percent 3 10 3 2 4 2 2" xfId="34842"/>
    <cellStyle name="Percent 3 10 3 2 4 3" xfId="25812"/>
    <cellStyle name="Percent 3 10 3 2 5" xfId="10318"/>
    <cellStyle name="Percent 3 10 3 2 5 2" xfId="30360"/>
    <cellStyle name="Percent 3 10 3 2 6" xfId="21330"/>
    <cellStyle name="Percent 3 10 3 3" xfId="2035"/>
    <cellStyle name="Percent 3 10 3 3 2" xfId="6517"/>
    <cellStyle name="Percent 3 10 3 3 2 2" xfId="15547"/>
    <cellStyle name="Percent 3 10 3 3 2 2 2" xfId="35589"/>
    <cellStyle name="Percent 3 10 3 3 2 3" xfId="26559"/>
    <cellStyle name="Percent 3 10 3 3 3" xfId="11065"/>
    <cellStyle name="Percent 3 10 3 3 3 2" xfId="31107"/>
    <cellStyle name="Percent 3 10 3 3 4" xfId="22077"/>
    <cellStyle name="Percent 3 10 3 4" xfId="3529"/>
    <cellStyle name="Percent 3 10 3 4 2" xfId="8011"/>
    <cellStyle name="Percent 3 10 3 4 2 2" xfId="17041"/>
    <cellStyle name="Percent 3 10 3 4 2 2 2" xfId="37083"/>
    <cellStyle name="Percent 3 10 3 4 2 3" xfId="28053"/>
    <cellStyle name="Percent 3 10 3 4 3" xfId="12559"/>
    <cellStyle name="Percent 3 10 3 4 3 2" xfId="32601"/>
    <cellStyle name="Percent 3 10 3 4 4" xfId="23571"/>
    <cellStyle name="Percent 3 10 3 5" xfId="5023"/>
    <cellStyle name="Percent 3 10 3 5 2" xfId="14053"/>
    <cellStyle name="Percent 3 10 3 5 2 2" xfId="34095"/>
    <cellStyle name="Percent 3 10 3 5 3" xfId="25065"/>
    <cellStyle name="Percent 3 10 3 6" xfId="9571"/>
    <cellStyle name="Percent 3 10 3 6 2" xfId="29613"/>
    <cellStyle name="Percent 3 10 3 7" xfId="20583"/>
    <cellStyle name="Percent 3 10 4" xfId="727"/>
    <cellStyle name="Percent 3 10 4 2" xfId="1474"/>
    <cellStyle name="Percent 3 10 4 2 2" xfId="2968"/>
    <cellStyle name="Percent 3 10 4 2 2 2" xfId="7450"/>
    <cellStyle name="Percent 3 10 4 2 2 2 2" xfId="16480"/>
    <cellStyle name="Percent 3 10 4 2 2 2 2 2" xfId="36522"/>
    <cellStyle name="Percent 3 10 4 2 2 2 3" xfId="27492"/>
    <cellStyle name="Percent 3 10 4 2 2 3" xfId="11998"/>
    <cellStyle name="Percent 3 10 4 2 2 3 2" xfId="32040"/>
    <cellStyle name="Percent 3 10 4 2 2 4" xfId="23010"/>
    <cellStyle name="Percent 3 10 4 2 3" xfId="4462"/>
    <cellStyle name="Percent 3 10 4 2 3 2" xfId="8944"/>
    <cellStyle name="Percent 3 10 4 2 3 2 2" xfId="17974"/>
    <cellStyle name="Percent 3 10 4 2 3 2 2 2" xfId="38016"/>
    <cellStyle name="Percent 3 10 4 2 3 2 3" xfId="28986"/>
    <cellStyle name="Percent 3 10 4 2 3 3" xfId="13492"/>
    <cellStyle name="Percent 3 10 4 2 3 3 2" xfId="33534"/>
    <cellStyle name="Percent 3 10 4 2 3 4" xfId="24504"/>
    <cellStyle name="Percent 3 10 4 2 4" xfId="5956"/>
    <cellStyle name="Percent 3 10 4 2 4 2" xfId="14986"/>
    <cellStyle name="Percent 3 10 4 2 4 2 2" xfId="35028"/>
    <cellStyle name="Percent 3 10 4 2 4 3" xfId="25998"/>
    <cellStyle name="Percent 3 10 4 2 5" xfId="10504"/>
    <cellStyle name="Percent 3 10 4 2 5 2" xfId="30546"/>
    <cellStyle name="Percent 3 10 4 2 6" xfId="21516"/>
    <cellStyle name="Percent 3 10 4 3" xfId="2221"/>
    <cellStyle name="Percent 3 10 4 3 2" xfId="6703"/>
    <cellStyle name="Percent 3 10 4 3 2 2" xfId="15733"/>
    <cellStyle name="Percent 3 10 4 3 2 2 2" xfId="35775"/>
    <cellStyle name="Percent 3 10 4 3 2 3" xfId="26745"/>
    <cellStyle name="Percent 3 10 4 3 3" xfId="11251"/>
    <cellStyle name="Percent 3 10 4 3 3 2" xfId="31293"/>
    <cellStyle name="Percent 3 10 4 3 4" xfId="22263"/>
    <cellStyle name="Percent 3 10 4 4" xfId="3715"/>
    <cellStyle name="Percent 3 10 4 4 2" xfId="8197"/>
    <cellStyle name="Percent 3 10 4 4 2 2" xfId="17227"/>
    <cellStyle name="Percent 3 10 4 4 2 2 2" xfId="37269"/>
    <cellStyle name="Percent 3 10 4 4 2 3" xfId="28239"/>
    <cellStyle name="Percent 3 10 4 4 3" xfId="12745"/>
    <cellStyle name="Percent 3 10 4 4 3 2" xfId="32787"/>
    <cellStyle name="Percent 3 10 4 4 4" xfId="23757"/>
    <cellStyle name="Percent 3 10 4 5" xfId="5209"/>
    <cellStyle name="Percent 3 10 4 5 2" xfId="14239"/>
    <cellStyle name="Percent 3 10 4 5 2 2" xfId="34281"/>
    <cellStyle name="Percent 3 10 4 5 3" xfId="25251"/>
    <cellStyle name="Percent 3 10 4 6" xfId="9757"/>
    <cellStyle name="Percent 3 10 4 6 2" xfId="29799"/>
    <cellStyle name="Percent 3 10 4 7" xfId="20769"/>
    <cellStyle name="Percent 3 10 5" xfId="914"/>
    <cellStyle name="Percent 3 10 5 2" xfId="2408"/>
    <cellStyle name="Percent 3 10 5 2 2" xfId="6890"/>
    <cellStyle name="Percent 3 10 5 2 2 2" xfId="15920"/>
    <cellStyle name="Percent 3 10 5 2 2 2 2" xfId="35962"/>
    <cellStyle name="Percent 3 10 5 2 2 3" xfId="26932"/>
    <cellStyle name="Percent 3 10 5 2 3" xfId="11438"/>
    <cellStyle name="Percent 3 10 5 2 3 2" xfId="31480"/>
    <cellStyle name="Percent 3 10 5 2 4" xfId="22450"/>
    <cellStyle name="Percent 3 10 5 3" xfId="3902"/>
    <cellStyle name="Percent 3 10 5 3 2" xfId="8384"/>
    <cellStyle name="Percent 3 10 5 3 2 2" xfId="17414"/>
    <cellStyle name="Percent 3 10 5 3 2 2 2" xfId="37456"/>
    <cellStyle name="Percent 3 10 5 3 2 3" xfId="28426"/>
    <cellStyle name="Percent 3 10 5 3 3" xfId="12932"/>
    <cellStyle name="Percent 3 10 5 3 3 2" xfId="32974"/>
    <cellStyle name="Percent 3 10 5 3 4" xfId="23944"/>
    <cellStyle name="Percent 3 10 5 4" xfId="5396"/>
    <cellStyle name="Percent 3 10 5 4 2" xfId="14426"/>
    <cellStyle name="Percent 3 10 5 4 2 2" xfId="34468"/>
    <cellStyle name="Percent 3 10 5 4 3" xfId="25438"/>
    <cellStyle name="Percent 3 10 5 5" xfId="9944"/>
    <cellStyle name="Percent 3 10 5 5 2" xfId="29986"/>
    <cellStyle name="Percent 3 10 5 6" xfId="20956"/>
    <cellStyle name="Percent 3 10 6" xfId="1663"/>
    <cellStyle name="Percent 3 10 6 2" xfId="6145"/>
    <cellStyle name="Percent 3 10 6 2 2" xfId="15175"/>
    <cellStyle name="Percent 3 10 6 2 2 2" xfId="35217"/>
    <cellStyle name="Percent 3 10 6 2 3" xfId="26187"/>
    <cellStyle name="Percent 3 10 6 3" xfId="10693"/>
    <cellStyle name="Percent 3 10 6 3 2" xfId="30735"/>
    <cellStyle name="Percent 3 10 6 4" xfId="21705"/>
    <cellStyle name="Percent 3 10 7" xfId="3157"/>
    <cellStyle name="Percent 3 10 7 2" xfId="7639"/>
    <cellStyle name="Percent 3 10 7 2 2" xfId="16669"/>
    <cellStyle name="Percent 3 10 7 2 2 2" xfId="36711"/>
    <cellStyle name="Percent 3 10 7 2 3" xfId="27681"/>
    <cellStyle name="Percent 3 10 7 3" xfId="12187"/>
    <cellStyle name="Percent 3 10 7 3 2" xfId="32229"/>
    <cellStyle name="Percent 3 10 7 4" xfId="23199"/>
    <cellStyle name="Percent 3 10 8" xfId="4651"/>
    <cellStyle name="Percent 3 10 8 2" xfId="13681"/>
    <cellStyle name="Percent 3 10 8 2 2" xfId="33723"/>
    <cellStyle name="Percent 3 10 8 3" xfId="24693"/>
    <cellStyle name="Percent 3 10 9" xfId="9199"/>
    <cellStyle name="Percent 3 10 9 2" xfId="29241"/>
    <cellStyle name="Percent 3 11" xfId="192"/>
    <cellStyle name="Percent 3 11 2" xfId="937"/>
    <cellStyle name="Percent 3 11 2 2" xfId="2431"/>
    <cellStyle name="Percent 3 11 2 2 2" xfId="6913"/>
    <cellStyle name="Percent 3 11 2 2 2 2" xfId="15943"/>
    <cellStyle name="Percent 3 11 2 2 2 2 2" xfId="35985"/>
    <cellStyle name="Percent 3 11 2 2 2 3" xfId="26955"/>
    <cellStyle name="Percent 3 11 2 2 3" xfId="11461"/>
    <cellStyle name="Percent 3 11 2 2 3 2" xfId="31503"/>
    <cellStyle name="Percent 3 11 2 2 4" xfId="22473"/>
    <cellStyle name="Percent 3 11 2 3" xfId="3925"/>
    <cellStyle name="Percent 3 11 2 3 2" xfId="8407"/>
    <cellStyle name="Percent 3 11 2 3 2 2" xfId="17437"/>
    <cellStyle name="Percent 3 11 2 3 2 2 2" xfId="37479"/>
    <cellStyle name="Percent 3 11 2 3 2 3" xfId="28449"/>
    <cellStyle name="Percent 3 11 2 3 3" xfId="12955"/>
    <cellStyle name="Percent 3 11 2 3 3 2" xfId="32997"/>
    <cellStyle name="Percent 3 11 2 3 4" xfId="23967"/>
    <cellStyle name="Percent 3 11 2 4" xfId="5419"/>
    <cellStyle name="Percent 3 11 2 4 2" xfId="14449"/>
    <cellStyle name="Percent 3 11 2 4 2 2" xfId="34491"/>
    <cellStyle name="Percent 3 11 2 4 3" xfId="25461"/>
    <cellStyle name="Percent 3 11 2 5" xfId="9967"/>
    <cellStyle name="Percent 3 11 2 5 2" xfId="30009"/>
    <cellStyle name="Percent 3 11 2 6" xfId="20979"/>
    <cellStyle name="Percent 3 11 3" xfId="1686"/>
    <cellStyle name="Percent 3 11 3 2" xfId="6168"/>
    <cellStyle name="Percent 3 11 3 2 2" xfId="15198"/>
    <cellStyle name="Percent 3 11 3 2 2 2" xfId="35240"/>
    <cellStyle name="Percent 3 11 3 2 3" xfId="26210"/>
    <cellStyle name="Percent 3 11 3 3" xfId="10716"/>
    <cellStyle name="Percent 3 11 3 3 2" xfId="30758"/>
    <cellStyle name="Percent 3 11 3 4" xfId="21728"/>
    <cellStyle name="Percent 3 11 4" xfId="3180"/>
    <cellStyle name="Percent 3 11 4 2" xfId="7662"/>
    <cellStyle name="Percent 3 11 4 2 2" xfId="16692"/>
    <cellStyle name="Percent 3 11 4 2 2 2" xfId="36734"/>
    <cellStyle name="Percent 3 11 4 2 3" xfId="27704"/>
    <cellStyle name="Percent 3 11 4 3" xfId="12210"/>
    <cellStyle name="Percent 3 11 4 3 2" xfId="32252"/>
    <cellStyle name="Percent 3 11 4 4" xfId="23222"/>
    <cellStyle name="Percent 3 11 5" xfId="4674"/>
    <cellStyle name="Percent 3 11 5 2" xfId="13704"/>
    <cellStyle name="Percent 3 11 5 2 2" xfId="33746"/>
    <cellStyle name="Percent 3 11 5 3" xfId="24716"/>
    <cellStyle name="Percent 3 11 6" xfId="9222"/>
    <cellStyle name="Percent 3 11 6 2" xfId="29264"/>
    <cellStyle name="Percent 3 11 7" xfId="20234"/>
    <cellStyle name="Percent 3 12" xfId="378"/>
    <cellStyle name="Percent 3 12 2" xfId="1125"/>
    <cellStyle name="Percent 3 12 2 2" xfId="2619"/>
    <cellStyle name="Percent 3 12 2 2 2" xfId="7101"/>
    <cellStyle name="Percent 3 12 2 2 2 2" xfId="16131"/>
    <cellStyle name="Percent 3 12 2 2 2 2 2" xfId="36173"/>
    <cellStyle name="Percent 3 12 2 2 2 3" xfId="27143"/>
    <cellStyle name="Percent 3 12 2 2 3" xfId="11649"/>
    <cellStyle name="Percent 3 12 2 2 3 2" xfId="31691"/>
    <cellStyle name="Percent 3 12 2 2 4" xfId="22661"/>
    <cellStyle name="Percent 3 12 2 3" xfId="4113"/>
    <cellStyle name="Percent 3 12 2 3 2" xfId="8595"/>
    <cellStyle name="Percent 3 12 2 3 2 2" xfId="17625"/>
    <cellStyle name="Percent 3 12 2 3 2 2 2" xfId="37667"/>
    <cellStyle name="Percent 3 12 2 3 2 3" xfId="28637"/>
    <cellStyle name="Percent 3 12 2 3 3" xfId="13143"/>
    <cellStyle name="Percent 3 12 2 3 3 2" xfId="33185"/>
    <cellStyle name="Percent 3 12 2 3 4" xfId="24155"/>
    <cellStyle name="Percent 3 12 2 4" xfId="5607"/>
    <cellStyle name="Percent 3 12 2 4 2" xfId="14637"/>
    <cellStyle name="Percent 3 12 2 4 2 2" xfId="34679"/>
    <cellStyle name="Percent 3 12 2 4 3" xfId="25649"/>
    <cellStyle name="Percent 3 12 2 5" xfId="10155"/>
    <cellStyle name="Percent 3 12 2 5 2" xfId="30197"/>
    <cellStyle name="Percent 3 12 2 6" xfId="21167"/>
    <cellStyle name="Percent 3 12 3" xfId="1872"/>
    <cellStyle name="Percent 3 12 3 2" xfId="6354"/>
    <cellStyle name="Percent 3 12 3 2 2" xfId="15384"/>
    <cellStyle name="Percent 3 12 3 2 2 2" xfId="35426"/>
    <cellStyle name="Percent 3 12 3 2 3" xfId="26396"/>
    <cellStyle name="Percent 3 12 3 3" xfId="10902"/>
    <cellStyle name="Percent 3 12 3 3 2" xfId="30944"/>
    <cellStyle name="Percent 3 12 3 4" xfId="21914"/>
    <cellStyle name="Percent 3 12 4" xfId="3366"/>
    <cellStyle name="Percent 3 12 4 2" xfId="7848"/>
    <cellStyle name="Percent 3 12 4 2 2" xfId="16878"/>
    <cellStyle name="Percent 3 12 4 2 2 2" xfId="36920"/>
    <cellStyle name="Percent 3 12 4 2 3" xfId="27890"/>
    <cellStyle name="Percent 3 12 4 3" xfId="12396"/>
    <cellStyle name="Percent 3 12 4 3 2" xfId="32438"/>
    <cellStyle name="Percent 3 12 4 4" xfId="23408"/>
    <cellStyle name="Percent 3 12 5" xfId="4860"/>
    <cellStyle name="Percent 3 12 5 2" xfId="13890"/>
    <cellStyle name="Percent 3 12 5 2 2" xfId="33932"/>
    <cellStyle name="Percent 3 12 5 3" xfId="24902"/>
    <cellStyle name="Percent 3 12 6" xfId="9408"/>
    <cellStyle name="Percent 3 12 6 2" xfId="29450"/>
    <cellStyle name="Percent 3 12 7" xfId="20420"/>
    <cellStyle name="Percent 3 13" xfId="564"/>
    <cellStyle name="Percent 3 13 2" xfId="1311"/>
    <cellStyle name="Percent 3 13 2 2" xfId="2805"/>
    <cellStyle name="Percent 3 13 2 2 2" xfId="7287"/>
    <cellStyle name="Percent 3 13 2 2 2 2" xfId="16317"/>
    <cellStyle name="Percent 3 13 2 2 2 2 2" xfId="36359"/>
    <cellStyle name="Percent 3 13 2 2 2 3" xfId="27329"/>
    <cellStyle name="Percent 3 13 2 2 3" xfId="11835"/>
    <cellStyle name="Percent 3 13 2 2 3 2" xfId="31877"/>
    <cellStyle name="Percent 3 13 2 2 4" xfId="22847"/>
    <cellStyle name="Percent 3 13 2 3" xfId="4299"/>
    <cellStyle name="Percent 3 13 2 3 2" xfId="8781"/>
    <cellStyle name="Percent 3 13 2 3 2 2" xfId="17811"/>
    <cellStyle name="Percent 3 13 2 3 2 2 2" xfId="37853"/>
    <cellStyle name="Percent 3 13 2 3 2 3" xfId="28823"/>
    <cellStyle name="Percent 3 13 2 3 3" xfId="13329"/>
    <cellStyle name="Percent 3 13 2 3 3 2" xfId="33371"/>
    <cellStyle name="Percent 3 13 2 3 4" xfId="24341"/>
    <cellStyle name="Percent 3 13 2 4" xfId="5793"/>
    <cellStyle name="Percent 3 13 2 4 2" xfId="14823"/>
    <cellStyle name="Percent 3 13 2 4 2 2" xfId="34865"/>
    <cellStyle name="Percent 3 13 2 4 3" xfId="25835"/>
    <cellStyle name="Percent 3 13 2 5" xfId="10341"/>
    <cellStyle name="Percent 3 13 2 5 2" xfId="30383"/>
    <cellStyle name="Percent 3 13 2 6" xfId="21353"/>
    <cellStyle name="Percent 3 13 3" xfId="2058"/>
    <cellStyle name="Percent 3 13 3 2" xfId="6540"/>
    <cellStyle name="Percent 3 13 3 2 2" xfId="15570"/>
    <cellStyle name="Percent 3 13 3 2 2 2" xfId="35612"/>
    <cellStyle name="Percent 3 13 3 2 3" xfId="26582"/>
    <cellStyle name="Percent 3 13 3 3" xfId="11088"/>
    <cellStyle name="Percent 3 13 3 3 2" xfId="31130"/>
    <cellStyle name="Percent 3 13 3 4" xfId="22100"/>
    <cellStyle name="Percent 3 13 4" xfId="3552"/>
    <cellStyle name="Percent 3 13 4 2" xfId="8034"/>
    <cellStyle name="Percent 3 13 4 2 2" xfId="17064"/>
    <cellStyle name="Percent 3 13 4 2 2 2" xfId="37106"/>
    <cellStyle name="Percent 3 13 4 2 3" xfId="28076"/>
    <cellStyle name="Percent 3 13 4 3" xfId="12582"/>
    <cellStyle name="Percent 3 13 4 3 2" xfId="32624"/>
    <cellStyle name="Percent 3 13 4 4" xfId="23594"/>
    <cellStyle name="Percent 3 13 5" xfId="5046"/>
    <cellStyle name="Percent 3 13 5 2" xfId="14076"/>
    <cellStyle name="Percent 3 13 5 2 2" xfId="34118"/>
    <cellStyle name="Percent 3 13 5 3" xfId="25088"/>
    <cellStyle name="Percent 3 13 6" xfId="9594"/>
    <cellStyle name="Percent 3 13 6 2" xfId="29636"/>
    <cellStyle name="Percent 3 13 7" xfId="20606"/>
    <cellStyle name="Percent 3 14" xfId="751"/>
    <cellStyle name="Percent 3 14 2" xfId="2245"/>
    <cellStyle name="Percent 3 14 2 2" xfId="6727"/>
    <cellStyle name="Percent 3 14 2 2 2" xfId="15757"/>
    <cellStyle name="Percent 3 14 2 2 2 2" xfId="35799"/>
    <cellStyle name="Percent 3 14 2 2 3" xfId="26769"/>
    <cellStyle name="Percent 3 14 2 3" xfId="11275"/>
    <cellStyle name="Percent 3 14 2 3 2" xfId="31317"/>
    <cellStyle name="Percent 3 14 2 4" xfId="22287"/>
    <cellStyle name="Percent 3 14 3" xfId="3739"/>
    <cellStyle name="Percent 3 14 3 2" xfId="8221"/>
    <cellStyle name="Percent 3 14 3 2 2" xfId="17251"/>
    <cellStyle name="Percent 3 14 3 2 2 2" xfId="37293"/>
    <cellStyle name="Percent 3 14 3 2 3" xfId="28263"/>
    <cellStyle name="Percent 3 14 3 3" xfId="12769"/>
    <cellStyle name="Percent 3 14 3 3 2" xfId="32811"/>
    <cellStyle name="Percent 3 14 3 4" xfId="23781"/>
    <cellStyle name="Percent 3 14 4" xfId="5233"/>
    <cellStyle name="Percent 3 14 4 2" xfId="14263"/>
    <cellStyle name="Percent 3 14 4 2 2" xfId="34305"/>
    <cellStyle name="Percent 3 14 4 3" xfId="25275"/>
    <cellStyle name="Percent 3 14 5" xfId="9781"/>
    <cellStyle name="Percent 3 14 5 2" xfId="29823"/>
    <cellStyle name="Percent 3 14 6" xfId="20793"/>
    <cellStyle name="Percent 3 15" xfId="1500"/>
    <cellStyle name="Percent 3 15 2" xfId="5982"/>
    <cellStyle name="Percent 3 15 2 2" xfId="15012"/>
    <cellStyle name="Percent 3 15 2 2 2" xfId="35054"/>
    <cellStyle name="Percent 3 15 2 3" xfId="26024"/>
    <cellStyle name="Percent 3 15 3" xfId="10530"/>
    <cellStyle name="Percent 3 15 3 2" xfId="30572"/>
    <cellStyle name="Percent 3 15 4" xfId="21542"/>
    <cellStyle name="Percent 3 16" xfId="2994"/>
    <cellStyle name="Percent 3 16 2" xfId="7476"/>
    <cellStyle name="Percent 3 16 2 2" xfId="16506"/>
    <cellStyle name="Percent 3 16 2 2 2" xfId="36548"/>
    <cellStyle name="Percent 3 16 2 3" xfId="27518"/>
    <cellStyle name="Percent 3 16 3" xfId="12024"/>
    <cellStyle name="Percent 3 16 3 2" xfId="32066"/>
    <cellStyle name="Percent 3 16 4" xfId="23036"/>
    <cellStyle name="Percent 3 17" xfId="4488"/>
    <cellStyle name="Percent 3 17 2" xfId="13518"/>
    <cellStyle name="Percent 3 17 2 2" xfId="33560"/>
    <cellStyle name="Percent 3 17 3" xfId="24530"/>
    <cellStyle name="Percent 3 18" xfId="9036"/>
    <cellStyle name="Percent 3 18 2" xfId="29078"/>
    <cellStyle name="Percent 3 19" xfId="20048"/>
    <cellStyle name="Percent 3 2" xfId="11"/>
    <cellStyle name="Percent 3 2 10" xfId="197"/>
    <cellStyle name="Percent 3 2 10 2" xfId="942"/>
    <cellStyle name="Percent 3 2 10 2 2" xfId="2436"/>
    <cellStyle name="Percent 3 2 10 2 2 2" xfId="6918"/>
    <cellStyle name="Percent 3 2 10 2 2 2 2" xfId="15948"/>
    <cellStyle name="Percent 3 2 10 2 2 2 2 2" xfId="35990"/>
    <cellStyle name="Percent 3 2 10 2 2 2 3" xfId="26960"/>
    <cellStyle name="Percent 3 2 10 2 2 3" xfId="11466"/>
    <cellStyle name="Percent 3 2 10 2 2 3 2" xfId="31508"/>
    <cellStyle name="Percent 3 2 10 2 2 4" xfId="22478"/>
    <cellStyle name="Percent 3 2 10 2 3" xfId="3930"/>
    <cellStyle name="Percent 3 2 10 2 3 2" xfId="8412"/>
    <cellStyle name="Percent 3 2 10 2 3 2 2" xfId="17442"/>
    <cellStyle name="Percent 3 2 10 2 3 2 2 2" xfId="37484"/>
    <cellStyle name="Percent 3 2 10 2 3 2 3" xfId="28454"/>
    <cellStyle name="Percent 3 2 10 2 3 3" xfId="12960"/>
    <cellStyle name="Percent 3 2 10 2 3 3 2" xfId="33002"/>
    <cellStyle name="Percent 3 2 10 2 3 4" xfId="23972"/>
    <cellStyle name="Percent 3 2 10 2 4" xfId="5424"/>
    <cellStyle name="Percent 3 2 10 2 4 2" xfId="14454"/>
    <cellStyle name="Percent 3 2 10 2 4 2 2" xfId="34496"/>
    <cellStyle name="Percent 3 2 10 2 4 3" xfId="25466"/>
    <cellStyle name="Percent 3 2 10 2 5" xfId="9972"/>
    <cellStyle name="Percent 3 2 10 2 5 2" xfId="30014"/>
    <cellStyle name="Percent 3 2 10 2 6" xfId="20984"/>
    <cellStyle name="Percent 3 2 10 3" xfId="1691"/>
    <cellStyle name="Percent 3 2 10 3 2" xfId="6173"/>
    <cellStyle name="Percent 3 2 10 3 2 2" xfId="15203"/>
    <cellStyle name="Percent 3 2 10 3 2 2 2" xfId="35245"/>
    <cellStyle name="Percent 3 2 10 3 2 3" xfId="26215"/>
    <cellStyle name="Percent 3 2 10 3 3" xfId="10721"/>
    <cellStyle name="Percent 3 2 10 3 3 2" xfId="30763"/>
    <cellStyle name="Percent 3 2 10 3 4" xfId="21733"/>
    <cellStyle name="Percent 3 2 10 4" xfId="3185"/>
    <cellStyle name="Percent 3 2 10 4 2" xfId="7667"/>
    <cellStyle name="Percent 3 2 10 4 2 2" xfId="16697"/>
    <cellStyle name="Percent 3 2 10 4 2 2 2" xfId="36739"/>
    <cellStyle name="Percent 3 2 10 4 2 3" xfId="27709"/>
    <cellStyle name="Percent 3 2 10 4 3" xfId="12215"/>
    <cellStyle name="Percent 3 2 10 4 3 2" xfId="32257"/>
    <cellStyle name="Percent 3 2 10 4 4" xfId="23227"/>
    <cellStyle name="Percent 3 2 10 5" xfId="4679"/>
    <cellStyle name="Percent 3 2 10 5 2" xfId="13709"/>
    <cellStyle name="Percent 3 2 10 5 2 2" xfId="33751"/>
    <cellStyle name="Percent 3 2 10 5 3" xfId="24721"/>
    <cellStyle name="Percent 3 2 10 6" xfId="9227"/>
    <cellStyle name="Percent 3 2 10 6 2" xfId="29269"/>
    <cellStyle name="Percent 3 2 10 7" xfId="20239"/>
    <cellStyle name="Percent 3 2 11" xfId="383"/>
    <cellStyle name="Percent 3 2 11 2" xfId="1130"/>
    <cellStyle name="Percent 3 2 11 2 2" xfId="2624"/>
    <cellStyle name="Percent 3 2 11 2 2 2" xfId="7106"/>
    <cellStyle name="Percent 3 2 11 2 2 2 2" xfId="16136"/>
    <cellStyle name="Percent 3 2 11 2 2 2 2 2" xfId="36178"/>
    <cellStyle name="Percent 3 2 11 2 2 2 3" xfId="27148"/>
    <cellStyle name="Percent 3 2 11 2 2 3" xfId="11654"/>
    <cellStyle name="Percent 3 2 11 2 2 3 2" xfId="31696"/>
    <cellStyle name="Percent 3 2 11 2 2 4" xfId="22666"/>
    <cellStyle name="Percent 3 2 11 2 3" xfId="4118"/>
    <cellStyle name="Percent 3 2 11 2 3 2" xfId="8600"/>
    <cellStyle name="Percent 3 2 11 2 3 2 2" xfId="17630"/>
    <cellStyle name="Percent 3 2 11 2 3 2 2 2" xfId="37672"/>
    <cellStyle name="Percent 3 2 11 2 3 2 3" xfId="28642"/>
    <cellStyle name="Percent 3 2 11 2 3 3" xfId="13148"/>
    <cellStyle name="Percent 3 2 11 2 3 3 2" xfId="33190"/>
    <cellStyle name="Percent 3 2 11 2 3 4" xfId="24160"/>
    <cellStyle name="Percent 3 2 11 2 4" xfId="5612"/>
    <cellStyle name="Percent 3 2 11 2 4 2" xfId="14642"/>
    <cellStyle name="Percent 3 2 11 2 4 2 2" xfId="34684"/>
    <cellStyle name="Percent 3 2 11 2 4 3" xfId="25654"/>
    <cellStyle name="Percent 3 2 11 2 5" xfId="10160"/>
    <cellStyle name="Percent 3 2 11 2 5 2" xfId="30202"/>
    <cellStyle name="Percent 3 2 11 2 6" xfId="21172"/>
    <cellStyle name="Percent 3 2 11 3" xfId="1877"/>
    <cellStyle name="Percent 3 2 11 3 2" xfId="6359"/>
    <cellStyle name="Percent 3 2 11 3 2 2" xfId="15389"/>
    <cellStyle name="Percent 3 2 11 3 2 2 2" xfId="35431"/>
    <cellStyle name="Percent 3 2 11 3 2 3" xfId="26401"/>
    <cellStyle name="Percent 3 2 11 3 3" xfId="10907"/>
    <cellStyle name="Percent 3 2 11 3 3 2" xfId="30949"/>
    <cellStyle name="Percent 3 2 11 3 4" xfId="21919"/>
    <cellStyle name="Percent 3 2 11 4" xfId="3371"/>
    <cellStyle name="Percent 3 2 11 4 2" xfId="7853"/>
    <cellStyle name="Percent 3 2 11 4 2 2" xfId="16883"/>
    <cellStyle name="Percent 3 2 11 4 2 2 2" xfId="36925"/>
    <cellStyle name="Percent 3 2 11 4 2 3" xfId="27895"/>
    <cellStyle name="Percent 3 2 11 4 3" xfId="12401"/>
    <cellStyle name="Percent 3 2 11 4 3 2" xfId="32443"/>
    <cellStyle name="Percent 3 2 11 4 4" xfId="23413"/>
    <cellStyle name="Percent 3 2 11 5" xfId="4865"/>
    <cellStyle name="Percent 3 2 11 5 2" xfId="13895"/>
    <cellStyle name="Percent 3 2 11 5 2 2" xfId="33937"/>
    <cellStyle name="Percent 3 2 11 5 3" xfId="24907"/>
    <cellStyle name="Percent 3 2 11 6" xfId="9413"/>
    <cellStyle name="Percent 3 2 11 6 2" xfId="29455"/>
    <cellStyle name="Percent 3 2 11 7" xfId="20425"/>
    <cellStyle name="Percent 3 2 12" xfId="569"/>
    <cellStyle name="Percent 3 2 12 2" xfId="1316"/>
    <cellStyle name="Percent 3 2 12 2 2" xfId="2810"/>
    <cellStyle name="Percent 3 2 12 2 2 2" xfId="7292"/>
    <cellStyle name="Percent 3 2 12 2 2 2 2" xfId="16322"/>
    <cellStyle name="Percent 3 2 12 2 2 2 2 2" xfId="36364"/>
    <cellStyle name="Percent 3 2 12 2 2 2 3" xfId="27334"/>
    <cellStyle name="Percent 3 2 12 2 2 3" xfId="11840"/>
    <cellStyle name="Percent 3 2 12 2 2 3 2" xfId="31882"/>
    <cellStyle name="Percent 3 2 12 2 2 4" xfId="22852"/>
    <cellStyle name="Percent 3 2 12 2 3" xfId="4304"/>
    <cellStyle name="Percent 3 2 12 2 3 2" xfId="8786"/>
    <cellStyle name="Percent 3 2 12 2 3 2 2" xfId="17816"/>
    <cellStyle name="Percent 3 2 12 2 3 2 2 2" xfId="37858"/>
    <cellStyle name="Percent 3 2 12 2 3 2 3" xfId="28828"/>
    <cellStyle name="Percent 3 2 12 2 3 3" xfId="13334"/>
    <cellStyle name="Percent 3 2 12 2 3 3 2" xfId="33376"/>
    <cellStyle name="Percent 3 2 12 2 3 4" xfId="24346"/>
    <cellStyle name="Percent 3 2 12 2 4" xfId="5798"/>
    <cellStyle name="Percent 3 2 12 2 4 2" xfId="14828"/>
    <cellStyle name="Percent 3 2 12 2 4 2 2" xfId="34870"/>
    <cellStyle name="Percent 3 2 12 2 4 3" xfId="25840"/>
    <cellStyle name="Percent 3 2 12 2 5" xfId="10346"/>
    <cellStyle name="Percent 3 2 12 2 5 2" xfId="30388"/>
    <cellStyle name="Percent 3 2 12 2 6" xfId="21358"/>
    <cellStyle name="Percent 3 2 12 3" xfId="2063"/>
    <cellStyle name="Percent 3 2 12 3 2" xfId="6545"/>
    <cellStyle name="Percent 3 2 12 3 2 2" xfId="15575"/>
    <cellStyle name="Percent 3 2 12 3 2 2 2" xfId="35617"/>
    <cellStyle name="Percent 3 2 12 3 2 3" xfId="26587"/>
    <cellStyle name="Percent 3 2 12 3 3" xfId="11093"/>
    <cellStyle name="Percent 3 2 12 3 3 2" xfId="31135"/>
    <cellStyle name="Percent 3 2 12 3 4" xfId="22105"/>
    <cellStyle name="Percent 3 2 12 4" xfId="3557"/>
    <cellStyle name="Percent 3 2 12 4 2" xfId="8039"/>
    <cellStyle name="Percent 3 2 12 4 2 2" xfId="17069"/>
    <cellStyle name="Percent 3 2 12 4 2 2 2" xfId="37111"/>
    <cellStyle name="Percent 3 2 12 4 2 3" xfId="28081"/>
    <cellStyle name="Percent 3 2 12 4 3" xfId="12587"/>
    <cellStyle name="Percent 3 2 12 4 3 2" xfId="32629"/>
    <cellStyle name="Percent 3 2 12 4 4" xfId="23599"/>
    <cellStyle name="Percent 3 2 12 5" xfId="5051"/>
    <cellStyle name="Percent 3 2 12 5 2" xfId="14081"/>
    <cellStyle name="Percent 3 2 12 5 2 2" xfId="34123"/>
    <cellStyle name="Percent 3 2 12 5 3" xfId="25093"/>
    <cellStyle name="Percent 3 2 12 6" xfId="9599"/>
    <cellStyle name="Percent 3 2 12 6 2" xfId="29641"/>
    <cellStyle name="Percent 3 2 12 7" xfId="20611"/>
    <cellStyle name="Percent 3 2 13" xfId="756"/>
    <cellStyle name="Percent 3 2 13 2" xfId="2250"/>
    <cellStyle name="Percent 3 2 13 2 2" xfId="6732"/>
    <cellStyle name="Percent 3 2 13 2 2 2" xfId="15762"/>
    <cellStyle name="Percent 3 2 13 2 2 2 2" xfId="35804"/>
    <cellStyle name="Percent 3 2 13 2 2 3" xfId="26774"/>
    <cellStyle name="Percent 3 2 13 2 3" xfId="11280"/>
    <cellStyle name="Percent 3 2 13 2 3 2" xfId="31322"/>
    <cellStyle name="Percent 3 2 13 2 4" xfId="22292"/>
    <cellStyle name="Percent 3 2 13 3" xfId="3744"/>
    <cellStyle name="Percent 3 2 13 3 2" xfId="8226"/>
    <cellStyle name="Percent 3 2 13 3 2 2" xfId="17256"/>
    <cellStyle name="Percent 3 2 13 3 2 2 2" xfId="37298"/>
    <cellStyle name="Percent 3 2 13 3 2 3" xfId="28268"/>
    <cellStyle name="Percent 3 2 13 3 3" xfId="12774"/>
    <cellStyle name="Percent 3 2 13 3 3 2" xfId="32816"/>
    <cellStyle name="Percent 3 2 13 3 4" xfId="23786"/>
    <cellStyle name="Percent 3 2 13 4" xfId="5238"/>
    <cellStyle name="Percent 3 2 13 4 2" xfId="14268"/>
    <cellStyle name="Percent 3 2 13 4 2 2" xfId="34310"/>
    <cellStyle name="Percent 3 2 13 4 3" xfId="25280"/>
    <cellStyle name="Percent 3 2 13 5" xfId="9786"/>
    <cellStyle name="Percent 3 2 13 5 2" xfId="29828"/>
    <cellStyle name="Percent 3 2 13 6" xfId="20798"/>
    <cellStyle name="Percent 3 2 14" xfId="1505"/>
    <cellStyle name="Percent 3 2 14 2" xfId="5987"/>
    <cellStyle name="Percent 3 2 14 2 2" xfId="15017"/>
    <cellStyle name="Percent 3 2 14 2 2 2" xfId="35059"/>
    <cellStyle name="Percent 3 2 14 2 3" xfId="26029"/>
    <cellStyle name="Percent 3 2 14 3" xfId="10535"/>
    <cellStyle name="Percent 3 2 14 3 2" xfId="30577"/>
    <cellStyle name="Percent 3 2 14 4" xfId="21547"/>
    <cellStyle name="Percent 3 2 15" xfId="2999"/>
    <cellStyle name="Percent 3 2 15 2" xfId="7481"/>
    <cellStyle name="Percent 3 2 15 2 2" xfId="16511"/>
    <cellStyle name="Percent 3 2 15 2 2 2" xfId="36553"/>
    <cellStyle name="Percent 3 2 15 2 3" xfId="27523"/>
    <cellStyle name="Percent 3 2 15 3" xfId="12029"/>
    <cellStyle name="Percent 3 2 15 3 2" xfId="32071"/>
    <cellStyle name="Percent 3 2 15 4" xfId="23041"/>
    <cellStyle name="Percent 3 2 16" xfId="4493"/>
    <cellStyle name="Percent 3 2 16 2" xfId="13523"/>
    <cellStyle name="Percent 3 2 16 2 2" xfId="33565"/>
    <cellStyle name="Percent 3 2 16 3" xfId="24535"/>
    <cellStyle name="Percent 3 2 17" xfId="9041"/>
    <cellStyle name="Percent 3 2 17 2" xfId="29083"/>
    <cellStyle name="Percent 3 2 18" xfId="20053"/>
    <cellStyle name="Percent 3 2 2" xfId="21"/>
    <cellStyle name="Percent 3 2 2 10" xfId="393"/>
    <cellStyle name="Percent 3 2 2 10 2" xfId="1140"/>
    <cellStyle name="Percent 3 2 2 10 2 2" xfId="2634"/>
    <cellStyle name="Percent 3 2 2 10 2 2 2" xfId="7116"/>
    <cellStyle name="Percent 3 2 2 10 2 2 2 2" xfId="16146"/>
    <cellStyle name="Percent 3 2 2 10 2 2 2 2 2" xfId="36188"/>
    <cellStyle name="Percent 3 2 2 10 2 2 2 3" xfId="27158"/>
    <cellStyle name="Percent 3 2 2 10 2 2 3" xfId="11664"/>
    <cellStyle name="Percent 3 2 2 10 2 2 3 2" xfId="31706"/>
    <cellStyle name="Percent 3 2 2 10 2 2 4" xfId="22676"/>
    <cellStyle name="Percent 3 2 2 10 2 3" xfId="4128"/>
    <cellStyle name="Percent 3 2 2 10 2 3 2" xfId="8610"/>
    <cellStyle name="Percent 3 2 2 10 2 3 2 2" xfId="17640"/>
    <cellStyle name="Percent 3 2 2 10 2 3 2 2 2" xfId="37682"/>
    <cellStyle name="Percent 3 2 2 10 2 3 2 3" xfId="28652"/>
    <cellStyle name="Percent 3 2 2 10 2 3 3" xfId="13158"/>
    <cellStyle name="Percent 3 2 2 10 2 3 3 2" xfId="33200"/>
    <cellStyle name="Percent 3 2 2 10 2 3 4" xfId="24170"/>
    <cellStyle name="Percent 3 2 2 10 2 4" xfId="5622"/>
    <cellStyle name="Percent 3 2 2 10 2 4 2" xfId="14652"/>
    <cellStyle name="Percent 3 2 2 10 2 4 2 2" xfId="34694"/>
    <cellStyle name="Percent 3 2 2 10 2 4 3" xfId="25664"/>
    <cellStyle name="Percent 3 2 2 10 2 5" xfId="10170"/>
    <cellStyle name="Percent 3 2 2 10 2 5 2" xfId="30212"/>
    <cellStyle name="Percent 3 2 2 10 2 6" xfId="21182"/>
    <cellStyle name="Percent 3 2 2 10 3" xfId="1887"/>
    <cellStyle name="Percent 3 2 2 10 3 2" xfId="6369"/>
    <cellStyle name="Percent 3 2 2 10 3 2 2" xfId="15399"/>
    <cellStyle name="Percent 3 2 2 10 3 2 2 2" xfId="35441"/>
    <cellStyle name="Percent 3 2 2 10 3 2 3" xfId="26411"/>
    <cellStyle name="Percent 3 2 2 10 3 3" xfId="10917"/>
    <cellStyle name="Percent 3 2 2 10 3 3 2" xfId="30959"/>
    <cellStyle name="Percent 3 2 2 10 3 4" xfId="21929"/>
    <cellStyle name="Percent 3 2 2 10 4" xfId="3381"/>
    <cellStyle name="Percent 3 2 2 10 4 2" xfId="7863"/>
    <cellStyle name="Percent 3 2 2 10 4 2 2" xfId="16893"/>
    <cellStyle name="Percent 3 2 2 10 4 2 2 2" xfId="36935"/>
    <cellStyle name="Percent 3 2 2 10 4 2 3" xfId="27905"/>
    <cellStyle name="Percent 3 2 2 10 4 3" xfId="12411"/>
    <cellStyle name="Percent 3 2 2 10 4 3 2" xfId="32453"/>
    <cellStyle name="Percent 3 2 2 10 4 4" xfId="23423"/>
    <cellStyle name="Percent 3 2 2 10 5" xfId="4875"/>
    <cellStyle name="Percent 3 2 2 10 5 2" xfId="13905"/>
    <cellStyle name="Percent 3 2 2 10 5 2 2" xfId="33947"/>
    <cellStyle name="Percent 3 2 2 10 5 3" xfId="24917"/>
    <cellStyle name="Percent 3 2 2 10 6" xfId="9423"/>
    <cellStyle name="Percent 3 2 2 10 6 2" xfId="29465"/>
    <cellStyle name="Percent 3 2 2 10 7" xfId="20435"/>
    <cellStyle name="Percent 3 2 2 11" xfId="579"/>
    <cellStyle name="Percent 3 2 2 11 2" xfId="1326"/>
    <cellStyle name="Percent 3 2 2 11 2 2" xfId="2820"/>
    <cellStyle name="Percent 3 2 2 11 2 2 2" xfId="7302"/>
    <cellStyle name="Percent 3 2 2 11 2 2 2 2" xfId="16332"/>
    <cellStyle name="Percent 3 2 2 11 2 2 2 2 2" xfId="36374"/>
    <cellStyle name="Percent 3 2 2 11 2 2 2 3" xfId="27344"/>
    <cellStyle name="Percent 3 2 2 11 2 2 3" xfId="11850"/>
    <cellStyle name="Percent 3 2 2 11 2 2 3 2" xfId="31892"/>
    <cellStyle name="Percent 3 2 2 11 2 2 4" xfId="22862"/>
    <cellStyle name="Percent 3 2 2 11 2 3" xfId="4314"/>
    <cellStyle name="Percent 3 2 2 11 2 3 2" xfId="8796"/>
    <cellStyle name="Percent 3 2 2 11 2 3 2 2" xfId="17826"/>
    <cellStyle name="Percent 3 2 2 11 2 3 2 2 2" xfId="37868"/>
    <cellStyle name="Percent 3 2 2 11 2 3 2 3" xfId="28838"/>
    <cellStyle name="Percent 3 2 2 11 2 3 3" xfId="13344"/>
    <cellStyle name="Percent 3 2 2 11 2 3 3 2" xfId="33386"/>
    <cellStyle name="Percent 3 2 2 11 2 3 4" xfId="24356"/>
    <cellStyle name="Percent 3 2 2 11 2 4" xfId="5808"/>
    <cellStyle name="Percent 3 2 2 11 2 4 2" xfId="14838"/>
    <cellStyle name="Percent 3 2 2 11 2 4 2 2" xfId="34880"/>
    <cellStyle name="Percent 3 2 2 11 2 4 3" xfId="25850"/>
    <cellStyle name="Percent 3 2 2 11 2 5" xfId="10356"/>
    <cellStyle name="Percent 3 2 2 11 2 5 2" xfId="30398"/>
    <cellStyle name="Percent 3 2 2 11 2 6" xfId="21368"/>
    <cellStyle name="Percent 3 2 2 11 3" xfId="2073"/>
    <cellStyle name="Percent 3 2 2 11 3 2" xfId="6555"/>
    <cellStyle name="Percent 3 2 2 11 3 2 2" xfId="15585"/>
    <cellStyle name="Percent 3 2 2 11 3 2 2 2" xfId="35627"/>
    <cellStyle name="Percent 3 2 2 11 3 2 3" xfId="26597"/>
    <cellStyle name="Percent 3 2 2 11 3 3" xfId="11103"/>
    <cellStyle name="Percent 3 2 2 11 3 3 2" xfId="31145"/>
    <cellStyle name="Percent 3 2 2 11 3 4" xfId="22115"/>
    <cellStyle name="Percent 3 2 2 11 4" xfId="3567"/>
    <cellStyle name="Percent 3 2 2 11 4 2" xfId="8049"/>
    <cellStyle name="Percent 3 2 2 11 4 2 2" xfId="17079"/>
    <cellStyle name="Percent 3 2 2 11 4 2 2 2" xfId="37121"/>
    <cellStyle name="Percent 3 2 2 11 4 2 3" xfId="28091"/>
    <cellStyle name="Percent 3 2 2 11 4 3" xfId="12597"/>
    <cellStyle name="Percent 3 2 2 11 4 3 2" xfId="32639"/>
    <cellStyle name="Percent 3 2 2 11 4 4" xfId="23609"/>
    <cellStyle name="Percent 3 2 2 11 5" xfId="5061"/>
    <cellStyle name="Percent 3 2 2 11 5 2" xfId="14091"/>
    <cellStyle name="Percent 3 2 2 11 5 2 2" xfId="34133"/>
    <cellStyle name="Percent 3 2 2 11 5 3" xfId="25103"/>
    <cellStyle name="Percent 3 2 2 11 6" xfId="9609"/>
    <cellStyle name="Percent 3 2 2 11 6 2" xfId="29651"/>
    <cellStyle name="Percent 3 2 2 11 7" xfId="20621"/>
    <cellStyle name="Percent 3 2 2 12" xfId="766"/>
    <cellStyle name="Percent 3 2 2 12 2" xfId="2260"/>
    <cellStyle name="Percent 3 2 2 12 2 2" xfId="6742"/>
    <cellStyle name="Percent 3 2 2 12 2 2 2" xfId="15772"/>
    <cellStyle name="Percent 3 2 2 12 2 2 2 2" xfId="35814"/>
    <cellStyle name="Percent 3 2 2 12 2 2 3" xfId="26784"/>
    <cellStyle name="Percent 3 2 2 12 2 3" xfId="11290"/>
    <cellStyle name="Percent 3 2 2 12 2 3 2" xfId="31332"/>
    <cellStyle name="Percent 3 2 2 12 2 4" xfId="22302"/>
    <cellStyle name="Percent 3 2 2 12 3" xfId="3754"/>
    <cellStyle name="Percent 3 2 2 12 3 2" xfId="8236"/>
    <cellStyle name="Percent 3 2 2 12 3 2 2" xfId="17266"/>
    <cellStyle name="Percent 3 2 2 12 3 2 2 2" xfId="37308"/>
    <cellStyle name="Percent 3 2 2 12 3 2 3" xfId="28278"/>
    <cellStyle name="Percent 3 2 2 12 3 3" xfId="12784"/>
    <cellStyle name="Percent 3 2 2 12 3 3 2" xfId="32826"/>
    <cellStyle name="Percent 3 2 2 12 3 4" xfId="23796"/>
    <cellStyle name="Percent 3 2 2 12 4" xfId="5248"/>
    <cellStyle name="Percent 3 2 2 12 4 2" xfId="14278"/>
    <cellStyle name="Percent 3 2 2 12 4 2 2" xfId="34320"/>
    <cellStyle name="Percent 3 2 2 12 4 3" xfId="25290"/>
    <cellStyle name="Percent 3 2 2 12 5" xfId="9796"/>
    <cellStyle name="Percent 3 2 2 12 5 2" xfId="29838"/>
    <cellStyle name="Percent 3 2 2 12 6" xfId="20808"/>
    <cellStyle name="Percent 3 2 2 13" xfId="1515"/>
    <cellStyle name="Percent 3 2 2 13 2" xfId="5997"/>
    <cellStyle name="Percent 3 2 2 13 2 2" xfId="15027"/>
    <cellStyle name="Percent 3 2 2 13 2 2 2" xfId="35069"/>
    <cellStyle name="Percent 3 2 2 13 2 3" xfId="26039"/>
    <cellStyle name="Percent 3 2 2 13 3" xfId="10545"/>
    <cellStyle name="Percent 3 2 2 13 3 2" xfId="30587"/>
    <cellStyle name="Percent 3 2 2 13 4" xfId="21557"/>
    <cellStyle name="Percent 3 2 2 14" xfId="3009"/>
    <cellStyle name="Percent 3 2 2 14 2" xfId="7491"/>
    <cellStyle name="Percent 3 2 2 14 2 2" xfId="16521"/>
    <cellStyle name="Percent 3 2 2 14 2 2 2" xfId="36563"/>
    <cellStyle name="Percent 3 2 2 14 2 3" xfId="27533"/>
    <cellStyle name="Percent 3 2 2 14 3" xfId="12039"/>
    <cellStyle name="Percent 3 2 2 14 3 2" xfId="32081"/>
    <cellStyle name="Percent 3 2 2 14 4" xfId="23051"/>
    <cellStyle name="Percent 3 2 2 15" xfId="4503"/>
    <cellStyle name="Percent 3 2 2 15 2" xfId="13533"/>
    <cellStyle name="Percent 3 2 2 15 2 2" xfId="33575"/>
    <cellStyle name="Percent 3 2 2 15 3" xfId="24545"/>
    <cellStyle name="Percent 3 2 2 16" xfId="9051"/>
    <cellStyle name="Percent 3 2 2 16 2" xfId="29093"/>
    <cellStyle name="Percent 3 2 2 17" xfId="20063"/>
    <cellStyle name="Percent 3 2 2 2" xfId="44"/>
    <cellStyle name="Percent 3 2 2 2 10" xfId="20086"/>
    <cellStyle name="Percent 3 2 2 2 2" xfId="230"/>
    <cellStyle name="Percent 3 2 2 2 2 2" xfId="975"/>
    <cellStyle name="Percent 3 2 2 2 2 2 2" xfId="2469"/>
    <cellStyle name="Percent 3 2 2 2 2 2 2 2" xfId="6951"/>
    <cellStyle name="Percent 3 2 2 2 2 2 2 2 2" xfId="15981"/>
    <cellStyle name="Percent 3 2 2 2 2 2 2 2 2 2" xfId="36023"/>
    <cellStyle name="Percent 3 2 2 2 2 2 2 2 3" xfId="26993"/>
    <cellStyle name="Percent 3 2 2 2 2 2 2 3" xfId="11499"/>
    <cellStyle name="Percent 3 2 2 2 2 2 2 3 2" xfId="31541"/>
    <cellStyle name="Percent 3 2 2 2 2 2 2 4" xfId="22511"/>
    <cellStyle name="Percent 3 2 2 2 2 2 3" xfId="3963"/>
    <cellStyle name="Percent 3 2 2 2 2 2 3 2" xfId="8445"/>
    <cellStyle name="Percent 3 2 2 2 2 2 3 2 2" xfId="17475"/>
    <cellStyle name="Percent 3 2 2 2 2 2 3 2 2 2" xfId="37517"/>
    <cellStyle name="Percent 3 2 2 2 2 2 3 2 3" xfId="28487"/>
    <cellStyle name="Percent 3 2 2 2 2 2 3 3" xfId="12993"/>
    <cellStyle name="Percent 3 2 2 2 2 2 3 3 2" xfId="33035"/>
    <cellStyle name="Percent 3 2 2 2 2 2 3 4" xfId="24005"/>
    <cellStyle name="Percent 3 2 2 2 2 2 4" xfId="5457"/>
    <cellStyle name="Percent 3 2 2 2 2 2 4 2" xfId="14487"/>
    <cellStyle name="Percent 3 2 2 2 2 2 4 2 2" xfId="34529"/>
    <cellStyle name="Percent 3 2 2 2 2 2 4 3" xfId="25499"/>
    <cellStyle name="Percent 3 2 2 2 2 2 5" xfId="10005"/>
    <cellStyle name="Percent 3 2 2 2 2 2 5 2" xfId="30047"/>
    <cellStyle name="Percent 3 2 2 2 2 2 6" xfId="21017"/>
    <cellStyle name="Percent 3 2 2 2 2 3" xfId="1724"/>
    <cellStyle name="Percent 3 2 2 2 2 3 2" xfId="6206"/>
    <cellStyle name="Percent 3 2 2 2 2 3 2 2" xfId="15236"/>
    <cellStyle name="Percent 3 2 2 2 2 3 2 2 2" xfId="35278"/>
    <cellStyle name="Percent 3 2 2 2 2 3 2 3" xfId="26248"/>
    <cellStyle name="Percent 3 2 2 2 2 3 3" xfId="10754"/>
    <cellStyle name="Percent 3 2 2 2 2 3 3 2" xfId="30796"/>
    <cellStyle name="Percent 3 2 2 2 2 3 4" xfId="21766"/>
    <cellStyle name="Percent 3 2 2 2 2 4" xfId="3218"/>
    <cellStyle name="Percent 3 2 2 2 2 4 2" xfId="7700"/>
    <cellStyle name="Percent 3 2 2 2 2 4 2 2" xfId="16730"/>
    <cellStyle name="Percent 3 2 2 2 2 4 2 2 2" xfId="36772"/>
    <cellStyle name="Percent 3 2 2 2 2 4 2 3" xfId="27742"/>
    <cellStyle name="Percent 3 2 2 2 2 4 3" xfId="12248"/>
    <cellStyle name="Percent 3 2 2 2 2 4 3 2" xfId="32290"/>
    <cellStyle name="Percent 3 2 2 2 2 4 4" xfId="23260"/>
    <cellStyle name="Percent 3 2 2 2 2 5" xfId="4712"/>
    <cellStyle name="Percent 3 2 2 2 2 5 2" xfId="13742"/>
    <cellStyle name="Percent 3 2 2 2 2 5 2 2" xfId="33784"/>
    <cellStyle name="Percent 3 2 2 2 2 5 3" xfId="24754"/>
    <cellStyle name="Percent 3 2 2 2 2 6" xfId="9260"/>
    <cellStyle name="Percent 3 2 2 2 2 6 2" xfId="29302"/>
    <cellStyle name="Percent 3 2 2 2 2 7" xfId="20272"/>
    <cellStyle name="Percent 3 2 2 2 3" xfId="416"/>
    <cellStyle name="Percent 3 2 2 2 3 2" xfId="1163"/>
    <cellStyle name="Percent 3 2 2 2 3 2 2" xfId="2657"/>
    <cellStyle name="Percent 3 2 2 2 3 2 2 2" xfId="7139"/>
    <cellStyle name="Percent 3 2 2 2 3 2 2 2 2" xfId="16169"/>
    <cellStyle name="Percent 3 2 2 2 3 2 2 2 2 2" xfId="36211"/>
    <cellStyle name="Percent 3 2 2 2 3 2 2 2 3" xfId="27181"/>
    <cellStyle name="Percent 3 2 2 2 3 2 2 3" xfId="11687"/>
    <cellStyle name="Percent 3 2 2 2 3 2 2 3 2" xfId="31729"/>
    <cellStyle name="Percent 3 2 2 2 3 2 2 4" xfId="22699"/>
    <cellStyle name="Percent 3 2 2 2 3 2 3" xfId="4151"/>
    <cellStyle name="Percent 3 2 2 2 3 2 3 2" xfId="8633"/>
    <cellStyle name="Percent 3 2 2 2 3 2 3 2 2" xfId="17663"/>
    <cellStyle name="Percent 3 2 2 2 3 2 3 2 2 2" xfId="37705"/>
    <cellStyle name="Percent 3 2 2 2 3 2 3 2 3" xfId="28675"/>
    <cellStyle name="Percent 3 2 2 2 3 2 3 3" xfId="13181"/>
    <cellStyle name="Percent 3 2 2 2 3 2 3 3 2" xfId="33223"/>
    <cellStyle name="Percent 3 2 2 2 3 2 3 4" xfId="24193"/>
    <cellStyle name="Percent 3 2 2 2 3 2 4" xfId="5645"/>
    <cellStyle name="Percent 3 2 2 2 3 2 4 2" xfId="14675"/>
    <cellStyle name="Percent 3 2 2 2 3 2 4 2 2" xfId="34717"/>
    <cellStyle name="Percent 3 2 2 2 3 2 4 3" xfId="25687"/>
    <cellStyle name="Percent 3 2 2 2 3 2 5" xfId="10193"/>
    <cellStyle name="Percent 3 2 2 2 3 2 5 2" xfId="30235"/>
    <cellStyle name="Percent 3 2 2 2 3 2 6" xfId="21205"/>
    <cellStyle name="Percent 3 2 2 2 3 3" xfId="1910"/>
    <cellStyle name="Percent 3 2 2 2 3 3 2" xfId="6392"/>
    <cellStyle name="Percent 3 2 2 2 3 3 2 2" xfId="15422"/>
    <cellStyle name="Percent 3 2 2 2 3 3 2 2 2" xfId="35464"/>
    <cellStyle name="Percent 3 2 2 2 3 3 2 3" xfId="26434"/>
    <cellStyle name="Percent 3 2 2 2 3 3 3" xfId="10940"/>
    <cellStyle name="Percent 3 2 2 2 3 3 3 2" xfId="30982"/>
    <cellStyle name="Percent 3 2 2 2 3 3 4" xfId="21952"/>
    <cellStyle name="Percent 3 2 2 2 3 4" xfId="3404"/>
    <cellStyle name="Percent 3 2 2 2 3 4 2" xfId="7886"/>
    <cellStyle name="Percent 3 2 2 2 3 4 2 2" xfId="16916"/>
    <cellStyle name="Percent 3 2 2 2 3 4 2 2 2" xfId="36958"/>
    <cellStyle name="Percent 3 2 2 2 3 4 2 3" xfId="27928"/>
    <cellStyle name="Percent 3 2 2 2 3 4 3" xfId="12434"/>
    <cellStyle name="Percent 3 2 2 2 3 4 3 2" xfId="32476"/>
    <cellStyle name="Percent 3 2 2 2 3 4 4" xfId="23446"/>
    <cellStyle name="Percent 3 2 2 2 3 5" xfId="4898"/>
    <cellStyle name="Percent 3 2 2 2 3 5 2" xfId="13928"/>
    <cellStyle name="Percent 3 2 2 2 3 5 2 2" xfId="33970"/>
    <cellStyle name="Percent 3 2 2 2 3 5 3" xfId="24940"/>
    <cellStyle name="Percent 3 2 2 2 3 6" xfId="9446"/>
    <cellStyle name="Percent 3 2 2 2 3 6 2" xfId="29488"/>
    <cellStyle name="Percent 3 2 2 2 3 7" xfId="20458"/>
    <cellStyle name="Percent 3 2 2 2 4" xfId="602"/>
    <cellStyle name="Percent 3 2 2 2 4 2" xfId="1349"/>
    <cellStyle name="Percent 3 2 2 2 4 2 2" xfId="2843"/>
    <cellStyle name="Percent 3 2 2 2 4 2 2 2" xfId="7325"/>
    <cellStyle name="Percent 3 2 2 2 4 2 2 2 2" xfId="16355"/>
    <cellStyle name="Percent 3 2 2 2 4 2 2 2 2 2" xfId="36397"/>
    <cellStyle name="Percent 3 2 2 2 4 2 2 2 3" xfId="27367"/>
    <cellStyle name="Percent 3 2 2 2 4 2 2 3" xfId="11873"/>
    <cellStyle name="Percent 3 2 2 2 4 2 2 3 2" xfId="31915"/>
    <cellStyle name="Percent 3 2 2 2 4 2 2 4" xfId="22885"/>
    <cellStyle name="Percent 3 2 2 2 4 2 3" xfId="4337"/>
    <cellStyle name="Percent 3 2 2 2 4 2 3 2" xfId="8819"/>
    <cellStyle name="Percent 3 2 2 2 4 2 3 2 2" xfId="17849"/>
    <cellStyle name="Percent 3 2 2 2 4 2 3 2 2 2" xfId="37891"/>
    <cellStyle name="Percent 3 2 2 2 4 2 3 2 3" xfId="28861"/>
    <cellStyle name="Percent 3 2 2 2 4 2 3 3" xfId="13367"/>
    <cellStyle name="Percent 3 2 2 2 4 2 3 3 2" xfId="33409"/>
    <cellStyle name="Percent 3 2 2 2 4 2 3 4" xfId="24379"/>
    <cellStyle name="Percent 3 2 2 2 4 2 4" xfId="5831"/>
    <cellStyle name="Percent 3 2 2 2 4 2 4 2" xfId="14861"/>
    <cellStyle name="Percent 3 2 2 2 4 2 4 2 2" xfId="34903"/>
    <cellStyle name="Percent 3 2 2 2 4 2 4 3" xfId="25873"/>
    <cellStyle name="Percent 3 2 2 2 4 2 5" xfId="10379"/>
    <cellStyle name="Percent 3 2 2 2 4 2 5 2" xfId="30421"/>
    <cellStyle name="Percent 3 2 2 2 4 2 6" xfId="21391"/>
    <cellStyle name="Percent 3 2 2 2 4 3" xfId="2096"/>
    <cellStyle name="Percent 3 2 2 2 4 3 2" xfId="6578"/>
    <cellStyle name="Percent 3 2 2 2 4 3 2 2" xfId="15608"/>
    <cellStyle name="Percent 3 2 2 2 4 3 2 2 2" xfId="35650"/>
    <cellStyle name="Percent 3 2 2 2 4 3 2 3" xfId="26620"/>
    <cellStyle name="Percent 3 2 2 2 4 3 3" xfId="11126"/>
    <cellStyle name="Percent 3 2 2 2 4 3 3 2" xfId="31168"/>
    <cellStyle name="Percent 3 2 2 2 4 3 4" xfId="22138"/>
    <cellStyle name="Percent 3 2 2 2 4 4" xfId="3590"/>
    <cellStyle name="Percent 3 2 2 2 4 4 2" xfId="8072"/>
    <cellStyle name="Percent 3 2 2 2 4 4 2 2" xfId="17102"/>
    <cellStyle name="Percent 3 2 2 2 4 4 2 2 2" xfId="37144"/>
    <cellStyle name="Percent 3 2 2 2 4 4 2 3" xfId="28114"/>
    <cellStyle name="Percent 3 2 2 2 4 4 3" xfId="12620"/>
    <cellStyle name="Percent 3 2 2 2 4 4 3 2" xfId="32662"/>
    <cellStyle name="Percent 3 2 2 2 4 4 4" xfId="23632"/>
    <cellStyle name="Percent 3 2 2 2 4 5" xfId="5084"/>
    <cellStyle name="Percent 3 2 2 2 4 5 2" xfId="14114"/>
    <cellStyle name="Percent 3 2 2 2 4 5 2 2" xfId="34156"/>
    <cellStyle name="Percent 3 2 2 2 4 5 3" xfId="25126"/>
    <cellStyle name="Percent 3 2 2 2 4 6" xfId="9632"/>
    <cellStyle name="Percent 3 2 2 2 4 6 2" xfId="29674"/>
    <cellStyle name="Percent 3 2 2 2 4 7" xfId="20644"/>
    <cellStyle name="Percent 3 2 2 2 5" xfId="789"/>
    <cellStyle name="Percent 3 2 2 2 5 2" xfId="2283"/>
    <cellStyle name="Percent 3 2 2 2 5 2 2" xfId="6765"/>
    <cellStyle name="Percent 3 2 2 2 5 2 2 2" xfId="15795"/>
    <cellStyle name="Percent 3 2 2 2 5 2 2 2 2" xfId="35837"/>
    <cellStyle name="Percent 3 2 2 2 5 2 2 3" xfId="26807"/>
    <cellStyle name="Percent 3 2 2 2 5 2 3" xfId="11313"/>
    <cellStyle name="Percent 3 2 2 2 5 2 3 2" xfId="31355"/>
    <cellStyle name="Percent 3 2 2 2 5 2 4" xfId="22325"/>
    <cellStyle name="Percent 3 2 2 2 5 3" xfId="3777"/>
    <cellStyle name="Percent 3 2 2 2 5 3 2" xfId="8259"/>
    <cellStyle name="Percent 3 2 2 2 5 3 2 2" xfId="17289"/>
    <cellStyle name="Percent 3 2 2 2 5 3 2 2 2" xfId="37331"/>
    <cellStyle name="Percent 3 2 2 2 5 3 2 3" xfId="28301"/>
    <cellStyle name="Percent 3 2 2 2 5 3 3" xfId="12807"/>
    <cellStyle name="Percent 3 2 2 2 5 3 3 2" xfId="32849"/>
    <cellStyle name="Percent 3 2 2 2 5 3 4" xfId="23819"/>
    <cellStyle name="Percent 3 2 2 2 5 4" xfId="5271"/>
    <cellStyle name="Percent 3 2 2 2 5 4 2" xfId="14301"/>
    <cellStyle name="Percent 3 2 2 2 5 4 2 2" xfId="34343"/>
    <cellStyle name="Percent 3 2 2 2 5 4 3" xfId="25313"/>
    <cellStyle name="Percent 3 2 2 2 5 5" xfId="9819"/>
    <cellStyle name="Percent 3 2 2 2 5 5 2" xfId="29861"/>
    <cellStyle name="Percent 3 2 2 2 5 6" xfId="20831"/>
    <cellStyle name="Percent 3 2 2 2 6" xfId="1538"/>
    <cellStyle name="Percent 3 2 2 2 6 2" xfId="6020"/>
    <cellStyle name="Percent 3 2 2 2 6 2 2" xfId="15050"/>
    <cellStyle name="Percent 3 2 2 2 6 2 2 2" xfId="35092"/>
    <cellStyle name="Percent 3 2 2 2 6 2 3" xfId="26062"/>
    <cellStyle name="Percent 3 2 2 2 6 3" xfId="10568"/>
    <cellStyle name="Percent 3 2 2 2 6 3 2" xfId="30610"/>
    <cellStyle name="Percent 3 2 2 2 6 4" xfId="21580"/>
    <cellStyle name="Percent 3 2 2 2 7" xfId="3032"/>
    <cellStyle name="Percent 3 2 2 2 7 2" xfId="7514"/>
    <cellStyle name="Percent 3 2 2 2 7 2 2" xfId="16544"/>
    <cellStyle name="Percent 3 2 2 2 7 2 2 2" xfId="36586"/>
    <cellStyle name="Percent 3 2 2 2 7 2 3" xfId="27556"/>
    <cellStyle name="Percent 3 2 2 2 7 3" xfId="12062"/>
    <cellStyle name="Percent 3 2 2 2 7 3 2" xfId="32104"/>
    <cellStyle name="Percent 3 2 2 2 7 4" xfId="23074"/>
    <cellStyle name="Percent 3 2 2 2 8" xfId="4526"/>
    <cellStyle name="Percent 3 2 2 2 8 2" xfId="13556"/>
    <cellStyle name="Percent 3 2 2 2 8 2 2" xfId="33598"/>
    <cellStyle name="Percent 3 2 2 2 8 3" xfId="24568"/>
    <cellStyle name="Percent 3 2 2 2 9" xfId="9074"/>
    <cellStyle name="Percent 3 2 2 2 9 2" xfId="29116"/>
    <cellStyle name="Percent 3 2 2 3" xfId="67"/>
    <cellStyle name="Percent 3 2 2 3 10" xfId="20109"/>
    <cellStyle name="Percent 3 2 2 3 2" xfId="253"/>
    <cellStyle name="Percent 3 2 2 3 2 2" xfId="998"/>
    <cellStyle name="Percent 3 2 2 3 2 2 2" xfId="2492"/>
    <cellStyle name="Percent 3 2 2 3 2 2 2 2" xfId="6974"/>
    <cellStyle name="Percent 3 2 2 3 2 2 2 2 2" xfId="16004"/>
    <cellStyle name="Percent 3 2 2 3 2 2 2 2 2 2" xfId="36046"/>
    <cellStyle name="Percent 3 2 2 3 2 2 2 2 3" xfId="27016"/>
    <cellStyle name="Percent 3 2 2 3 2 2 2 3" xfId="11522"/>
    <cellStyle name="Percent 3 2 2 3 2 2 2 3 2" xfId="31564"/>
    <cellStyle name="Percent 3 2 2 3 2 2 2 4" xfId="22534"/>
    <cellStyle name="Percent 3 2 2 3 2 2 3" xfId="3986"/>
    <cellStyle name="Percent 3 2 2 3 2 2 3 2" xfId="8468"/>
    <cellStyle name="Percent 3 2 2 3 2 2 3 2 2" xfId="17498"/>
    <cellStyle name="Percent 3 2 2 3 2 2 3 2 2 2" xfId="37540"/>
    <cellStyle name="Percent 3 2 2 3 2 2 3 2 3" xfId="28510"/>
    <cellStyle name="Percent 3 2 2 3 2 2 3 3" xfId="13016"/>
    <cellStyle name="Percent 3 2 2 3 2 2 3 3 2" xfId="33058"/>
    <cellStyle name="Percent 3 2 2 3 2 2 3 4" xfId="24028"/>
    <cellStyle name="Percent 3 2 2 3 2 2 4" xfId="5480"/>
    <cellStyle name="Percent 3 2 2 3 2 2 4 2" xfId="14510"/>
    <cellStyle name="Percent 3 2 2 3 2 2 4 2 2" xfId="34552"/>
    <cellStyle name="Percent 3 2 2 3 2 2 4 3" xfId="25522"/>
    <cellStyle name="Percent 3 2 2 3 2 2 5" xfId="10028"/>
    <cellStyle name="Percent 3 2 2 3 2 2 5 2" xfId="30070"/>
    <cellStyle name="Percent 3 2 2 3 2 2 6" xfId="21040"/>
    <cellStyle name="Percent 3 2 2 3 2 3" xfId="1747"/>
    <cellStyle name="Percent 3 2 2 3 2 3 2" xfId="6229"/>
    <cellStyle name="Percent 3 2 2 3 2 3 2 2" xfId="15259"/>
    <cellStyle name="Percent 3 2 2 3 2 3 2 2 2" xfId="35301"/>
    <cellStyle name="Percent 3 2 2 3 2 3 2 3" xfId="26271"/>
    <cellStyle name="Percent 3 2 2 3 2 3 3" xfId="10777"/>
    <cellStyle name="Percent 3 2 2 3 2 3 3 2" xfId="30819"/>
    <cellStyle name="Percent 3 2 2 3 2 3 4" xfId="21789"/>
    <cellStyle name="Percent 3 2 2 3 2 4" xfId="3241"/>
    <cellStyle name="Percent 3 2 2 3 2 4 2" xfId="7723"/>
    <cellStyle name="Percent 3 2 2 3 2 4 2 2" xfId="16753"/>
    <cellStyle name="Percent 3 2 2 3 2 4 2 2 2" xfId="36795"/>
    <cellStyle name="Percent 3 2 2 3 2 4 2 3" xfId="27765"/>
    <cellStyle name="Percent 3 2 2 3 2 4 3" xfId="12271"/>
    <cellStyle name="Percent 3 2 2 3 2 4 3 2" xfId="32313"/>
    <cellStyle name="Percent 3 2 2 3 2 4 4" xfId="23283"/>
    <cellStyle name="Percent 3 2 2 3 2 5" xfId="4735"/>
    <cellStyle name="Percent 3 2 2 3 2 5 2" xfId="13765"/>
    <cellStyle name="Percent 3 2 2 3 2 5 2 2" xfId="33807"/>
    <cellStyle name="Percent 3 2 2 3 2 5 3" xfId="24777"/>
    <cellStyle name="Percent 3 2 2 3 2 6" xfId="9283"/>
    <cellStyle name="Percent 3 2 2 3 2 6 2" xfId="29325"/>
    <cellStyle name="Percent 3 2 2 3 2 7" xfId="20295"/>
    <cellStyle name="Percent 3 2 2 3 3" xfId="439"/>
    <cellStyle name="Percent 3 2 2 3 3 2" xfId="1186"/>
    <cellStyle name="Percent 3 2 2 3 3 2 2" xfId="2680"/>
    <cellStyle name="Percent 3 2 2 3 3 2 2 2" xfId="7162"/>
    <cellStyle name="Percent 3 2 2 3 3 2 2 2 2" xfId="16192"/>
    <cellStyle name="Percent 3 2 2 3 3 2 2 2 2 2" xfId="36234"/>
    <cellStyle name="Percent 3 2 2 3 3 2 2 2 3" xfId="27204"/>
    <cellStyle name="Percent 3 2 2 3 3 2 2 3" xfId="11710"/>
    <cellStyle name="Percent 3 2 2 3 3 2 2 3 2" xfId="31752"/>
    <cellStyle name="Percent 3 2 2 3 3 2 2 4" xfId="22722"/>
    <cellStyle name="Percent 3 2 2 3 3 2 3" xfId="4174"/>
    <cellStyle name="Percent 3 2 2 3 3 2 3 2" xfId="8656"/>
    <cellStyle name="Percent 3 2 2 3 3 2 3 2 2" xfId="17686"/>
    <cellStyle name="Percent 3 2 2 3 3 2 3 2 2 2" xfId="37728"/>
    <cellStyle name="Percent 3 2 2 3 3 2 3 2 3" xfId="28698"/>
    <cellStyle name="Percent 3 2 2 3 3 2 3 3" xfId="13204"/>
    <cellStyle name="Percent 3 2 2 3 3 2 3 3 2" xfId="33246"/>
    <cellStyle name="Percent 3 2 2 3 3 2 3 4" xfId="24216"/>
    <cellStyle name="Percent 3 2 2 3 3 2 4" xfId="5668"/>
    <cellStyle name="Percent 3 2 2 3 3 2 4 2" xfId="14698"/>
    <cellStyle name="Percent 3 2 2 3 3 2 4 2 2" xfId="34740"/>
    <cellStyle name="Percent 3 2 2 3 3 2 4 3" xfId="25710"/>
    <cellStyle name="Percent 3 2 2 3 3 2 5" xfId="10216"/>
    <cellStyle name="Percent 3 2 2 3 3 2 5 2" xfId="30258"/>
    <cellStyle name="Percent 3 2 2 3 3 2 6" xfId="21228"/>
    <cellStyle name="Percent 3 2 2 3 3 3" xfId="1933"/>
    <cellStyle name="Percent 3 2 2 3 3 3 2" xfId="6415"/>
    <cellStyle name="Percent 3 2 2 3 3 3 2 2" xfId="15445"/>
    <cellStyle name="Percent 3 2 2 3 3 3 2 2 2" xfId="35487"/>
    <cellStyle name="Percent 3 2 2 3 3 3 2 3" xfId="26457"/>
    <cellStyle name="Percent 3 2 2 3 3 3 3" xfId="10963"/>
    <cellStyle name="Percent 3 2 2 3 3 3 3 2" xfId="31005"/>
    <cellStyle name="Percent 3 2 2 3 3 3 4" xfId="21975"/>
    <cellStyle name="Percent 3 2 2 3 3 4" xfId="3427"/>
    <cellStyle name="Percent 3 2 2 3 3 4 2" xfId="7909"/>
    <cellStyle name="Percent 3 2 2 3 3 4 2 2" xfId="16939"/>
    <cellStyle name="Percent 3 2 2 3 3 4 2 2 2" xfId="36981"/>
    <cellStyle name="Percent 3 2 2 3 3 4 2 3" xfId="27951"/>
    <cellStyle name="Percent 3 2 2 3 3 4 3" xfId="12457"/>
    <cellStyle name="Percent 3 2 2 3 3 4 3 2" xfId="32499"/>
    <cellStyle name="Percent 3 2 2 3 3 4 4" xfId="23469"/>
    <cellStyle name="Percent 3 2 2 3 3 5" xfId="4921"/>
    <cellStyle name="Percent 3 2 2 3 3 5 2" xfId="13951"/>
    <cellStyle name="Percent 3 2 2 3 3 5 2 2" xfId="33993"/>
    <cellStyle name="Percent 3 2 2 3 3 5 3" xfId="24963"/>
    <cellStyle name="Percent 3 2 2 3 3 6" xfId="9469"/>
    <cellStyle name="Percent 3 2 2 3 3 6 2" xfId="29511"/>
    <cellStyle name="Percent 3 2 2 3 3 7" xfId="20481"/>
    <cellStyle name="Percent 3 2 2 3 4" xfId="625"/>
    <cellStyle name="Percent 3 2 2 3 4 2" xfId="1372"/>
    <cellStyle name="Percent 3 2 2 3 4 2 2" xfId="2866"/>
    <cellStyle name="Percent 3 2 2 3 4 2 2 2" xfId="7348"/>
    <cellStyle name="Percent 3 2 2 3 4 2 2 2 2" xfId="16378"/>
    <cellStyle name="Percent 3 2 2 3 4 2 2 2 2 2" xfId="36420"/>
    <cellStyle name="Percent 3 2 2 3 4 2 2 2 3" xfId="27390"/>
    <cellStyle name="Percent 3 2 2 3 4 2 2 3" xfId="11896"/>
    <cellStyle name="Percent 3 2 2 3 4 2 2 3 2" xfId="31938"/>
    <cellStyle name="Percent 3 2 2 3 4 2 2 4" xfId="22908"/>
    <cellStyle name="Percent 3 2 2 3 4 2 3" xfId="4360"/>
    <cellStyle name="Percent 3 2 2 3 4 2 3 2" xfId="8842"/>
    <cellStyle name="Percent 3 2 2 3 4 2 3 2 2" xfId="17872"/>
    <cellStyle name="Percent 3 2 2 3 4 2 3 2 2 2" xfId="37914"/>
    <cellStyle name="Percent 3 2 2 3 4 2 3 2 3" xfId="28884"/>
    <cellStyle name="Percent 3 2 2 3 4 2 3 3" xfId="13390"/>
    <cellStyle name="Percent 3 2 2 3 4 2 3 3 2" xfId="33432"/>
    <cellStyle name="Percent 3 2 2 3 4 2 3 4" xfId="24402"/>
    <cellStyle name="Percent 3 2 2 3 4 2 4" xfId="5854"/>
    <cellStyle name="Percent 3 2 2 3 4 2 4 2" xfId="14884"/>
    <cellStyle name="Percent 3 2 2 3 4 2 4 2 2" xfId="34926"/>
    <cellStyle name="Percent 3 2 2 3 4 2 4 3" xfId="25896"/>
    <cellStyle name="Percent 3 2 2 3 4 2 5" xfId="10402"/>
    <cellStyle name="Percent 3 2 2 3 4 2 5 2" xfId="30444"/>
    <cellStyle name="Percent 3 2 2 3 4 2 6" xfId="21414"/>
    <cellStyle name="Percent 3 2 2 3 4 3" xfId="2119"/>
    <cellStyle name="Percent 3 2 2 3 4 3 2" xfId="6601"/>
    <cellStyle name="Percent 3 2 2 3 4 3 2 2" xfId="15631"/>
    <cellStyle name="Percent 3 2 2 3 4 3 2 2 2" xfId="35673"/>
    <cellStyle name="Percent 3 2 2 3 4 3 2 3" xfId="26643"/>
    <cellStyle name="Percent 3 2 2 3 4 3 3" xfId="11149"/>
    <cellStyle name="Percent 3 2 2 3 4 3 3 2" xfId="31191"/>
    <cellStyle name="Percent 3 2 2 3 4 3 4" xfId="22161"/>
    <cellStyle name="Percent 3 2 2 3 4 4" xfId="3613"/>
    <cellStyle name="Percent 3 2 2 3 4 4 2" xfId="8095"/>
    <cellStyle name="Percent 3 2 2 3 4 4 2 2" xfId="17125"/>
    <cellStyle name="Percent 3 2 2 3 4 4 2 2 2" xfId="37167"/>
    <cellStyle name="Percent 3 2 2 3 4 4 2 3" xfId="28137"/>
    <cellStyle name="Percent 3 2 2 3 4 4 3" xfId="12643"/>
    <cellStyle name="Percent 3 2 2 3 4 4 3 2" xfId="32685"/>
    <cellStyle name="Percent 3 2 2 3 4 4 4" xfId="23655"/>
    <cellStyle name="Percent 3 2 2 3 4 5" xfId="5107"/>
    <cellStyle name="Percent 3 2 2 3 4 5 2" xfId="14137"/>
    <cellStyle name="Percent 3 2 2 3 4 5 2 2" xfId="34179"/>
    <cellStyle name="Percent 3 2 2 3 4 5 3" xfId="25149"/>
    <cellStyle name="Percent 3 2 2 3 4 6" xfId="9655"/>
    <cellStyle name="Percent 3 2 2 3 4 6 2" xfId="29697"/>
    <cellStyle name="Percent 3 2 2 3 4 7" xfId="20667"/>
    <cellStyle name="Percent 3 2 2 3 5" xfId="812"/>
    <cellStyle name="Percent 3 2 2 3 5 2" xfId="2306"/>
    <cellStyle name="Percent 3 2 2 3 5 2 2" xfId="6788"/>
    <cellStyle name="Percent 3 2 2 3 5 2 2 2" xfId="15818"/>
    <cellStyle name="Percent 3 2 2 3 5 2 2 2 2" xfId="35860"/>
    <cellStyle name="Percent 3 2 2 3 5 2 2 3" xfId="26830"/>
    <cellStyle name="Percent 3 2 2 3 5 2 3" xfId="11336"/>
    <cellStyle name="Percent 3 2 2 3 5 2 3 2" xfId="31378"/>
    <cellStyle name="Percent 3 2 2 3 5 2 4" xfId="22348"/>
    <cellStyle name="Percent 3 2 2 3 5 3" xfId="3800"/>
    <cellStyle name="Percent 3 2 2 3 5 3 2" xfId="8282"/>
    <cellStyle name="Percent 3 2 2 3 5 3 2 2" xfId="17312"/>
    <cellStyle name="Percent 3 2 2 3 5 3 2 2 2" xfId="37354"/>
    <cellStyle name="Percent 3 2 2 3 5 3 2 3" xfId="28324"/>
    <cellStyle name="Percent 3 2 2 3 5 3 3" xfId="12830"/>
    <cellStyle name="Percent 3 2 2 3 5 3 3 2" xfId="32872"/>
    <cellStyle name="Percent 3 2 2 3 5 3 4" xfId="23842"/>
    <cellStyle name="Percent 3 2 2 3 5 4" xfId="5294"/>
    <cellStyle name="Percent 3 2 2 3 5 4 2" xfId="14324"/>
    <cellStyle name="Percent 3 2 2 3 5 4 2 2" xfId="34366"/>
    <cellStyle name="Percent 3 2 2 3 5 4 3" xfId="25336"/>
    <cellStyle name="Percent 3 2 2 3 5 5" xfId="9842"/>
    <cellStyle name="Percent 3 2 2 3 5 5 2" xfId="29884"/>
    <cellStyle name="Percent 3 2 2 3 5 6" xfId="20854"/>
    <cellStyle name="Percent 3 2 2 3 6" xfId="1561"/>
    <cellStyle name="Percent 3 2 2 3 6 2" xfId="6043"/>
    <cellStyle name="Percent 3 2 2 3 6 2 2" xfId="15073"/>
    <cellStyle name="Percent 3 2 2 3 6 2 2 2" xfId="35115"/>
    <cellStyle name="Percent 3 2 2 3 6 2 3" xfId="26085"/>
    <cellStyle name="Percent 3 2 2 3 6 3" xfId="10591"/>
    <cellStyle name="Percent 3 2 2 3 6 3 2" xfId="30633"/>
    <cellStyle name="Percent 3 2 2 3 6 4" xfId="21603"/>
    <cellStyle name="Percent 3 2 2 3 7" xfId="3055"/>
    <cellStyle name="Percent 3 2 2 3 7 2" xfId="7537"/>
    <cellStyle name="Percent 3 2 2 3 7 2 2" xfId="16567"/>
    <cellStyle name="Percent 3 2 2 3 7 2 2 2" xfId="36609"/>
    <cellStyle name="Percent 3 2 2 3 7 2 3" xfId="27579"/>
    <cellStyle name="Percent 3 2 2 3 7 3" xfId="12085"/>
    <cellStyle name="Percent 3 2 2 3 7 3 2" xfId="32127"/>
    <cellStyle name="Percent 3 2 2 3 7 4" xfId="23097"/>
    <cellStyle name="Percent 3 2 2 3 8" xfId="4549"/>
    <cellStyle name="Percent 3 2 2 3 8 2" xfId="13579"/>
    <cellStyle name="Percent 3 2 2 3 8 2 2" xfId="33621"/>
    <cellStyle name="Percent 3 2 2 3 8 3" xfId="24591"/>
    <cellStyle name="Percent 3 2 2 3 9" xfId="9097"/>
    <cellStyle name="Percent 3 2 2 3 9 2" xfId="29139"/>
    <cellStyle name="Percent 3 2 2 4" xfId="91"/>
    <cellStyle name="Percent 3 2 2 4 10" xfId="20133"/>
    <cellStyle name="Percent 3 2 2 4 2" xfId="277"/>
    <cellStyle name="Percent 3 2 2 4 2 2" xfId="1021"/>
    <cellStyle name="Percent 3 2 2 4 2 2 2" xfId="2515"/>
    <cellStyle name="Percent 3 2 2 4 2 2 2 2" xfId="6997"/>
    <cellStyle name="Percent 3 2 2 4 2 2 2 2 2" xfId="16027"/>
    <cellStyle name="Percent 3 2 2 4 2 2 2 2 2 2" xfId="36069"/>
    <cellStyle name="Percent 3 2 2 4 2 2 2 2 3" xfId="27039"/>
    <cellStyle name="Percent 3 2 2 4 2 2 2 3" xfId="11545"/>
    <cellStyle name="Percent 3 2 2 4 2 2 2 3 2" xfId="31587"/>
    <cellStyle name="Percent 3 2 2 4 2 2 2 4" xfId="22557"/>
    <cellStyle name="Percent 3 2 2 4 2 2 3" xfId="4009"/>
    <cellStyle name="Percent 3 2 2 4 2 2 3 2" xfId="8491"/>
    <cellStyle name="Percent 3 2 2 4 2 2 3 2 2" xfId="17521"/>
    <cellStyle name="Percent 3 2 2 4 2 2 3 2 2 2" xfId="37563"/>
    <cellStyle name="Percent 3 2 2 4 2 2 3 2 3" xfId="28533"/>
    <cellStyle name="Percent 3 2 2 4 2 2 3 3" xfId="13039"/>
    <cellStyle name="Percent 3 2 2 4 2 2 3 3 2" xfId="33081"/>
    <cellStyle name="Percent 3 2 2 4 2 2 3 4" xfId="24051"/>
    <cellStyle name="Percent 3 2 2 4 2 2 4" xfId="5503"/>
    <cellStyle name="Percent 3 2 2 4 2 2 4 2" xfId="14533"/>
    <cellStyle name="Percent 3 2 2 4 2 2 4 2 2" xfId="34575"/>
    <cellStyle name="Percent 3 2 2 4 2 2 4 3" xfId="25545"/>
    <cellStyle name="Percent 3 2 2 4 2 2 5" xfId="10051"/>
    <cellStyle name="Percent 3 2 2 4 2 2 5 2" xfId="30093"/>
    <cellStyle name="Percent 3 2 2 4 2 2 6" xfId="21063"/>
    <cellStyle name="Percent 3 2 2 4 2 3" xfId="1771"/>
    <cellStyle name="Percent 3 2 2 4 2 3 2" xfId="6253"/>
    <cellStyle name="Percent 3 2 2 4 2 3 2 2" xfId="15283"/>
    <cellStyle name="Percent 3 2 2 4 2 3 2 2 2" xfId="35325"/>
    <cellStyle name="Percent 3 2 2 4 2 3 2 3" xfId="26295"/>
    <cellStyle name="Percent 3 2 2 4 2 3 3" xfId="10801"/>
    <cellStyle name="Percent 3 2 2 4 2 3 3 2" xfId="30843"/>
    <cellStyle name="Percent 3 2 2 4 2 3 4" xfId="21813"/>
    <cellStyle name="Percent 3 2 2 4 2 4" xfId="3265"/>
    <cellStyle name="Percent 3 2 2 4 2 4 2" xfId="7747"/>
    <cellStyle name="Percent 3 2 2 4 2 4 2 2" xfId="16777"/>
    <cellStyle name="Percent 3 2 2 4 2 4 2 2 2" xfId="36819"/>
    <cellStyle name="Percent 3 2 2 4 2 4 2 3" xfId="27789"/>
    <cellStyle name="Percent 3 2 2 4 2 4 3" xfId="12295"/>
    <cellStyle name="Percent 3 2 2 4 2 4 3 2" xfId="32337"/>
    <cellStyle name="Percent 3 2 2 4 2 4 4" xfId="23307"/>
    <cellStyle name="Percent 3 2 2 4 2 5" xfId="4759"/>
    <cellStyle name="Percent 3 2 2 4 2 5 2" xfId="13789"/>
    <cellStyle name="Percent 3 2 2 4 2 5 2 2" xfId="33831"/>
    <cellStyle name="Percent 3 2 2 4 2 5 3" xfId="24801"/>
    <cellStyle name="Percent 3 2 2 4 2 6" xfId="9307"/>
    <cellStyle name="Percent 3 2 2 4 2 6 2" xfId="29349"/>
    <cellStyle name="Percent 3 2 2 4 2 7" xfId="20319"/>
    <cellStyle name="Percent 3 2 2 4 3" xfId="463"/>
    <cellStyle name="Percent 3 2 2 4 3 2" xfId="1210"/>
    <cellStyle name="Percent 3 2 2 4 3 2 2" xfId="2704"/>
    <cellStyle name="Percent 3 2 2 4 3 2 2 2" xfId="7186"/>
    <cellStyle name="Percent 3 2 2 4 3 2 2 2 2" xfId="16216"/>
    <cellStyle name="Percent 3 2 2 4 3 2 2 2 2 2" xfId="36258"/>
    <cellStyle name="Percent 3 2 2 4 3 2 2 2 3" xfId="27228"/>
    <cellStyle name="Percent 3 2 2 4 3 2 2 3" xfId="11734"/>
    <cellStyle name="Percent 3 2 2 4 3 2 2 3 2" xfId="31776"/>
    <cellStyle name="Percent 3 2 2 4 3 2 2 4" xfId="22746"/>
    <cellStyle name="Percent 3 2 2 4 3 2 3" xfId="4198"/>
    <cellStyle name="Percent 3 2 2 4 3 2 3 2" xfId="8680"/>
    <cellStyle name="Percent 3 2 2 4 3 2 3 2 2" xfId="17710"/>
    <cellStyle name="Percent 3 2 2 4 3 2 3 2 2 2" xfId="37752"/>
    <cellStyle name="Percent 3 2 2 4 3 2 3 2 3" xfId="28722"/>
    <cellStyle name="Percent 3 2 2 4 3 2 3 3" xfId="13228"/>
    <cellStyle name="Percent 3 2 2 4 3 2 3 3 2" xfId="33270"/>
    <cellStyle name="Percent 3 2 2 4 3 2 3 4" xfId="24240"/>
    <cellStyle name="Percent 3 2 2 4 3 2 4" xfId="5692"/>
    <cellStyle name="Percent 3 2 2 4 3 2 4 2" xfId="14722"/>
    <cellStyle name="Percent 3 2 2 4 3 2 4 2 2" xfId="34764"/>
    <cellStyle name="Percent 3 2 2 4 3 2 4 3" xfId="25734"/>
    <cellStyle name="Percent 3 2 2 4 3 2 5" xfId="10240"/>
    <cellStyle name="Percent 3 2 2 4 3 2 5 2" xfId="30282"/>
    <cellStyle name="Percent 3 2 2 4 3 2 6" xfId="21252"/>
    <cellStyle name="Percent 3 2 2 4 3 3" xfId="1957"/>
    <cellStyle name="Percent 3 2 2 4 3 3 2" xfId="6439"/>
    <cellStyle name="Percent 3 2 2 4 3 3 2 2" xfId="15469"/>
    <cellStyle name="Percent 3 2 2 4 3 3 2 2 2" xfId="35511"/>
    <cellStyle name="Percent 3 2 2 4 3 3 2 3" xfId="26481"/>
    <cellStyle name="Percent 3 2 2 4 3 3 3" xfId="10987"/>
    <cellStyle name="Percent 3 2 2 4 3 3 3 2" xfId="31029"/>
    <cellStyle name="Percent 3 2 2 4 3 3 4" xfId="21999"/>
    <cellStyle name="Percent 3 2 2 4 3 4" xfId="3451"/>
    <cellStyle name="Percent 3 2 2 4 3 4 2" xfId="7933"/>
    <cellStyle name="Percent 3 2 2 4 3 4 2 2" xfId="16963"/>
    <cellStyle name="Percent 3 2 2 4 3 4 2 2 2" xfId="37005"/>
    <cellStyle name="Percent 3 2 2 4 3 4 2 3" xfId="27975"/>
    <cellStyle name="Percent 3 2 2 4 3 4 3" xfId="12481"/>
    <cellStyle name="Percent 3 2 2 4 3 4 3 2" xfId="32523"/>
    <cellStyle name="Percent 3 2 2 4 3 4 4" xfId="23493"/>
    <cellStyle name="Percent 3 2 2 4 3 5" xfId="4945"/>
    <cellStyle name="Percent 3 2 2 4 3 5 2" xfId="13975"/>
    <cellStyle name="Percent 3 2 2 4 3 5 2 2" xfId="34017"/>
    <cellStyle name="Percent 3 2 2 4 3 5 3" xfId="24987"/>
    <cellStyle name="Percent 3 2 2 4 3 6" xfId="9493"/>
    <cellStyle name="Percent 3 2 2 4 3 6 2" xfId="29535"/>
    <cellStyle name="Percent 3 2 2 4 3 7" xfId="20505"/>
    <cellStyle name="Percent 3 2 2 4 4" xfId="649"/>
    <cellStyle name="Percent 3 2 2 4 4 2" xfId="1396"/>
    <cellStyle name="Percent 3 2 2 4 4 2 2" xfId="2890"/>
    <cellStyle name="Percent 3 2 2 4 4 2 2 2" xfId="7372"/>
    <cellStyle name="Percent 3 2 2 4 4 2 2 2 2" xfId="16402"/>
    <cellStyle name="Percent 3 2 2 4 4 2 2 2 2 2" xfId="36444"/>
    <cellStyle name="Percent 3 2 2 4 4 2 2 2 3" xfId="27414"/>
    <cellStyle name="Percent 3 2 2 4 4 2 2 3" xfId="11920"/>
    <cellStyle name="Percent 3 2 2 4 4 2 2 3 2" xfId="31962"/>
    <cellStyle name="Percent 3 2 2 4 4 2 2 4" xfId="22932"/>
    <cellStyle name="Percent 3 2 2 4 4 2 3" xfId="4384"/>
    <cellStyle name="Percent 3 2 2 4 4 2 3 2" xfId="8866"/>
    <cellStyle name="Percent 3 2 2 4 4 2 3 2 2" xfId="17896"/>
    <cellStyle name="Percent 3 2 2 4 4 2 3 2 2 2" xfId="37938"/>
    <cellStyle name="Percent 3 2 2 4 4 2 3 2 3" xfId="28908"/>
    <cellStyle name="Percent 3 2 2 4 4 2 3 3" xfId="13414"/>
    <cellStyle name="Percent 3 2 2 4 4 2 3 3 2" xfId="33456"/>
    <cellStyle name="Percent 3 2 2 4 4 2 3 4" xfId="24426"/>
    <cellStyle name="Percent 3 2 2 4 4 2 4" xfId="5878"/>
    <cellStyle name="Percent 3 2 2 4 4 2 4 2" xfId="14908"/>
    <cellStyle name="Percent 3 2 2 4 4 2 4 2 2" xfId="34950"/>
    <cellStyle name="Percent 3 2 2 4 4 2 4 3" xfId="25920"/>
    <cellStyle name="Percent 3 2 2 4 4 2 5" xfId="10426"/>
    <cellStyle name="Percent 3 2 2 4 4 2 5 2" xfId="30468"/>
    <cellStyle name="Percent 3 2 2 4 4 2 6" xfId="21438"/>
    <cellStyle name="Percent 3 2 2 4 4 3" xfId="2143"/>
    <cellStyle name="Percent 3 2 2 4 4 3 2" xfId="6625"/>
    <cellStyle name="Percent 3 2 2 4 4 3 2 2" xfId="15655"/>
    <cellStyle name="Percent 3 2 2 4 4 3 2 2 2" xfId="35697"/>
    <cellStyle name="Percent 3 2 2 4 4 3 2 3" xfId="26667"/>
    <cellStyle name="Percent 3 2 2 4 4 3 3" xfId="11173"/>
    <cellStyle name="Percent 3 2 2 4 4 3 3 2" xfId="31215"/>
    <cellStyle name="Percent 3 2 2 4 4 3 4" xfId="22185"/>
    <cellStyle name="Percent 3 2 2 4 4 4" xfId="3637"/>
    <cellStyle name="Percent 3 2 2 4 4 4 2" xfId="8119"/>
    <cellStyle name="Percent 3 2 2 4 4 4 2 2" xfId="17149"/>
    <cellStyle name="Percent 3 2 2 4 4 4 2 2 2" xfId="37191"/>
    <cellStyle name="Percent 3 2 2 4 4 4 2 3" xfId="28161"/>
    <cellStyle name="Percent 3 2 2 4 4 4 3" xfId="12667"/>
    <cellStyle name="Percent 3 2 2 4 4 4 3 2" xfId="32709"/>
    <cellStyle name="Percent 3 2 2 4 4 4 4" xfId="23679"/>
    <cellStyle name="Percent 3 2 2 4 4 5" xfId="5131"/>
    <cellStyle name="Percent 3 2 2 4 4 5 2" xfId="14161"/>
    <cellStyle name="Percent 3 2 2 4 4 5 2 2" xfId="34203"/>
    <cellStyle name="Percent 3 2 2 4 4 5 3" xfId="25173"/>
    <cellStyle name="Percent 3 2 2 4 4 6" xfId="9679"/>
    <cellStyle name="Percent 3 2 2 4 4 6 2" xfId="29721"/>
    <cellStyle name="Percent 3 2 2 4 4 7" xfId="20691"/>
    <cellStyle name="Percent 3 2 2 4 5" xfId="836"/>
    <cellStyle name="Percent 3 2 2 4 5 2" xfId="2330"/>
    <cellStyle name="Percent 3 2 2 4 5 2 2" xfId="6812"/>
    <cellStyle name="Percent 3 2 2 4 5 2 2 2" xfId="15842"/>
    <cellStyle name="Percent 3 2 2 4 5 2 2 2 2" xfId="35884"/>
    <cellStyle name="Percent 3 2 2 4 5 2 2 3" xfId="26854"/>
    <cellStyle name="Percent 3 2 2 4 5 2 3" xfId="11360"/>
    <cellStyle name="Percent 3 2 2 4 5 2 3 2" xfId="31402"/>
    <cellStyle name="Percent 3 2 2 4 5 2 4" xfId="22372"/>
    <cellStyle name="Percent 3 2 2 4 5 3" xfId="3824"/>
    <cellStyle name="Percent 3 2 2 4 5 3 2" xfId="8306"/>
    <cellStyle name="Percent 3 2 2 4 5 3 2 2" xfId="17336"/>
    <cellStyle name="Percent 3 2 2 4 5 3 2 2 2" xfId="37378"/>
    <cellStyle name="Percent 3 2 2 4 5 3 2 3" xfId="28348"/>
    <cellStyle name="Percent 3 2 2 4 5 3 3" xfId="12854"/>
    <cellStyle name="Percent 3 2 2 4 5 3 3 2" xfId="32896"/>
    <cellStyle name="Percent 3 2 2 4 5 3 4" xfId="23866"/>
    <cellStyle name="Percent 3 2 2 4 5 4" xfId="5318"/>
    <cellStyle name="Percent 3 2 2 4 5 4 2" xfId="14348"/>
    <cellStyle name="Percent 3 2 2 4 5 4 2 2" xfId="34390"/>
    <cellStyle name="Percent 3 2 2 4 5 4 3" xfId="25360"/>
    <cellStyle name="Percent 3 2 2 4 5 5" xfId="9866"/>
    <cellStyle name="Percent 3 2 2 4 5 5 2" xfId="29908"/>
    <cellStyle name="Percent 3 2 2 4 5 6" xfId="20878"/>
    <cellStyle name="Percent 3 2 2 4 6" xfId="1585"/>
    <cellStyle name="Percent 3 2 2 4 6 2" xfId="6067"/>
    <cellStyle name="Percent 3 2 2 4 6 2 2" xfId="15097"/>
    <cellStyle name="Percent 3 2 2 4 6 2 2 2" xfId="35139"/>
    <cellStyle name="Percent 3 2 2 4 6 2 3" xfId="26109"/>
    <cellStyle name="Percent 3 2 2 4 6 3" xfId="10615"/>
    <cellStyle name="Percent 3 2 2 4 6 3 2" xfId="30657"/>
    <cellStyle name="Percent 3 2 2 4 6 4" xfId="21627"/>
    <cellStyle name="Percent 3 2 2 4 7" xfId="3079"/>
    <cellStyle name="Percent 3 2 2 4 7 2" xfId="7561"/>
    <cellStyle name="Percent 3 2 2 4 7 2 2" xfId="16591"/>
    <cellStyle name="Percent 3 2 2 4 7 2 2 2" xfId="36633"/>
    <cellStyle name="Percent 3 2 2 4 7 2 3" xfId="27603"/>
    <cellStyle name="Percent 3 2 2 4 7 3" xfId="12109"/>
    <cellStyle name="Percent 3 2 2 4 7 3 2" xfId="32151"/>
    <cellStyle name="Percent 3 2 2 4 7 4" xfId="23121"/>
    <cellStyle name="Percent 3 2 2 4 8" xfId="4573"/>
    <cellStyle name="Percent 3 2 2 4 8 2" xfId="13603"/>
    <cellStyle name="Percent 3 2 2 4 8 2 2" xfId="33645"/>
    <cellStyle name="Percent 3 2 2 4 8 3" xfId="24615"/>
    <cellStyle name="Percent 3 2 2 4 9" xfId="9121"/>
    <cellStyle name="Percent 3 2 2 4 9 2" xfId="29163"/>
    <cellStyle name="Percent 3 2 2 5" xfId="120"/>
    <cellStyle name="Percent 3 2 2 5 10" xfId="20162"/>
    <cellStyle name="Percent 3 2 2 5 2" xfId="306"/>
    <cellStyle name="Percent 3 2 2 5 2 2" xfId="1049"/>
    <cellStyle name="Percent 3 2 2 5 2 2 2" xfId="2543"/>
    <cellStyle name="Percent 3 2 2 5 2 2 2 2" xfId="7025"/>
    <cellStyle name="Percent 3 2 2 5 2 2 2 2 2" xfId="16055"/>
    <cellStyle name="Percent 3 2 2 5 2 2 2 2 2 2" xfId="36097"/>
    <cellStyle name="Percent 3 2 2 5 2 2 2 2 3" xfId="27067"/>
    <cellStyle name="Percent 3 2 2 5 2 2 2 3" xfId="11573"/>
    <cellStyle name="Percent 3 2 2 5 2 2 2 3 2" xfId="31615"/>
    <cellStyle name="Percent 3 2 2 5 2 2 2 4" xfId="22585"/>
    <cellStyle name="Percent 3 2 2 5 2 2 3" xfId="4037"/>
    <cellStyle name="Percent 3 2 2 5 2 2 3 2" xfId="8519"/>
    <cellStyle name="Percent 3 2 2 5 2 2 3 2 2" xfId="17549"/>
    <cellStyle name="Percent 3 2 2 5 2 2 3 2 2 2" xfId="37591"/>
    <cellStyle name="Percent 3 2 2 5 2 2 3 2 3" xfId="28561"/>
    <cellStyle name="Percent 3 2 2 5 2 2 3 3" xfId="13067"/>
    <cellStyle name="Percent 3 2 2 5 2 2 3 3 2" xfId="33109"/>
    <cellStyle name="Percent 3 2 2 5 2 2 3 4" xfId="24079"/>
    <cellStyle name="Percent 3 2 2 5 2 2 4" xfId="5531"/>
    <cellStyle name="Percent 3 2 2 5 2 2 4 2" xfId="14561"/>
    <cellStyle name="Percent 3 2 2 5 2 2 4 2 2" xfId="34603"/>
    <cellStyle name="Percent 3 2 2 5 2 2 4 3" xfId="25573"/>
    <cellStyle name="Percent 3 2 2 5 2 2 5" xfId="10079"/>
    <cellStyle name="Percent 3 2 2 5 2 2 5 2" xfId="30121"/>
    <cellStyle name="Percent 3 2 2 5 2 2 6" xfId="21091"/>
    <cellStyle name="Percent 3 2 2 5 2 3" xfId="1800"/>
    <cellStyle name="Percent 3 2 2 5 2 3 2" xfId="6282"/>
    <cellStyle name="Percent 3 2 2 5 2 3 2 2" xfId="15312"/>
    <cellStyle name="Percent 3 2 2 5 2 3 2 2 2" xfId="35354"/>
    <cellStyle name="Percent 3 2 2 5 2 3 2 3" xfId="26324"/>
    <cellStyle name="Percent 3 2 2 5 2 3 3" xfId="10830"/>
    <cellStyle name="Percent 3 2 2 5 2 3 3 2" xfId="30872"/>
    <cellStyle name="Percent 3 2 2 5 2 3 4" xfId="21842"/>
    <cellStyle name="Percent 3 2 2 5 2 4" xfId="3294"/>
    <cellStyle name="Percent 3 2 2 5 2 4 2" xfId="7776"/>
    <cellStyle name="Percent 3 2 2 5 2 4 2 2" xfId="16806"/>
    <cellStyle name="Percent 3 2 2 5 2 4 2 2 2" xfId="36848"/>
    <cellStyle name="Percent 3 2 2 5 2 4 2 3" xfId="27818"/>
    <cellStyle name="Percent 3 2 2 5 2 4 3" xfId="12324"/>
    <cellStyle name="Percent 3 2 2 5 2 4 3 2" xfId="32366"/>
    <cellStyle name="Percent 3 2 2 5 2 4 4" xfId="23336"/>
    <cellStyle name="Percent 3 2 2 5 2 5" xfId="4788"/>
    <cellStyle name="Percent 3 2 2 5 2 5 2" xfId="13818"/>
    <cellStyle name="Percent 3 2 2 5 2 5 2 2" xfId="33860"/>
    <cellStyle name="Percent 3 2 2 5 2 5 3" xfId="24830"/>
    <cellStyle name="Percent 3 2 2 5 2 6" xfId="9336"/>
    <cellStyle name="Percent 3 2 2 5 2 6 2" xfId="29378"/>
    <cellStyle name="Percent 3 2 2 5 2 7" xfId="20348"/>
    <cellStyle name="Percent 3 2 2 5 3" xfId="492"/>
    <cellStyle name="Percent 3 2 2 5 3 2" xfId="1239"/>
    <cellStyle name="Percent 3 2 2 5 3 2 2" xfId="2733"/>
    <cellStyle name="Percent 3 2 2 5 3 2 2 2" xfId="7215"/>
    <cellStyle name="Percent 3 2 2 5 3 2 2 2 2" xfId="16245"/>
    <cellStyle name="Percent 3 2 2 5 3 2 2 2 2 2" xfId="36287"/>
    <cellStyle name="Percent 3 2 2 5 3 2 2 2 3" xfId="27257"/>
    <cellStyle name="Percent 3 2 2 5 3 2 2 3" xfId="11763"/>
    <cellStyle name="Percent 3 2 2 5 3 2 2 3 2" xfId="31805"/>
    <cellStyle name="Percent 3 2 2 5 3 2 2 4" xfId="22775"/>
    <cellStyle name="Percent 3 2 2 5 3 2 3" xfId="4227"/>
    <cellStyle name="Percent 3 2 2 5 3 2 3 2" xfId="8709"/>
    <cellStyle name="Percent 3 2 2 5 3 2 3 2 2" xfId="17739"/>
    <cellStyle name="Percent 3 2 2 5 3 2 3 2 2 2" xfId="37781"/>
    <cellStyle name="Percent 3 2 2 5 3 2 3 2 3" xfId="28751"/>
    <cellStyle name="Percent 3 2 2 5 3 2 3 3" xfId="13257"/>
    <cellStyle name="Percent 3 2 2 5 3 2 3 3 2" xfId="33299"/>
    <cellStyle name="Percent 3 2 2 5 3 2 3 4" xfId="24269"/>
    <cellStyle name="Percent 3 2 2 5 3 2 4" xfId="5721"/>
    <cellStyle name="Percent 3 2 2 5 3 2 4 2" xfId="14751"/>
    <cellStyle name="Percent 3 2 2 5 3 2 4 2 2" xfId="34793"/>
    <cellStyle name="Percent 3 2 2 5 3 2 4 3" xfId="25763"/>
    <cellStyle name="Percent 3 2 2 5 3 2 5" xfId="10269"/>
    <cellStyle name="Percent 3 2 2 5 3 2 5 2" xfId="30311"/>
    <cellStyle name="Percent 3 2 2 5 3 2 6" xfId="21281"/>
    <cellStyle name="Percent 3 2 2 5 3 3" xfId="1986"/>
    <cellStyle name="Percent 3 2 2 5 3 3 2" xfId="6468"/>
    <cellStyle name="Percent 3 2 2 5 3 3 2 2" xfId="15498"/>
    <cellStyle name="Percent 3 2 2 5 3 3 2 2 2" xfId="35540"/>
    <cellStyle name="Percent 3 2 2 5 3 3 2 3" xfId="26510"/>
    <cellStyle name="Percent 3 2 2 5 3 3 3" xfId="11016"/>
    <cellStyle name="Percent 3 2 2 5 3 3 3 2" xfId="31058"/>
    <cellStyle name="Percent 3 2 2 5 3 3 4" xfId="22028"/>
    <cellStyle name="Percent 3 2 2 5 3 4" xfId="3480"/>
    <cellStyle name="Percent 3 2 2 5 3 4 2" xfId="7962"/>
    <cellStyle name="Percent 3 2 2 5 3 4 2 2" xfId="16992"/>
    <cellStyle name="Percent 3 2 2 5 3 4 2 2 2" xfId="37034"/>
    <cellStyle name="Percent 3 2 2 5 3 4 2 3" xfId="28004"/>
    <cellStyle name="Percent 3 2 2 5 3 4 3" xfId="12510"/>
    <cellStyle name="Percent 3 2 2 5 3 4 3 2" xfId="32552"/>
    <cellStyle name="Percent 3 2 2 5 3 4 4" xfId="23522"/>
    <cellStyle name="Percent 3 2 2 5 3 5" xfId="4974"/>
    <cellStyle name="Percent 3 2 2 5 3 5 2" xfId="14004"/>
    <cellStyle name="Percent 3 2 2 5 3 5 2 2" xfId="34046"/>
    <cellStyle name="Percent 3 2 2 5 3 5 3" xfId="25016"/>
    <cellStyle name="Percent 3 2 2 5 3 6" xfId="9522"/>
    <cellStyle name="Percent 3 2 2 5 3 6 2" xfId="29564"/>
    <cellStyle name="Percent 3 2 2 5 3 7" xfId="20534"/>
    <cellStyle name="Percent 3 2 2 5 4" xfId="678"/>
    <cellStyle name="Percent 3 2 2 5 4 2" xfId="1425"/>
    <cellStyle name="Percent 3 2 2 5 4 2 2" xfId="2919"/>
    <cellStyle name="Percent 3 2 2 5 4 2 2 2" xfId="7401"/>
    <cellStyle name="Percent 3 2 2 5 4 2 2 2 2" xfId="16431"/>
    <cellStyle name="Percent 3 2 2 5 4 2 2 2 2 2" xfId="36473"/>
    <cellStyle name="Percent 3 2 2 5 4 2 2 2 3" xfId="27443"/>
    <cellStyle name="Percent 3 2 2 5 4 2 2 3" xfId="11949"/>
    <cellStyle name="Percent 3 2 2 5 4 2 2 3 2" xfId="31991"/>
    <cellStyle name="Percent 3 2 2 5 4 2 2 4" xfId="22961"/>
    <cellStyle name="Percent 3 2 2 5 4 2 3" xfId="4413"/>
    <cellStyle name="Percent 3 2 2 5 4 2 3 2" xfId="8895"/>
    <cellStyle name="Percent 3 2 2 5 4 2 3 2 2" xfId="17925"/>
    <cellStyle name="Percent 3 2 2 5 4 2 3 2 2 2" xfId="37967"/>
    <cellStyle name="Percent 3 2 2 5 4 2 3 2 3" xfId="28937"/>
    <cellStyle name="Percent 3 2 2 5 4 2 3 3" xfId="13443"/>
    <cellStyle name="Percent 3 2 2 5 4 2 3 3 2" xfId="33485"/>
    <cellStyle name="Percent 3 2 2 5 4 2 3 4" xfId="24455"/>
    <cellStyle name="Percent 3 2 2 5 4 2 4" xfId="5907"/>
    <cellStyle name="Percent 3 2 2 5 4 2 4 2" xfId="14937"/>
    <cellStyle name="Percent 3 2 2 5 4 2 4 2 2" xfId="34979"/>
    <cellStyle name="Percent 3 2 2 5 4 2 4 3" xfId="25949"/>
    <cellStyle name="Percent 3 2 2 5 4 2 5" xfId="10455"/>
    <cellStyle name="Percent 3 2 2 5 4 2 5 2" xfId="30497"/>
    <cellStyle name="Percent 3 2 2 5 4 2 6" xfId="21467"/>
    <cellStyle name="Percent 3 2 2 5 4 3" xfId="2172"/>
    <cellStyle name="Percent 3 2 2 5 4 3 2" xfId="6654"/>
    <cellStyle name="Percent 3 2 2 5 4 3 2 2" xfId="15684"/>
    <cellStyle name="Percent 3 2 2 5 4 3 2 2 2" xfId="35726"/>
    <cellStyle name="Percent 3 2 2 5 4 3 2 3" xfId="26696"/>
    <cellStyle name="Percent 3 2 2 5 4 3 3" xfId="11202"/>
    <cellStyle name="Percent 3 2 2 5 4 3 3 2" xfId="31244"/>
    <cellStyle name="Percent 3 2 2 5 4 3 4" xfId="22214"/>
    <cellStyle name="Percent 3 2 2 5 4 4" xfId="3666"/>
    <cellStyle name="Percent 3 2 2 5 4 4 2" xfId="8148"/>
    <cellStyle name="Percent 3 2 2 5 4 4 2 2" xfId="17178"/>
    <cellStyle name="Percent 3 2 2 5 4 4 2 2 2" xfId="37220"/>
    <cellStyle name="Percent 3 2 2 5 4 4 2 3" xfId="28190"/>
    <cellStyle name="Percent 3 2 2 5 4 4 3" xfId="12696"/>
    <cellStyle name="Percent 3 2 2 5 4 4 3 2" xfId="32738"/>
    <cellStyle name="Percent 3 2 2 5 4 4 4" xfId="23708"/>
    <cellStyle name="Percent 3 2 2 5 4 5" xfId="5160"/>
    <cellStyle name="Percent 3 2 2 5 4 5 2" xfId="14190"/>
    <cellStyle name="Percent 3 2 2 5 4 5 2 2" xfId="34232"/>
    <cellStyle name="Percent 3 2 2 5 4 5 3" xfId="25202"/>
    <cellStyle name="Percent 3 2 2 5 4 6" xfId="9708"/>
    <cellStyle name="Percent 3 2 2 5 4 6 2" xfId="29750"/>
    <cellStyle name="Percent 3 2 2 5 4 7" xfId="20720"/>
    <cellStyle name="Percent 3 2 2 5 5" xfId="865"/>
    <cellStyle name="Percent 3 2 2 5 5 2" xfId="2359"/>
    <cellStyle name="Percent 3 2 2 5 5 2 2" xfId="6841"/>
    <cellStyle name="Percent 3 2 2 5 5 2 2 2" xfId="15871"/>
    <cellStyle name="Percent 3 2 2 5 5 2 2 2 2" xfId="35913"/>
    <cellStyle name="Percent 3 2 2 5 5 2 2 3" xfId="26883"/>
    <cellStyle name="Percent 3 2 2 5 5 2 3" xfId="11389"/>
    <cellStyle name="Percent 3 2 2 5 5 2 3 2" xfId="31431"/>
    <cellStyle name="Percent 3 2 2 5 5 2 4" xfId="22401"/>
    <cellStyle name="Percent 3 2 2 5 5 3" xfId="3853"/>
    <cellStyle name="Percent 3 2 2 5 5 3 2" xfId="8335"/>
    <cellStyle name="Percent 3 2 2 5 5 3 2 2" xfId="17365"/>
    <cellStyle name="Percent 3 2 2 5 5 3 2 2 2" xfId="37407"/>
    <cellStyle name="Percent 3 2 2 5 5 3 2 3" xfId="28377"/>
    <cellStyle name="Percent 3 2 2 5 5 3 3" xfId="12883"/>
    <cellStyle name="Percent 3 2 2 5 5 3 3 2" xfId="32925"/>
    <cellStyle name="Percent 3 2 2 5 5 3 4" xfId="23895"/>
    <cellStyle name="Percent 3 2 2 5 5 4" xfId="5347"/>
    <cellStyle name="Percent 3 2 2 5 5 4 2" xfId="14377"/>
    <cellStyle name="Percent 3 2 2 5 5 4 2 2" xfId="34419"/>
    <cellStyle name="Percent 3 2 2 5 5 4 3" xfId="25389"/>
    <cellStyle name="Percent 3 2 2 5 5 5" xfId="9895"/>
    <cellStyle name="Percent 3 2 2 5 5 5 2" xfId="29937"/>
    <cellStyle name="Percent 3 2 2 5 5 6" xfId="20907"/>
    <cellStyle name="Percent 3 2 2 5 6" xfId="1614"/>
    <cellStyle name="Percent 3 2 2 5 6 2" xfId="6096"/>
    <cellStyle name="Percent 3 2 2 5 6 2 2" xfId="15126"/>
    <cellStyle name="Percent 3 2 2 5 6 2 2 2" xfId="35168"/>
    <cellStyle name="Percent 3 2 2 5 6 2 3" xfId="26138"/>
    <cellStyle name="Percent 3 2 2 5 6 3" xfId="10644"/>
    <cellStyle name="Percent 3 2 2 5 6 3 2" xfId="30686"/>
    <cellStyle name="Percent 3 2 2 5 6 4" xfId="21656"/>
    <cellStyle name="Percent 3 2 2 5 7" xfId="3108"/>
    <cellStyle name="Percent 3 2 2 5 7 2" xfId="7590"/>
    <cellStyle name="Percent 3 2 2 5 7 2 2" xfId="16620"/>
    <cellStyle name="Percent 3 2 2 5 7 2 2 2" xfId="36662"/>
    <cellStyle name="Percent 3 2 2 5 7 2 3" xfId="27632"/>
    <cellStyle name="Percent 3 2 2 5 7 3" xfId="12138"/>
    <cellStyle name="Percent 3 2 2 5 7 3 2" xfId="32180"/>
    <cellStyle name="Percent 3 2 2 5 7 4" xfId="23150"/>
    <cellStyle name="Percent 3 2 2 5 8" xfId="4602"/>
    <cellStyle name="Percent 3 2 2 5 8 2" xfId="13632"/>
    <cellStyle name="Percent 3 2 2 5 8 2 2" xfId="33674"/>
    <cellStyle name="Percent 3 2 2 5 8 3" xfId="24644"/>
    <cellStyle name="Percent 3 2 2 5 9" xfId="9150"/>
    <cellStyle name="Percent 3 2 2 5 9 2" xfId="29192"/>
    <cellStyle name="Percent 3 2 2 6" xfId="138"/>
    <cellStyle name="Percent 3 2 2 6 10" xfId="20180"/>
    <cellStyle name="Percent 3 2 2 6 2" xfId="324"/>
    <cellStyle name="Percent 3 2 2 6 2 2" xfId="1067"/>
    <cellStyle name="Percent 3 2 2 6 2 2 2" xfId="2561"/>
    <cellStyle name="Percent 3 2 2 6 2 2 2 2" xfId="7043"/>
    <cellStyle name="Percent 3 2 2 6 2 2 2 2 2" xfId="16073"/>
    <cellStyle name="Percent 3 2 2 6 2 2 2 2 2 2" xfId="36115"/>
    <cellStyle name="Percent 3 2 2 6 2 2 2 2 3" xfId="27085"/>
    <cellStyle name="Percent 3 2 2 6 2 2 2 3" xfId="11591"/>
    <cellStyle name="Percent 3 2 2 6 2 2 2 3 2" xfId="31633"/>
    <cellStyle name="Percent 3 2 2 6 2 2 2 4" xfId="22603"/>
    <cellStyle name="Percent 3 2 2 6 2 2 3" xfId="4055"/>
    <cellStyle name="Percent 3 2 2 6 2 2 3 2" xfId="8537"/>
    <cellStyle name="Percent 3 2 2 6 2 2 3 2 2" xfId="17567"/>
    <cellStyle name="Percent 3 2 2 6 2 2 3 2 2 2" xfId="37609"/>
    <cellStyle name="Percent 3 2 2 6 2 2 3 2 3" xfId="28579"/>
    <cellStyle name="Percent 3 2 2 6 2 2 3 3" xfId="13085"/>
    <cellStyle name="Percent 3 2 2 6 2 2 3 3 2" xfId="33127"/>
    <cellStyle name="Percent 3 2 2 6 2 2 3 4" xfId="24097"/>
    <cellStyle name="Percent 3 2 2 6 2 2 4" xfId="5549"/>
    <cellStyle name="Percent 3 2 2 6 2 2 4 2" xfId="14579"/>
    <cellStyle name="Percent 3 2 2 6 2 2 4 2 2" xfId="34621"/>
    <cellStyle name="Percent 3 2 2 6 2 2 4 3" xfId="25591"/>
    <cellStyle name="Percent 3 2 2 6 2 2 5" xfId="10097"/>
    <cellStyle name="Percent 3 2 2 6 2 2 5 2" xfId="30139"/>
    <cellStyle name="Percent 3 2 2 6 2 2 6" xfId="21109"/>
    <cellStyle name="Percent 3 2 2 6 2 3" xfId="1818"/>
    <cellStyle name="Percent 3 2 2 6 2 3 2" xfId="6300"/>
    <cellStyle name="Percent 3 2 2 6 2 3 2 2" xfId="15330"/>
    <cellStyle name="Percent 3 2 2 6 2 3 2 2 2" xfId="35372"/>
    <cellStyle name="Percent 3 2 2 6 2 3 2 3" xfId="26342"/>
    <cellStyle name="Percent 3 2 2 6 2 3 3" xfId="10848"/>
    <cellStyle name="Percent 3 2 2 6 2 3 3 2" xfId="30890"/>
    <cellStyle name="Percent 3 2 2 6 2 3 4" xfId="21860"/>
    <cellStyle name="Percent 3 2 2 6 2 4" xfId="3312"/>
    <cellStyle name="Percent 3 2 2 6 2 4 2" xfId="7794"/>
    <cellStyle name="Percent 3 2 2 6 2 4 2 2" xfId="16824"/>
    <cellStyle name="Percent 3 2 2 6 2 4 2 2 2" xfId="36866"/>
    <cellStyle name="Percent 3 2 2 6 2 4 2 3" xfId="27836"/>
    <cellStyle name="Percent 3 2 2 6 2 4 3" xfId="12342"/>
    <cellStyle name="Percent 3 2 2 6 2 4 3 2" xfId="32384"/>
    <cellStyle name="Percent 3 2 2 6 2 4 4" xfId="23354"/>
    <cellStyle name="Percent 3 2 2 6 2 5" xfId="4806"/>
    <cellStyle name="Percent 3 2 2 6 2 5 2" xfId="13836"/>
    <cellStyle name="Percent 3 2 2 6 2 5 2 2" xfId="33878"/>
    <cellStyle name="Percent 3 2 2 6 2 5 3" xfId="24848"/>
    <cellStyle name="Percent 3 2 2 6 2 6" xfId="9354"/>
    <cellStyle name="Percent 3 2 2 6 2 6 2" xfId="29396"/>
    <cellStyle name="Percent 3 2 2 6 2 7" xfId="20366"/>
    <cellStyle name="Percent 3 2 2 6 3" xfId="510"/>
    <cellStyle name="Percent 3 2 2 6 3 2" xfId="1257"/>
    <cellStyle name="Percent 3 2 2 6 3 2 2" xfId="2751"/>
    <cellStyle name="Percent 3 2 2 6 3 2 2 2" xfId="7233"/>
    <cellStyle name="Percent 3 2 2 6 3 2 2 2 2" xfId="16263"/>
    <cellStyle name="Percent 3 2 2 6 3 2 2 2 2 2" xfId="36305"/>
    <cellStyle name="Percent 3 2 2 6 3 2 2 2 3" xfId="27275"/>
    <cellStyle name="Percent 3 2 2 6 3 2 2 3" xfId="11781"/>
    <cellStyle name="Percent 3 2 2 6 3 2 2 3 2" xfId="31823"/>
    <cellStyle name="Percent 3 2 2 6 3 2 2 4" xfId="22793"/>
    <cellStyle name="Percent 3 2 2 6 3 2 3" xfId="4245"/>
    <cellStyle name="Percent 3 2 2 6 3 2 3 2" xfId="8727"/>
    <cellStyle name="Percent 3 2 2 6 3 2 3 2 2" xfId="17757"/>
    <cellStyle name="Percent 3 2 2 6 3 2 3 2 2 2" xfId="37799"/>
    <cellStyle name="Percent 3 2 2 6 3 2 3 2 3" xfId="28769"/>
    <cellStyle name="Percent 3 2 2 6 3 2 3 3" xfId="13275"/>
    <cellStyle name="Percent 3 2 2 6 3 2 3 3 2" xfId="33317"/>
    <cellStyle name="Percent 3 2 2 6 3 2 3 4" xfId="24287"/>
    <cellStyle name="Percent 3 2 2 6 3 2 4" xfId="5739"/>
    <cellStyle name="Percent 3 2 2 6 3 2 4 2" xfId="14769"/>
    <cellStyle name="Percent 3 2 2 6 3 2 4 2 2" xfId="34811"/>
    <cellStyle name="Percent 3 2 2 6 3 2 4 3" xfId="25781"/>
    <cellStyle name="Percent 3 2 2 6 3 2 5" xfId="10287"/>
    <cellStyle name="Percent 3 2 2 6 3 2 5 2" xfId="30329"/>
    <cellStyle name="Percent 3 2 2 6 3 2 6" xfId="21299"/>
    <cellStyle name="Percent 3 2 2 6 3 3" xfId="2004"/>
    <cellStyle name="Percent 3 2 2 6 3 3 2" xfId="6486"/>
    <cellStyle name="Percent 3 2 2 6 3 3 2 2" xfId="15516"/>
    <cellStyle name="Percent 3 2 2 6 3 3 2 2 2" xfId="35558"/>
    <cellStyle name="Percent 3 2 2 6 3 3 2 3" xfId="26528"/>
    <cellStyle name="Percent 3 2 2 6 3 3 3" xfId="11034"/>
    <cellStyle name="Percent 3 2 2 6 3 3 3 2" xfId="31076"/>
    <cellStyle name="Percent 3 2 2 6 3 3 4" xfId="22046"/>
    <cellStyle name="Percent 3 2 2 6 3 4" xfId="3498"/>
    <cellStyle name="Percent 3 2 2 6 3 4 2" xfId="7980"/>
    <cellStyle name="Percent 3 2 2 6 3 4 2 2" xfId="17010"/>
    <cellStyle name="Percent 3 2 2 6 3 4 2 2 2" xfId="37052"/>
    <cellStyle name="Percent 3 2 2 6 3 4 2 3" xfId="28022"/>
    <cellStyle name="Percent 3 2 2 6 3 4 3" xfId="12528"/>
    <cellStyle name="Percent 3 2 2 6 3 4 3 2" xfId="32570"/>
    <cellStyle name="Percent 3 2 2 6 3 4 4" xfId="23540"/>
    <cellStyle name="Percent 3 2 2 6 3 5" xfId="4992"/>
    <cellStyle name="Percent 3 2 2 6 3 5 2" xfId="14022"/>
    <cellStyle name="Percent 3 2 2 6 3 5 2 2" xfId="34064"/>
    <cellStyle name="Percent 3 2 2 6 3 5 3" xfId="25034"/>
    <cellStyle name="Percent 3 2 2 6 3 6" xfId="9540"/>
    <cellStyle name="Percent 3 2 2 6 3 6 2" xfId="29582"/>
    <cellStyle name="Percent 3 2 2 6 3 7" xfId="20552"/>
    <cellStyle name="Percent 3 2 2 6 4" xfId="696"/>
    <cellStyle name="Percent 3 2 2 6 4 2" xfId="1443"/>
    <cellStyle name="Percent 3 2 2 6 4 2 2" xfId="2937"/>
    <cellStyle name="Percent 3 2 2 6 4 2 2 2" xfId="7419"/>
    <cellStyle name="Percent 3 2 2 6 4 2 2 2 2" xfId="16449"/>
    <cellStyle name="Percent 3 2 2 6 4 2 2 2 2 2" xfId="36491"/>
    <cellStyle name="Percent 3 2 2 6 4 2 2 2 3" xfId="27461"/>
    <cellStyle name="Percent 3 2 2 6 4 2 2 3" xfId="11967"/>
    <cellStyle name="Percent 3 2 2 6 4 2 2 3 2" xfId="32009"/>
    <cellStyle name="Percent 3 2 2 6 4 2 2 4" xfId="22979"/>
    <cellStyle name="Percent 3 2 2 6 4 2 3" xfId="4431"/>
    <cellStyle name="Percent 3 2 2 6 4 2 3 2" xfId="8913"/>
    <cellStyle name="Percent 3 2 2 6 4 2 3 2 2" xfId="17943"/>
    <cellStyle name="Percent 3 2 2 6 4 2 3 2 2 2" xfId="37985"/>
    <cellStyle name="Percent 3 2 2 6 4 2 3 2 3" xfId="28955"/>
    <cellStyle name="Percent 3 2 2 6 4 2 3 3" xfId="13461"/>
    <cellStyle name="Percent 3 2 2 6 4 2 3 3 2" xfId="33503"/>
    <cellStyle name="Percent 3 2 2 6 4 2 3 4" xfId="24473"/>
    <cellStyle name="Percent 3 2 2 6 4 2 4" xfId="5925"/>
    <cellStyle name="Percent 3 2 2 6 4 2 4 2" xfId="14955"/>
    <cellStyle name="Percent 3 2 2 6 4 2 4 2 2" xfId="34997"/>
    <cellStyle name="Percent 3 2 2 6 4 2 4 3" xfId="25967"/>
    <cellStyle name="Percent 3 2 2 6 4 2 5" xfId="10473"/>
    <cellStyle name="Percent 3 2 2 6 4 2 5 2" xfId="30515"/>
    <cellStyle name="Percent 3 2 2 6 4 2 6" xfId="21485"/>
    <cellStyle name="Percent 3 2 2 6 4 3" xfId="2190"/>
    <cellStyle name="Percent 3 2 2 6 4 3 2" xfId="6672"/>
    <cellStyle name="Percent 3 2 2 6 4 3 2 2" xfId="15702"/>
    <cellStyle name="Percent 3 2 2 6 4 3 2 2 2" xfId="35744"/>
    <cellStyle name="Percent 3 2 2 6 4 3 2 3" xfId="26714"/>
    <cellStyle name="Percent 3 2 2 6 4 3 3" xfId="11220"/>
    <cellStyle name="Percent 3 2 2 6 4 3 3 2" xfId="31262"/>
    <cellStyle name="Percent 3 2 2 6 4 3 4" xfId="22232"/>
    <cellStyle name="Percent 3 2 2 6 4 4" xfId="3684"/>
    <cellStyle name="Percent 3 2 2 6 4 4 2" xfId="8166"/>
    <cellStyle name="Percent 3 2 2 6 4 4 2 2" xfId="17196"/>
    <cellStyle name="Percent 3 2 2 6 4 4 2 2 2" xfId="37238"/>
    <cellStyle name="Percent 3 2 2 6 4 4 2 3" xfId="28208"/>
    <cellStyle name="Percent 3 2 2 6 4 4 3" xfId="12714"/>
    <cellStyle name="Percent 3 2 2 6 4 4 3 2" xfId="32756"/>
    <cellStyle name="Percent 3 2 2 6 4 4 4" xfId="23726"/>
    <cellStyle name="Percent 3 2 2 6 4 5" xfId="5178"/>
    <cellStyle name="Percent 3 2 2 6 4 5 2" xfId="14208"/>
    <cellStyle name="Percent 3 2 2 6 4 5 2 2" xfId="34250"/>
    <cellStyle name="Percent 3 2 2 6 4 5 3" xfId="25220"/>
    <cellStyle name="Percent 3 2 2 6 4 6" xfId="9726"/>
    <cellStyle name="Percent 3 2 2 6 4 6 2" xfId="29768"/>
    <cellStyle name="Percent 3 2 2 6 4 7" xfId="20738"/>
    <cellStyle name="Percent 3 2 2 6 5" xfId="883"/>
    <cellStyle name="Percent 3 2 2 6 5 2" xfId="2377"/>
    <cellStyle name="Percent 3 2 2 6 5 2 2" xfId="6859"/>
    <cellStyle name="Percent 3 2 2 6 5 2 2 2" xfId="15889"/>
    <cellStyle name="Percent 3 2 2 6 5 2 2 2 2" xfId="35931"/>
    <cellStyle name="Percent 3 2 2 6 5 2 2 3" xfId="26901"/>
    <cellStyle name="Percent 3 2 2 6 5 2 3" xfId="11407"/>
    <cellStyle name="Percent 3 2 2 6 5 2 3 2" xfId="31449"/>
    <cellStyle name="Percent 3 2 2 6 5 2 4" xfId="22419"/>
    <cellStyle name="Percent 3 2 2 6 5 3" xfId="3871"/>
    <cellStyle name="Percent 3 2 2 6 5 3 2" xfId="8353"/>
    <cellStyle name="Percent 3 2 2 6 5 3 2 2" xfId="17383"/>
    <cellStyle name="Percent 3 2 2 6 5 3 2 2 2" xfId="37425"/>
    <cellStyle name="Percent 3 2 2 6 5 3 2 3" xfId="28395"/>
    <cellStyle name="Percent 3 2 2 6 5 3 3" xfId="12901"/>
    <cellStyle name="Percent 3 2 2 6 5 3 3 2" xfId="32943"/>
    <cellStyle name="Percent 3 2 2 6 5 3 4" xfId="23913"/>
    <cellStyle name="Percent 3 2 2 6 5 4" xfId="5365"/>
    <cellStyle name="Percent 3 2 2 6 5 4 2" xfId="14395"/>
    <cellStyle name="Percent 3 2 2 6 5 4 2 2" xfId="34437"/>
    <cellStyle name="Percent 3 2 2 6 5 4 3" xfId="25407"/>
    <cellStyle name="Percent 3 2 2 6 5 5" xfId="9913"/>
    <cellStyle name="Percent 3 2 2 6 5 5 2" xfId="29955"/>
    <cellStyle name="Percent 3 2 2 6 5 6" xfId="20925"/>
    <cellStyle name="Percent 3 2 2 6 6" xfId="1632"/>
    <cellStyle name="Percent 3 2 2 6 6 2" xfId="6114"/>
    <cellStyle name="Percent 3 2 2 6 6 2 2" xfId="15144"/>
    <cellStyle name="Percent 3 2 2 6 6 2 2 2" xfId="35186"/>
    <cellStyle name="Percent 3 2 2 6 6 2 3" xfId="26156"/>
    <cellStyle name="Percent 3 2 2 6 6 3" xfId="10662"/>
    <cellStyle name="Percent 3 2 2 6 6 3 2" xfId="30704"/>
    <cellStyle name="Percent 3 2 2 6 6 4" xfId="21674"/>
    <cellStyle name="Percent 3 2 2 6 7" xfId="3126"/>
    <cellStyle name="Percent 3 2 2 6 7 2" xfId="7608"/>
    <cellStyle name="Percent 3 2 2 6 7 2 2" xfId="16638"/>
    <cellStyle name="Percent 3 2 2 6 7 2 2 2" xfId="36680"/>
    <cellStyle name="Percent 3 2 2 6 7 2 3" xfId="27650"/>
    <cellStyle name="Percent 3 2 2 6 7 3" xfId="12156"/>
    <cellStyle name="Percent 3 2 2 6 7 3 2" xfId="32198"/>
    <cellStyle name="Percent 3 2 2 6 7 4" xfId="23168"/>
    <cellStyle name="Percent 3 2 2 6 8" xfId="4620"/>
    <cellStyle name="Percent 3 2 2 6 8 2" xfId="13650"/>
    <cellStyle name="Percent 3 2 2 6 8 2 2" xfId="33692"/>
    <cellStyle name="Percent 3 2 2 6 8 3" xfId="24662"/>
    <cellStyle name="Percent 3 2 2 6 9" xfId="9168"/>
    <cellStyle name="Percent 3 2 2 6 9 2" xfId="29210"/>
    <cellStyle name="Percent 3 2 2 7" xfId="161"/>
    <cellStyle name="Percent 3 2 2 7 10" xfId="20203"/>
    <cellStyle name="Percent 3 2 2 7 2" xfId="347"/>
    <cellStyle name="Percent 3 2 2 7 2 2" xfId="1090"/>
    <cellStyle name="Percent 3 2 2 7 2 2 2" xfId="2584"/>
    <cellStyle name="Percent 3 2 2 7 2 2 2 2" xfId="7066"/>
    <cellStyle name="Percent 3 2 2 7 2 2 2 2 2" xfId="16096"/>
    <cellStyle name="Percent 3 2 2 7 2 2 2 2 2 2" xfId="36138"/>
    <cellStyle name="Percent 3 2 2 7 2 2 2 2 3" xfId="27108"/>
    <cellStyle name="Percent 3 2 2 7 2 2 2 3" xfId="11614"/>
    <cellStyle name="Percent 3 2 2 7 2 2 2 3 2" xfId="31656"/>
    <cellStyle name="Percent 3 2 2 7 2 2 2 4" xfId="22626"/>
    <cellStyle name="Percent 3 2 2 7 2 2 3" xfId="4078"/>
    <cellStyle name="Percent 3 2 2 7 2 2 3 2" xfId="8560"/>
    <cellStyle name="Percent 3 2 2 7 2 2 3 2 2" xfId="17590"/>
    <cellStyle name="Percent 3 2 2 7 2 2 3 2 2 2" xfId="37632"/>
    <cellStyle name="Percent 3 2 2 7 2 2 3 2 3" xfId="28602"/>
    <cellStyle name="Percent 3 2 2 7 2 2 3 3" xfId="13108"/>
    <cellStyle name="Percent 3 2 2 7 2 2 3 3 2" xfId="33150"/>
    <cellStyle name="Percent 3 2 2 7 2 2 3 4" xfId="24120"/>
    <cellStyle name="Percent 3 2 2 7 2 2 4" xfId="5572"/>
    <cellStyle name="Percent 3 2 2 7 2 2 4 2" xfId="14602"/>
    <cellStyle name="Percent 3 2 2 7 2 2 4 2 2" xfId="34644"/>
    <cellStyle name="Percent 3 2 2 7 2 2 4 3" xfId="25614"/>
    <cellStyle name="Percent 3 2 2 7 2 2 5" xfId="10120"/>
    <cellStyle name="Percent 3 2 2 7 2 2 5 2" xfId="30162"/>
    <cellStyle name="Percent 3 2 2 7 2 2 6" xfId="21132"/>
    <cellStyle name="Percent 3 2 2 7 2 3" xfId="1841"/>
    <cellStyle name="Percent 3 2 2 7 2 3 2" xfId="6323"/>
    <cellStyle name="Percent 3 2 2 7 2 3 2 2" xfId="15353"/>
    <cellStyle name="Percent 3 2 2 7 2 3 2 2 2" xfId="35395"/>
    <cellStyle name="Percent 3 2 2 7 2 3 2 3" xfId="26365"/>
    <cellStyle name="Percent 3 2 2 7 2 3 3" xfId="10871"/>
    <cellStyle name="Percent 3 2 2 7 2 3 3 2" xfId="30913"/>
    <cellStyle name="Percent 3 2 2 7 2 3 4" xfId="21883"/>
    <cellStyle name="Percent 3 2 2 7 2 4" xfId="3335"/>
    <cellStyle name="Percent 3 2 2 7 2 4 2" xfId="7817"/>
    <cellStyle name="Percent 3 2 2 7 2 4 2 2" xfId="16847"/>
    <cellStyle name="Percent 3 2 2 7 2 4 2 2 2" xfId="36889"/>
    <cellStyle name="Percent 3 2 2 7 2 4 2 3" xfId="27859"/>
    <cellStyle name="Percent 3 2 2 7 2 4 3" xfId="12365"/>
    <cellStyle name="Percent 3 2 2 7 2 4 3 2" xfId="32407"/>
    <cellStyle name="Percent 3 2 2 7 2 4 4" xfId="23377"/>
    <cellStyle name="Percent 3 2 2 7 2 5" xfId="4829"/>
    <cellStyle name="Percent 3 2 2 7 2 5 2" xfId="13859"/>
    <cellStyle name="Percent 3 2 2 7 2 5 2 2" xfId="33901"/>
    <cellStyle name="Percent 3 2 2 7 2 5 3" xfId="24871"/>
    <cellStyle name="Percent 3 2 2 7 2 6" xfId="9377"/>
    <cellStyle name="Percent 3 2 2 7 2 6 2" xfId="29419"/>
    <cellStyle name="Percent 3 2 2 7 2 7" xfId="20389"/>
    <cellStyle name="Percent 3 2 2 7 3" xfId="533"/>
    <cellStyle name="Percent 3 2 2 7 3 2" xfId="1280"/>
    <cellStyle name="Percent 3 2 2 7 3 2 2" xfId="2774"/>
    <cellStyle name="Percent 3 2 2 7 3 2 2 2" xfId="7256"/>
    <cellStyle name="Percent 3 2 2 7 3 2 2 2 2" xfId="16286"/>
    <cellStyle name="Percent 3 2 2 7 3 2 2 2 2 2" xfId="36328"/>
    <cellStyle name="Percent 3 2 2 7 3 2 2 2 3" xfId="27298"/>
    <cellStyle name="Percent 3 2 2 7 3 2 2 3" xfId="11804"/>
    <cellStyle name="Percent 3 2 2 7 3 2 2 3 2" xfId="31846"/>
    <cellStyle name="Percent 3 2 2 7 3 2 2 4" xfId="22816"/>
    <cellStyle name="Percent 3 2 2 7 3 2 3" xfId="4268"/>
    <cellStyle name="Percent 3 2 2 7 3 2 3 2" xfId="8750"/>
    <cellStyle name="Percent 3 2 2 7 3 2 3 2 2" xfId="17780"/>
    <cellStyle name="Percent 3 2 2 7 3 2 3 2 2 2" xfId="37822"/>
    <cellStyle name="Percent 3 2 2 7 3 2 3 2 3" xfId="28792"/>
    <cellStyle name="Percent 3 2 2 7 3 2 3 3" xfId="13298"/>
    <cellStyle name="Percent 3 2 2 7 3 2 3 3 2" xfId="33340"/>
    <cellStyle name="Percent 3 2 2 7 3 2 3 4" xfId="24310"/>
    <cellStyle name="Percent 3 2 2 7 3 2 4" xfId="5762"/>
    <cellStyle name="Percent 3 2 2 7 3 2 4 2" xfId="14792"/>
    <cellStyle name="Percent 3 2 2 7 3 2 4 2 2" xfId="34834"/>
    <cellStyle name="Percent 3 2 2 7 3 2 4 3" xfId="25804"/>
    <cellStyle name="Percent 3 2 2 7 3 2 5" xfId="10310"/>
    <cellStyle name="Percent 3 2 2 7 3 2 5 2" xfId="30352"/>
    <cellStyle name="Percent 3 2 2 7 3 2 6" xfId="21322"/>
    <cellStyle name="Percent 3 2 2 7 3 3" xfId="2027"/>
    <cellStyle name="Percent 3 2 2 7 3 3 2" xfId="6509"/>
    <cellStyle name="Percent 3 2 2 7 3 3 2 2" xfId="15539"/>
    <cellStyle name="Percent 3 2 2 7 3 3 2 2 2" xfId="35581"/>
    <cellStyle name="Percent 3 2 2 7 3 3 2 3" xfId="26551"/>
    <cellStyle name="Percent 3 2 2 7 3 3 3" xfId="11057"/>
    <cellStyle name="Percent 3 2 2 7 3 3 3 2" xfId="31099"/>
    <cellStyle name="Percent 3 2 2 7 3 3 4" xfId="22069"/>
    <cellStyle name="Percent 3 2 2 7 3 4" xfId="3521"/>
    <cellStyle name="Percent 3 2 2 7 3 4 2" xfId="8003"/>
    <cellStyle name="Percent 3 2 2 7 3 4 2 2" xfId="17033"/>
    <cellStyle name="Percent 3 2 2 7 3 4 2 2 2" xfId="37075"/>
    <cellStyle name="Percent 3 2 2 7 3 4 2 3" xfId="28045"/>
    <cellStyle name="Percent 3 2 2 7 3 4 3" xfId="12551"/>
    <cellStyle name="Percent 3 2 2 7 3 4 3 2" xfId="32593"/>
    <cellStyle name="Percent 3 2 2 7 3 4 4" xfId="23563"/>
    <cellStyle name="Percent 3 2 2 7 3 5" xfId="5015"/>
    <cellStyle name="Percent 3 2 2 7 3 5 2" xfId="14045"/>
    <cellStyle name="Percent 3 2 2 7 3 5 2 2" xfId="34087"/>
    <cellStyle name="Percent 3 2 2 7 3 5 3" xfId="25057"/>
    <cellStyle name="Percent 3 2 2 7 3 6" xfId="9563"/>
    <cellStyle name="Percent 3 2 2 7 3 6 2" xfId="29605"/>
    <cellStyle name="Percent 3 2 2 7 3 7" xfId="20575"/>
    <cellStyle name="Percent 3 2 2 7 4" xfId="719"/>
    <cellStyle name="Percent 3 2 2 7 4 2" xfId="1466"/>
    <cellStyle name="Percent 3 2 2 7 4 2 2" xfId="2960"/>
    <cellStyle name="Percent 3 2 2 7 4 2 2 2" xfId="7442"/>
    <cellStyle name="Percent 3 2 2 7 4 2 2 2 2" xfId="16472"/>
    <cellStyle name="Percent 3 2 2 7 4 2 2 2 2 2" xfId="36514"/>
    <cellStyle name="Percent 3 2 2 7 4 2 2 2 3" xfId="27484"/>
    <cellStyle name="Percent 3 2 2 7 4 2 2 3" xfId="11990"/>
    <cellStyle name="Percent 3 2 2 7 4 2 2 3 2" xfId="32032"/>
    <cellStyle name="Percent 3 2 2 7 4 2 2 4" xfId="23002"/>
    <cellStyle name="Percent 3 2 2 7 4 2 3" xfId="4454"/>
    <cellStyle name="Percent 3 2 2 7 4 2 3 2" xfId="8936"/>
    <cellStyle name="Percent 3 2 2 7 4 2 3 2 2" xfId="17966"/>
    <cellStyle name="Percent 3 2 2 7 4 2 3 2 2 2" xfId="38008"/>
    <cellStyle name="Percent 3 2 2 7 4 2 3 2 3" xfId="28978"/>
    <cellStyle name="Percent 3 2 2 7 4 2 3 3" xfId="13484"/>
    <cellStyle name="Percent 3 2 2 7 4 2 3 3 2" xfId="33526"/>
    <cellStyle name="Percent 3 2 2 7 4 2 3 4" xfId="24496"/>
    <cellStyle name="Percent 3 2 2 7 4 2 4" xfId="5948"/>
    <cellStyle name="Percent 3 2 2 7 4 2 4 2" xfId="14978"/>
    <cellStyle name="Percent 3 2 2 7 4 2 4 2 2" xfId="35020"/>
    <cellStyle name="Percent 3 2 2 7 4 2 4 3" xfId="25990"/>
    <cellStyle name="Percent 3 2 2 7 4 2 5" xfId="10496"/>
    <cellStyle name="Percent 3 2 2 7 4 2 5 2" xfId="30538"/>
    <cellStyle name="Percent 3 2 2 7 4 2 6" xfId="21508"/>
    <cellStyle name="Percent 3 2 2 7 4 3" xfId="2213"/>
    <cellStyle name="Percent 3 2 2 7 4 3 2" xfId="6695"/>
    <cellStyle name="Percent 3 2 2 7 4 3 2 2" xfId="15725"/>
    <cellStyle name="Percent 3 2 2 7 4 3 2 2 2" xfId="35767"/>
    <cellStyle name="Percent 3 2 2 7 4 3 2 3" xfId="26737"/>
    <cellStyle name="Percent 3 2 2 7 4 3 3" xfId="11243"/>
    <cellStyle name="Percent 3 2 2 7 4 3 3 2" xfId="31285"/>
    <cellStyle name="Percent 3 2 2 7 4 3 4" xfId="22255"/>
    <cellStyle name="Percent 3 2 2 7 4 4" xfId="3707"/>
    <cellStyle name="Percent 3 2 2 7 4 4 2" xfId="8189"/>
    <cellStyle name="Percent 3 2 2 7 4 4 2 2" xfId="17219"/>
    <cellStyle name="Percent 3 2 2 7 4 4 2 2 2" xfId="37261"/>
    <cellStyle name="Percent 3 2 2 7 4 4 2 3" xfId="28231"/>
    <cellStyle name="Percent 3 2 2 7 4 4 3" xfId="12737"/>
    <cellStyle name="Percent 3 2 2 7 4 4 3 2" xfId="32779"/>
    <cellStyle name="Percent 3 2 2 7 4 4 4" xfId="23749"/>
    <cellStyle name="Percent 3 2 2 7 4 5" xfId="5201"/>
    <cellStyle name="Percent 3 2 2 7 4 5 2" xfId="14231"/>
    <cellStyle name="Percent 3 2 2 7 4 5 2 2" xfId="34273"/>
    <cellStyle name="Percent 3 2 2 7 4 5 3" xfId="25243"/>
    <cellStyle name="Percent 3 2 2 7 4 6" xfId="9749"/>
    <cellStyle name="Percent 3 2 2 7 4 6 2" xfId="29791"/>
    <cellStyle name="Percent 3 2 2 7 4 7" xfId="20761"/>
    <cellStyle name="Percent 3 2 2 7 5" xfId="906"/>
    <cellStyle name="Percent 3 2 2 7 5 2" xfId="2400"/>
    <cellStyle name="Percent 3 2 2 7 5 2 2" xfId="6882"/>
    <cellStyle name="Percent 3 2 2 7 5 2 2 2" xfId="15912"/>
    <cellStyle name="Percent 3 2 2 7 5 2 2 2 2" xfId="35954"/>
    <cellStyle name="Percent 3 2 2 7 5 2 2 3" xfId="26924"/>
    <cellStyle name="Percent 3 2 2 7 5 2 3" xfId="11430"/>
    <cellStyle name="Percent 3 2 2 7 5 2 3 2" xfId="31472"/>
    <cellStyle name="Percent 3 2 2 7 5 2 4" xfId="22442"/>
    <cellStyle name="Percent 3 2 2 7 5 3" xfId="3894"/>
    <cellStyle name="Percent 3 2 2 7 5 3 2" xfId="8376"/>
    <cellStyle name="Percent 3 2 2 7 5 3 2 2" xfId="17406"/>
    <cellStyle name="Percent 3 2 2 7 5 3 2 2 2" xfId="37448"/>
    <cellStyle name="Percent 3 2 2 7 5 3 2 3" xfId="28418"/>
    <cellStyle name="Percent 3 2 2 7 5 3 3" xfId="12924"/>
    <cellStyle name="Percent 3 2 2 7 5 3 3 2" xfId="32966"/>
    <cellStyle name="Percent 3 2 2 7 5 3 4" xfId="23936"/>
    <cellStyle name="Percent 3 2 2 7 5 4" xfId="5388"/>
    <cellStyle name="Percent 3 2 2 7 5 4 2" xfId="14418"/>
    <cellStyle name="Percent 3 2 2 7 5 4 2 2" xfId="34460"/>
    <cellStyle name="Percent 3 2 2 7 5 4 3" xfId="25430"/>
    <cellStyle name="Percent 3 2 2 7 5 5" xfId="9936"/>
    <cellStyle name="Percent 3 2 2 7 5 5 2" xfId="29978"/>
    <cellStyle name="Percent 3 2 2 7 5 6" xfId="20948"/>
    <cellStyle name="Percent 3 2 2 7 6" xfId="1655"/>
    <cellStyle name="Percent 3 2 2 7 6 2" xfId="6137"/>
    <cellStyle name="Percent 3 2 2 7 6 2 2" xfId="15167"/>
    <cellStyle name="Percent 3 2 2 7 6 2 2 2" xfId="35209"/>
    <cellStyle name="Percent 3 2 2 7 6 2 3" xfId="26179"/>
    <cellStyle name="Percent 3 2 2 7 6 3" xfId="10685"/>
    <cellStyle name="Percent 3 2 2 7 6 3 2" xfId="30727"/>
    <cellStyle name="Percent 3 2 2 7 6 4" xfId="21697"/>
    <cellStyle name="Percent 3 2 2 7 7" xfId="3149"/>
    <cellStyle name="Percent 3 2 2 7 7 2" xfId="7631"/>
    <cellStyle name="Percent 3 2 2 7 7 2 2" xfId="16661"/>
    <cellStyle name="Percent 3 2 2 7 7 2 2 2" xfId="36703"/>
    <cellStyle name="Percent 3 2 2 7 7 2 3" xfId="27673"/>
    <cellStyle name="Percent 3 2 2 7 7 3" xfId="12179"/>
    <cellStyle name="Percent 3 2 2 7 7 3 2" xfId="32221"/>
    <cellStyle name="Percent 3 2 2 7 7 4" xfId="23191"/>
    <cellStyle name="Percent 3 2 2 7 8" xfId="4643"/>
    <cellStyle name="Percent 3 2 2 7 8 2" xfId="13673"/>
    <cellStyle name="Percent 3 2 2 7 8 2 2" xfId="33715"/>
    <cellStyle name="Percent 3 2 2 7 8 3" xfId="24685"/>
    <cellStyle name="Percent 3 2 2 7 9" xfId="9191"/>
    <cellStyle name="Percent 3 2 2 7 9 2" xfId="29233"/>
    <cellStyle name="Percent 3 2 2 8" xfId="184"/>
    <cellStyle name="Percent 3 2 2 8 10" xfId="20226"/>
    <cellStyle name="Percent 3 2 2 8 2" xfId="370"/>
    <cellStyle name="Percent 3 2 2 8 2 2" xfId="1113"/>
    <cellStyle name="Percent 3 2 2 8 2 2 2" xfId="2607"/>
    <cellStyle name="Percent 3 2 2 8 2 2 2 2" xfId="7089"/>
    <cellStyle name="Percent 3 2 2 8 2 2 2 2 2" xfId="16119"/>
    <cellStyle name="Percent 3 2 2 8 2 2 2 2 2 2" xfId="36161"/>
    <cellStyle name="Percent 3 2 2 8 2 2 2 2 3" xfId="27131"/>
    <cellStyle name="Percent 3 2 2 8 2 2 2 3" xfId="11637"/>
    <cellStyle name="Percent 3 2 2 8 2 2 2 3 2" xfId="31679"/>
    <cellStyle name="Percent 3 2 2 8 2 2 2 4" xfId="22649"/>
    <cellStyle name="Percent 3 2 2 8 2 2 3" xfId="4101"/>
    <cellStyle name="Percent 3 2 2 8 2 2 3 2" xfId="8583"/>
    <cellStyle name="Percent 3 2 2 8 2 2 3 2 2" xfId="17613"/>
    <cellStyle name="Percent 3 2 2 8 2 2 3 2 2 2" xfId="37655"/>
    <cellStyle name="Percent 3 2 2 8 2 2 3 2 3" xfId="28625"/>
    <cellStyle name="Percent 3 2 2 8 2 2 3 3" xfId="13131"/>
    <cellStyle name="Percent 3 2 2 8 2 2 3 3 2" xfId="33173"/>
    <cellStyle name="Percent 3 2 2 8 2 2 3 4" xfId="24143"/>
    <cellStyle name="Percent 3 2 2 8 2 2 4" xfId="5595"/>
    <cellStyle name="Percent 3 2 2 8 2 2 4 2" xfId="14625"/>
    <cellStyle name="Percent 3 2 2 8 2 2 4 2 2" xfId="34667"/>
    <cellStyle name="Percent 3 2 2 8 2 2 4 3" xfId="25637"/>
    <cellStyle name="Percent 3 2 2 8 2 2 5" xfId="10143"/>
    <cellStyle name="Percent 3 2 2 8 2 2 5 2" xfId="30185"/>
    <cellStyle name="Percent 3 2 2 8 2 2 6" xfId="21155"/>
    <cellStyle name="Percent 3 2 2 8 2 3" xfId="1864"/>
    <cellStyle name="Percent 3 2 2 8 2 3 2" xfId="6346"/>
    <cellStyle name="Percent 3 2 2 8 2 3 2 2" xfId="15376"/>
    <cellStyle name="Percent 3 2 2 8 2 3 2 2 2" xfId="35418"/>
    <cellStyle name="Percent 3 2 2 8 2 3 2 3" xfId="26388"/>
    <cellStyle name="Percent 3 2 2 8 2 3 3" xfId="10894"/>
    <cellStyle name="Percent 3 2 2 8 2 3 3 2" xfId="30936"/>
    <cellStyle name="Percent 3 2 2 8 2 3 4" xfId="21906"/>
    <cellStyle name="Percent 3 2 2 8 2 4" xfId="3358"/>
    <cellStyle name="Percent 3 2 2 8 2 4 2" xfId="7840"/>
    <cellStyle name="Percent 3 2 2 8 2 4 2 2" xfId="16870"/>
    <cellStyle name="Percent 3 2 2 8 2 4 2 2 2" xfId="36912"/>
    <cellStyle name="Percent 3 2 2 8 2 4 2 3" xfId="27882"/>
    <cellStyle name="Percent 3 2 2 8 2 4 3" xfId="12388"/>
    <cellStyle name="Percent 3 2 2 8 2 4 3 2" xfId="32430"/>
    <cellStyle name="Percent 3 2 2 8 2 4 4" xfId="23400"/>
    <cellStyle name="Percent 3 2 2 8 2 5" xfId="4852"/>
    <cellStyle name="Percent 3 2 2 8 2 5 2" xfId="13882"/>
    <cellStyle name="Percent 3 2 2 8 2 5 2 2" xfId="33924"/>
    <cellStyle name="Percent 3 2 2 8 2 5 3" xfId="24894"/>
    <cellStyle name="Percent 3 2 2 8 2 6" xfId="9400"/>
    <cellStyle name="Percent 3 2 2 8 2 6 2" xfId="29442"/>
    <cellStyle name="Percent 3 2 2 8 2 7" xfId="20412"/>
    <cellStyle name="Percent 3 2 2 8 3" xfId="556"/>
    <cellStyle name="Percent 3 2 2 8 3 2" xfId="1303"/>
    <cellStyle name="Percent 3 2 2 8 3 2 2" xfId="2797"/>
    <cellStyle name="Percent 3 2 2 8 3 2 2 2" xfId="7279"/>
    <cellStyle name="Percent 3 2 2 8 3 2 2 2 2" xfId="16309"/>
    <cellStyle name="Percent 3 2 2 8 3 2 2 2 2 2" xfId="36351"/>
    <cellStyle name="Percent 3 2 2 8 3 2 2 2 3" xfId="27321"/>
    <cellStyle name="Percent 3 2 2 8 3 2 2 3" xfId="11827"/>
    <cellStyle name="Percent 3 2 2 8 3 2 2 3 2" xfId="31869"/>
    <cellStyle name="Percent 3 2 2 8 3 2 2 4" xfId="22839"/>
    <cellStyle name="Percent 3 2 2 8 3 2 3" xfId="4291"/>
    <cellStyle name="Percent 3 2 2 8 3 2 3 2" xfId="8773"/>
    <cellStyle name="Percent 3 2 2 8 3 2 3 2 2" xfId="17803"/>
    <cellStyle name="Percent 3 2 2 8 3 2 3 2 2 2" xfId="37845"/>
    <cellStyle name="Percent 3 2 2 8 3 2 3 2 3" xfId="28815"/>
    <cellStyle name="Percent 3 2 2 8 3 2 3 3" xfId="13321"/>
    <cellStyle name="Percent 3 2 2 8 3 2 3 3 2" xfId="33363"/>
    <cellStyle name="Percent 3 2 2 8 3 2 3 4" xfId="24333"/>
    <cellStyle name="Percent 3 2 2 8 3 2 4" xfId="5785"/>
    <cellStyle name="Percent 3 2 2 8 3 2 4 2" xfId="14815"/>
    <cellStyle name="Percent 3 2 2 8 3 2 4 2 2" xfId="34857"/>
    <cellStyle name="Percent 3 2 2 8 3 2 4 3" xfId="25827"/>
    <cellStyle name="Percent 3 2 2 8 3 2 5" xfId="10333"/>
    <cellStyle name="Percent 3 2 2 8 3 2 5 2" xfId="30375"/>
    <cellStyle name="Percent 3 2 2 8 3 2 6" xfId="21345"/>
    <cellStyle name="Percent 3 2 2 8 3 3" xfId="2050"/>
    <cellStyle name="Percent 3 2 2 8 3 3 2" xfId="6532"/>
    <cellStyle name="Percent 3 2 2 8 3 3 2 2" xfId="15562"/>
    <cellStyle name="Percent 3 2 2 8 3 3 2 2 2" xfId="35604"/>
    <cellStyle name="Percent 3 2 2 8 3 3 2 3" xfId="26574"/>
    <cellStyle name="Percent 3 2 2 8 3 3 3" xfId="11080"/>
    <cellStyle name="Percent 3 2 2 8 3 3 3 2" xfId="31122"/>
    <cellStyle name="Percent 3 2 2 8 3 3 4" xfId="22092"/>
    <cellStyle name="Percent 3 2 2 8 3 4" xfId="3544"/>
    <cellStyle name="Percent 3 2 2 8 3 4 2" xfId="8026"/>
    <cellStyle name="Percent 3 2 2 8 3 4 2 2" xfId="17056"/>
    <cellStyle name="Percent 3 2 2 8 3 4 2 2 2" xfId="37098"/>
    <cellStyle name="Percent 3 2 2 8 3 4 2 3" xfId="28068"/>
    <cellStyle name="Percent 3 2 2 8 3 4 3" xfId="12574"/>
    <cellStyle name="Percent 3 2 2 8 3 4 3 2" xfId="32616"/>
    <cellStyle name="Percent 3 2 2 8 3 4 4" xfId="23586"/>
    <cellStyle name="Percent 3 2 2 8 3 5" xfId="5038"/>
    <cellStyle name="Percent 3 2 2 8 3 5 2" xfId="14068"/>
    <cellStyle name="Percent 3 2 2 8 3 5 2 2" xfId="34110"/>
    <cellStyle name="Percent 3 2 2 8 3 5 3" xfId="25080"/>
    <cellStyle name="Percent 3 2 2 8 3 6" xfId="9586"/>
    <cellStyle name="Percent 3 2 2 8 3 6 2" xfId="29628"/>
    <cellStyle name="Percent 3 2 2 8 3 7" xfId="20598"/>
    <cellStyle name="Percent 3 2 2 8 4" xfId="742"/>
    <cellStyle name="Percent 3 2 2 8 4 2" xfId="1489"/>
    <cellStyle name="Percent 3 2 2 8 4 2 2" xfId="2983"/>
    <cellStyle name="Percent 3 2 2 8 4 2 2 2" xfId="7465"/>
    <cellStyle name="Percent 3 2 2 8 4 2 2 2 2" xfId="16495"/>
    <cellStyle name="Percent 3 2 2 8 4 2 2 2 2 2" xfId="36537"/>
    <cellStyle name="Percent 3 2 2 8 4 2 2 2 3" xfId="27507"/>
    <cellStyle name="Percent 3 2 2 8 4 2 2 3" xfId="12013"/>
    <cellStyle name="Percent 3 2 2 8 4 2 2 3 2" xfId="32055"/>
    <cellStyle name="Percent 3 2 2 8 4 2 2 4" xfId="23025"/>
    <cellStyle name="Percent 3 2 2 8 4 2 3" xfId="4477"/>
    <cellStyle name="Percent 3 2 2 8 4 2 3 2" xfId="8959"/>
    <cellStyle name="Percent 3 2 2 8 4 2 3 2 2" xfId="17989"/>
    <cellStyle name="Percent 3 2 2 8 4 2 3 2 2 2" xfId="38031"/>
    <cellStyle name="Percent 3 2 2 8 4 2 3 2 3" xfId="29001"/>
    <cellStyle name="Percent 3 2 2 8 4 2 3 3" xfId="13507"/>
    <cellStyle name="Percent 3 2 2 8 4 2 3 3 2" xfId="33549"/>
    <cellStyle name="Percent 3 2 2 8 4 2 3 4" xfId="24519"/>
    <cellStyle name="Percent 3 2 2 8 4 2 4" xfId="5971"/>
    <cellStyle name="Percent 3 2 2 8 4 2 4 2" xfId="15001"/>
    <cellStyle name="Percent 3 2 2 8 4 2 4 2 2" xfId="35043"/>
    <cellStyle name="Percent 3 2 2 8 4 2 4 3" xfId="26013"/>
    <cellStyle name="Percent 3 2 2 8 4 2 5" xfId="10519"/>
    <cellStyle name="Percent 3 2 2 8 4 2 5 2" xfId="30561"/>
    <cellStyle name="Percent 3 2 2 8 4 2 6" xfId="21531"/>
    <cellStyle name="Percent 3 2 2 8 4 3" xfId="2236"/>
    <cellStyle name="Percent 3 2 2 8 4 3 2" xfId="6718"/>
    <cellStyle name="Percent 3 2 2 8 4 3 2 2" xfId="15748"/>
    <cellStyle name="Percent 3 2 2 8 4 3 2 2 2" xfId="35790"/>
    <cellStyle name="Percent 3 2 2 8 4 3 2 3" xfId="26760"/>
    <cellStyle name="Percent 3 2 2 8 4 3 3" xfId="11266"/>
    <cellStyle name="Percent 3 2 2 8 4 3 3 2" xfId="31308"/>
    <cellStyle name="Percent 3 2 2 8 4 3 4" xfId="22278"/>
    <cellStyle name="Percent 3 2 2 8 4 4" xfId="3730"/>
    <cellStyle name="Percent 3 2 2 8 4 4 2" xfId="8212"/>
    <cellStyle name="Percent 3 2 2 8 4 4 2 2" xfId="17242"/>
    <cellStyle name="Percent 3 2 2 8 4 4 2 2 2" xfId="37284"/>
    <cellStyle name="Percent 3 2 2 8 4 4 2 3" xfId="28254"/>
    <cellStyle name="Percent 3 2 2 8 4 4 3" xfId="12760"/>
    <cellStyle name="Percent 3 2 2 8 4 4 3 2" xfId="32802"/>
    <cellStyle name="Percent 3 2 2 8 4 4 4" xfId="23772"/>
    <cellStyle name="Percent 3 2 2 8 4 5" xfId="5224"/>
    <cellStyle name="Percent 3 2 2 8 4 5 2" xfId="14254"/>
    <cellStyle name="Percent 3 2 2 8 4 5 2 2" xfId="34296"/>
    <cellStyle name="Percent 3 2 2 8 4 5 3" xfId="25266"/>
    <cellStyle name="Percent 3 2 2 8 4 6" xfId="9772"/>
    <cellStyle name="Percent 3 2 2 8 4 6 2" xfId="29814"/>
    <cellStyle name="Percent 3 2 2 8 4 7" xfId="20784"/>
    <cellStyle name="Percent 3 2 2 8 5" xfId="929"/>
    <cellStyle name="Percent 3 2 2 8 5 2" xfId="2423"/>
    <cellStyle name="Percent 3 2 2 8 5 2 2" xfId="6905"/>
    <cellStyle name="Percent 3 2 2 8 5 2 2 2" xfId="15935"/>
    <cellStyle name="Percent 3 2 2 8 5 2 2 2 2" xfId="35977"/>
    <cellStyle name="Percent 3 2 2 8 5 2 2 3" xfId="26947"/>
    <cellStyle name="Percent 3 2 2 8 5 2 3" xfId="11453"/>
    <cellStyle name="Percent 3 2 2 8 5 2 3 2" xfId="31495"/>
    <cellStyle name="Percent 3 2 2 8 5 2 4" xfId="22465"/>
    <cellStyle name="Percent 3 2 2 8 5 3" xfId="3917"/>
    <cellStyle name="Percent 3 2 2 8 5 3 2" xfId="8399"/>
    <cellStyle name="Percent 3 2 2 8 5 3 2 2" xfId="17429"/>
    <cellStyle name="Percent 3 2 2 8 5 3 2 2 2" xfId="37471"/>
    <cellStyle name="Percent 3 2 2 8 5 3 2 3" xfId="28441"/>
    <cellStyle name="Percent 3 2 2 8 5 3 3" xfId="12947"/>
    <cellStyle name="Percent 3 2 2 8 5 3 3 2" xfId="32989"/>
    <cellStyle name="Percent 3 2 2 8 5 3 4" xfId="23959"/>
    <cellStyle name="Percent 3 2 2 8 5 4" xfId="5411"/>
    <cellStyle name="Percent 3 2 2 8 5 4 2" xfId="14441"/>
    <cellStyle name="Percent 3 2 2 8 5 4 2 2" xfId="34483"/>
    <cellStyle name="Percent 3 2 2 8 5 4 3" xfId="25453"/>
    <cellStyle name="Percent 3 2 2 8 5 5" xfId="9959"/>
    <cellStyle name="Percent 3 2 2 8 5 5 2" xfId="30001"/>
    <cellStyle name="Percent 3 2 2 8 5 6" xfId="20971"/>
    <cellStyle name="Percent 3 2 2 8 6" xfId="1678"/>
    <cellStyle name="Percent 3 2 2 8 6 2" xfId="6160"/>
    <cellStyle name="Percent 3 2 2 8 6 2 2" xfId="15190"/>
    <cellStyle name="Percent 3 2 2 8 6 2 2 2" xfId="35232"/>
    <cellStyle name="Percent 3 2 2 8 6 2 3" xfId="26202"/>
    <cellStyle name="Percent 3 2 2 8 6 3" xfId="10708"/>
    <cellStyle name="Percent 3 2 2 8 6 3 2" xfId="30750"/>
    <cellStyle name="Percent 3 2 2 8 6 4" xfId="21720"/>
    <cellStyle name="Percent 3 2 2 8 7" xfId="3172"/>
    <cellStyle name="Percent 3 2 2 8 7 2" xfId="7654"/>
    <cellStyle name="Percent 3 2 2 8 7 2 2" xfId="16684"/>
    <cellStyle name="Percent 3 2 2 8 7 2 2 2" xfId="36726"/>
    <cellStyle name="Percent 3 2 2 8 7 2 3" xfId="27696"/>
    <cellStyle name="Percent 3 2 2 8 7 3" xfId="12202"/>
    <cellStyle name="Percent 3 2 2 8 7 3 2" xfId="32244"/>
    <cellStyle name="Percent 3 2 2 8 7 4" xfId="23214"/>
    <cellStyle name="Percent 3 2 2 8 8" xfId="4666"/>
    <cellStyle name="Percent 3 2 2 8 8 2" xfId="13696"/>
    <cellStyle name="Percent 3 2 2 8 8 2 2" xfId="33738"/>
    <cellStyle name="Percent 3 2 2 8 8 3" xfId="24708"/>
    <cellStyle name="Percent 3 2 2 8 9" xfId="9214"/>
    <cellStyle name="Percent 3 2 2 8 9 2" xfId="29256"/>
    <cellStyle name="Percent 3 2 2 9" xfId="207"/>
    <cellStyle name="Percent 3 2 2 9 2" xfId="952"/>
    <cellStyle name="Percent 3 2 2 9 2 2" xfId="2446"/>
    <cellStyle name="Percent 3 2 2 9 2 2 2" xfId="6928"/>
    <cellStyle name="Percent 3 2 2 9 2 2 2 2" xfId="15958"/>
    <cellStyle name="Percent 3 2 2 9 2 2 2 2 2" xfId="36000"/>
    <cellStyle name="Percent 3 2 2 9 2 2 2 3" xfId="26970"/>
    <cellStyle name="Percent 3 2 2 9 2 2 3" xfId="11476"/>
    <cellStyle name="Percent 3 2 2 9 2 2 3 2" xfId="31518"/>
    <cellStyle name="Percent 3 2 2 9 2 2 4" xfId="22488"/>
    <cellStyle name="Percent 3 2 2 9 2 3" xfId="3940"/>
    <cellStyle name="Percent 3 2 2 9 2 3 2" xfId="8422"/>
    <cellStyle name="Percent 3 2 2 9 2 3 2 2" xfId="17452"/>
    <cellStyle name="Percent 3 2 2 9 2 3 2 2 2" xfId="37494"/>
    <cellStyle name="Percent 3 2 2 9 2 3 2 3" xfId="28464"/>
    <cellStyle name="Percent 3 2 2 9 2 3 3" xfId="12970"/>
    <cellStyle name="Percent 3 2 2 9 2 3 3 2" xfId="33012"/>
    <cellStyle name="Percent 3 2 2 9 2 3 4" xfId="23982"/>
    <cellStyle name="Percent 3 2 2 9 2 4" xfId="5434"/>
    <cellStyle name="Percent 3 2 2 9 2 4 2" xfId="14464"/>
    <cellStyle name="Percent 3 2 2 9 2 4 2 2" xfId="34506"/>
    <cellStyle name="Percent 3 2 2 9 2 4 3" xfId="25476"/>
    <cellStyle name="Percent 3 2 2 9 2 5" xfId="9982"/>
    <cellStyle name="Percent 3 2 2 9 2 5 2" xfId="30024"/>
    <cellStyle name="Percent 3 2 2 9 2 6" xfId="20994"/>
    <cellStyle name="Percent 3 2 2 9 3" xfId="1701"/>
    <cellStyle name="Percent 3 2 2 9 3 2" xfId="6183"/>
    <cellStyle name="Percent 3 2 2 9 3 2 2" xfId="15213"/>
    <cellStyle name="Percent 3 2 2 9 3 2 2 2" xfId="35255"/>
    <cellStyle name="Percent 3 2 2 9 3 2 3" xfId="26225"/>
    <cellStyle name="Percent 3 2 2 9 3 3" xfId="10731"/>
    <cellStyle name="Percent 3 2 2 9 3 3 2" xfId="30773"/>
    <cellStyle name="Percent 3 2 2 9 3 4" xfId="21743"/>
    <cellStyle name="Percent 3 2 2 9 4" xfId="3195"/>
    <cellStyle name="Percent 3 2 2 9 4 2" xfId="7677"/>
    <cellStyle name="Percent 3 2 2 9 4 2 2" xfId="16707"/>
    <cellStyle name="Percent 3 2 2 9 4 2 2 2" xfId="36749"/>
    <cellStyle name="Percent 3 2 2 9 4 2 3" xfId="27719"/>
    <cellStyle name="Percent 3 2 2 9 4 3" xfId="12225"/>
    <cellStyle name="Percent 3 2 2 9 4 3 2" xfId="32267"/>
    <cellStyle name="Percent 3 2 2 9 4 4" xfId="23237"/>
    <cellStyle name="Percent 3 2 2 9 5" xfId="4689"/>
    <cellStyle name="Percent 3 2 2 9 5 2" xfId="13719"/>
    <cellStyle name="Percent 3 2 2 9 5 2 2" xfId="33761"/>
    <cellStyle name="Percent 3 2 2 9 5 3" xfId="24731"/>
    <cellStyle name="Percent 3 2 2 9 6" xfId="9237"/>
    <cellStyle name="Percent 3 2 2 9 6 2" xfId="29279"/>
    <cellStyle name="Percent 3 2 2 9 7" xfId="20249"/>
    <cellStyle name="Percent 3 2 3" xfId="34"/>
    <cellStyle name="Percent 3 2 3 10" xfId="20076"/>
    <cellStyle name="Percent 3 2 3 2" xfId="220"/>
    <cellStyle name="Percent 3 2 3 2 2" xfId="965"/>
    <cellStyle name="Percent 3 2 3 2 2 2" xfId="2459"/>
    <cellStyle name="Percent 3 2 3 2 2 2 2" xfId="6941"/>
    <cellStyle name="Percent 3 2 3 2 2 2 2 2" xfId="15971"/>
    <cellStyle name="Percent 3 2 3 2 2 2 2 2 2" xfId="36013"/>
    <cellStyle name="Percent 3 2 3 2 2 2 2 3" xfId="26983"/>
    <cellStyle name="Percent 3 2 3 2 2 2 3" xfId="11489"/>
    <cellStyle name="Percent 3 2 3 2 2 2 3 2" xfId="31531"/>
    <cellStyle name="Percent 3 2 3 2 2 2 4" xfId="22501"/>
    <cellStyle name="Percent 3 2 3 2 2 3" xfId="3953"/>
    <cellStyle name="Percent 3 2 3 2 2 3 2" xfId="8435"/>
    <cellStyle name="Percent 3 2 3 2 2 3 2 2" xfId="17465"/>
    <cellStyle name="Percent 3 2 3 2 2 3 2 2 2" xfId="37507"/>
    <cellStyle name="Percent 3 2 3 2 2 3 2 3" xfId="28477"/>
    <cellStyle name="Percent 3 2 3 2 2 3 3" xfId="12983"/>
    <cellStyle name="Percent 3 2 3 2 2 3 3 2" xfId="33025"/>
    <cellStyle name="Percent 3 2 3 2 2 3 4" xfId="23995"/>
    <cellStyle name="Percent 3 2 3 2 2 4" xfId="5447"/>
    <cellStyle name="Percent 3 2 3 2 2 4 2" xfId="14477"/>
    <cellStyle name="Percent 3 2 3 2 2 4 2 2" xfId="34519"/>
    <cellStyle name="Percent 3 2 3 2 2 4 3" xfId="25489"/>
    <cellStyle name="Percent 3 2 3 2 2 5" xfId="9995"/>
    <cellStyle name="Percent 3 2 3 2 2 5 2" xfId="30037"/>
    <cellStyle name="Percent 3 2 3 2 2 6" xfId="21007"/>
    <cellStyle name="Percent 3 2 3 2 3" xfId="1714"/>
    <cellStyle name="Percent 3 2 3 2 3 2" xfId="6196"/>
    <cellStyle name="Percent 3 2 3 2 3 2 2" xfId="15226"/>
    <cellStyle name="Percent 3 2 3 2 3 2 2 2" xfId="35268"/>
    <cellStyle name="Percent 3 2 3 2 3 2 3" xfId="26238"/>
    <cellStyle name="Percent 3 2 3 2 3 3" xfId="10744"/>
    <cellStyle name="Percent 3 2 3 2 3 3 2" xfId="30786"/>
    <cellStyle name="Percent 3 2 3 2 3 4" xfId="21756"/>
    <cellStyle name="Percent 3 2 3 2 4" xfId="3208"/>
    <cellStyle name="Percent 3 2 3 2 4 2" xfId="7690"/>
    <cellStyle name="Percent 3 2 3 2 4 2 2" xfId="16720"/>
    <cellStyle name="Percent 3 2 3 2 4 2 2 2" xfId="36762"/>
    <cellStyle name="Percent 3 2 3 2 4 2 3" xfId="27732"/>
    <cellStyle name="Percent 3 2 3 2 4 3" xfId="12238"/>
    <cellStyle name="Percent 3 2 3 2 4 3 2" xfId="32280"/>
    <cellStyle name="Percent 3 2 3 2 4 4" xfId="23250"/>
    <cellStyle name="Percent 3 2 3 2 5" xfId="4702"/>
    <cellStyle name="Percent 3 2 3 2 5 2" xfId="13732"/>
    <cellStyle name="Percent 3 2 3 2 5 2 2" xfId="33774"/>
    <cellStyle name="Percent 3 2 3 2 5 3" xfId="24744"/>
    <cellStyle name="Percent 3 2 3 2 6" xfId="9250"/>
    <cellStyle name="Percent 3 2 3 2 6 2" xfId="29292"/>
    <cellStyle name="Percent 3 2 3 2 7" xfId="20262"/>
    <cellStyle name="Percent 3 2 3 3" xfId="406"/>
    <cellStyle name="Percent 3 2 3 3 2" xfId="1153"/>
    <cellStyle name="Percent 3 2 3 3 2 2" xfId="2647"/>
    <cellStyle name="Percent 3 2 3 3 2 2 2" xfId="7129"/>
    <cellStyle name="Percent 3 2 3 3 2 2 2 2" xfId="16159"/>
    <cellStyle name="Percent 3 2 3 3 2 2 2 2 2" xfId="36201"/>
    <cellStyle name="Percent 3 2 3 3 2 2 2 3" xfId="27171"/>
    <cellStyle name="Percent 3 2 3 3 2 2 3" xfId="11677"/>
    <cellStyle name="Percent 3 2 3 3 2 2 3 2" xfId="31719"/>
    <cellStyle name="Percent 3 2 3 3 2 2 4" xfId="22689"/>
    <cellStyle name="Percent 3 2 3 3 2 3" xfId="4141"/>
    <cellStyle name="Percent 3 2 3 3 2 3 2" xfId="8623"/>
    <cellStyle name="Percent 3 2 3 3 2 3 2 2" xfId="17653"/>
    <cellStyle name="Percent 3 2 3 3 2 3 2 2 2" xfId="37695"/>
    <cellStyle name="Percent 3 2 3 3 2 3 2 3" xfId="28665"/>
    <cellStyle name="Percent 3 2 3 3 2 3 3" xfId="13171"/>
    <cellStyle name="Percent 3 2 3 3 2 3 3 2" xfId="33213"/>
    <cellStyle name="Percent 3 2 3 3 2 3 4" xfId="24183"/>
    <cellStyle name="Percent 3 2 3 3 2 4" xfId="5635"/>
    <cellStyle name="Percent 3 2 3 3 2 4 2" xfId="14665"/>
    <cellStyle name="Percent 3 2 3 3 2 4 2 2" xfId="34707"/>
    <cellStyle name="Percent 3 2 3 3 2 4 3" xfId="25677"/>
    <cellStyle name="Percent 3 2 3 3 2 5" xfId="10183"/>
    <cellStyle name="Percent 3 2 3 3 2 5 2" xfId="30225"/>
    <cellStyle name="Percent 3 2 3 3 2 6" xfId="21195"/>
    <cellStyle name="Percent 3 2 3 3 3" xfId="1900"/>
    <cellStyle name="Percent 3 2 3 3 3 2" xfId="6382"/>
    <cellStyle name="Percent 3 2 3 3 3 2 2" xfId="15412"/>
    <cellStyle name="Percent 3 2 3 3 3 2 2 2" xfId="35454"/>
    <cellStyle name="Percent 3 2 3 3 3 2 3" xfId="26424"/>
    <cellStyle name="Percent 3 2 3 3 3 3" xfId="10930"/>
    <cellStyle name="Percent 3 2 3 3 3 3 2" xfId="30972"/>
    <cellStyle name="Percent 3 2 3 3 3 4" xfId="21942"/>
    <cellStyle name="Percent 3 2 3 3 4" xfId="3394"/>
    <cellStyle name="Percent 3 2 3 3 4 2" xfId="7876"/>
    <cellStyle name="Percent 3 2 3 3 4 2 2" xfId="16906"/>
    <cellStyle name="Percent 3 2 3 3 4 2 2 2" xfId="36948"/>
    <cellStyle name="Percent 3 2 3 3 4 2 3" xfId="27918"/>
    <cellStyle name="Percent 3 2 3 3 4 3" xfId="12424"/>
    <cellStyle name="Percent 3 2 3 3 4 3 2" xfId="32466"/>
    <cellStyle name="Percent 3 2 3 3 4 4" xfId="23436"/>
    <cellStyle name="Percent 3 2 3 3 5" xfId="4888"/>
    <cellStyle name="Percent 3 2 3 3 5 2" xfId="13918"/>
    <cellStyle name="Percent 3 2 3 3 5 2 2" xfId="33960"/>
    <cellStyle name="Percent 3 2 3 3 5 3" xfId="24930"/>
    <cellStyle name="Percent 3 2 3 3 6" xfId="9436"/>
    <cellStyle name="Percent 3 2 3 3 6 2" xfId="29478"/>
    <cellStyle name="Percent 3 2 3 3 7" xfId="20448"/>
    <cellStyle name="Percent 3 2 3 4" xfId="592"/>
    <cellStyle name="Percent 3 2 3 4 2" xfId="1339"/>
    <cellStyle name="Percent 3 2 3 4 2 2" xfId="2833"/>
    <cellStyle name="Percent 3 2 3 4 2 2 2" xfId="7315"/>
    <cellStyle name="Percent 3 2 3 4 2 2 2 2" xfId="16345"/>
    <cellStyle name="Percent 3 2 3 4 2 2 2 2 2" xfId="36387"/>
    <cellStyle name="Percent 3 2 3 4 2 2 2 3" xfId="27357"/>
    <cellStyle name="Percent 3 2 3 4 2 2 3" xfId="11863"/>
    <cellStyle name="Percent 3 2 3 4 2 2 3 2" xfId="31905"/>
    <cellStyle name="Percent 3 2 3 4 2 2 4" xfId="22875"/>
    <cellStyle name="Percent 3 2 3 4 2 3" xfId="4327"/>
    <cellStyle name="Percent 3 2 3 4 2 3 2" xfId="8809"/>
    <cellStyle name="Percent 3 2 3 4 2 3 2 2" xfId="17839"/>
    <cellStyle name="Percent 3 2 3 4 2 3 2 2 2" xfId="37881"/>
    <cellStyle name="Percent 3 2 3 4 2 3 2 3" xfId="28851"/>
    <cellStyle name="Percent 3 2 3 4 2 3 3" xfId="13357"/>
    <cellStyle name="Percent 3 2 3 4 2 3 3 2" xfId="33399"/>
    <cellStyle name="Percent 3 2 3 4 2 3 4" xfId="24369"/>
    <cellStyle name="Percent 3 2 3 4 2 4" xfId="5821"/>
    <cellStyle name="Percent 3 2 3 4 2 4 2" xfId="14851"/>
    <cellStyle name="Percent 3 2 3 4 2 4 2 2" xfId="34893"/>
    <cellStyle name="Percent 3 2 3 4 2 4 3" xfId="25863"/>
    <cellStyle name="Percent 3 2 3 4 2 5" xfId="10369"/>
    <cellStyle name="Percent 3 2 3 4 2 5 2" xfId="30411"/>
    <cellStyle name="Percent 3 2 3 4 2 6" xfId="21381"/>
    <cellStyle name="Percent 3 2 3 4 3" xfId="2086"/>
    <cellStyle name="Percent 3 2 3 4 3 2" xfId="6568"/>
    <cellStyle name="Percent 3 2 3 4 3 2 2" xfId="15598"/>
    <cellStyle name="Percent 3 2 3 4 3 2 2 2" xfId="35640"/>
    <cellStyle name="Percent 3 2 3 4 3 2 3" xfId="26610"/>
    <cellStyle name="Percent 3 2 3 4 3 3" xfId="11116"/>
    <cellStyle name="Percent 3 2 3 4 3 3 2" xfId="31158"/>
    <cellStyle name="Percent 3 2 3 4 3 4" xfId="22128"/>
    <cellStyle name="Percent 3 2 3 4 4" xfId="3580"/>
    <cellStyle name="Percent 3 2 3 4 4 2" xfId="8062"/>
    <cellStyle name="Percent 3 2 3 4 4 2 2" xfId="17092"/>
    <cellStyle name="Percent 3 2 3 4 4 2 2 2" xfId="37134"/>
    <cellStyle name="Percent 3 2 3 4 4 2 3" xfId="28104"/>
    <cellStyle name="Percent 3 2 3 4 4 3" xfId="12610"/>
    <cellStyle name="Percent 3 2 3 4 4 3 2" xfId="32652"/>
    <cellStyle name="Percent 3 2 3 4 4 4" xfId="23622"/>
    <cellStyle name="Percent 3 2 3 4 5" xfId="5074"/>
    <cellStyle name="Percent 3 2 3 4 5 2" xfId="14104"/>
    <cellStyle name="Percent 3 2 3 4 5 2 2" xfId="34146"/>
    <cellStyle name="Percent 3 2 3 4 5 3" xfId="25116"/>
    <cellStyle name="Percent 3 2 3 4 6" xfId="9622"/>
    <cellStyle name="Percent 3 2 3 4 6 2" xfId="29664"/>
    <cellStyle name="Percent 3 2 3 4 7" xfId="20634"/>
    <cellStyle name="Percent 3 2 3 5" xfId="779"/>
    <cellStyle name="Percent 3 2 3 5 2" xfId="2273"/>
    <cellStyle name="Percent 3 2 3 5 2 2" xfId="6755"/>
    <cellStyle name="Percent 3 2 3 5 2 2 2" xfId="15785"/>
    <cellStyle name="Percent 3 2 3 5 2 2 2 2" xfId="35827"/>
    <cellStyle name="Percent 3 2 3 5 2 2 3" xfId="26797"/>
    <cellStyle name="Percent 3 2 3 5 2 3" xfId="11303"/>
    <cellStyle name="Percent 3 2 3 5 2 3 2" xfId="31345"/>
    <cellStyle name="Percent 3 2 3 5 2 4" xfId="22315"/>
    <cellStyle name="Percent 3 2 3 5 3" xfId="3767"/>
    <cellStyle name="Percent 3 2 3 5 3 2" xfId="8249"/>
    <cellStyle name="Percent 3 2 3 5 3 2 2" xfId="17279"/>
    <cellStyle name="Percent 3 2 3 5 3 2 2 2" xfId="37321"/>
    <cellStyle name="Percent 3 2 3 5 3 2 3" xfId="28291"/>
    <cellStyle name="Percent 3 2 3 5 3 3" xfId="12797"/>
    <cellStyle name="Percent 3 2 3 5 3 3 2" xfId="32839"/>
    <cellStyle name="Percent 3 2 3 5 3 4" xfId="23809"/>
    <cellStyle name="Percent 3 2 3 5 4" xfId="5261"/>
    <cellStyle name="Percent 3 2 3 5 4 2" xfId="14291"/>
    <cellStyle name="Percent 3 2 3 5 4 2 2" xfId="34333"/>
    <cellStyle name="Percent 3 2 3 5 4 3" xfId="25303"/>
    <cellStyle name="Percent 3 2 3 5 5" xfId="9809"/>
    <cellStyle name="Percent 3 2 3 5 5 2" xfId="29851"/>
    <cellStyle name="Percent 3 2 3 5 6" xfId="20821"/>
    <cellStyle name="Percent 3 2 3 6" xfId="1528"/>
    <cellStyle name="Percent 3 2 3 6 2" xfId="6010"/>
    <cellStyle name="Percent 3 2 3 6 2 2" xfId="15040"/>
    <cellStyle name="Percent 3 2 3 6 2 2 2" xfId="35082"/>
    <cellStyle name="Percent 3 2 3 6 2 3" xfId="26052"/>
    <cellStyle name="Percent 3 2 3 6 3" xfId="10558"/>
    <cellStyle name="Percent 3 2 3 6 3 2" xfId="30600"/>
    <cellStyle name="Percent 3 2 3 6 4" xfId="21570"/>
    <cellStyle name="Percent 3 2 3 7" xfId="3022"/>
    <cellStyle name="Percent 3 2 3 7 2" xfId="7504"/>
    <cellStyle name="Percent 3 2 3 7 2 2" xfId="16534"/>
    <cellStyle name="Percent 3 2 3 7 2 2 2" xfId="36576"/>
    <cellStyle name="Percent 3 2 3 7 2 3" xfId="27546"/>
    <cellStyle name="Percent 3 2 3 7 3" xfId="12052"/>
    <cellStyle name="Percent 3 2 3 7 3 2" xfId="32094"/>
    <cellStyle name="Percent 3 2 3 7 4" xfId="23064"/>
    <cellStyle name="Percent 3 2 3 8" xfId="4516"/>
    <cellStyle name="Percent 3 2 3 8 2" xfId="13546"/>
    <cellStyle name="Percent 3 2 3 8 2 2" xfId="33588"/>
    <cellStyle name="Percent 3 2 3 8 3" xfId="24558"/>
    <cellStyle name="Percent 3 2 3 9" xfId="9064"/>
    <cellStyle name="Percent 3 2 3 9 2" xfId="29106"/>
    <cellStyle name="Percent 3 2 4" xfId="57"/>
    <cellStyle name="Percent 3 2 4 10" xfId="20099"/>
    <cellStyle name="Percent 3 2 4 2" xfId="243"/>
    <cellStyle name="Percent 3 2 4 2 2" xfId="988"/>
    <cellStyle name="Percent 3 2 4 2 2 2" xfId="2482"/>
    <cellStyle name="Percent 3 2 4 2 2 2 2" xfId="6964"/>
    <cellStyle name="Percent 3 2 4 2 2 2 2 2" xfId="15994"/>
    <cellStyle name="Percent 3 2 4 2 2 2 2 2 2" xfId="36036"/>
    <cellStyle name="Percent 3 2 4 2 2 2 2 3" xfId="27006"/>
    <cellStyle name="Percent 3 2 4 2 2 2 3" xfId="11512"/>
    <cellStyle name="Percent 3 2 4 2 2 2 3 2" xfId="31554"/>
    <cellStyle name="Percent 3 2 4 2 2 2 4" xfId="22524"/>
    <cellStyle name="Percent 3 2 4 2 2 3" xfId="3976"/>
    <cellStyle name="Percent 3 2 4 2 2 3 2" xfId="8458"/>
    <cellStyle name="Percent 3 2 4 2 2 3 2 2" xfId="17488"/>
    <cellStyle name="Percent 3 2 4 2 2 3 2 2 2" xfId="37530"/>
    <cellStyle name="Percent 3 2 4 2 2 3 2 3" xfId="28500"/>
    <cellStyle name="Percent 3 2 4 2 2 3 3" xfId="13006"/>
    <cellStyle name="Percent 3 2 4 2 2 3 3 2" xfId="33048"/>
    <cellStyle name="Percent 3 2 4 2 2 3 4" xfId="24018"/>
    <cellStyle name="Percent 3 2 4 2 2 4" xfId="5470"/>
    <cellStyle name="Percent 3 2 4 2 2 4 2" xfId="14500"/>
    <cellStyle name="Percent 3 2 4 2 2 4 2 2" xfId="34542"/>
    <cellStyle name="Percent 3 2 4 2 2 4 3" xfId="25512"/>
    <cellStyle name="Percent 3 2 4 2 2 5" xfId="10018"/>
    <cellStyle name="Percent 3 2 4 2 2 5 2" xfId="30060"/>
    <cellStyle name="Percent 3 2 4 2 2 6" xfId="21030"/>
    <cellStyle name="Percent 3 2 4 2 3" xfId="1737"/>
    <cellStyle name="Percent 3 2 4 2 3 2" xfId="6219"/>
    <cellStyle name="Percent 3 2 4 2 3 2 2" xfId="15249"/>
    <cellStyle name="Percent 3 2 4 2 3 2 2 2" xfId="35291"/>
    <cellStyle name="Percent 3 2 4 2 3 2 3" xfId="26261"/>
    <cellStyle name="Percent 3 2 4 2 3 3" xfId="10767"/>
    <cellStyle name="Percent 3 2 4 2 3 3 2" xfId="30809"/>
    <cellStyle name="Percent 3 2 4 2 3 4" xfId="21779"/>
    <cellStyle name="Percent 3 2 4 2 4" xfId="3231"/>
    <cellStyle name="Percent 3 2 4 2 4 2" xfId="7713"/>
    <cellStyle name="Percent 3 2 4 2 4 2 2" xfId="16743"/>
    <cellStyle name="Percent 3 2 4 2 4 2 2 2" xfId="36785"/>
    <cellStyle name="Percent 3 2 4 2 4 2 3" xfId="27755"/>
    <cellStyle name="Percent 3 2 4 2 4 3" xfId="12261"/>
    <cellStyle name="Percent 3 2 4 2 4 3 2" xfId="32303"/>
    <cellStyle name="Percent 3 2 4 2 4 4" xfId="23273"/>
    <cellStyle name="Percent 3 2 4 2 5" xfId="4725"/>
    <cellStyle name="Percent 3 2 4 2 5 2" xfId="13755"/>
    <cellStyle name="Percent 3 2 4 2 5 2 2" xfId="33797"/>
    <cellStyle name="Percent 3 2 4 2 5 3" xfId="24767"/>
    <cellStyle name="Percent 3 2 4 2 6" xfId="9273"/>
    <cellStyle name="Percent 3 2 4 2 6 2" xfId="29315"/>
    <cellStyle name="Percent 3 2 4 2 7" xfId="20285"/>
    <cellStyle name="Percent 3 2 4 3" xfId="429"/>
    <cellStyle name="Percent 3 2 4 3 2" xfId="1176"/>
    <cellStyle name="Percent 3 2 4 3 2 2" xfId="2670"/>
    <cellStyle name="Percent 3 2 4 3 2 2 2" xfId="7152"/>
    <cellStyle name="Percent 3 2 4 3 2 2 2 2" xfId="16182"/>
    <cellStyle name="Percent 3 2 4 3 2 2 2 2 2" xfId="36224"/>
    <cellStyle name="Percent 3 2 4 3 2 2 2 3" xfId="27194"/>
    <cellStyle name="Percent 3 2 4 3 2 2 3" xfId="11700"/>
    <cellStyle name="Percent 3 2 4 3 2 2 3 2" xfId="31742"/>
    <cellStyle name="Percent 3 2 4 3 2 2 4" xfId="22712"/>
    <cellStyle name="Percent 3 2 4 3 2 3" xfId="4164"/>
    <cellStyle name="Percent 3 2 4 3 2 3 2" xfId="8646"/>
    <cellStyle name="Percent 3 2 4 3 2 3 2 2" xfId="17676"/>
    <cellStyle name="Percent 3 2 4 3 2 3 2 2 2" xfId="37718"/>
    <cellStyle name="Percent 3 2 4 3 2 3 2 3" xfId="28688"/>
    <cellStyle name="Percent 3 2 4 3 2 3 3" xfId="13194"/>
    <cellStyle name="Percent 3 2 4 3 2 3 3 2" xfId="33236"/>
    <cellStyle name="Percent 3 2 4 3 2 3 4" xfId="24206"/>
    <cellStyle name="Percent 3 2 4 3 2 4" xfId="5658"/>
    <cellStyle name="Percent 3 2 4 3 2 4 2" xfId="14688"/>
    <cellStyle name="Percent 3 2 4 3 2 4 2 2" xfId="34730"/>
    <cellStyle name="Percent 3 2 4 3 2 4 3" xfId="25700"/>
    <cellStyle name="Percent 3 2 4 3 2 5" xfId="10206"/>
    <cellStyle name="Percent 3 2 4 3 2 5 2" xfId="30248"/>
    <cellStyle name="Percent 3 2 4 3 2 6" xfId="21218"/>
    <cellStyle name="Percent 3 2 4 3 3" xfId="1923"/>
    <cellStyle name="Percent 3 2 4 3 3 2" xfId="6405"/>
    <cellStyle name="Percent 3 2 4 3 3 2 2" xfId="15435"/>
    <cellStyle name="Percent 3 2 4 3 3 2 2 2" xfId="35477"/>
    <cellStyle name="Percent 3 2 4 3 3 2 3" xfId="26447"/>
    <cellStyle name="Percent 3 2 4 3 3 3" xfId="10953"/>
    <cellStyle name="Percent 3 2 4 3 3 3 2" xfId="30995"/>
    <cellStyle name="Percent 3 2 4 3 3 4" xfId="21965"/>
    <cellStyle name="Percent 3 2 4 3 4" xfId="3417"/>
    <cellStyle name="Percent 3 2 4 3 4 2" xfId="7899"/>
    <cellStyle name="Percent 3 2 4 3 4 2 2" xfId="16929"/>
    <cellStyle name="Percent 3 2 4 3 4 2 2 2" xfId="36971"/>
    <cellStyle name="Percent 3 2 4 3 4 2 3" xfId="27941"/>
    <cellStyle name="Percent 3 2 4 3 4 3" xfId="12447"/>
    <cellStyle name="Percent 3 2 4 3 4 3 2" xfId="32489"/>
    <cellStyle name="Percent 3 2 4 3 4 4" xfId="23459"/>
    <cellStyle name="Percent 3 2 4 3 5" xfId="4911"/>
    <cellStyle name="Percent 3 2 4 3 5 2" xfId="13941"/>
    <cellStyle name="Percent 3 2 4 3 5 2 2" xfId="33983"/>
    <cellStyle name="Percent 3 2 4 3 5 3" xfId="24953"/>
    <cellStyle name="Percent 3 2 4 3 6" xfId="9459"/>
    <cellStyle name="Percent 3 2 4 3 6 2" xfId="29501"/>
    <cellStyle name="Percent 3 2 4 3 7" xfId="20471"/>
    <cellStyle name="Percent 3 2 4 4" xfId="615"/>
    <cellStyle name="Percent 3 2 4 4 2" xfId="1362"/>
    <cellStyle name="Percent 3 2 4 4 2 2" xfId="2856"/>
    <cellStyle name="Percent 3 2 4 4 2 2 2" xfId="7338"/>
    <cellStyle name="Percent 3 2 4 4 2 2 2 2" xfId="16368"/>
    <cellStyle name="Percent 3 2 4 4 2 2 2 2 2" xfId="36410"/>
    <cellStyle name="Percent 3 2 4 4 2 2 2 3" xfId="27380"/>
    <cellStyle name="Percent 3 2 4 4 2 2 3" xfId="11886"/>
    <cellStyle name="Percent 3 2 4 4 2 2 3 2" xfId="31928"/>
    <cellStyle name="Percent 3 2 4 4 2 2 4" xfId="22898"/>
    <cellStyle name="Percent 3 2 4 4 2 3" xfId="4350"/>
    <cellStyle name="Percent 3 2 4 4 2 3 2" xfId="8832"/>
    <cellStyle name="Percent 3 2 4 4 2 3 2 2" xfId="17862"/>
    <cellStyle name="Percent 3 2 4 4 2 3 2 2 2" xfId="37904"/>
    <cellStyle name="Percent 3 2 4 4 2 3 2 3" xfId="28874"/>
    <cellStyle name="Percent 3 2 4 4 2 3 3" xfId="13380"/>
    <cellStyle name="Percent 3 2 4 4 2 3 3 2" xfId="33422"/>
    <cellStyle name="Percent 3 2 4 4 2 3 4" xfId="24392"/>
    <cellStyle name="Percent 3 2 4 4 2 4" xfId="5844"/>
    <cellStyle name="Percent 3 2 4 4 2 4 2" xfId="14874"/>
    <cellStyle name="Percent 3 2 4 4 2 4 2 2" xfId="34916"/>
    <cellStyle name="Percent 3 2 4 4 2 4 3" xfId="25886"/>
    <cellStyle name="Percent 3 2 4 4 2 5" xfId="10392"/>
    <cellStyle name="Percent 3 2 4 4 2 5 2" xfId="30434"/>
    <cellStyle name="Percent 3 2 4 4 2 6" xfId="21404"/>
    <cellStyle name="Percent 3 2 4 4 3" xfId="2109"/>
    <cellStyle name="Percent 3 2 4 4 3 2" xfId="6591"/>
    <cellStyle name="Percent 3 2 4 4 3 2 2" xfId="15621"/>
    <cellStyle name="Percent 3 2 4 4 3 2 2 2" xfId="35663"/>
    <cellStyle name="Percent 3 2 4 4 3 2 3" xfId="26633"/>
    <cellStyle name="Percent 3 2 4 4 3 3" xfId="11139"/>
    <cellStyle name="Percent 3 2 4 4 3 3 2" xfId="31181"/>
    <cellStyle name="Percent 3 2 4 4 3 4" xfId="22151"/>
    <cellStyle name="Percent 3 2 4 4 4" xfId="3603"/>
    <cellStyle name="Percent 3 2 4 4 4 2" xfId="8085"/>
    <cellStyle name="Percent 3 2 4 4 4 2 2" xfId="17115"/>
    <cellStyle name="Percent 3 2 4 4 4 2 2 2" xfId="37157"/>
    <cellStyle name="Percent 3 2 4 4 4 2 3" xfId="28127"/>
    <cellStyle name="Percent 3 2 4 4 4 3" xfId="12633"/>
    <cellStyle name="Percent 3 2 4 4 4 3 2" xfId="32675"/>
    <cellStyle name="Percent 3 2 4 4 4 4" xfId="23645"/>
    <cellStyle name="Percent 3 2 4 4 5" xfId="5097"/>
    <cellStyle name="Percent 3 2 4 4 5 2" xfId="14127"/>
    <cellStyle name="Percent 3 2 4 4 5 2 2" xfId="34169"/>
    <cellStyle name="Percent 3 2 4 4 5 3" xfId="25139"/>
    <cellStyle name="Percent 3 2 4 4 6" xfId="9645"/>
    <cellStyle name="Percent 3 2 4 4 6 2" xfId="29687"/>
    <cellStyle name="Percent 3 2 4 4 7" xfId="20657"/>
    <cellStyle name="Percent 3 2 4 5" xfId="802"/>
    <cellStyle name="Percent 3 2 4 5 2" xfId="2296"/>
    <cellStyle name="Percent 3 2 4 5 2 2" xfId="6778"/>
    <cellStyle name="Percent 3 2 4 5 2 2 2" xfId="15808"/>
    <cellStyle name="Percent 3 2 4 5 2 2 2 2" xfId="35850"/>
    <cellStyle name="Percent 3 2 4 5 2 2 3" xfId="26820"/>
    <cellStyle name="Percent 3 2 4 5 2 3" xfId="11326"/>
    <cellStyle name="Percent 3 2 4 5 2 3 2" xfId="31368"/>
    <cellStyle name="Percent 3 2 4 5 2 4" xfId="22338"/>
    <cellStyle name="Percent 3 2 4 5 3" xfId="3790"/>
    <cellStyle name="Percent 3 2 4 5 3 2" xfId="8272"/>
    <cellStyle name="Percent 3 2 4 5 3 2 2" xfId="17302"/>
    <cellStyle name="Percent 3 2 4 5 3 2 2 2" xfId="37344"/>
    <cellStyle name="Percent 3 2 4 5 3 2 3" xfId="28314"/>
    <cellStyle name="Percent 3 2 4 5 3 3" xfId="12820"/>
    <cellStyle name="Percent 3 2 4 5 3 3 2" xfId="32862"/>
    <cellStyle name="Percent 3 2 4 5 3 4" xfId="23832"/>
    <cellStyle name="Percent 3 2 4 5 4" xfId="5284"/>
    <cellStyle name="Percent 3 2 4 5 4 2" xfId="14314"/>
    <cellStyle name="Percent 3 2 4 5 4 2 2" xfId="34356"/>
    <cellStyle name="Percent 3 2 4 5 4 3" xfId="25326"/>
    <cellStyle name="Percent 3 2 4 5 5" xfId="9832"/>
    <cellStyle name="Percent 3 2 4 5 5 2" xfId="29874"/>
    <cellStyle name="Percent 3 2 4 5 6" xfId="20844"/>
    <cellStyle name="Percent 3 2 4 6" xfId="1551"/>
    <cellStyle name="Percent 3 2 4 6 2" xfId="6033"/>
    <cellStyle name="Percent 3 2 4 6 2 2" xfId="15063"/>
    <cellStyle name="Percent 3 2 4 6 2 2 2" xfId="35105"/>
    <cellStyle name="Percent 3 2 4 6 2 3" xfId="26075"/>
    <cellStyle name="Percent 3 2 4 6 3" xfId="10581"/>
    <cellStyle name="Percent 3 2 4 6 3 2" xfId="30623"/>
    <cellStyle name="Percent 3 2 4 6 4" xfId="21593"/>
    <cellStyle name="Percent 3 2 4 7" xfId="3045"/>
    <cellStyle name="Percent 3 2 4 7 2" xfId="7527"/>
    <cellStyle name="Percent 3 2 4 7 2 2" xfId="16557"/>
    <cellStyle name="Percent 3 2 4 7 2 2 2" xfId="36599"/>
    <cellStyle name="Percent 3 2 4 7 2 3" xfId="27569"/>
    <cellStyle name="Percent 3 2 4 7 3" xfId="12075"/>
    <cellStyle name="Percent 3 2 4 7 3 2" xfId="32117"/>
    <cellStyle name="Percent 3 2 4 7 4" xfId="23087"/>
    <cellStyle name="Percent 3 2 4 8" xfId="4539"/>
    <cellStyle name="Percent 3 2 4 8 2" xfId="13569"/>
    <cellStyle name="Percent 3 2 4 8 2 2" xfId="33611"/>
    <cellStyle name="Percent 3 2 4 8 3" xfId="24581"/>
    <cellStyle name="Percent 3 2 4 9" xfId="9087"/>
    <cellStyle name="Percent 3 2 4 9 2" xfId="29129"/>
    <cellStyle name="Percent 3 2 5" xfId="81"/>
    <cellStyle name="Percent 3 2 5 10" xfId="20123"/>
    <cellStyle name="Percent 3 2 5 2" xfId="267"/>
    <cellStyle name="Percent 3 2 5 2 2" xfId="1011"/>
    <cellStyle name="Percent 3 2 5 2 2 2" xfId="2505"/>
    <cellStyle name="Percent 3 2 5 2 2 2 2" xfId="6987"/>
    <cellStyle name="Percent 3 2 5 2 2 2 2 2" xfId="16017"/>
    <cellStyle name="Percent 3 2 5 2 2 2 2 2 2" xfId="36059"/>
    <cellStyle name="Percent 3 2 5 2 2 2 2 3" xfId="27029"/>
    <cellStyle name="Percent 3 2 5 2 2 2 3" xfId="11535"/>
    <cellStyle name="Percent 3 2 5 2 2 2 3 2" xfId="31577"/>
    <cellStyle name="Percent 3 2 5 2 2 2 4" xfId="22547"/>
    <cellStyle name="Percent 3 2 5 2 2 3" xfId="3999"/>
    <cellStyle name="Percent 3 2 5 2 2 3 2" xfId="8481"/>
    <cellStyle name="Percent 3 2 5 2 2 3 2 2" xfId="17511"/>
    <cellStyle name="Percent 3 2 5 2 2 3 2 2 2" xfId="37553"/>
    <cellStyle name="Percent 3 2 5 2 2 3 2 3" xfId="28523"/>
    <cellStyle name="Percent 3 2 5 2 2 3 3" xfId="13029"/>
    <cellStyle name="Percent 3 2 5 2 2 3 3 2" xfId="33071"/>
    <cellStyle name="Percent 3 2 5 2 2 3 4" xfId="24041"/>
    <cellStyle name="Percent 3 2 5 2 2 4" xfId="5493"/>
    <cellStyle name="Percent 3 2 5 2 2 4 2" xfId="14523"/>
    <cellStyle name="Percent 3 2 5 2 2 4 2 2" xfId="34565"/>
    <cellStyle name="Percent 3 2 5 2 2 4 3" xfId="25535"/>
    <cellStyle name="Percent 3 2 5 2 2 5" xfId="10041"/>
    <cellStyle name="Percent 3 2 5 2 2 5 2" xfId="30083"/>
    <cellStyle name="Percent 3 2 5 2 2 6" xfId="21053"/>
    <cellStyle name="Percent 3 2 5 2 3" xfId="1761"/>
    <cellStyle name="Percent 3 2 5 2 3 2" xfId="6243"/>
    <cellStyle name="Percent 3 2 5 2 3 2 2" xfId="15273"/>
    <cellStyle name="Percent 3 2 5 2 3 2 2 2" xfId="35315"/>
    <cellStyle name="Percent 3 2 5 2 3 2 3" xfId="26285"/>
    <cellStyle name="Percent 3 2 5 2 3 3" xfId="10791"/>
    <cellStyle name="Percent 3 2 5 2 3 3 2" xfId="30833"/>
    <cellStyle name="Percent 3 2 5 2 3 4" xfId="21803"/>
    <cellStyle name="Percent 3 2 5 2 4" xfId="3255"/>
    <cellStyle name="Percent 3 2 5 2 4 2" xfId="7737"/>
    <cellStyle name="Percent 3 2 5 2 4 2 2" xfId="16767"/>
    <cellStyle name="Percent 3 2 5 2 4 2 2 2" xfId="36809"/>
    <cellStyle name="Percent 3 2 5 2 4 2 3" xfId="27779"/>
    <cellStyle name="Percent 3 2 5 2 4 3" xfId="12285"/>
    <cellStyle name="Percent 3 2 5 2 4 3 2" xfId="32327"/>
    <cellStyle name="Percent 3 2 5 2 4 4" xfId="23297"/>
    <cellStyle name="Percent 3 2 5 2 5" xfId="4749"/>
    <cellStyle name="Percent 3 2 5 2 5 2" xfId="13779"/>
    <cellStyle name="Percent 3 2 5 2 5 2 2" xfId="33821"/>
    <cellStyle name="Percent 3 2 5 2 5 3" xfId="24791"/>
    <cellStyle name="Percent 3 2 5 2 6" xfId="9297"/>
    <cellStyle name="Percent 3 2 5 2 6 2" xfId="29339"/>
    <cellStyle name="Percent 3 2 5 2 7" xfId="20309"/>
    <cellStyle name="Percent 3 2 5 3" xfId="453"/>
    <cellStyle name="Percent 3 2 5 3 2" xfId="1200"/>
    <cellStyle name="Percent 3 2 5 3 2 2" xfId="2694"/>
    <cellStyle name="Percent 3 2 5 3 2 2 2" xfId="7176"/>
    <cellStyle name="Percent 3 2 5 3 2 2 2 2" xfId="16206"/>
    <cellStyle name="Percent 3 2 5 3 2 2 2 2 2" xfId="36248"/>
    <cellStyle name="Percent 3 2 5 3 2 2 2 3" xfId="27218"/>
    <cellStyle name="Percent 3 2 5 3 2 2 3" xfId="11724"/>
    <cellStyle name="Percent 3 2 5 3 2 2 3 2" xfId="31766"/>
    <cellStyle name="Percent 3 2 5 3 2 2 4" xfId="22736"/>
    <cellStyle name="Percent 3 2 5 3 2 3" xfId="4188"/>
    <cellStyle name="Percent 3 2 5 3 2 3 2" xfId="8670"/>
    <cellStyle name="Percent 3 2 5 3 2 3 2 2" xfId="17700"/>
    <cellStyle name="Percent 3 2 5 3 2 3 2 2 2" xfId="37742"/>
    <cellStyle name="Percent 3 2 5 3 2 3 2 3" xfId="28712"/>
    <cellStyle name="Percent 3 2 5 3 2 3 3" xfId="13218"/>
    <cellStyle name="Percent 3 2 5 3 2 3 3 2" xfId="33260"/>
    <cellStyle name="Percent 3 2 5 3 2 3 4" xfId="24230"/>
    <cellStyle name="Percent 3 2 5 3 2 4" xfId="5682"/>
    <cellStyle name="Percent 3 2 5 3 2 4 2" xfId="14712"/>
    <cellStyle name="Percent 3 2 5 3 2 4 2 2" xfId="34754"/>
    <cellStyle name="Percent 3 2 5 3 2 4 3" xfId="25724"/>
    <cellStyle name="Percent 3 2 5 3 2 5" xfId="10230"/>
    <cellStyle name="Percent 3 2 5 3 2 5 2" xfId="30272"/>
    <cellStyle name="Percent 3 2 5 3 2 6" xfId="21242"/>
    <cellStyle name="Percent 3 2 5 3 3" xfId="1947"/>
    <cellStyle name="Percent 3 2 5 3 3 2" xfId="6429"/>
    <cellStyle name="Percent 3 2 5 3 3 2 2" xfId="15459"/>
    <cellStyle name="Percent 3 2 5 3 3 2 2 2" xfId="35501"/>
    <cellStyle name="Percent 3 2 5 3 3 2 3" xfId="26471"/>
    <cellStyle name="Percent 3 2 5 3 3 3" xfId="10977"/>
    <cellStyle name="Percent 3 2 5 3 3 3 2" xfId="31019"/>
    <cellStyle name="Percent 3 2 5 3 3 4" xfId="21989"/>
    <cellStyle name="Percent 3 2 5 3 4" xfId="3441"/>
    <cellStyle name="Percent 3 2 5 3 4 2" xfId="7923"/>
    <cellStyle name="Percent 3 2 5 3 4 2 2" xfId="16953"/>
    <cellStyle name="Percent 3 2 5 3 4 2 2 2" xfId="36995"/>
    <cellStyle name="Percent 3 2 5 3 4 2 3" xfId="27965"/>
    <cellStyle name="Percent 3 2 5 3 4 3" xfId="12471"/>
    <cellStyle name="Percent 3 2 5 3 4 3 2" xfId="32513"/>
    <cellStyle name="Percent 3 2 5 3 4 4" xfId="23483"/>
    <cellStyle name="Percent 3 2 5 3 5" xfId="4935"/>
    <cellStyle name="Percent 3 2 5 3 5 2" xfId="13965"/>
    <cellStyle name="Percent 3 2 5 3 5 2 2" xfId="34007"/>
    <cellStyle name="Percent 3 2 5 3 5 3" xfId="24977"/>
    <cellStyle name="Percent 3 2 5 3 6" xfId="9483"/>
    <cellStyle name="Percent 3 2 5 3 6 2" xfId="29525"/>
    <cellStyle name="Percent 3 2 5 3 7" xfId="20495"/>
    <cellStyle name="Percent 3 2 5 4" xfId="639"/>
    <cellStyle name="Percent 3 2 5 4 2" xfId="1386"/>
    <cellStyle name="Percent 3 2 5 4 2 2" xfId="2880"/>
    <cellStyle name="Percent 3 2 5 4 2 2 2" xfId="7362"/>
    <cellStyle name="Percent 3 2 5 4 2 2 2 2" xfId="16392"/>
    <cellStyle name="Percent 3 2 5 4 2 2 2 2 2" xfId="36434"/>
    <cellStyle name="Percent 3 2 5 4 2 2 2 3" xfId="27404"/>
    <cellStyle name="Percent 3 2 5 4 2 2 3" xfId="11910"/>
    <cellStyle name="Percent 3 2 5 4 2 2 3 2" xfId="31952"/>
    <cellStyle name="Percent 3 2 5 4 2 2 4" xfId="22922"/>
    <cellStyle name="Percent 3 2 5 4 2 3" xfId="4374"/>
    <cellStyle name="Percent 3 2 5 4 2 3 2" xfId="8856"/>
    <cellStyle name="Percent 3 2 5 4 2 3 2 2" xfId="17886"/>
    <cellStyle name="Percent 3 2 5 4 2 3 2 2 2" xfId="37928"/>
    <cellStyle name="Percent 3 2 5 4 2 3 2 3" xfId="28898"/>
    <cellStyle name="Percent 3 2 5 4 2 3 3" xfId="13404"/>
    <cellStyle name="Percent 3 2 5 4 2 3 3 2" xfId="33446"/>
    <cellStyle name="Percent 3 2 5 4 2 3 4" xfId="24416"/>
    <cellStyle name="Percent 3 2 5 4 2 4" xfId="5868"/>
    <cellStyle name="Percent 3 2 5 4 2 4 2" xfId="14898"/>
    <cellStyle name="Percent 3 2 5 4 2 4 2 2" xfId="34940"/>
    <cellStyle name="Percent 3 2 5 4 2 4 3" xfId="25910"/>
    <cellStyle name="Percent 3 2 5 4 2 5" xfId="10416"/>
    <cellStyle name="Percent 3 2 5 4 2 5 2" xfId="30458"/>
    <cellStyle name="Percent 3 2 5 4 2 6" xfId="21428"/>
    <cellStyle name="Percent 3 2 5 4 3" xfId="2133"/>
    <cellStyle name="Percent 3 2 5 4 3 2" xfId="6615"/>
    <cellStyle name="Percent 3 2 5 4 3 2 2" xfId="15645"/>
    <cellStyle name="Percent 3 2 5 4 3 2 2 2" xfId="35687"/>
    <cellStyle name="Percent 3 2 5 4 3 2 3" xfId="26657"/>
    <cellStyle name="Percent 3 2 5 4 3 3" xfId="11163"/>
    <cellStyle name="Percent 3 2 5 4 3 3 2" xfId="31205"/>
    <cellStyle name="Percent 3 2 5 4 3 4" xfId="22175"/>
    <cellStyle name="Percent 3 2 5 4 4" xfId="3627"/>
    <cellStyle name="Percent 3 2 5 4 4 2" xfId="8109"/>
    <cellStyle name="Percent 3 2 5 4 4 2 2" xfId="17139"/>
    <cellStyle name="Percent 3 2 5 4 4 2 2 2" xfId="37181"/>
    <cellStyle name="Percent 3 2 5 4 4 2 3" xfId="28151"/>
    <cellStyle name="Percent 3 2 5 4 4 3" xfId="12657"/>
    <cellStyle name="Percent 3 2 5 4 4 3 2" xfId="32699"/>
    <cellStyle name="Percent 3 2 5 4 4 4" xfId="23669"/>
    <cellStyle name="Percent 3 2 5 4 5" xfId="5121"/>
    <cellStyle name="Percent 3 2 5 4 5 2" xfId="14151"/>
    <cellStyle name="Percent 3 2 5 4 5 2 2" xfId="34193"/>
    <cellStyle name="Percent 3 2 5 4 5 3" xfId="25163"/>
    <cellStyle name="Percent 3 2 5 4 6" xfId="9669"/>
    <cellStyle name="Percent 3 2 5 4 6 2" xfId="29711"/>
    <cellStyle name="Percent 3 2 5 4 7" xfId="20681"/>
    <cellStyle name="Percent 3 2 5 5" xfId="826"/>
    <cellStyle name="Percent 3 2 5 5 2" xfId="2320"/>
    <cellStyle name="Percent 3 2 5 5 2 2" xfId="6802"/>
    <cellStyle name="Percent 3 2 5 5 2 2 2" xfId="15832"/>
    <cellStyle name="Percent 3 2 5 5 2 2 2 2" xfId="35874"/>
    <cellStyle name="Percent 3 2 5 5 2 2 3" xfId="26844"/>
    <cellStyle name="Percent 3 2 5 5 2 3" xfId="11350"/>
    <cellStyle name="Percent 3 2 5 5 2 3 2" xfId="31392"/>
    <cellStyle name="Percent 3 2 5 5 2 4" xfId="22362"/>
    <cellStyle name="Percent 3 2 5 5 3" xfId="3814"/>
    <cellStyle name="Percent 3 2 5 5 3 2" xfId="8296"/>
    <cellStyle name="Percent 3 2 5 5 3 2 2" xfId="17326"/>
    <cellStyle name="Percent 3 2 5 5 3 2 2 2" xfId="37368"/>
    <cellStyle name="Percent 3 2 5 5 3 2 3" xfId="28338"/>
    <cellStyle name="Percent 3 2 5 5 3 3" xfId="12844"/>
    <cellStyle name="Percent 3 2 5 5 3 3 2" xfId="32886"/>
    <cellStyle name="Percent 3 2 5 5 3 4" xfId="23856"/>
    <cellStyle name="Percent 3 2 5 5 4" xfId="5308"/>
    <cellStyle name="Percent 3 2 5 5 4 2" xfId="14338"/>
    <cellStyle name="Percent 3 2 5 5 4 2 2" xfId="34380"/>
    <cellStyle name="Percent 3 2 5 5 4 3" xfId="25350"/>
    <cellStyle name="Percent 3 2 5 5 5" xfId="9856"/>
    <cellStyle name="Percent 3 2 5 5 5 2" xfId="29898"/>
    <cellStyle name="Percent 3 2 5 5 6" xfId="20868"/>
    <cellStyle name="Percent 3 2 5 6" xfId="1575"/>
    <cellStyle name="Percent 3 2 5 6 2" xfId="6057"/>
    <cellStyle name="Percent 3 2 5 6 2 2" xfId="15087"/>
    <cellStyle name="Percent 3 2 5 6 2 2 2" xfId="35129"/>
    <cellStyle name="Percent 3 2 5 6 2 3" xfId="26099"/>
    <cellStyle name="Percent 3 2 5 6 3" xfId="10605"/>
    <cellStyle name="Percent 3 2 5 6 3 2" xfId="30647"/>
    <cellStyle name="Percent 3 2 5 6 4" xfId="21617"/>
    <cellStyle name="Percent 3 2 5 7" xfId="3069"/>
    <cellStyle name="Percent 3 2 5 7 2" xfId="7551"/>
    <cellStyle name="Percent 3 2 5 7 2 2" xfId="16581"/>
    <cellStyle name="Percent 3 2 5 7 2 2 2" xfId="36623"/>
    <cellStyle name="Percent 3 2 5 7 2 3" xfId="27593"/>
    <cellStyle name="Percent 3 2 5 7 3" xfId="12099"/>
    <cellStyle name="Percent 3 2 5 7 3 2" xfId="32141"/>
    <cellStyle name="Percent 3 2 5 7 4" xfId="23111"/>
    <cellStyle name="Percent 3 2 5 8" xfId="4563"/>
    <cellStyle name="Percent 3 2 5 8 2" xfId="13593"/>
    <cellStyle name="Percent 3 2 5 8 2 2" xfId="33635"/>
    <cellStyle name="Percent 3 2 5 8 3" xfId="24605"/>
    <cellStyle name="Percent 3 2 5 9" xfId="9111"/>
    <cellStyle name="Percent 3 2 5 9 2" xfId="29153"/>
    <cellStyle name="Percent 3 2 6" xfId="119"/>
    <cellStyle name="Percent 3 2 6 10" xfId="20161"/>
    <cellStyle name="Percent 3 2 6 2" xfId="305"/>
    <cellStyle name="Percent 3 2 6 2 2" xfId="1048"/>
    <cellStyle name="Percent 3 2 6 2 2 2" xfId="2542"/>
    <cellStyle name="Percent 3 2 6 2 2 2 2" xfId="7024"/>
    <cellStyle name="Percent 3 2 6 2 2 2 2 2" xfId="16054"/>
    <cellStyle name="Percent 3 2 6 2 2 2 2 2 2" xfId="36096"/>
    <cellStyle name="Percent 3 2 6 2 2 2 2 3" xfId="27066"/>
    <cellStyle name="Percent 3 2 6 2 2 2 3" xfId="11572"/>
    <cellStyle name="Percent 3 2 6 2 2 2 3 2" xfId="31614"/>
    <cellStyle name="Percent 3 2 6 2 2 2 4" xfId="22584"/>
    <cellStyle name="Percent 3 2 6 2 2 3" xfId="4036"/>
    <cellStyle name="Percent 3 2 6 2 2 3 2" xfId="8518"/>
    <cellStyle name="Percent 3 2 6 2 2 3 2 2" xfId="17548"/>
    <cellStyle name="Percent 3 2 6 2 2 3 2 2 2" xfId="37590"/>
    <cellStyle name="Percent 3 2 6 2 2 3 2 3" xfId="28560"/>
    <cellStyle name="Percent 3 2 6 2 2 3 3" xfId="13066"/>
    <cellStyle name="Percent 3 2 6 2 2 3 3 2" xfId="33108"/>
    <cellStyle name="Percent 3 2 6 2 2 3 4" xfId="24078"/>
    <cellStyle name="Percent 3 2 6 2 2 4" xfId="5530"/>
    <cellStyle name="Percent 3 2 6 2 2 4 2" xfId="14560"/>
    <cellStyle name="Percent 3 2 6 2 2 4 2 2" xfId="34602"/>
    <cellStyle name="Percent 3 2 6 2 2 4 3" xfId="25572"/>
    <cellStyle name="Percent 3 2 6 2 2 5" xfId="10078"/>
    <cellStyle name="Percent 3 2 6 2 2 5 2" xfId="30120"/>
    <cellStyle name="Percent 3 2 6 2 2 6" xfId="21090"/>
    <cellStyle name="Percent 3 2 6 2 3" xfId="1799"/>
    <cellStyle name="Percent 3 2 6 2 3 2" xfId="6281"/>
    <cellStyle name="Percent 3 2 6 2 3 2 2" xfId="15311"/>
    <cellStyle name="Percent 3 2 6 2 3 2 2 2" xfId="35353"/>
    <cellStyle name="Percent 3 2 6 2 3 2 3" xfId="26323"/>
    <cellStyle name="Percent 3 2 6 2 3 3" xfId="10829"/>
    <cellStyle name="Percent 3 2 6 2 3 3 2" xfId="30871"/>
    <cellStyle name="Percent 3 2 6 2 3 4" xfId="21841"/>
    <cellStyle name="Percent 3 2 6 2 4" xfId="3293"/>
    <cellStyle name="Percent 3 2 6 2 4 2" xfId="7775"/>
    <cellStyle name="Percent 3 2 6 2 4 2 2" xfId="16805"/>
    <cellStyle name="Percent 3 2 6 2 4 2 2 2" xfId="36847"/>
    <cellStyle name="Percent 3 2 6 2 4 2 3" xfId="27817"/>
    <cellStyle name="Percent 3 2 6 2 4 3" xfId="12323"/>
    <cellStyle name="Percent 3 2 6 2 4 3 2" xfId="32365"/>
    <cellStyle name="Percent 3 2 6 2 4 4" xfId="23335"/>
    <cellStyle name="Percent 3 2 6 2 5" xfId="4787"/>
    <cellStyle name="Percent 3 2 6 2 5 2" xfId="13817"/>
    <cellStyle name="Percent 3 2 6 2 5 2 2" xfId="33859"/>
    <cellStyle name="Percent 3 2 6 2 5 3" xfId="24829"/>
    <cellStyle name="Percent 3 2 6 2 6" xfId="9335"/>
    <cellStyle name="Percent 3 2 6 2 6 2" xfId="29377"/>
    <cellStyle name="Percent 3 2 6 2 7" xfId="20347"/>
    <cellStyle name="Percent 3 2 6 3" xfId="491"/>
    <cellStyle name="Percent 3 2 6 3 2" xfId="1238"/>
    <cellStyle name="Percent 3 2 6 3 2 2" xfId="2732"/>
    <cellStyle name="Percent 3 2 6 3 2 2 2" xfId="7214"/>
    <cellStyle name="Percent 3 2 6 3 2 2 2 2" xfId="16244"/>
    <cellStyle name="Percent 3 2 6 3 2 2 2 2 2" xfId="36286"/>
    <cellStyle name="Percent 3 2 6 3 2 2 2 3" xfId="27256"/>
    <cellStyle name="Percent 3 2 6 3 2 2 3" xfId="11762"/>
    <cellStyle name="Percent 3 2 6 3 2 2 3 2" xfId="31804"/>
    <cellStyle name="Percent 3 2 6 3 2 2 4" xfId="22774"/>
    <cellStyle name="Percent 3 2 6 3 2 3" xfId="4226"/>
    <cellStyle name="Percent 3 2 6 3 2 3 2" xfId="8708"/>
    <cellStyle name="Percent 3 2 6 3 2 3 2 2" xfId="17738"/>
    <cellStyle name="Percent 3 2 6 3 2 3 2 2 2" xfId="37780"/>
    <cellStyle name="Percent 3 2 6 3 2 3 2 3" xfId="28750"/>
    <cellStyle name="Percent 3 2 6 3 2 3 3" xfId="13256"/>
    <cellStyle name="Percent 3 2 6 3 2 3 3 2" xfId="33298"/>
    <cellStyle name="Percent 3 2 6 3 2 3 4" xfId="24268"/>
    <cellStyle name="Percent 3 2 6 3 2 4" xfId="5720"/>
    <cellStyle name="Percent 3 2 6 3 2 4 2" xfId="14750"/>
    <cellStyle name="Percent 3 2 6 3 2 4 2 2" xfId="34792"/>
    <cellStyle name="Percent 3 2 6 3 2 4 3" xfId="25762"/>
    <cellStyle name="Percent 3 2 6 3 2 5" xfId="10268"/>
    <cellStyle name="Percent 3 2 6 3 2 5 2" xfId="30310"/>
    <cellStyle name="Percent 3 2 6 3 2 6" xfId="21280"/>
    <cellStyle name="Percent 3 2 6 3 3" xfId="1985"/>
    <cellStyle name="Percent 3 2 6 3 3 2" xfId="6467"/>
    <cellStyle name="Percent 3 2 6 3 3 2 2" xfId="15497"/>
    <cellStyle name="Percent 3 2 6 3 3 2 2 2" xfId="35539"/>
    <cellStyle name="Percent 3 2 6 3 3 2 3" xfId="26509"/>
    <cellStyle name="Percent 3 2 6 3 3 3" xfId="11015"/>
    <cellStyle name="Percent 3 2 6 3 3 3 2" xfId="31057"/>
    <cellStyle name="Percent 3 2 6 3 3 4" xfId="22027"/>
    <cellStyle name="Percent 3 2 6 3 4" xfId="3479"/>
    <cellStyle name="Percent 3 2 6 3 4 2" xfId="7961"/>
    <cellStyle name="Percent 3 2 6 3 4 2 2" xfId="16991"/>
    <cellStyle name="Percent 3 2 6 3 4 2 2 2" xfId="37033"/>
    <cellStyle name="Percent 3 2 6 3 4 2 3" xfId="28003"/>
    <cellStyle name="Percent 3 2 6 3 4 3" xfId="12509"/>
    <cellStyle name="Percent 3 2 6 3 4 3 2" xfId="32551"/>
    <cellStyle name="Percent 3 2 6 3 4 4" xfId="23521"/>
    <cellStyle name="Percent 3 2 6 3 5" xfId="4973"/>
    <cellStyle name="Percent 3 2 6 3 5 2" xfId="14003"/>
    <cellStyle name="Percent 3 2 6 3 5 2 2" xfId="34045"/>
    <cellStyle name="Percent 3 2 6 3 5 3" xfId="25015"/>
    <cellStyle name="Percent 3 2 6 3 6" xfId="9521"/>
    <cellStyle name="Percent 3 2 6 3 6 2" xfId="29563"/>
    <cellStyle name="Percent 3 2 6 3 7" xfId="20533"/>
    <cellStyle name="Percent 3 2 6 4" xfId="677"/>
    <cellStyle name="Percent 3 2 6 4 2" xfId="1424"/>
    <cellStyle name="Percent 3 2 6 4 2 2" xfId="2918"/>
    <cellStyle name="Percent 3 2 6 4 2 2 2" xfId="7400"/>
    <cellStyle name="Percent 3 2 6 4 2 2 2 2" xfId="16430"/>
    <cellStyle name="Percent 3 2 6 4 2 2 2 2 2" xfId="36472"/>
    <cellStyle name="Percent 3 2 6 4 2 2 2 3" xfId="27442"/>
    <cellStyle name="Percent 3 2 6 4 2 2 3" xfId="11948"/>
    <cellStyle name="Percent 3 2 6 4 2 2 3 2" xfId="31990"/>
    <cellStyle name="Percent 3 2 6 4 2 2 4" xfId="22960"/>
    <cellStyle name="Percent 3 2 6 4 2 3" xfId="4412"/>
    <cellStyle name="Percent 3 2 6 4 2 3 2" xfId="8894"/>
    <cellStyle name="Percent 3 2 6 4 2 3 2 2" xfId="17924"/>
    <cellStyle name="Percent 3 2 6 4 2 3 2 2 2" xfId="37966"/>
    <cellStyle name="Percent 3 2 6 4 2 3 2 3" xfId="28936"/>
    <cellStyle name="Percent 3 2 6 4 2 3 3" xfId="13442"/>
    <cellStyle name="Percent 3 2 6 4 2 3 3 2" xfId="33484"/>
    <cellStyle name="Percent 3 2 6 4 2 3 4" xfId="24454"/>
    <cellStyle name="Percent 3 2 6 4 2 4" xfId="5906"/>
    <cellStyle name="Percent 3 2 6 4 2 4 2" xfId="14936"/>
    <cellStyle name="Percent 3 2 6 4 2 4 2 2" xfId="34978"/>
    <cellStyle name="Percent 3 2 6 4 2 4 3" xfId="25948"/>
    <cellStyle name="Percent 3 2 6 4 2 5" xfId="10454"/>
    <cellStyle name="Percent 3 2 6 4 2 5 2" xfId="30496"/>
    <cellStyle name="Percent 3 2 6 4 2 6" xfId="21466"/>
    <cellStyle name="Percent 3 2 6 4 3" xfId="2171"/>
    <cellStyle name="Percent 3 2 6 4 3 2" xfId="6653"/>
    <cellStyle name="Percent 3 2 6 4 3 2 2" xfId="15683"/>
    <cellStyle name="Percent 3 2 6 4 3 2 2 2" xfId="35725"/>
    <cellStyle name="Percent 3 2 6 4 3 2 3" xfId="26695"/>
    <cellStyle name="Percent 3 2 6 4 3 3" xfId="11201"/>
    <cellStyle name="Percent 3 2 6 4 3 3 2" xfId="31243"/>
    <cellStyle name="Percent 3 2 6 4 3 4" xfId="22213"/>
    <cellStyle name="Percent 3 2 6 4 4" xfId="3665"/>
    <cellStyle name="Percent 3 2 6 4 4 2" xfId="8147"/>
    <cellStyle name="Percent 3 2 6 4 4 2 2" xfId="17177"/>
    <cellStyle name="Percent 3 2 6 4 4 2 2 2" xfId="37219"/>
    <cellStyle name="Percent 3 2 6 4 4 2 3" xfId="28189"/>
    <cellStyle name="Percent 3 2 6 4 4 3" xfId="12695"/>
    <cellStyle name="Percent 3 2 6 4 4 3 2" xfId="32737"/>
    <cellStyle name="Percent 3 2 6 4 4 4" xfId="23707"/>
    <cellStyle name="Percent 3 2 6 4 5" xfId="5159"/>
    <cellStyle name="Percent 3 2 6 4 5 2" xfId="14189"/>
    <cellStyle name="Percent 3 2 6 4 5 2 2" xfId="34231"/>
    <cellStyle name="Percent 3 2 6 4 5 3" xfId="25201"/>
    <cellStyle name="Percent 3 2 6 4 6" xfId="9707"/>
    <cellStyle name="Percent 3 2 6 4 6 2" xfId="29749"/>
    <cellStyle name="Percent 3 2 6 4 7" xfId="20719"/>
    <cellStyle name="Percent 3 2 6 5" xfId="864"/>
    <cellStyle name="Percent 3 2 6 5 2" xfId="2358"/>
    <cellStyle name="Percent 3 2 6 5 2 2" xfId="6840"/>
    <cellStyle name="Percent 3 2 6 5 2 2 2" xfId="15870"/>
    <cellStyle name="Percent 3 2 6 5 2 2 2 2" xfId="35912"/>
    <cellStyle name="Percent 3 2 6 5 2 2 3" xfId="26882"/>
    <cellStyle name="Percent 3 2 6 5 2 3" xfId="11388"/>
    <cellStyle name="Percent 3 2 6 5 2 3 2" xfId="31430"/>
    <cellStyle name="Percent 3 2 6 5 2 4" xfId="22400"/>
    <cellStyle name="Percent 3 2 6 5 3" xfId="3852"/>
    <cellStyle name="Percent 3 2 6 5 3 2" xfId="8334"/>
    <cellStyle name="Percent 3 2 6 5 3 2 2" xfId="17364"/>
    <cellStyle name="Percent 3 2 6 5 3 2 2 2" xfId="37406"/>
    <cellStyle name="Percent 3 2 6 5 3 2 3" xfId="28376"/>
    <cellStyle name="Percent 3 2 6 5 3 3" xfId="12882"/>
    <cellStyle name="Percent 3 2 6 5 3 3 2" xfId="32924"/>
    <cellStyle name="Percent 3 2 6 5 3 4" xfId="23894"/>
    <cellStyle name="Percent 3 2 6 5 4" xfId="5346"/>
    <cellStyle name="Percent 3 2 6 5 4 2" xfId="14376"/>
    <cellStyle name="Percent 3 2 6 5 4 2 2" xfId="34418"/>
    <cellStyle name="Percent 3 2 6 5 4 3" xfId="25388"/>
    <cellStyle name="Percent 3 2 6 5 5" xfId="9894"/>
    <cellStyle name="Percent 3 2 6 5 5 2" xfId="29936"/>
    <cellStyle name="Percent 3 2 6 5 6" xfId="20906"/>
    <cellStyle name="Percent 3 2 6 6" xfId="1613"/>
    <cellStyle name="Percent 3 2 6 6 2" xfId="6095"/>
    <cellStyle name="Percent 3 2 6 6 2 2" xfId="15125"/>
    <cellStyle name="Percent 3 2 6 6 2 2 2" xfId="35167"/>
    <cellStyle name="Percent 3 2 6 6 2 3" xfId="26137"/>
    <cellStyle name="Percent 3 2 6 6 3" xfId="10643"/>
    <cellStyle name="Percent 3 2 6 6 3 2" xfId="30685"/>
    <cellStyle name="Percent 3 2 6 6 4" xfId="21655"/>
    <cellStyle name="Percent 3 2 6 7" xfId="3107"/>
    <cellStyle name="Percent 3 2 6 7 2" xfId="7589"/>
    <cellStyle name="Percent 3 2 6 7 2 2" xfId="16619"/>
    <cellStyle name="Percent 3 2 6 7 2 2 2" xfId="36661"/>
    <cellStyle name="Percent 3 2 6 7 2 3" xfId="27631"/>
    <cellStyle name="Percent 3 2 6 7 3" xfId="12137"/>
    <cellStyle name="Percent 3 2 6 7 3 2" xfId="32179"/>
    <cellStyle name="Percent 3 2 6 7 4" xfId="23149"/>
    <cellStyle name="Percent 3 2 6 8" xfId="4601"/>
    <cellStyle name="Percent 3 2 6 8 2" xfId="13631"/>
    <cellStyle name="Percent 3 2 6 8 2 2" xfId="33673"/>
    <cellStyle name="Percent 3 2 6 8 3" xfId="24643"/>
    <cellStyle name="Percent 3 2 6 9" xfId="9149"/>
    <cellStyle name="Percent 3 2 6 9 2" xfId="29191"/>
    <cellStyle name="Percent 3 2 7" xfId="128"/>
    <cellStyle name="Percent 3 2 7 10" xfId="20170"/>
    <cellStyle name="Percent 3 2 7 2" xfId="314"/>
    <cellStyle name="Percent 3 2 7 2 2" xfId="1057"/>
    <cellStyle name="Percent 3 2 7 2 2 2" xfId="2551"/>
    <cellStyle name="Percent 3 2 7 2 2 2 2" xfId="7033"/>
    <cellStyle name="Percent 3 2 7 2 2 2 2 2" xfId="16063"/>
    <cellStyle name="Percent 3 2 7 2 2 2 2 2 2" xfId="36105"/>
    <cellStyle name="Percent 3 2 7 2 2 2 2 3" xfId="27075"/>
    <cellStyle name="Percent 3 2 7 2 2 2 3" xfId="11581"/>
    <cellStyle name="Percent 3 2 7 2 2 2 3 2" xfId="31623"/>
    <cellStyle name="Percent 3 2 7 2 2 2 4" xfId="22593"/>
    <cellStyle name="Percent 3 2 7 2 2 3" xfId="4045"/>
    <cellStyle name="Percent 3 2 7 2 2 3 2" xfId="8527"/>
    <cellStyle name="Percent 3 2 7 2 2 3 2 2" xfId="17557"/>
    <cellStyle name="Percent 3 2 7 2 2 3 2 2 2" xfId="37599"/>
    <cellStyle name="Percent 3 2 7 2 2 3 2 3" xfId="28569"/>
    <cellStyle name="Percent 3 2 7 2 2 3 3" xfId="13075"/>
    <cellStyle name="Percent 3 2 7 2 2 3 3 2" xfId="33117"/>
    <cellStyle name="Percent 3 2 7 2 2 3 4" xfId="24087"/>
    <cellStyle name="Percent 3 2 7 2 2 4" xfId="5539"/>
    <cellStyle name="Percent 3 2 7 2 2 4 2" xfId="14569"/>
    <cellStyle name="Percent 3 2 7 2 2 4 2 2" xfId="34611"/>
    <cellStyle name="Percent 3 2 7 2 2 4 3" xfId="25581"/>
    <cellStyle name="Percent 3 2 7 2 2 5" xfId="10087"/>
    <cellStyle name="Percent 3 2 7 2 2 5 2" xfId="30129"/>
    <cellStyle name="Percent 3 2 7 2 2 6" xfId="21099"/>
    <cellStyle name="Percent 3 2 7 2 3" xfId="1808"/>
    <cellStyle name="Percent 3 2 7 2 3 2" xfId="6290"/>
    <cellStyle name="Percent 3 2 7 2 3 2 2" xfId="15320"/>
    <cellStyle name="Percent 3 2 7 2 3 2 2 2" xfId="35362"/>
    <cellStyle name="Percent 3 2 7 2 3 2 3" xfId="26332"/>
    <cellStyle name="Percent 3 2 7 2 3 3" xfId="10838"/>
    <cellStyle name="Percent 3 2 7 2 3 3 2" xfId="30880"/>
    <cellStyle name="Percent 3 2 7 2 3 4" xfId="21850"/>
    <cellStyle name="Percent 3 2 7 2 4" xfId="3302"/>
    <cellStyle name="Percent 3 2 7 2 4 2" xfId="7784"/>
    <cellStyle name="Percent 3 2 7 2 4 2 2" xfId="16814"/>
    <cellStyle name="Percent 3 2 7 2 4 2 2 2" xfId="36856"/>
    <cellStyle name="Percent 3 2 7 2 4 2 3" xfId="27826"/>
    <cellStyle name="Percent 3 2 7 2 4 3" xfId="12332"/>
    <cellStyle name="Percent 3 2 7 2 4 3 2" xfId="32374"/>
    <cellStyle name="Percent 3 2 7 2 4 4" xfId="23344"/>
    <cellStyle name="Percent 3 2 7 2 5" xfId="4796"/>
    <cellStyle name="Percent 3 2 7 2 5 2" xfId="13826"/>
    <cellStyle name="Percent 3 2 7 2 5 2 2" xfId="33868"/>
    <cellStyle name="Percent 3 2 7 2 5 3" xfId="24838"/>
    <cellStyle name="Percent 3 2 7 2 6" xfId="9344"/>
    <cellStyle name="Percent 3 2 7 2 6 2" xfId="29386"/>
    <cellStyle name="Percent 3 2 7 2 7" xfId="20356"/>
    <cellStyle name="Percent 3 2 7 3" xfId="500"/>
    <cellStyle name="Percent 3 2 7 3 2" xfId="1247"/>
    <cellStyle name="Percent 3 2 7 3 2 2" xfId="2741"/>
    <cellStyle name="Percent 3 2 7 3 2 2 2" xfId="7223"/>
    <cellStyle name="Percent 3 2 7 3 2 2 2 2" xfId="16253"/>
    <cellStyle name="Percent 3 2 7 3 2 2 2 2 2" xfId="36295"/>
    <cellStyle name="Percent 3 2 7 3 2 2 2 3" xfId="27265"/>
    <cellStyle name="Percent 3 2 7 3 2 2 3" xfId="11771"/>
    <cellStyle name="Percent 3 2 7 3 2 2 3 2" xfId="31813"/>
    <cellStyle name="Percent 3 2 7 3 2 2 4" xfId="22783"/>
    <cellStyle name="Percent 3 2 7 3 2 3" xfId="4235"/>
    <cellStyle name="Percent 3 2 7 3 2 3 2" xfId="8717"/>
    <cellStyle name="Percent 3 2 7 3 2 3 2 2" xfId="17747"/>
    <cellStyle name="Percent 3 2 7 3 2 3 2 2 2" xfId="37789"/>
    <cellStyle name="Percent 3 2 7 3 2 3 2 3" xfId="28759"/>
    <cellStyle name="Percent 3 2 7 3 2 3 3" xfId="13265"/>
    <cellStyle name="Percent 3 2 7 3 2 3 3 2" xfId="33307"/>
    <cellStyle name="Percent 3 2 7 3 2 3 4" xfId="24277"/>
    <cellStyle name="Percent 3 2 7 3 2 4" xfId="5729"/>
    <cellStyle name="Percent 3 2 7 3 2 4 2" xfId="14759"/>
    <cellStyle name="Percent 3 2 7 3 2 4 2 2" xfId="34801"/>
    <cellStyle name="Percent 3 2 7 3 2 4 3" xfId="25771"/>
    <cellStyle name="Percent 3 2 7 3 2 5" xfId="10277"/>
    <cellStyle name="Percent 3 2 7 3 2 5 2" xfId="30319"/>
    <cellStyle name="Percent 3 2 7 3 2 6" xfId="21289"/>
    <cellStyle name="Percent 3 2 7 3 3" xfId="1994"/>
    <cellStyle name="Percent 3 2 7 3 3 2" xfId="6476"/>
    <cellStyle name="Percent 3 2 7 3 3 2 2" xfId="15506"/>
    <cellStyle name="Percent 3 2 7 3 3 2 2 2" xfId="35548"/>
    <cellStyle name="Percent 3 2 7 3 3 2 3" xfId="26518"/>
    <cellStyle name="Percent 3 2 7 3 3 3" xfId="11024"/>
    <cellStyle name="Percent 3 2 7 3 3 3 2" xfId="31066"/>
    <cellStyle name="Percent 3 2 7 3 3 4" xfId="22036"/>
    <cellStyle name="Percent 3 2 7 3 4" xfId="3488"/>
    <cellStyle name="Percent 3 2 7 3 4 2" xfId="7970"/>
    <cellStyle name="Percent 3 2 7 3 4 2 2" xfId="17000"/>
    <cellStyle name="Percent 3 2 7 3 4 2 2 2" xfId="37042"/>
    <cellStyle name="Percent 3 2 7 3 4 2 3" xfId="28012"/>
    <cellStyle name="Percent 3 2 7 3 4 3" xfId="12518"/>
    <cellStyle name="Percent 3 2 7 3 4 3 2" xfId="32560"/>
    <cellStyle name="Percent 3 2 7 3 4 4" xfId="23530"/>
    <cellStyle name="Percent 3 2 7 3 5" xfId="4982"/>
    <cellStyle name="Percent 3 2 7 3 5 2" xfId="14012"/>
    <cellStyle name="Percent 3 2 7 3 5 2 2" xfId="34054"/>
    <cellStyle name="Percent 3 2 7 3 5 3" xfId="25024"/>
    <cellStyle name="Percent 3 2 7 3 6" xfId="9530"/>
    <cellStyle name="Percent 3 2 7 3 6 2" xfId="29572"/>
    <cellStyle name="Percent 3 2 7 3 7" xfId="20542"/>
    <cellStyle name="Percent 3 2 7 4" xfId="686"/>
    <cellStyle name="Percent 3 2 7 4 2" xfId="1433"/>
    <cellStyle name="Percent 3 2 7 4 2 2" xfId="2927"/>
    <cellStyle name="Percent 3 2 7 4 2 2 2" xfId="7409"/>
    <cellStyle name="Percent 3 2 7 4 2 2 2 2" xfId="16439"/>
    <cellStyle name="Percent 3 2 7 4 2 2 2 2 2" xfId="36481"/>
    <cellStyle name="Percent 3 2 7 4 2 2 2 3" xfId="27451"/>
    <cellStyle name="Percent 3 2 7 4 2 2 3" xfId="11957"/>
    <cellStyle name="Percent 3 2 7 4 2 2 3 2" xfId="31999"/>
    <cellStyle name="Percent 3 2 7 4 2 2 4" xfId="22969"/>
    <cellStyle name="Percent 3 2 7 4 2 3" xfId="4421"/>
    <cellStyle name="Percent 3 2 7 4 2 3 2" xfId="8903"/>
    <cellStyle name="Percent 3 2 7 4 2 3 2 2" xfId="17933"/>
    <cellStyle name="Percent 3 2 7 4 2 3 2 2 2" xfId="37975"/>
    <cellStyle name="Percent 3 2 7 4 2 3 2 3" xfId="28945"/>
    <cellStyle name="Percent 3 2 7 4 2 3 3" xfId="13451"/>
    <cellStyle name="Percent 3 2 7 4 2 3 3 2" xfId="33493"/>
    <cellStyle name="Percent 3 2 7 4 2 3 4" xfId="24463"/>
    <cellStyle name="Percent 3 2 7 4 2 4" xfId="5915"/>
    <cellStyle name="Percent 3 2 7 4 2 4 2" xfId="14945"/>
    <cellStyle name="Percent 3 2 7 4 2 4 2 2" xfId="34987"/>
    <cellStyle name="Percent 3 2 7 4 2 4 3" xfId="25957"/>
    <cellStyle name="Percent 3 2 7 4 2 5" xfId="10463"/>
    <cellStyle name="Percent 3 2 7 4 2 5 2" xfId="30505"/>
    <cellStyle name="Percent 3 2 7 4 2 6" xfId="21475"/>
    <cellStyle name="Percent 3 2 7 4 3" xfId="2180"/>
    <cellStyle name="Percent 3 2 7 4 3 2" xfId="6662"/>
    <cellStyle name="Percent 3 2 7 4 3 2 2" xfId="15692"/>
    <cellStyle name="Percent 3 2 7 4 3 2 2 2" xfId="35734"/>
    <cellStyle name="Percent 3 2 7 4 3 2 3" xfId="26704"/>
    <cellStyle name="Percent 3 2 7 4 3 3" xfId="11210"/>
    <cellStyle name="Percent 3 2 7 4 3 3 2" xfId="31252"/>
    <cellStyle name="Percent 3 2 7 4 3 4" xfId="22222"/>
    <cellStyle name="Percent 3 2 7 4 4" xfId="3674"/>
    <cellStyle name="Percent 3 2 7 4 4 2" xfId="8156"/>
    <cellStyle name="Percent 3 2 7 4 4 2 2" xfId="17186"/>
    <cellStyle name="Percent 3 2 7 4 4 2 2 2" xfId="37228"/>
    <cellStyle name="Percent 3 2 7 4 4 2 3" xfId="28198"/>
    <cellStyle name="Percent 3 2 7 4 4 3" xfId="12704"/>
    <cellStyle name="Percent 3 2 7 4 4 3 2" xfId="32746"/>
    <cellStyle name="Percent 3 2 7 4 4 4" xfId="23716"/>
    <cellStyle name="Percent 3 2 7 4 5" xfId="5168"/>
    <cellStyle name="Percent 3 2 7 4 5 2" xfId="14198"/>
    <cellStyle name="Percent 3 2 7 4 5 2 2" xfId="34240"/>
    <cellStyle name="Percent 3 2 7 4 5 3" xfId="25210"/>
    <cellStyle name="Percent 3 2 7 4 6" xfId="9716"/>
    <cellStyle name="Percent 3 2 7 4 6 2" xfId="29758"/>
    <cellStyle name="Percent 3 2 7 4 7" xfId="20728"/>
    <cellStyle name="Percent 3 2 7 5" xfId="873"/>
    <cellStyle name="Percent 3 2 7 5 2" xfId="2367"/>
    <cellStyle name="Percent 3 2 7 5 2 2" xfId="6849"/>
    <cellStyle name="Percent 3 2 7 5 2 2 2" xfId="15879"/>
    <cellStyle name="Percent 3 2 7 5 2 2 2 2" xfId="35921"/>
    <cellStyle name="Percent 3 2 7 5 2 2 3" xfId="26891"/>
    <cellStyle name="Percent 3 2 7 5 2 3" xfId="11397"/>
    <cellStyle name="Percent 3 2 7 5 2 3 2" xfId="31439"/>
    <cellStyle name="Percent 3 2 7 5 2 4" xfId="22409"/>
    <cellStyle name="Percent 3 2 7 5 3" xfId="3861"/>
    <cellStyle name="Percent 3 2 7 5 3 2" xfId="8343"/>
    <cellStyle name="Percent 3 2 7 5 3 2 2" xfId="17373"/>
    <cellStyle name="Percent 3 2 7 5 3 2 2 2" xfId="37415"/>
    <cellStyle name="Percent 3 2 7 5 3 2 3" xfId="28385"/>
    <cellStyle name="Percent 3 2 7 5 3 3" xfId="12891"/>
    <cellStyle name="Percent 3 2 7 5 3 3 2" xfId="32933"/>
    <cellStyle name="Percent 3 2 7 5 3 4" xfId="23903"/>
    <cellStyle name="Percent 3 2 7 5 4" xfId="5355"/>
    <cellStyle name="Percent 3 2 7 5 4 2" xfId="14385"/>
    <cellStyle name="Percent 3 2 7 5 4 2 2" xfId="34427"/>
    <cellStyle name="Percent 3 2 7 5 4 3" xfId="25397"/>
    <cellStyle name="Percent 3 2 7 5 5" xfId="9903"/>
    <cellStyle name="Percent 3 2 7 5 5 2" xfId="29945"/>
    <cellStyle name="Percent 3 2 7 5 6" xfId="20915"/>
    <cellStyle name="Percent 3 2 7 6" xfId="1622"/>
    <cellStyle name="Percent 3 2 7 6 2" xfId="6104"/>
    <cellStyle name="Percent 3 2 7 6 2 2" xfId="15134"/>
    <cellStyle name="Percent 3 2 7 6 2 2 2" xfId="35176"/>
    <cellStyle name="Percent 3 2 7 6 2 3" xfId="26146"/>
    <cellStyle name="Percent 3 2 7 6 3" xfId="10652"/>
    <cellStyle name="Percent 3 2 7 6 3 2" xfId="30694"/>
    <cellStyle name="Percent 3 2 7 6 4" xfId="21664"/>
    <cellStyle name="Percent 3 2 7 7" xfId="3116"/>
    <cellStyle name="Percent 3 2 7 7 2" xfId="7598"/>
    <cellStyle name="Percent 3 2 7 7 2 2" xfId="16628"/>
    <cellStyle name="Percent 3 2 7 7 2 2 2" xfId="36670"/>
    <cellStyle name="Percent 3 2 7 7 2 3" xfId="27640"/>
    <cellStyle name="Percent 3 2 7 7 3" xfId="12146"/>
    <cellStyle name="Percent 3 2 7 7 3 2" xfId="32188"/>
    <cellStyle name="Percent 3 2 7 7 4" xfId="23158"/>
    <cellStyle name="Percent 3 2 7 8" xfId="4610"/>
    <cellStyle name="Percent 3 2 7 8 2" xfId="13640"/>
    <cellStyle name="Percent 3 2 7 8 2 2" xfId="33682"/>
    <cellStyle name="Percent 3 2 7 8 3" xfId="24652"/>
    <cellStyle name="Percent 3 2 7 9" xfId="9158"/>
    <cellStyle name="Percent 3 2 7 9 2" xfId="29200"/>
    <cellStyle name="Percent 3 2 8" xfId="151"/>
    <cellStyle name="Percent 3 2 8 10" xfId="20193"/>
    <cellStyle name="Percent 3 2 8 2" xfId="337"/>
    <cellStyle name="Percent 3 2 8 2 2" xfId="1080"/>
    <cellStyle name="Percent 3 2 8 2 2 2" xfId="2574"/>
    <cellStyle name="Percent 3 2 8 2 2 2 2" xfId="7056"/>
    <cellStyle name="Percent 3 2 8 2 2 2 2 2" xfId="16086"/>
    <cellStyle name="Percent 3 2 8 2 2 2 2 2 2" xfId="36128"/>
    <cellStyle name="Percent 3 2 8 2 2 2 2 3" xfId="27098"/>
    <cellStyle name="Percent 3 2 8 2 2 2 3" xfId="11604"/>
    <cellStyle name="Percent 3 2 8 2 2 2 3 2" xfId="31646"/>
    <cellStyle name="Percent 3 2 8 2 2 2 4" xfId="22616"/>
    <cellStyle name="Percent 3 2 8 2 2 3" xfId="4068"/>
    <cellStyle name="Percent 3 2 8 2 2 3 2" xfId="8550"/>
    <cellStyle name="Percent 3 2 8 2 2 3 2 2" xfId="17580"/>
    <cellStyle name="Percent 3 2 8 2 2 3 2 2 2" xfId="37622"/>
    <cellStyle name="Percent 3 2 8 2 2 3 2 3" xfId="28592"/>
    <cellStyle name="Percent 3 2 8 2 2 3 3" xfId="13098"/>
    <cellStyle name="Percent 3 2 8 2 2 3 3 2" xfId="33140"/>
    <cellStyle name="Percent 3 2 8 2 2 3 4" xfId="24110"/>
    <cellStyle name="Percent 3 2 8 2 2 4" xfId="5562"/>
    <cellStyle name="Percent 3 2 8 2 2 4 2" xfId="14592"/>
    <cellStyle name="Percent 3 2 8 2 2 4 2 2" xfId="34634"/>
    <cellStyle name="Percent 3 2 8 2 2 4 3" xfId="25604"/>
    <cellStyle name="Percent 3 2 8 2 2 5" xfId="10110"/>
    <cellStyle name="Percent 3 2 8 2 2 5 2" xfId="30152"/>
    <cellStyle name="Percent 3 2 8 2 2 6" xfId="21122"/>
    <cellStyle name="Percent 3 2 8 2 3" xfId="1831"/>
    <cellStyle name="Percent 3 2 8 2 3 2" xfId="6313"/>
    <cellStyle name="Percent 3 2 8 2 3 2 2" xfId="15343"/>
    <cellStyle name="Percent 3 2 8 2 3 2 2 2" xfId="35385"/>
    <cellStyle name="Percent 3 2 8 2 3 2 3" xfId="26355"/>
    <cellStyle name="Percent 3 2 8 2 3 3" xfId="10861"/>
    <cellStyle name="Percent 3 2 8 2 3 3 2" xfId="30903"/>
    <cellStyle name="Percent 3 2 8 2 3 4" xfId="21873"/>
    <cellStyle name="Percent 3 2 8 2 4" xfId="3325"/>
    <cellStyle name="Percent 3 2 8 2 4 2" xfId="7807"/>
    <cellStyle name="Percent 3 2 8 2 4 2 2" xfId="16837"/>
    <cellStyle name="Percent 3 2 8 2 4 2 2 2" xfId="36879"/>
    <cellStyle name="Percent 3 2 8 2 4 2 3" xfId="27849"/>
    <cellStyle name="Percent 3 2 8 2 4 3" xfId="12355"/>
    <cellStyle name="Percent 3 2 8 2 4 3 2" xfId="32397"/>
    <cellStyle name="Percent 3 2 8 2 4 4" xfId="23367"/>
    <cellStyle name="Percent 3 2 8 2 5" xfId="4819"/>
    <cellStyle name="Percent 3 2 8 2 5 2" xfId="13849"/>
    <cellStyle name="Percent 3 2 8 2 5 2 2" xfId="33891"/>
    <cellStyle name="Percent 3 2 8 2 5 3" xfId="24861"/>
    <cellStyle name="Percent 3 2 8 2 6" xfId="9367"/>
    <cellStyle name="Percent 3 2 8 2 6 2" xfId="29409"/>
    <cellStyle name="Percent 3 2 8 2 7" xfId="20379"/>
    <cellStyle name="Percent 3 2 8 3" xfId="523"/>
    <cellStyle name="Percent 3 2 8 3 2" xfId="1270"/>
    <cellStyle name="Percent 3 2 8 3 2 2" xfId="2764"/>
    <cellStyle name="Percent 3 2 8 3 2 2 2" xfId="7246"/>
    <cellStyle name="Percent 3 2 8 3 2 2 2 2" xfId="16276"/>
    <cellStyle name="Percent 3 2 8 3 2 2 2 2 2" xfId="36318"/>
    <cellStyle name="Percent 3 2 8 3 2 2 2 3" xfId="27288"/>
    <cellStyle name="Percent 3 2 8 3 2 2 3" xfId="11794"/>
    <cellStyle name="Percent 3 2 8 3 2 2 3 2" xfId="31836"/>
    <cellStyle name="Percent 3 2 8 3 2 2 4" xfId="22806"/>
    <cellStyle name="Percent 3 2 8 3 2 3" xfId="4258"/>
    <cellStyle name="Percent 3 2 8 3 2 3 2" xfId="8740"/>
    <cellStyle name="Percent 3 2 8 3 2 3 2 2" xfId="17770"/>
    <cellStyle name="Percent 3 2 8 3 2 3 2 2 2" xfId="37812"/>
    <cellStyle name="Percent 3 2 8 3 2 3 2 3" xfId="28782"/>
    <cellStyle name="Percent 3 2 8 3 2 3 3" xfId="13288"/>
    <cellStyle name="Percent 3 2 8 3 2 3 3 2" xfId="33330"/>
    <cellStyle name="Percent 3 2 8 3 2 3 4" xfId="24300"/>
    <cellStyle name="Percent 3 2 8 3 2 4" xfId="5752"/>
    <cellStyle name="Percent 3 2 8 3 2 4 2" xfId="14782"/>
    <cellStyle name="Percent 3 2 8 3 2 4 2 2" xfId="34824"/>
    <cellStyle name="Percent 3 2 8 3 2 4 3" xfId="25794"/>
    <cellStyle name="Percent 3 2 8 3 2 5" xfId="10300"/>
    <cellStyle name="Percent 3 2 8 3 2 5 2" xfId="30342"/>
    <cellStyle name="Percent 3 2 8 3 2 6" xfId="21312"/>
    <cellStyle name="Percent 3 2 8 3 3" xfId="2017"/>
    <cellStyle name="Percent 3 2 8 3 3 2" xfId="6499"/>
    <cellStyle name="Percent 3 2 8 3 3 2 2" xfId="15529"/>
    <cellStyle name="Percent 3 2 8 3 3 2 2 2" xfId="35571"/>
    <cellStyle name="Percent 3 2 8 3 3 2 3" xfId="26541"/>
    <cellStyle name="Percent 3 2 8 3 3 3" xfId="11047"/>
    <cellStyle name="Percent 3 2 8 3 3 3 2" xfId="31089"/>
    <cellStyle name="Percent 3 2 8 3 3 4" xfId="22059"/>
    <cellStyle name="Percent 3 2 8 3 4" xfId="3511"/>
    <cellStyle name="Percent 3 2 8 3 4 2" xfId="7993"/>
    <cellStyle name="Percent 3 2 8 3 4 2 2" xfId="17023"/>
    <cellStyle name="Percent 3 2 8 3 4 2 2 2" xfId="37065"/>
    <cellStyle name="Percent 3 2 8 3 4 2 3" xfId="28035"/>
    <cellStyle name="Percent 3 2 8 3 4 3" xfId="12541"/>
    <cellStyle name="Percent 3 2 8 3 4 3 2" xfId="32583"/>
    <cellStyle name="Percent 3 2 8 3 4 4" xfId="23553"/>
    <cellStyle name="Percent 3 2 8 3 5" xfId="5005"/>
    <cellStyle name="Percent 3 2 8 3 5 2" xfId="14035"/>
    <cellStyle name="Percent 3 2 8 3 5 2 2" xfId="34077"/>
    <cellStyle name="Percent 3 2 8 3 5 3" xfId="25047"/>
    <cellStyle name="Percent 3 2 8 3 6" xfId="9553"/>
    <cellStyle name="Percent 3 2 8 3 6 2" xfId="29595"/>
    <cellStyle name="Percent 3 2 8 3 7" xfId="20565"/>
    <cellStyle name="Percent 3 2 8 4" xfId="709"/>
    <cellStyle name="Percent 3 2 8 4 2" xfId="1456"/>
    <cellStyle name="Percent 3 2 8 4 2 2" xfId="2950"/>
    <cellStyle name="Percent 3 2 8 4 2 2 2" xfId="7432"/>
    <cellStyle name="Percent 3 2 8 4 2 2 2 2" xfId="16462"/>
    <cellStyle name="Percent 3 2 8 4 2 2 2 2 2" xfId="36504"/>
    <cellStyle name="Percent 3 2 8 4 2 2 2 3" xfId="27474"/>
    <cellStyle name="Percent 3 2 8 4 2 2 3" xfId="11980"/>
    <cellStyle name="Percent 3 2 8 4 2 2 3 2" xfId="32022"/>
    <cellStyle name="Percent 3 2 8 4 2 2 4" xfId="22992"/>
    <cellStyle name="Percent 3 2 8 4 2 3" xfId="4444"/>
    <cellStyle name="Percent 3 2 8 4 2 3 2" xfId="8926"/>
    <cellStyle name="Percent 3 2 8 4 2 3 2 2" xfId="17956"/>
    <cellStyle name="Percent 3 2 8 4 2 3 2 2 2" xfId="37998"/>
    <cellStyle name="Percent 3 2 8 4 2 3 2 3" xfId="28968"/>
    <cellStyle name="Percent 3 2 8 4 2 3 3" xfId="13474"/>
    <cellStyle name="Percent 3 2 8 4 2 3 3 2" xfId="33516"/>
    <cellStyle name="Percent 3 2 8 4 2 3 4" xfId="24486"/>
    <cellStyle name="Percent 3 2 8 4 2 4" xfId="5938"/>
    <cellStyle name="Percent 3 2 8 4 2 4 2" xfId="14968"/>
    <cellStyle name="Percent 3 2 8 4 2 4 2 2" xfId="35010"/>
    <cellStyle name="Percent 3 2 8 4 2 4 3" xfId="25980"/>
    <cellStyle name="Percent 3 2 8 4 2 5" xfId="10486"/>
    <cellStyle name="Percent 3 2 8 4 2 5 2" xfId="30528"/>
    <cellStyle name="Percent 3 2 8 4 2 6" xfId="21498"/>
    <cellStyle name="Percent 3 2 8 4 3" xfId="2203"/>
    <cellStyle name="Percent 3 2 8 4 3 2" xfId="6685"/>
    <cellStyle name="Percent 3 2 8 4 3 2 2" xfId="15715"/>
    <cellStyle name="Percent 3 2 8 4 3 2 2 2" xfId="35757"/>
    <cellStyle name="Percent 3 2 8 4 3 2 3" xfId="26727"/>
    <cellStyle name="Percent 3 2 8 4 3 3" xfId="11233"/>
    <cellStyle name="Percent 3 2 8 4 3 3 2" xfId="31275"/>
    <cellStyle name="Percent 3 2 8 4 3 4" xfId="22245"/>
    <cellStyle name="Percent 3 2 8 4 4" xfId="3697"/>
    <cellStyle name="Percent 3 2 8 4 4 2" xfId="8179"/>
    <cellStyle name="Percent 3 2 8 4 4 2 2" xfId="17209"/>
    <cellStyle name="Percent 3 2 8 4 4 2 2 2" xfId="37251"/>
    <cellStyle name="Percent 3 2 8 4 4 2 3" xfId="28221"/>
    <cellStyle name="Percent 3 2 8 4 4 3" xfId="12727"/>
    <cellStyle name="Percent 3 2 8 4 4 3 2" xfId="32769"/>
    <cellStyle name="Percent 3 2 8 4 4 4" xfId="23739"/>
    <cellStyle name="Percent 3 2 8 4 5" xfId="5191"/>
    <cellStyle name="Percent 3 2 8 4 5 2" xfId="14221"/>
    <cellStyle name="Percent 3 2 8 4 5 2 2" xfId="34263"/>
    <cellStyle name="Percent 3 2 8 4 5 3" xfId="25233"/>
    <cellStyle name="Percent 3 2 8 4 6" xfId="9739"/>
    <cellStyle name="Percent 3 2 8 4 6 2" xfId="29781"/>
    <cellStyle name="Percent 3 2 8 4 7" xfId="20751"/>
    <cellStyle name="Percent 3 2 8 5" xfId="896"/>
    <cellStyle name="Percent 3 2 8 5 2" xfId="2390"/>
    <cellStyle name="Percent 3 2 8 5 2 2" xfId="6872"/>
    <cellStyle name="Percent 3 2 8 5 2 2 2" xfId="15902"/>
    <cellStyle name="Percent 3 2 8 5 2 2 2 2" xfId="35944"/>
    <cellStyle name="Percent 3 2 8 5 2 2 3" xfId="26914"/>
    <cellStyle name="Percent 3 2 8 5 2 3" xfId="11420"/>
    <cellStyle name="Percent 3 2 8 5 2 3 2" xfId="31462"/>
    <cellStyle name="Percent 3 2 8 5 2 4" xfId="22432"/>
    <cellStyle name="Percent 3 2 8 5 3" xfId="3884"/>
    <cellStyle name="Percent 3 2 8 5 3 2" xfId="8366"/>
    <cellStyle name="Percent 3 2 8 5 3 2 2" xfId="17396"/>
    <cellStyle name="Percent 3 2 8 5 3 2 2 2" xfId="37438"/>
    <cellStyle name="Percent 3 2 8 5 3 2 3" xfId="28408"/>
    <cellStyle name="Percent 3 2 8 5 3 3" xfId="12914"/>
    <cellStyle name="Percent 3 2 8 5 3 3 2" xfId="32956"/>
    <cellStyle name="Percent 3 2 8 5 3 4" xfId="23926"/>
    <cellStyle name="Percent 3 2 8 5 4" xfId="5378"/>
    <cellStyle name="Percent 3 2 8 5 4 2" xfId="14408"/>
    <cellStyle name="Percent 3 2 8 5 4 2 2" xfId="34450"/>
    <cellStyle name="Percent 3 2 8 5 4 3" xfId="25420"/>
    <cellStyle name="Percent 3 2 8 5 5" xfId="9926"/>
    <cellStyle name="Percent 3 2 8 5 5 2" xfId="29968"/>
    <cellStyle name="Percent 3 2 8 5 6" xfId="20938"/>
    <cellStyle name="Percent 3 2 8 6" xfId="1645"/>
    <cellStyle name="Percent 3 2 8 6 2" xfId="6127"/>
    <cellStyle name="Percent 3 2 8 6 2 2" xfId="15157"/>
    <cellStyle name="Percent 3 2 8 6 2 2 2" xfId="35199"/>
    <cellStyle name="Percent 3 2 8 6 2 3" xfId="26169"/>
    <cellStyle name="Percent 3 2 8 6 3" xfId="10675"/>
    <cellStyle name="Percent 3 2 8 6 3 2" xfId="30717"/>
    <cellStyle name="Percent 3 2 8 6 4" xfId="21687"/>
    <cellStyle name="Percent 3 2 8 7" xfId="3139"/>
    <cellStyle name="Percent 3 2 8 7 2" xfId="7621"/>
    <cellStyle name="Percent 3 2 8 7 2 2" xfId="16651"/>
    <cellStyle name="Percent 3 2 8 7 2 2 2" xfId="36693"/>
    <cellStyle name="Percent 3 2 8 7 2 3" xfId="27663"/>
    <cellStyle name="Percent 3 2 8 7 3" xfId="12169"/>
    <cellStyle name="Percent 3 2 8 7 3 2" xfId="32211"/>
    <cellStyle name="Percent 3 2 8 7 4" xfId="23181"/>
    <cellStyle name="Percent 3 2 8 8" xfId="4633"/>
    <cellStyle name="Percent 3 2 8 8 2" xfId="13663"/>
    <cellStyle name="Percent 3 2 8 8 2 2" xfId="33705"/>
    <cellStyle name="Percent 3 2 8 8 3" xfId="24675"/>
    <cellStyle name="Percent 3 2 8 9" xfId="9181"/>
    <cellStyle name="Percent 3 2 8 9 2" xfId="29223"/>
    <cellStyle name="Percent 3 2 9" xfId="174"/>
    <cellStyle name="Percent 3 2 9 10" xfId="20216"/>
    <cellStyle name="Percent 3 2 9 2" xfId="360"/>
    <cellStyle name="Percent 3 2 9 2 2" xfId="1103"/>
    <cellStyle name="Percent 3 2 9 2 2 2" xfId="2597"/>
    <cellStyle name="Percent 3 2 9 2 2 2 2" xfId="7079"/>
    <cellStyle name="Percent 3 2 9 2 2 2 2 2" xfId="16109"/>
    <cellStyle name="Percent 3 2 9 2 2 2 2 2 2" xfId="36151"/>
    <cellStyle name="Percent 3 2 9 2 2 2 2 3" xfId="27121"/>
    <cellStyle name="Percent 3 2 9 2 2 2 3" xfId="11627"/>
    <cellStyle name="Percent 3 2 9 2 2 2 3 2" xfId="31669"/>
    <cellStyle name="Percent 3 2 9 2 2 2 4" xfId="22639"/>
    <cellStyle name="Percent 3 2 9 2 2 3" xfId="4091"/>
    <cellStyle name="Percent 3 2 9 2 2 3 2" xfId="8573"/>
    <cellStyle name="Percent 3 2 9 2 2 3 2 2" xfId="17603"/>
    <cellStyle name="Percent 3 2 9 2 2 3 2 2 2" xfId="37645"/>
    <cellStyle name="Percent 3 2 9 2 2 3 2 3" xfId="28615"/>
    <cellStyle name="Percent 3 2 9 2 2 3 3" xfId="13121"/>
    <cellStyle name="Percent 3 2 9 2 2 3 3 2" xfId="33163"/>
    <cellStyle name="Percent 3 2 9 2 2 3 4" xfId="24133"/>
    <cellStyle name="Percent 3 2 9 2 2 4" xfId="5585"/>
    <cellStyle name="Percent 3 2 9 2 2 4 2" xfId="14615"/>
    <cellStyle name="Percent 3 2 9 2 2 4 2 2" xfId="34657"/>
    <cellStyle name="Percent 3 2 9 2 2 4 3" xfId="25627"/>
    <cellStyle name="Percent 3 2 9 2 2 5" xfId="10133"/>
    <cellStyle name="Percent 3 2 9 2 2 5 2" xfId="30175"/>
    <cellStyle name="Percent 3 2 9 2 2 6" xfId="21145"/>
    <cellStyle name="Percent 3 2 9 2 3" xfId="1854"/>
    <cellStyle name="Percent 3 2 9 2 3 2" xfId="6336"/>
    <cellStyle name="Percent 3 2 9 2 3 2 2" xfId="15366"/>
    <cellStyle name="Percent 3 2 9 2 3 2 2 2" xfId="35408"/>
    <cellStyle name="Percent 3 2 9 2 3 2 3" xfId="26378"/>
    <cellStyle name="Percent 3 2 9 2 3 3" xfId="10884"/>
    <cellStyle name="Percent 3 2 9 2 3 3 2" xfId="30926"/>
    <cellStyle name="Percent 3 2 9 2 3 4" xfId="21896"/>
    <cellStyle name="Percent 3 2 9 2 4" xfId="3348"/>
    <cellStyle name="Percent 3 2 9 2 4 2" xfId="7830"/>
    <cellStyle name="Percent 3 2 9 2 4 2 2" xfId="16860"/>
    <cellStyle name="Percent 3 2 9 2 4 2 2 2" xfId="36902"/>
    <cellStyle name="Percent 3 2 9 2 4 2 3" xfId="27872"/>
    <cellStyle name="Percent 3 2 9 2 4 3" xfId="12378"/>
    <cellStyle name="Percent 3 2 9 2 4 3 2" xfId="32420"/>
    <cellStyle name="Percent 3 2 9 2 4 4" xfId="23390"/>
    <cellStyle name="Percent 3 2 9 2 5" xfId="4842"/>
    <cellStyle name="Percent 3 2 9 2 5 2" xfId="13872"/>
    <cellStyle name="Percent 3 2 9 2 5 2 2" xfId="33914"/>
    <cellStyle name="Percent 3 2 9 2 5 3" xfId="24884"/>
    <cellStyle name="Percent 3 2 9 2 6" xfId="9390"/>
    <cellStyle name="Percent 3 2 9 2 6 2" xfId="29432"/>
    <cellStyle name="Percent 3 2 9 2 7" xfId="20402"/>
    <cellStyle name="Percent 3 2 9 3" xfId="546"/>
    <cellStyle name="Percent 3 2 9 3 2" xfId="1293"/>
    <cellStyle name="Percent 3 2 9 3 2 2" xfId="2787"/>
    <cellStyle name="Percent 3 2 9 3 2 2 2" xfId="7269"/>
    <cellStyle name="Percent 3 2 9 3 2 2 2 2" xfId="16299"/>
    <cellStyle name="Percent 3 2 9 3 2 2 2 2 2" xfId="36341"/>
    <cellStyle name="Percent 3 2 9 3 2 2 2 3" xfId="27311"/>
    <cellStyle name="Percent 3 2 9 3 2 2 3" xfId="11817"/>
    <cellStyle name="Percent 3 2 9 3 2 2 3 2" xfId="31859"/>
    <cellStyle name="Percent 3 2 9 3 2 2 4" xfId="22829"/>
    <cellStyle name="Percent 3 2 9 3 2 3" xfId="4281"/>
    <cellStyle name="Percent 3 2 9 3 2 3 2" xfId="8763"/>
    <cellStyle name="Percent 3 2 9 3 2 3 2 2" xfId="17793"/>
    <cellStyle name="Percent 3 2 9 3 2 3 2 2 2" xfId="37835"/>
    <cellStyle name="Percent 3 2 9 3 2 3 2 3" xfId="28805"/>
    <cellStyle name="Percent 3 2 9 3 2 3 3" xfId="13311"/>
    <cellStyle name="Percent 3 2 9 3 2 3 3 2" xfId="33353"/>
    <cellStyle name="Percent 3 2 9 3 2 3 4" xfId="24323"/>
    <cellStyle name="Percent 3 2 9 3 2 4" xfId="5775"/>
    <cellStyle name="Percent 3 2 9 3 2 4 2" xfId="14805"/>
    <cellStyle name="Percent 3 2 9 3 2 4 2 2" xfId="34847"/>
    <cellStyle name="Percent 3 2 9 3 2 4 3" xfId="25817"/>
    <cellStyle name="Percent 3 2 9 3 2 5" xfId="10323"/>
    <cellStyle name="Percent 3 2 9 3 2 5 2" xfId="30365"/>
    <cellStyle name="Percent 3 2 9 3 2 6" xfId="21335"/>
    <cellStyle name="Percent 3 2 9 3 3" xfId="2040"/>
    <cellStyle name="Percent 3 2 9 3 3 2" xfId="6522"/>
    <cellStyle name="Percent 3 2 9 3 3 2 2" xfId="15552"/>
    <cellStyle name="Percent 3 2 9 3 3 2 2 2" xfId="35594"/>
    <cellStyle name="Percent 3 2 9 3 3 2 3" xfId="26564"/>
    <cellStyle name="Percent 3 2 9 3 3 3" xfId="11070"/>
    <cellStyle name="Percent 3 2 9 3 3 3 2" xfId="31112"/>
    <cellStyle name="Percent 3 2 9 3 3 4" xfId="22082"/>
    <cellStyle name="Percent 3 2 9 3 4" xfId="3534"/>
    <cellStyle name="Percent 3 2 9 3 4 2" xfId="8016"/>
    <cellStyle name="Percent 3 2 9 3 4 2 2" xfId="17046"/>
    <cellStyle name="Percent 3 2 9 3 4 2 2 2" xfId="37088"/>
    <cellStyle name="Percent 3 2 9 3 4 2 3" xfId="28058"/>
    <cellStyle name="Percent 3 2 9 3 4 3" xfId="12564"/>
    <cellStyle name="Percent 3 2 9 3 4 3 2" xfId="32606"/>
    <cellStyle name="Percent 3 2 9 3 4 4" xfId="23576"/>
    <cellStyle name="Percent 3 2 9 3 5" xfId="5028"/>
    <cellStyle name="Percent 3 2 9 3 5 2" xfId="14058"/>
    <cellStyle name="Percent 3 2 9 3 5 2 2" xfId="34100"/>
    <cellStyle name="Percent 3 2 9 3 5 3" xfId="25070"/>
    <cellStyle name="Percent 3 2 9 3 6" xfId="9576"/>
    <cellStyle name="Percent 3 2 9 3 6 2" xfId="29618"/>
    <cellStyle name="Percent 3 2 9 3 7" xfId="20588"/>
    <cellStyle name="Percent 3 2 9 4" xfId="732"/>
    <cellStyle name="Percent 3 2 9 4 2" xfId="1479"/>
    <cellStyle name="Percent 3 2 9 4 2 2" xfId="2973"/>
    <cellStyle name="Percent 3 2 9 4 2 2 2" xfId="7455"/>
    <cellStyle name="Percent 3 2 9 4 2 2 2 2" xfId="16485"/>
    <cellStyle name="Percent 3 2 9 4 2 2 2 2 2" xfId="36527"/>
    <cellStyle name="Percent 3 2 9 4 2 2 2 3" xfId="27497"/>
    <cellStyle name="Percent 3 2 9 4 2 2 3" xfId="12003"/>
    <cellStyle name="Percent 3 2 9 4 2 2 3 2" xfId="32045"/>
    <cellStyle name="Percent 3 2 9 4 2 2 4" xfId="23015"/>
    <cellStyle name="Percent 3 2 9 4 2 3" xfId="4467"/>
    <cellStyle name="Percent 3 2 9 4 2 3 2" xfId="8949"/>
    <cellStyle name="Percent 3 2 9 4 2 3 2 2" xfId="17979"/>
    <cellStyle name="Percent 3 2 9 4 2 3 2 2 2" xfId="38021"/>
    <cellStyle name="Percent 3 2 9 4 2 3 2 3" xfId="28991"/>
    <cellStyle name="Percent 3 2 9 4 2 3 3" xfId="13497"/>
    <cellStyle name="Percent 3 2 9 4 2 3 3 2" xfId="33539"/>
    <cellStyle name="Percent 3 2 9 4 2 3 4" xfId="24509"/>
    <cellStyle name="Percent 3 2 9 4 2 4" xfId="5961"/>
    <cellStyle name="Percent 3 2 9 4 2 4 2" xfId="14991"/>
    <cellStyle name="Percent 3 2 9 4 2 4 2 2" xfId="35033"/>
    <cellStyle name="Percent 3 2 9 4 2 4 3" xfId="26003"/>
    <cellStyle name="Percent 3 2 9 4 2 5" xfId="10509"/>
    <cellStyle name="Percent 3 2 9 4 2 5 2" xfId="30551"/>
    <cellStyle name="Percent 3 2 9 4 2 6" xfId="21521"/>
    <cellStyle name="Percent 3 2 9 4 3" xfId="2226"/>
    <cellStyle name="Percent 3 2 9 4 3 2" xfId="6708"/>
    <cellStyle name="Percent 3 2 9 4 3 2 2" xfId="15738"/>
    <cellStyle name="Percent 3 2 9 4 3 2 2 2" xfId="35780"/>
    <cellStyle name="Percent 3 2 9 4 3 2 3" xfId="26750"/>
    <cellStyle name="Percent 3 2 9 4 3 3" xfId="11256"/>
    <cellStyle name="Percent 3 2 9 4 3 3 2" xfId="31298"/>
    <cellStyle name="Percent 3 2 9 4 3 4" xfId="22268"/>
    <cellStyle name="Percent 3 2 9 4 4" xfId="3720"/>
    <cellStyle name="Percent 3 2 9 4 4 2" xfId="8202"/>
    <cellStyle name="Percent 3 2 9 4 4 2 2" xfId="17232"/>
    <cellStyle name="Percent 3 2 9 4 4 2 2 2" xfId="37274"/>
    <cellStyle name="Percent 3 2 9 4 4 2 3" xfId="28244"/>
    <cellStyle name="Percent 3 2 9 4 4 3" xfId="12750"/>
    <cellStyle name="Percent 3 2 9 4 4 3 2" xfId="32792"/>
    <cellStyle name="Percent 3 2 9 4 4 4" xfId="23762"/>
    <cellStyle name="Percent 3 2 9 4 5" xfId="5214"/>
    <cellStyle name="Percent 3 2 9 4 5 2" xfId="14244"/>
    <cellStyle name="Percent 3 2 9 4 5 2 2" xfId="34286"/>
    <cellStyle name="Percent 3 2 9 4 5 3" xfId="25256"/>
    <cellStyle name="Percent 3 2 9 4 6" xfId="9762"/>
    <cellStyle name="Percent 3 2 9 4 6 2" xfId="29804"/>
    <cellStyle name="Percent 3 2 9 4 7" xfId="20774"/>
    <cellStyle name="Percent 3 2 9 5" xfId="919"/>
    <cellStyle name="Percent 3 2 9 5 2" xfId="2413"/>
    <cellStyle name="Percent 3 2 9 5 2 2" xfId="6895"/>
    <cellStyle name="Percent 3 2 9 5 2 2 2" xfId="15925"/>
    <cellStyle name="Percent 3 2 9 5 2 2 2 2" xfId="35967"/>
    <cellStyle name="Percent 3 2 9 5 2 2 3" xfId="26937"/>
    <cellStyle name="Percent 3 2 9 5 2 3" xfId="11443"/>
    <cellStyle name="Percent 3 2 9 5 2 3 2" xfId="31485"/>
    <cellStyle name="Percent 3 2 9 5 2 4" xfId="22455"/>
    <cellStyle name="Percent 3 2 9 5 3" xfId="3907"/>
    <cellStyle name="Percent 3 2 9 5 3 2" xfId="8389"/>
    <cellStyle name="Percent 3 2 9 5 3 2 2" xfId="17419"/>
    <cellStyle name="Percent 3 2 9 5 3 2 2 2" xfId="37461"/>
    <cellStyle name="Percent 3 2 9 5 3 2 3" xfId="28431"/>
    <cellStyle name="Percent 3 2 9 5 3 3" xfId="12937"/>
    <cellStyle name="Percent 3 2 9 5 3 3 2" xfId="32979"/>
    <cellStyle name="Percent 3 2 9 5 3 4" xfId="23949"/>
    <cellStyle name="Percent 3 2 9 5 4" xfId="5401"/>
    <cellStyle name="Percent 3 2 9 5 4 2" xfId="14431"/>
    <cellStyle name="Percent 3 2 9 5 4 2 2" xfId="34473"/>
    <cellStyle name="Percent 3 2 9 5 4 3" xfId="25443"/>
    <cellStyle name="Percent 3 2 9 5 5" xfId="9949"/>
    <cellStyle name="Percent 3 2 9 5 5 2" xfId="29991"/>
    <cellStyle name="Percent 3 2 9 5 6" xfId="20961"/>
    <cellStyle name="Percent 3 2 9 6" xfId="1668"/>
    <cellStyle name="Percent 3 2 9 6 2" xfId="6150"/>
    <cellStyle name="Percent 3 2 9 6 2 2" xfId="15180"/>
    <cellStyle name="Percent 3 2 9 6 2 2 2" xfId="35222"/>
    <cellStyle name="Percent 3 2 9 6 2 3" xfId="26192"/>
    <cellStyle name="Percent 3 2 9 6 3" xfId="10698"/>
    <cellStyle name="Percent 3 2 9 6 3 2" xfId="30740"/>
    <cellStyle name="Percent 3 2 9 6 4" xfId="21710"/>
    <cellStyle name="Percent 3 2 9 7" xfId="3162"/>
    <cellStyle name="Percent 3 2 9 7 2" xfId="7644"/>
    <cellStyle name="Percent 3 2 9 7 2 2" xfId="16674"/>
    <cellStyle name="Percent 3 2 9 7 2 2 2" xfId="36716"/>
    <cellStyle name="Percent 3 2 9 7 2 3" xfId="27686"/>
    <cellStyle name="Percent 3 2 9 7 3" xfId="12192"/>
    <cellStyle name="Percent 3 2 9 7 3 2" xfId="32234"/>
    <cellStyle name="Percent 3 2 9 7 4" xfId="23204"/>
    <cellStyle name="Percent 3 2 9 8" xfId="4656"/>
    <cellStyle name="Percent 3 2 9 8 2" xfId="13686"/>
    <cellStyle name="Percent 3 2 9 8 2 2" xfId="33728"/>
    <cellStyle name="Percent 3 2 9 8 3" xfId="24698"/>
    <cellStyle name="Percent 3 2 9 9" xfId="9204"/>
    <cellStyle name="Percent 3 2 9 9 2" xfId="29246"/>
    <cellStyle name="Percent 3 3" xfId="16"/>
    <cellStyle name="Percent 3 3 10" xfId="388"/>
    <cellStyle name="Percent 3 3 10 2" xfId="1135"/>
    <cellStyle name="Percent 3 3 10 2 2" xfId="2629"/>
    <cellStyle name="Percent 3 3 10 2 2 2" xfId="7111"/>
    <cellStyle name="Percent 3 3 10 2 2 2 2" xfId="16141"/>
    <cellStyle name="Percent 3 3 10 2 2 2 2 2" xfId="36183"/>
    <cellStyle name="Percent 3 3 10 2 2 2 3" xfId="27153"/>
    <cellStyle name="Percent 3 3 10 2 2 3" xfId="11659"/>
    <cellStyle name="Percent 3 3 10 2 2 3 2" xfId="31701"/>
    <cellStyle name="Percent 3 3 10 2 2 4" xfId="22671"/>
    <cellStyle name="Percent 3 3 10 2 3" xfId="4123"/>
    <cellStyle name="Percent 3 3 10 2 3 2" xfId="8605"/>
    <cellStyle name="Percent 3 3 10 2 3 2 2" xfId="17635"/>
    <cellStyle name="Percent 3 3 10 2 3 2 2 2" xfId="37677"/>
    <cellStyle name="Percent 3 3 10 2 3 2 3" xfId="28647"/>
    <cellStyle name="Percent 3 3 10 2 3 3" xfId="13153"/>
    <cellStyle name="Percent 3 3 10 2 3 3 2" xfId="33195"/>
    <cellStyle name="Percent 3 3 10 2 3 4" xfId="24165"/>
    <cellStyle name="Percent 3 3 10 2 4" xfId="5617"/>
    <cellStyle name="Percent 3 3 10 2 4 2" xfId="14647"/>
    <cellStyle name="Percent 3 3 10 2 4 2 2" xfId="34689"/>
    <cellStyle name="Percent 3 3 10 2 4 3" xfId="25659"/>
    <cellStyle name="Percent 3 3 10 2 5" xfId="10165"/>
    <cellStyle name="Percent 3 3 10 2 5 2" xfId="30207"/>
    <cellStyle name="Percent 3 3 10 2 6" xfId="21177"/>
    <cellStyle name="Percent 3 3 10 3" xfId="1882"/>
    <cellStyle name="Percent 3 3 10 3 2" xfId="6364"/>
    <cellStyle name="Percent 3 3 10 3 2 2" xfId="15394"/>
    <cellStyle name="Percent 3 3 10 3 2 2 2" xfId="35436"/>
    <cellStyle name="Percent 3 3 10 3 2 3" xfId="26406"/>
    <cellStyle name="Percent 3 3 10 3 3" xfId="10912"/>
    <cellStyle name="Percent 3 3 10 3 3 2" xfId="30954"/>
    <cellStyle name="Percent 3 3 10 3 4" xfId="21924"/>
    <cellStyle name="Percent 3 3 10 4" xfId="3376"/>
    <cellStyle name="Percent 3 3 10 4 2" xfId="7858"/>
    <cellStyle name="Percent 3 3 10 4 2 2" xfId="16888"/>
    <cellStyle name="Percent 3 3 10 4 2 2 2" xfId="36930"/>
    <cellStyle name="Percent 3 3 10 4 2 3" xfId="27900"/>
    <cellStyle name="Percent 3 3 10 4 3" xfId="12406"/>
    <cellStyle name="Percent 3 3 10 4 3 2" xfId="32448"/>
    <cellStyle name="Percent 3 3 10 4 4" xfId="23418"/>
    <cellStyle name="Percent 3 3 10 5" xfId="4870"/>
    <cellStyle name="Percent 3 3 10 5 2" xfId="13900"/>
    <cellStyle name="Percent 3 3 10 5 2 2" xfId="33942"/>
    <cellStyle name="Percent 3 3 10 5 3" xfId="24912"/>
    <cellStyle name="Percent 3 3 10 6" xfId="9418"/>
    <cellStyle name="Percent 3 3 10 6 2" xfId="29460"/>
    <cellStyle name="Percent 3 3 10 7" xfId="20430"/>
    <cellStyle name="Percent 3 3 11" xfId="574"/>
    <cellStyle name="Percent 3 3 11 2" xfId="1321"/>
    <cellStyle name="Percent 3 3 11 2 2" xfId="2815"/>
    <cellStyle name="Percent 3 3 11 2 2 2" xfId="7297"/>
    <cellStyle name="Percent 3 3 11 2 2 2 2" xfId="16327"/>
    <cellStyle name="Percent 3 3 11 2 2 2 2 2" xfId="36369"/>
    <cellStyle name="Percent 3 3 11 2 2 2 3" xfId="27339"/>
    <cellStyle name="Percent 3 3 11 2 2 3" xfId="11845"/>
    <cellStyle name="Percent 3 3 11 2 2 3 2" xfId="31887"/>
    <cellStyle name="Percent 3 3 11 2 2 4" xfId="22857"/>
    <cellStyle name="Percent 3 3 11 2 3" xfId="4309"/>
    <cellStyle name="Percent 3 3 11 2 3 2" xfId="8791"/>
    <cellStyle name="Percent 3 3 11 2 3 2 2" xfId="17821"/>
    <cellStyle name="Percent 3 3 11 2 3 2 2 2" xfId="37863"/>
    <cellStyle name="Percent 3 3 11 2 3 2 3" xfId="28833"/>
    <cellStyle name="Percent 3 3 11 2 3 3" xfId="13339"/>
    <cellStyle name="Percent 3 3 11 2 3 3 2" xfId="33381"/>
    <cellStyle name="Percent 3 3 11 2 3 4" xfId="24351"/>
    <cellStyle name="Percent 3 3 11 2 4" xfId="5803"/>
    <cellStyle name="Percent 3 3 11 2 4 2" xfId="14833"/>
    <cellStyle name="Percent 3 3 11 2 4 2 2" xfId="34875"/>
    <cellStyle name="Percent 3 3 11 2 4 3" xfId="25845"/>
    <cellStyle name="Percent 3 3 11 2 5" xfId="10351"/>
    <cellStyle name="Percent 3 3 11 2 5 2" xfId="30393"/>
    <cellStyle name="Percent 3 3 11 2 6" xfId="21363"/>
    <cellStyle name="Percent 3 3 11 3" xfId="2068"/>
    <cellStyle name="Percent 3 3 11 3 2" xfId="6550"/>
    <cellStyle name="Percent 3 3 11 3 2 2" xfId="15580"/>
    <cellStyle name="Percent 3 3 11 3 2 2 2" xfId="35622"/>
    <cellStyle name="Percent 3 3 11 3 2 3" xfId="26592"/>
    <cellStyle name="Percent 3 3 11 3 3" xfId="11098"/>
    <cellStyle name="Percent 3 3 11 3 3 2" xfId="31140"/>
    <cellStyle name="Percent 3 3 11 3 4" xfId="22110"/>
    <cellStyle name="Percent 3 3 11 4" xfId="3562"/>
    <cellStyle name="Percent 3 3 11 4 2" xfId="8044"/>
    <cellStyle name="Percent 3 3 11 4 2 2" xfId="17074"/>
    <cellStyle name="Percent 3 3 11 4 2 2 2" xfId="37116"/>
    <cellStyle name="Percent 3 3 11 4 2 3" xfId="28086"/>
    <cellStyle name="Percent 3 3 11 4 3" xfId="12592"/>
    <cellStyle name="Percent 3 3 11 4 3 2" xfId="32634"/>
    <cellStyle name="Percent 3 3 11 4 4" xfId="23604"/>
    <cellStyle name="Percent 3 3 11 5" xfId="5056"/>
    <cellStyle name="Percent 3 3 11 5 2" xfId="14086"/>
    <cellStyle name="Percent 3 3 11 5 2 2" xfId="34128"/>
    <cellStyle name="Percent 3 3 11 5 3" xfId="25098"/>
    <cellStyle name="Percent 3 3 11 6" xfId="9604"/>
    <cellStyle name="Percent 3 3 11 6 2" xfId="29646"/>
    <cellStyle name="Percent 3 3 11 7" xfId="20616"/>
    <cellStyle name="Percent 3 3 12" xfId="761"/>
    <cellStyle name="Percent 3 3 12 2" xfId="2255"/>
    <cellStyle name="Percent 3 3 12 2 2" xfId="6737"/>
    <cellStyle name="Percent 3 3 12 2 2 2" xfId="15767"/>
    <cellStyle name="Percent 3 3 12 2 2 2 2" xfId="35809"/>
    <cellStyle name="Percent 3 3 12 2 2 3" xfId="26779"/>
    <cellStyle name="Percent 3 3 12 2 3" xfId="11285"/>
    <cellStyle name="Percent 3 3 12 2 3 2" xfId="31327"/>
    <cellStyle name="Percent 3 3 12 2 4" xfId="22297"/>
    <cellStyle name="Percent 3 3 12 3" xfId="3749"/>
    <cellStyle name="Percent 3 3 12 3 2" xfId="8231"/>
    <cellStyle name="Percent 3 3 12 3 2 2" xfId="17261"/>
    <cellStyle name="Percent 3 3 12 3 2 2 2" xfId="37303"/>
    <cellStyle name="Percent 3 3 12 3 2 3" xfId="28273"/>
    <cellStyle name="Percent 3 3 12 3 3" xfId="12779"/>
    <cellStyle name="Percent 3 3 12 3 3 2" xfId="32821"/>
    <cellStyle name="Percent 3 3 12 3 4" xfId="23791"/>
    <cellStyle name="Percent 3 3 12 4" xfId="5243"/>
    <cellStyle name="Percent 3 3 12 4 2" xfId="14273"/>
    <cellStyle name="Percent 3 3 12 4 2 2" xfId="34315"/>
    <cellStyle name="Percent 3 3 12 4 3" xfId="25285"/>
    <cellStyle name="Percent 3 3 12 5" xfId="9791"/>
    <cellStyle name="Percent 3 3 12 5 2" xfId="29833"/>
    <cellStyle name="Percent 3 3 12 6" xfId="20803"/>
    <cellStyle name="Percent 3 3 13" xfId="1510"/>
    <cellStyle name="Percent 3 3 13 2" xfId="5992"/>
    <cellStyle name="Percent 3 3 13 2 2" xfId="15022"/>
    <cellStyle name="Percent 3 3 13 2 2 2" xfId="35064"/>
    <cellStyle name="Percent 3 3 13 2 3" xfId="26034"/>
    <cellStyle name="Percent 3 3 13 3" xfId="10540"/>
    <cellStyle name="Percent 3 3 13 3 2" xfId="30582"/>
    <cellStyle name="Percent 3 3 13 4" xfId="21552"/>
    <cellStyle name="Percent 3 3 14" xfId="3004"/>
    <cellStyle name="Percent 3 3 14 2" xfId="7486"/>
    <cellStyle name="Percent 3 3 14 2 2" xfId="16516"/>
    <cellStyle name="Percent 3 3 14 2 2 2" xfId="36558"/>
    <cellStyle name="Percent 3 3 14 2 3" xfId="27528"/>
    <cellStyle name="Percent 3 3 14 3" xfId="12034"/>
    <cellStyle name="Percent 3 3 14 3 2" xfId="32076"/>
    <cellStyle name="Percent 3 3 14 4" xfId="23046"/>
    <cellStyle name="Percent 3 3 15" xfId="4498"/>
    <cellStyle name="Percent 3 3 15 2" xfId="13528"/>
    <cellStyle name="Percent 3 3 15 2 2" xfId="33570"/>
    <cellStyle name="Percent 3 3 15 3" xfId="24540"/>
    <cellStyle name="Percent 3 3 16" xfId="9046"/>
    <cellStyle name="Percent 3 3 16 2" xfId="29088"/>
    <cellStyle name="Percent 3 3 17" xfId="20058"/>
    <cellStyle name="Percent 3 3 2" xfId="39"/>
    <cellStyle name="Percent 3 3 2 10" xfId="20081"/>
    <cellStyle name="Percent 3 3 2 2" xfId="225"/>
    <cellStyle name="Percent 3 3 2 2 2" xfId="970"/>
    <cellStyle name="Percent 3 3 2 2 2 2" xfId="2464"/>
    <cellStyle name="Percent 3 3 2 2 2 2 2" xfId="6946"/>
    <cellStyle name="Percent 3 3 2 2 2 2 2 2" xfId="15976"/>
    <cellStyle name="Percent 3 3 2 2 2 2 2 2 2" xfId="36018"/>
    <cellStyle name="Percent 3 3 2 2 2 2 2 3" xfId="26988"/>
    <cellStyle name="Percent 3 3 2 2 2 2 3" xfId="11494"/>
    <cellStyle name="Percent 3 3 2 2 2 2 3 2" xfId="31536"/>
    <cellStyle name="Percent 3 3 2 2 2 2 4" xfId="22506"/>
    <cellStyle name="Percent 3 3 2 2 2 3" xfId="3958"/>
    <cellStyle name="Percent 3 3 2 2 2 3 2" xfId="8440"/>
    <cellStyle name="Percent 3 3 2 2 2 3 2 2" xfId="17470"/>
    <cellStyle name="Percent 3 3 2 2 2 3 2 2 2" xfId="37512"/>
    <cellStyle name="Percent 3 3 2 2 2 3 2 3" xfId="28482"/>
    <cellStyle name="Percent 3 3 2 2 2 3 3" xfId="12988"/>
    <cellStyle name="Percent 3 3 2 2 2 3 3 2" xfId="33030"/>
    <cellStyle name="Percent 3 3 2 2 2 3 4" xfId="24000"/>
    <cellStyle name="Percent 3 3 2 2 2 4" xfId="5452"/>
    <cellStyle name="Percent 3 3 2 2 2 4 2" xfId="14482"/>
    <cellStyle name="Percent 3 3 2 2 2 4 2 2" xfId="34524"/>
    <cellStyle name="Percent 3 3 2 2 2 4 3" xfId="25494"/>
    <cellStyle name="Percent 3 3 2 2 2 5" xfId="10000"/>
    <cellStyle name="Percent 3 3 2 2 2 5 2" xfId="30042"/>
    <cellStyle name="Percent 3 3 2 2 2 6" xfId="21012"/>
    <cellStyle name="Percent 3 3 2 2 3" xfId="1719"/>
    <cellStyle name="Percent 3 3 2 2 3 2" xfId="6201"/>
    <cellStyle name="Percent 3 3 2 2 3 2 2" xfId="15231"/>
    <cellStyle name="Percent 3 3 2 2 3 2 2 2" xfId="35273"/>
    <cellStyle name="Percent 3 3 2 2 3 2 3" xfId="26243"/>
    <cellStyle name="Percent 3 3 2 2 3 3" xfId="10749"/>
    <cellStyle name="Percent 3 3 2 2 3 3 2" xfId="30791"/>
    <cellStyle name="Percent 3 3 2 2 3 4" xfId="21761"/>
    <cellStyle name="Percent 3 3 2 2 4" xfId="3213"/>
    <cellStyle name="Percent 3 3 2 2 4 2" xfId="7695"/>
    <cellStyle name="Percent 3 3 2 2 4 2 2" xfId="16725"/>
    <cellStyle name="Percent 3 3 2 2 4 2 2 2" xfId="36767"/>
    <cellStyle name="Percent 3 3 2 2 4 2 3" xfId="27737"/>
    <cellStyle name="Percent 3 3 2 2 4 3" xfId="12243"/>
    <cellStyle name="Percent 3 3 2 2 4 3 2" xfId="32285"/>
    <cellStyle name="Percent 3 3 2 2 4 4" xfId="23255"/>
    <cellStyle name="Percent 3 3 2 2 5" xfId="4707"/>
    <cellStyle name="Percent 3 3 2 2 5 2" xfId="13737"/>
    <cellStyle name="Percent 3 3 2 2 5 2 2" xfId="33779"/>
    <cellStyle name="Percent 3 3 2 2 5 3" xfId="24749"/>
    <cellStyle name="Percent 3 3 2 2 6" xfId="9255"/>
    <cellStyle name="Percent 3 3 2 2 6 2" xfId="29297"/>
    <cellStyle name="Percent 3 3 2 2 7" xfId="20267"/>
    <cellStyle name="Percent 3 3 2 3" xfId="411"/>
    <cellStyle name="Percent 3 3 2 3 2" xfId="1158"/>
    <cellStyle name="Percent 3 3 2 3 2 2" xfId="2652"/>
    <cellStyle name="Percent 3 3 2 3 2 2 2" xfId="7134"/>
    <cellStyle name="Percent 3 3 2 3 2 2 2 2" xfId="16164"/>
    <cellStyle name="Percent 3 3 2 3 2 2 2 2 2" xfId="36206"/>
    <cellStyle name="Percent 3 3 2 3 2 2 2 3" xfId="27176"/>
    <cellStyle name="Percent 3 3 2 3 2 2 3" xfId="11682"/>
    <cellStyle name="Percent 3 3 2 3 2 2 3 2" xfId="31724"/>
    <cellStyle name="Percent 3 3 2 3 2 2 4" xfId="22694"/>
    <cellStyle name="Percent 3 3 2 3 2 3" xfId="4146"/>
    <cellStyle name="Percent 3 3 2 3 2 3 2" xfId="8628"/>
    <cellStyle name="Percent 3 3 2 3 2 3 2 2" xfId="17658"/>
    <cellStyle name="Percent 3 3 2 3 2 3 2 2 2" xfId="37700"/>
    <cellStyle name="Percent 3 3 2 3 2 3 2 3" xfId="28670"/>
    <cellStyle name="Percent 3 3 2 3 2 3 3" xfId="13176"/>
    <cellStyle name="Percent 3 3 2 3 2 3 3 2" xfId="33218"/>
    <cellStyle name="Percent 3 3 2 3 2 3 4" xfId="24188"/>
    <cellStyle name="Percent 3 3 2 3 2 4" xfId="5640"/>
    <cellStyle name="Percent 3 3 2 3 2 4 2" xfId="14670"/>
    <cellStyle name="Percent 3 3 2 3 2 4 2 2" xfId="34712"/>
    <cellStyle name="Percent 3 3 2 3 2 4 3" xfId="25682"/>
    <cellStyle name="Percent 3 3 2 3 2 5" xfId="10188"/>
    <cellStyle name="Percent 3 3 2 3 2 5 2" xfId="30230"/>
    <cellStyle name="Percent 3 3 2 3 2 6" xfId="21200"/>
    <cellStyle name="Percent 3 3 2 3 3" xfId="1905"/>
    <cellStyle name="Percent 3 3 2 3 3 2" xfId="6387"/>
    <cellStyle name="Percent 3 3 2 3 3 2 2" xfId="15417"/>
    <cellStyle name="Percent 3 3 2 3 3 2 2 2" xfId="35459"/>
    <cellStyle name="Percent 3 3 2 3 3 2 3" xfId="26429"/>
    <cellStyle name="Percent 3 3 2 3 3 3" xfId="10935"/>
    <cellStyle name="Percent 3 3 2 3 3 3 2" xfId="30977"/>
    <cellStyle name="Percent 3 3 2 3 3 4" xfId="21947"/>
    <cellStyle name="Percent 3 3 2 3 4" xfId="3399"/>
    <cellStyle name="Percent 3 3 2 3 4 2" xfId="7881"/>
    <cellStyle name="Percent 3 3 2 3 4 2 2" xfId="16911"/>
    <cellStyle name="Percent 3 3 2 3 4 2 2 2" xfId="36953"/>
    <cellStyle name="Percent 3 3 2 3 4 2 3" xfId="27923"/>
    <cellStyle name="Percent 3 3 2 3 4 3" xfId="12429"/>
    <cellStyle name="Percent 3 3 2 3 4 3 2" xfId="32471"/>
    <cellStyle name="Percent 3 3 2 3 4 4" xfId="23441"/>
    <cellStyle name="Percent 3 3 2 3 5" xfId="4893"/>
    <cellStyle name="Percent 3 3 2 3 5 2" xfId="13923"/>
    <cellStyle name="Percent 3 3 2 3 5 2 2" xfId="33965"/>
    <cellStyle name="Percent 3 3 2 3 5 3" xfId="24935"/>
    <cellStyle name="Percent 3 3 2 3 6" xfId="9441"/>
    <cellStyle name="Percent 3 3 2 3 6 2" xfId="29483"/>
    <cellStyle name="Percent 3 3 2 3 7" xfId="20453"/>
    <cellStyle name="Percent 3 3 2 4" xfId="597"/>
    <cellStyle name="Percent 3 3 2 4 2" xfId="1344"/>
    <cellStyle name="Percent 3 3 2 4 2 2" xfId="2838"/>
    <cellStyle name="Percent 3 3 2 4 2 2 2" xfId="7320"/>
    <cellStyle name="Percent 3 3 2 4 2 2 2 2" xfId="16350"/>
    <cellStyle name="Percent 3 3 2 4 2 2 2 2 2" xfId="36392"/>
    <cellStyle name="Percent 3 3 2 4 2 2 2 3" xfId="27362"/>
    <cellStyle name="Percent 3 3 2 4 2 2 3" xfId="11868"/>
    <cellStyle name="Percent 3 3 2 4 2 2 3 2" xfId="31910"/>
    <cellStyle name="Percent 3 3 2 4 2 2 4" xfId="22880"/>
    <cellStyle name="Percent 3 3 2 4 2 3" xfId="4332"/>
    <cellStyle name="Percent 3 3 2 4 2 3 2" xfId="8814"/>
    <cellStyle name="Percent 3 3 2 4 2 3 2 2" xfId="17844"/>
    <cellStyle name="Percent 3 3 2 4 2 3 2 2 2" xfId="37886"/>
    <cellStyle name="Percent 3 3 2 4 2 3 2 3" xfId="28856"/>
    <cellStyle name="Percent 3 3 2 4 2 3 3" xfId="13362"/>
    <cellStyle name="Percent 3 3 2 4 2 3 3 2" xfId="33404"/>
    <cellStyle name="Percent 3 3 2 4 2 3 4" xfId="24374"/>
    <cellStyle name="Percent 3 3 2 4 2 4" xfId="5826"/>
    <cellStyle name="Percent 3 3 2 4 2 4 2" xfId="14856"/>
    <cellStyle name="Percent 3 3 2 4 2 4 2 2" xfId="34898"/>
    <cellStyle name="Percent 3 3 2 4 2 4 3" xfId="25868"/>
    <cellStyle name="Percent 3 3 2 4 2 5" xfId="10374"/>
    <cellStyle name="Percent 3 3 2 4 2 5 2" xfId="30416"/>
    <cellStyle name="Percent 3 3 2 4 2 6" xfId="21386"/>
    <cellStyle name="Percent 3 3 2 4 3" xfId="2091"/>
    <cellStyle name="Percent 3 3 2 4 3 2" xfId="6573"/>
    <cellStyle name="Percent 3 3 2 4 3 2 2" xfId="15603"/>
    <cellStyle name="Percent 3 3 2 4 3 2 2 2" xfId="35645"/>
    <cellStyle name="Percent 3 3 2 4 3 2 3" xfId="26615"/>
    <cellStyle name="Percent 3 3 2 4 3 3" xfId="11121"/>
    <cellStyle name="Percent 3 3 2 4 3 3 2" xfId="31163"/>
    <cellStyle name="Percent 3 3 2 4 3 4" xfId="22133"/>
    <cellStyle name="Percent 3 3 2 4 4" xfId="3585"/>
    <cellStyle name="Percent 3 3 2 4 4 2" xfId="8067"/>
    <cellStyle name="Percent 3 3 2 4 4 2 2" xfId="17097"/>
    <cellStyle name="Percent 3 3 2 4 4 2 2 2" xfId="37139"/>
    <cellStyle name="Percent 3 3 2 4 4 2 3" xfId="28109"/>
    <cellStyle name="Percent 3 3 2 4 4 3" xfId="12615"/>
    <cellStyle name="Percent 3 3 2 4 4 3 2" xfId="32657"/>
    <cellStyle name="Percent 3 3 2 4 4 4" xfId="23627"/>
    <cellStyle name="Percent 3 3 2 4 5" xfId="5079"/>
    <cellStyle name="Percent 3 3 2 4 5 2" xfId="14109"/>
    <cellStyle name="Percent 3 3 2 4 5 2 2" xfId="34151"/>
    <cellStyle name="Percent 3 3 2 4 5 3" xfId="25121"/>
    <cellStyle name="Percent 3 3 2 4 6" xfId="9627"/>
    <cellStyle name="Percent 3 3 2 4 6 2" xfId="29669"/>
    <cellStyle name="Percent 3 3 2 4 7" xfId="20639"/>
    <cellStyle name="Percent 3 3 2 5" xfId="784"/>
    <cellStyle name="Percent 3 3 2 5 2" xfId="2278"/>
    <cellStyle name="Percent 3 3 2 5 2 2" xfId="6760"/>
    <cellStyle name="Percent 3 3 2 5 2 2 2" xfId="15790"/>
    <cellStyle name="Percent 3 3 2 5 2 2 2 2" xfId="35832"/>
    <cellStyle name="Percent 3 3 2 5 2 2 3" xfId="26802"/>
    <cellStyle name="Percent 3 3 2 5 2 3" xfId="11308"/>
    <cellStyle name="Percent 3 3 2 5 2 3 2" xfId="31350"/>
    <cellStyle name="Percent 3 3 2 5 2 4" xfId="22320"/>
    <cellStyle name="Percent 3 3 2 5 3" xfId="3772"/>
    <cellStyle name="Percent 3 3 2 5 3 2" xfId="8254"/>
    <cellStyle name="Percent 3 3 2 5 3 2 2" xfId="17284"/>
    <cellStyle name="Percent 3 3 2 5 3 2 2 2" xfId="37326"/>
    <cellStyle name="Percent 3 3 2 5 3 2 3" xfId="28296"/>
    <cellStyle name="Percent 3 3 2 5 3 3" xfId="12802"/>
    <cellStyle name="Percent 3 3 2 5 3 3 2" xfId="32844"/>
    <cellStyle name="Percent 3 3 2 5 3 4" xfId="23814"/>
    <cellStyle name="Percent 3 3 2 5 4" xfId="5266"/>
    <cellStyle name="Percent 3 3 2 5 4 2" xfId="14296"/>
    <cellStyle name="Percent 3 3 2 5 4 2 2" xfId="34338"/>
    <cellStyle name="Percent 3 3 2 5 4 3" xfId="25308"/>
    <cellStyle name="Percent 3 3 2 5 5" xfId="9814"/>
    <cellStyle name="Percent 3 3 2 5 5 2" xfId="29856"/>
    <cellStyle name="Percent 3 3 2 5 6" xfId="20826"/>
    <cellStyle name="Percent 3 3 2 6" xfId="1533"/>
    <cellStyle name="Percent 3 3 2 6 2" xfId="6015"/>
    <cellStyle name="Percent 3 3 2 6 2 2" xfId="15045"/>
    <cellStyle name="Percent 3 3 2 6 2 2 2" xfId="35087"/>
    <cellStyle name="Percent 3 3 2 6 2 3" xfId="26057"/>
    <cellStyle name="Percent 3 3 2 6 3" xfId="10563"/>
    <cellStyle name="Percent 3 3 2 6 3 2" xfId="30605"/>
    <cellStyle name="Percent 3 3 2 6 4" xfId="21575"/>
    <cellStyle name="Percent 3 3 2 7" xfId="3027"/>
    <cellStyle name="Percent 3 3 2 7 2" xfId="7509"/>
    <cellStyle name="Percent 3 3 2 7 2 2" xfId="16539"/>
    <cellStyle name="Percent 3 3 2 7 2 2 2" xfId="36581"/>
    <cellStyle name="Percent 3 3 2 7 2 3" xfId="27551"/>
    <cellStyle name="Percent 3 3 2 7 3" xfId="12057"/>
    <cellStyle name="Percent 3 3 2 7 3 2" xfId="32099"/>
    <cellStyle name="Percent 3 3 2 7 4" xfId="23069"/>
    <cellStyle name="Percent 3 3 2 8" xfId="4521"/>
    <cellStyle name="Percent 3 3 2 8 2" xfId="13551"/>
    <cellStyle name="Percent 3 3 2 8 2 2" xfId="33593"/>
    <cellStyle name="Percent 3 3 2 8 3" xfId="24563"/>
    <cellStyle name="Percent 3 3 2 9" xfId="9069"/>
    <cellStyle name="Percent 3 3 2 9 2" xfId="29111"/>
    <cellStyle name="Percent 3 3 3" xfId="62"/>
    <cellStyle name="Percent 3 3 3 10" xfId="20104"/>
    <cellStyle name="Percent 3 3 3 2" xfId="248"/>
    <cellStyle name="Percent 3 3 3 2 2" xfId="993"/>
    <cellStyle name="Percent 3 3 3 2 2 2" xfId="2487"/>
    <cellStyle name="Percent 3 3 3 2 2 2 2" xfId="6969"/>
    <cellStyle name="Percent 3 3 3 2 2 2 2 2" xfId="15999"/>
    <cellStyle name="Percent 3 3 3 2 2 2 2 2 2" xfId="36041"/>
    <cellStyle name="Percent 3 3 3 2 2 2 2 3" xfId="27011"/>
    <cellStyle name="Percent 3 3 3 2 2 2 3" xfId="11517"/>
    <cellStyle name="Percent 3 3 3 2 2 2 3 2" xfId="31559"/>
    <cellStyle name="Percent 3 3 3 2 2 2 4" xfId="22529"/>
    <cellStyle name="Percent 3 3 3 2 2 3" xfId="3981"/>
    <cellStyle name="Percent 3 3 3 2 2 3 2" xfId="8463"/>
    <cellStyle name="Percent 3 3 3 2 2 3 2 2" xfId="17493"/>
    <cellStyle name="Percent 3 3 3 2 2 3 2 2 2" xfId="37535"/>
    <cellStyle name="Percent 3 3 3 2 2 3 2 3" xfId="28505"/>
    <cellStyle name="Percent 3 3 3 2 2 3 3" xfId="13011"/>
    <cellStyle name="Percent 3 3 3 2 2 3 3 2" xfId="33053"/>
    <cellStyle name="Percent 3 3 3 2 2 3 4" xfId="24023"/>
    <cellStyle name="Percent 3 3 3 2 2 4" xfId="5475"/>
    <cellStyle name="Percent 3 3 3 2 2 4 2" xfId="14505"/>
    <cellStyle name="Percent 3 3 3 2 2 4 2 2" xfId="34547"/>
    <cellStyle name="Percent 3 3 3 2 2 4 3" xfId="25517"/>
    <cellStyle name="Percent 3 3 3 2 2 5" xfId="10023"/>
    <cellStyle name="Percent 3 3 3 2 2 5 2" xfId="30065"/>
    <cellStyle name="Percent 3 3 3 2 2 6" xfId="21035"/>
    <cellStyle name="Percent 3 3 3 2 3" xfId="1742"/>
    <cellStyle name="Percent 3 3 3 2 3 2" xfId="6224"/>
    <cellStyle name="Percent 3 3 3 2 3 2 2" xfId="15254"/>
    <cellStyle name="Percent 3 3 3 2 3 2 2 2" xfId="35296"/>
    <cellStyle name="Percent 3 3 3 2 3 2 3" xfId="26266"/>
    <cellStyle name="Percent 3 3 3 2 3 3" xfId="10772"/>
    <cellStyle name="Percent 3 3 3 2 3 3 2" xfId="30814"/>
    <cellStyle name="Percent 3 3 3 2 3 4" xfId="21784"/>
    <cellStyle name="Percent 3 3 3 2 4" xfId="3236"/>
    <cellStyle name="Percent 3 3 3 2 4 2" xfId="7718"/>
    <cellStyle name="Percent 3 3 3 2 4 2 2" xfId="16748"/>
    <cellStyle name="Percent 3 3 3 2 4 2 2 2" xfId="36790"/>
    <cellStyle name="Percent 3 3 3 2 4 2 3" xfId="27760"/>
    <cellStyle name="Percent 3 3 3 2 4 3" xfId="12266"/>
    <cellStyle name="Percent 3 3 3 2 4 3 2" xfId="32308"/>
    <cellStyle name="Percent 3 3 3 2 4 4" xfId="23278"/>
    <cellStyle name="Percent 3 3 3 2 5" xfId="4730"/>
    <cellStyle name="Percent 3 3 3 2 5 2" xfId="13760"/>
    <cellStyle name="Percent 3 3 3 2 5 2 2" xfId="33802"/>
    <cellStyle name="Percent 3 3 3 2 5 3" xfId="24772"/>
    <cellStyle name="Percent 3 3 3 2 6" xfId="9278"/>
    <cellStyle name="Percent 3 3 3 2 6 2" xfId="29320"/>
    <cellStyle name="Percent 3 3 3 2 7" xfId="20290"/>
    <cellStyle name="Percent 3 3 3 3" xfId="434"/>
    <cellStyle name="Percent 3 3 3 3 2" xfId="1181"/>
    <cellStyle name="Percent 3 3 3 3 2 2" xfId="2675"/>
    <cellStyle name="Percent 3 3 3 3 2 2 2" xfId="7157"/>
    <cellStyle name="Percent 3 3 3 3 2 2 2 2" xfId="16187"/>
    <cellStyle name="Percent 3 3 3 3 2 2 2 2 2" xfId="36229"/>
    <cellStyle name="Percent 3 3 3 3 2 2 2 3" xfId="27199"/>
    <cellStyle name="Percent 3 3 3 3 2 2 3" xfId="11705"/>
    <cellStyle name="Percent 3 3 3 3 2 2 3 2" xfId="31747"/>
    <cellStyle name="Percent 3 3 3 3 2 2 4" xfId="22717"/>
    <cellStyle name="Percent 3 3 3 3 2 3" xfId="4169"/>
    <cellStyle name="Percent 3 3 3 3 2 3 2" xfId="8651"/>
    <cellStyle name="Percent 3 3 3 3 2 3 2 2" xfId="17681"/>
    <cellStyle name="Percent 3 3 3 3 2 3 2 2 2" xfId="37723"/>
    <cellStyle name="Percent 3 3 3 3 2 3 2 3" xfId="28693"/>
    <cellStyle name="Percent 3 3 3 3 2 3 3" xfId="13199"/>
    <cellStyle name="Percent 3 3 3 3 2 3 3 2" xfId="33241"/>
    <cellStyle name="Percent 3 3 3 3 2 3 4" xfId="24211"/>
    <cellStyle name="Percent 3 3 3 3 2 4" xfId="5663"/>
    <cellStyle name="Percent 3 3 3 3 2 4 2" xfId="14693"/>
    <cellStyle name="Percent 3 3 3 3 2 4 2 2" xfId="34735"/>
    <cellStyle name="Percent 3 3 3 3 2 4 3" xfId="25705"/>
    <cellStyle name="Percent 3 3 3 3 2 5" xfId="10211"/>
    <cellStyle name="Percent 3 3 3 3 2 5 2" xfId="30253"/>
    <cellStyle name="Percent 3 3 3 3 2 6" xfId="21223"/>
    <cellStyle name="Percent 3 3 3 3 3" xfId="1928"/>
    <cellStyle name="Percent 3 3 3 3 3 2" xfId="6410"/>
    <cellStyle name="Percent 3 3 3 3 3 2 2" xfId="15440"/>
    <cellStyle name="Percent 3 3 3 3 3 2 2 2" xfId="35482"/>
    <cellStyle name="Percent 3 3 3 3 3 2 3" xfId="26452"/>
    <cellStyle name="Percent 3 3 3 3 3 3" xfId="10958"/>
    <cellStyle name="Percent 3 3 3 3 3 3 2" xfId="31000"/>
    <cellStyle name="Percent 3 3 3 3 3 4" xfId="21970"/>
    <cellStyle name="Percent 3 3 3 3 4" xfId="3422"/>
    <cellStyle name="Percent 3 3 3 3 4 2" xfId="7904"/>
    <cellStyle name="Percent 3 3 3 3 4 2 2" xfId="16934"/>
    <cellStyle name="Percent 3 3 3 3 4 2 2 2" xfId="36976"/>
    <cellStyle name="Percent 3 3 3 3 4 2 3" xfId="27946"/>
    <cellStyle name="Percent 3 3 3 3 4 3" xfId="12452"/>
    <cellStyle name="Percent 3 3 3 3 4 3 2" xfId="32494"/>
    <cellStyle name="Percent 3 3 3 3 4 4" xfId="23464"/>
    <cellStyle name="Percent 3 3 3 3 5" xfId="4916"/>
    <cellStyle name="Percent 3 3 3 3 5 2" xfId="13946"/>
    <cellStyle name="Percent 3 3 3 3 5 2 2" xfId="33988"/>
    <cellStyle name="Percent 3 3 3 3 5 3" xfId="24958"/>
    <cellStyle name="Percent 3 3 3 3 6" xfId="9464"/>
    <cellStyle name="Percent 3 3 3 3 6 2" xfId="29506"/>
    <cellStyle name="Percent 3 3 3 3 7" xfId="20476"/>
    <cellStyle name="Percent 3 3 3 4" xfId="620"/>
    <cellStyle name="Percent 3 3 3 4 2" xfId="1367"/>
    <cellStyle name="Percent 3 3 3 4 2 2" xfId="2861"/>
    <cellStyle name="Percent 3 3 3 4 2 2 2" xfId="7343"/>
    <cellStyle name="Percent 3 3 3 4 2 2 2 2" xfId="16373"/>
    <cellStyle name="Percent 3 3 3 4 2 2 2 2 2" xfId="36415"/>
    <cellStyle name="Percent 3 3 3 4 2 2 2 3" xfId="27385"/>
    <cellStyle name="Percent 3 3 3 4 2 2 3" xfId="11891"/>
    <cellStyle name="Percent 3 3 3 4 2 2 3 2" xfId="31933"/>
    <cellStyle name="Percent 3 3 3 4 2 2 4" xfId="22903"/>
    <cellStyle name="Percent 3 3 3 4 2 3" xfId="4355"/>
    <cellStyle name="Percent 3 3 3 4 2 3 2" xfId="8837"/>
    <cellStyle name="Percent 3 3 3 4 2 3 2 2" xfId="17867"/>
    <cellStyle name="Percent 3 3 3 4 2 3 2 2 2" xfId="37909"/>
    <cellStyle name="Percent 3 3 3 4 2 3 2 3" xfId="28879"/>
    <cellStyle name="Percent 3 3 3 4 2 3 3" xfId="13385"/>
    <cellStyle name="Percent 3 3 3 4 2 3 3 2" xfId="33427"/>
    <cellStyle name="Percent 3 3 3 4 2 3 4" xfId="24397"/>
    <cellStyle name="Percent 3 3 3 4 2 4" xfId="5849"/>
    <cellStyle name="Percent 3 3 3 4 2 4 2" xfId="14879"/>
    <cellStyle name="Percent 3 3 3 4 2 4 2 2" xfId="34921"/>
    <cellStyle name="Percent 3 3 3 4 2 4 3" xfId="25891"/>
    <cellStyle name="Percent 3 3 3 4 2 5" xfId="10397"/>
    <cellStyle name="Percent 3 3 3 4 2 5 2" xfId="30439"/>
    <cellStyle name="Percent 3 3 3 4 2 6" xfId="21409"/>
    <cellStyle name="Percent 3 3 3 4 3" xfId="2114"/>
    <cellStyle name="Percent 3 3 3 4 3 2" xfId="6596"/>
    <cellStyle name="Percent 3 3 3 4 3 2 2" xfId="15626"/>
    <cellStyle name="Percent 3 3 3 4 3 2 2 2" xfId="35668"/>
    <cellStyle name="Percent 3 3 3 4 3 2 3" xfId="26638"/>
    <cellStyle name="Percent 3 3 3 4 3 3" xfId="11144"/>
    <cellStyle name="Percent 3 3 3 4 3 3 2" xfId="31186"/>
    <cellStyle name="Percent 3 3 3 4 3 4" xfId="22156"/>
    <cellStyle name="Percent 3 3 3 4 4" xfId="3608"/>
    <cellStyle name="Percent 3 3 3 4 4 2" xfId="8090"/>
    <cellStyle name="Percent 3 3 3 4 4 2 2" xfId="17120"/>
    <cellStyle name="Percent 3 3 3 4 4 2 2 2" xfId="37162"/>
    <cellStyle name="Percent 3 3 3 4 4 2 3" xfId="28132"/>
    <cellStyle name="Percent 3 3 3 4 4 3" xfId="12638"/>
    <cellStyle name="Percent 3 3 3 4 4 3 2" xfId="32680"/>
    <cellStyle name="Percent 3 3 3 4 4 4" xfId="23650"/>
    <cellStyle name="Percent 3 3 3 4 5" xfId="5102"/>
    <cellStyle name="Percent 3 3 3 4 5 2" xfId="14132"/>
    <cellStyle name="Percent 3 3 3 4 5 2 2" xfId="34174"/>
    <cellStyle name="Percent 3 3 3 4 5 3" xfId="25144"/>
    <cellStyle name="Percent 3 3 3 4 6" xfId="9650"/>
    <cellStyle name="Percent 3 3 3 4 6 2" xfId="29692"/>
    <cellStyle name="Percent 3 3 3 4 7" xfId="20662"/>
    <cellStyle name="Percent 3 3 3 5" xfId="807"/>
    <cellStyle name="Percent 3 3 3 5 2" xfId="2301"/>
    <cellStyle name="Percent 3 3 3 5 2 2" xfId="6783"/>
    <cellStyle name="Percent 3 3 3 5 2 2 2" xfId="15813"/>
    <cellStyle name="Percent 3 3 3 5 2 2 2 2" xfId="35855"/>
    <cellStyle name="Percent 3 3 3 5 2 2 3" xfId="26825"/>
    <cellStyle name="Percent 3 3 3 5 2 3" xfId="11331"/>
    <cellStyle name="Percent 3 3 3 5 2 3 2" xfId="31373"/>
    <cellStyle name="Percent 3 3 3 5 2 4" xfId="22343"/>
    <cellStyle name="Percent 3 3 3 5 3" xfId="3795"/>
    <cellStyle name="Percent 3 3 3 5 3 2" xfId="8277"/>
    <cellStyle name="Percent 3 3 3 5 3 2 2" xfId="17307"/>
    <cellStyle name="Percent 3 3 3 5 3 2 2 2" xfId="37349"/>
    <cellStyle name="Percent 3 3 3 5 3 2 3" xfId="28319"/>
    <cellStyle name="Percent 3 3 3 5 3 3" xfId="12825"/>
    <cellStyle name="Percent 3 3 3 5 3 3 2" xfId="32867"/>
    <cellStyle name="Percent 3 3 3 5 3 4" xfId="23837"/>
    <cellStyle name="Percent 3 3 3 5 4" xfId="5289"/>
    <cellStyle name="Percent 3 3 3 5 4 2" xfId="14319"/>
    <cellStyle name="Percent 3 3 3 5 4 2 2" xfId="34361"/>
    <cellStyle name="Percent 3 3 3 5 4 3" xfId="25331"/>
    <cellStyle name="Percent 3 3 3 5 5" xfId="9837"/>
    <cellStyle name="Percent 3 3 3 5 5 2" xfId="29879"/>
    <cellStyle name="Percent 3 3 3 5 6" xfId="20849"/>
    <cellStyle name="Percent 3 3 3 6" xfId="1556"/>
    <cellStyle name="Percent 3 3 3 6 2" xfId="6038"/>
    <cellStyle name="Percent 3 3 3 6 2 2" xfId="15068"/>
    <cellStyle name="Percent 3 3 3 6 2 2 2" xfId="35110"/>
    <cellStyle name="Percent 3 3 3 6 2 3" xfId="26080"/>
    <cellStyle name="Percent 3 3 3 6 3" xfId="10586"/>
    <cellStyle name="Percent 3 3 3 6 3 2" xfId="30628"/>
    <cellStyle name="Percent 3 3 3 6 4" xfId="21598"/>
    <cellStyle name="Percent 3 3 3 7" xfId="3050"/>
    <cellStyle name="Percent 3 3 3 7 2" xfId="7532"/>
    <cellStyle name="Percent 3 3 3 7 2 2" xfId="16562"/>
    <cellStyle name="Percent 3 3 3 7 2 2 2" xfId="36604"/>
    <cellStyle name="Percent 3 3 3 7 2 3" xfId="27574"/>
    <cellStyle name="Percent 3 3 3 7 3" xfId="12080"/>
    <cellStyle name="Percent 3 3 3 7 3 2" xfId="32122"/>
    <cellStyle name="Percent 3 3 3 7 4" xfId="23092"/>
    <cellStyle name="Percent 3 3 3 8" xfId="4544"/>
    <cellStyle name="Percent 3 3 3 8 2" xfId="13574"/>
    <cellStyle name="Percent 3 3 3 8 2 2" xfId="33616"/>
    <cellStyle name="Percent 3 3 3 8 3" xfId="24586"/>
    <cellStyle name="Percent 3 3 3 9" xfId="9092"/>
    <cellStyle name="Percent 3 3 3 9 2" xfId="29134"/>
    <cellStyle name="Percent 3 3 4" xfId="86"/>
    <cellStyle name="Percent 3 3 4 10" xfId="20128"/>
    <cellStyle name="Percent 3 3 4 2" xfId="272"/>
    <cellStyle name="Percent 3 3 4 2 2" xfId="1016"/>
    <cellStyle name="Percent 3 3 4 2 2 2" xfId="2510"/>
    <cellStyle name="Percent 3 3 4 2 2 2 2" xfId="6992"/>
    <cellStyle name="Percent 3 3 4 2 2 2 2 2" xfId="16022"/>
    <cellStyle name="Percent 3 3 4 2 2 2 2 2 2" xfId="36064"/>
    <cellStyle name="Percent 3 3 4 2 2 2 2 3" xfId="27034"/>
    <cellStyle name="Percent 3 3 4 2 2 2 3" xfId="11540"/>
    <cellStyle name="Percent 3 3 4 2 2 2 3 2" xfId="31582"/>
    <cellStyle name="Percent 3 3 4 2 2 2 4" xfId="22552"/>
    <cellStyle name="Percent 3 3 4 2 2 3" xfId="4004"/>
    <cellStyle name="Percent 3 3 4 2 2 3 2" xfId="8486"/>
    <cellStyle name="Percent 3 3 4 2 2 3 2 2" xfId="17516"/>
    <cellStyle name="Percent 3 3 4 2 2 3 2 2 2" xfId="37558"/>
    <cellStyle name="Percent 3 3 4 2 2 3 2 3" xfId="28528"/>
    <cellStyle name="Percent 3 3 4 2 2 3 3" xfId="13034"/>
    <cellStyle name="Percent 3 3 4 2 2 3 3 2" xfId="33076"/>
    <cellStyle name="Percent 3 3 4 2 2 3 4" xfId="24046"/>
    <cellStyle name="Percent 3 3 4 2 2 4" xfId="5498"/>
    <cellStyle name="Percent 3 3 4 2 2 4 2" xfId="14528"/>
    <cellStyle name="Percent 3 3 4 2 2 4 2 2" xfId="34570"/>
    <cellStyle name="Percent 3 3 4 2 2 4 3" xfId="25540"/>
    <cellStyle name="Percent 3 3 4 2 2 5" xfId="10046"/>
    <cellStyle name="Percent 3 3 4 2 2 5 2" xfId="30088"/>
    <cellStyle name="Percent 3 3 4 2 2 6" xfId="21058"/>
    <cellStyle name="Percent 3 3 4 2 3" xfId="1766"/>
    <cellStyle name="Percent 3 3 4 2 3 2" xfId="6248"/>
    <cellStyle name="Percent 3 3 4 2 3 2 2" xfId="15278"/>
    <cellStyle name="Percent 3 3 4 2 3 2 2 2" xfId="35320"/>
    <cellStyle name="Percent 3 3 4 2 3 2 3" xfId="26290"/>
    <cellStyle name="Percent 3 3 4 2 3 3" xfId="10796"/>
    <cellStyle name="Percent 3 3 4 2 3 3 2" xfId="30838"/>
    <cellStyle name="Percent 3 3 4 2 3 4" xfId="21808"/>
    <cellStyle name="Percent 3 3 4 2 4" xfId="3260"/>
    <cellStyle name="Percent 3 3 4 2 4 2" xfId="7742"/>
    <cellStyle name="Percent 3 3 4 2 4 2 2" xfId="16772"/>
    <cellStyle name="Percent 3 3 4 2 4 2 2 2" xfId="36814"/>
    <cellStyle name="Percent 3 3 4 2 4 2 3" xfId="27784"/>
    <cellStyle name="Percent 3 3 4 2 4 3" xfId="12290"/>
    <cellStyle name="Percent 3 3 4 2 4 3 2" xfId="32332"/>
    <cellStyle name="Percent 3 3 4 2 4 4" xfId="23302"/>
    <cellStyle name="Percent 3 3 4 2 5" xfId="4754"/>
    <cellStyle name="Percent 3 3 4 2 5 2" xfId="13784"/>
    <cellStyle name="Percent 3 3 4 2 5 2 2" xfId="33826"/>
    <cellStyle name="Percent 3 3 4 2 5 3" xfId="24796"/>
    <cellStyle name="Percent 3 3 4 2 6" xfId="9302"/>
    <cellStyle name="Percent 3 3 4 2 6 2" xfId="29344"/>
    <cellStyle name="Percent 3 3 4 2 7" xfId="20314"/>
    <cellStyle name="Percent 3 3 4 3" xfId="458"/>
    <cellStyle name="Percent 3 3 4 3 2" xfId="1205"/>
    <cellStyle name="Percent 3 3 4 3 2 2" xfId="2699"/>
    <cellStyle name="Percent 3 3 4 3 2 2 2" xfId="7181"/>
    <cellStyle name="Percent 3 3 4 3 2 2 2 2" xfId="16211"/>
    <cellStyle name="Percent 3 3 4 3 2 2 2 2 2" xfId="36253"/>
    <cellStyle name="Percent 3 3 4 3 2 2 2 3" xfId="27223"/>
    <cellStyle name="Percent 3 3 4 3 2 2 3" xfId="11729"/>
    <cellStyle name="Percent 3 3 4 3 2 2 3 2" xfId="31771"/>
    <cellStyle name="Percent 3 3 4 3 2 2 4" xfId="22741"/>
    <cellStyle name="Percent 3 3 4 3 2 3" xfId="4193"/>
    <cellStyle name="Percent 3 3 4 3 2 3 2" xfId="8675"/>
    <cellStyle name="Percent 3 3 4 3 2 3 2 2" xfId="17705"/>
    <cellStyle name="Percent 3 3 4 3 2 3 2 2 2" xfId="37747"/>
    <cellStyle name="Percent 3 3 4 3 2 3 2 3" xfId="28717"/>
    <cellStyle name="Percent 3 3 4 3 2 3 3" xfId="13223"/>
    <cellStyle name="Percent 3 3 4 3 2 3 3 2" xfId="33265"/>
    <cellStyle name="Percent 3 3 4 3 2 3 4" xfId="24235"/>
    <cellStyle name="Percent 3 3 4 3 2 4" xfId="5687"/>
    <cellStyle name="Percent 3 3 4 3 2 4 2" xfId="14717"/>
    <cellStyle name="Percent 3 3 4 3 2 4 2 2" xfId="34759"/>
    <cellStyle name="Percent 3 3 4 3 2 4 3" xfId="25729"/>
    <cellStyle name="Percent 3 3 4 3 2 5" xfId="10235"/>
    <cellStyle name="Percent 3 3 4 3 2 5 2" xfId="30277"/>
    <cellStyle name="Percent 3 3 4 3 2 6" xfId="21247"/>
    <cellStyle name="Percent 3 3 4 3 3" xfId="1952"/>
    <cellStyle name="Percent 3 3 4 3 3 2" xfId="6434"/>
    <cellStyle name="Percent 3 3 4 3 3 2 2" xfId="15464"/>
    <cellStyle name="Percent 3 3 4 3 3 2 2 2" xfId="35506"/>
    <cellStyle name="Percent 3 3 4 3 3 2 3" xfId="26476"/>
    <cellStyle name="Percent 3 3 4 3 3 3" xfId="10982"/>
    <cellStyle name="Percent 3 3 4 3 3 3 2" xfId="31024"/>
    <cellStyle name="Percent 3 3 4 3 3 4" xfId="21994"/>
    <cellStyle name="Percent 3 3 4 3 4" xfId="3446"/>
    <cellStyle name="Percent 3 3 4 3 4 2" xfId="7928"/>
    <cellStyle name="Percent 3 3 4 3 4 2 2" xfId="16958"/>
    <cellStyle name="Percent 3 3 4 3 4 2 2 2" xfId="37000"/>
    <cellStyle name="Percent 3 3 4 3 4 2 3" xfId="27970"/>
    <cellStyle name="Percent 3 3 4 3 4 3" xfId="12476"/>
    <cellStyle name="Percent 3 3 4 3 4 3 2" xfId="32518"/>
    <cellStyle name="Percent 3 3 4 3 4 4" xfId="23488"/>
    <cellStyle name="Percent 3 3 4 3 5" xfId="4940"/>
    <cellStyle name="Percent 3 3 4 3 5 2" xfId="13970"/>
    <cellStyle name="Percent 3 3 4 3 5 2 2" xfId="34012"/>
    <cellStyle name="Percent 3 3 4 3 5 3" xfId="24982"/>
    <cellStyle name="Percent 3 3 4 3 6" xfId="9488"/>
    <cellStyle name="Percent 3 3 4 3 6 2" xfId="29530"/>
    <cellStyle name="Percent 3 3 4 3 7" xfId="20500"/>
    <cellStyle name="Percent 3 3 4 4" xfId="644"/>
    <cellStyle name="Percent 3 3 4 4 2" xfId="1391"/>
    <cellStyle name="Percent 3 3 4 4 2 2" xfId="2885"/>
    <cellStyle name="Percent 3 3 4 4 2 2 2" xfId="7367"/>
    <cellStyle name="Percent 3 3 4 4 2 2 2 2" xfId="16397"/>
    <cellStyle name="Percent 3 3 4 4 2 2 2 2 2" xfId="36439"/>
    <cellStyle name="Percent 3 3 4 4 2 2 2 3" xfId="27409"/>
    <cellStyle name="Percent 3 3 4 4 2 2 3" xfId="11915"/>
    <cellStyle name="Percent 3 3 4 4 2 2 3 2" xfId="31957"/>
    <cellStyle name="Percent 3 3 4 4 2 2 4" xfId="22927"/>
    <cellStyle name="Percent 3 3 4 4 2 3" xfId="4379"/>
    <cellStyle name="Percent 3 3 4 4 2 3 2" xfId="8861"/>
    <cellStyle name="Percent 3 3 4 4 2 3 2 2" xfId="17891"/>
    <cellStyle name="Percent 3 3 4 4 2 3 2 2 2" xfId="37933"/>
    <cellStyle name="Percent 3 3 4 4 2 3 2 3" xfId="28903"/>
    <cellStyle name="Percent 3 3 4 4 2 3 3" xfId="13409"/>
    <cellStyle name="Percent 3 3 4 4 2 3 3 2" xfId="33451"/>
    <cellStyle name="Percent 3 3 4 4 2 3 4" xfId="24421"/>
    <cellStyle name="Percent 3 3 4 4 2 4" xfId="5873"/>
    <cellStyle name="Percent 3 3 4 4 2 4 2" xfId="14903"/>
    <cellStyle name="Percent 3 3 4 4 2 4 2 2" xfId="34945"/>
    <cellStyle name="Percent 3 3 4 4 2 4 3" xfId="25915"/>
    <cellStyle name="Percent 3 3 4 4 2 5" xfId="10421"/>
    <cellStyle name="Percent 3 3 4 4 2 5 2" xfId="30463"/>
    <cellStyle name="Percent 3 3 4 4 2 6" xfId="21433"/>
    <cellStyle name="Percent 3 3 4 4 3" xfId="2138"/>
    <cellStyle name="Percent 3 3 4 4 3 2" xfId="6620"/>
    <cellStyle name="Percent 3 3 4 4 3 2 2" xfId="15650"/>
    <cellStyle name="Percent 3 3 4 4 3 2 2 2" xfId="35692"/>
    <cellStyle name="Percent 3 3 4 4 3 2 3" xfId="26662"/>
    <cellStyle name="Percent 3 3 4 4 3 3" xfId="11168"/>
    <cellStyle name="Percent 3 3 4 4 3 3 2" xfId="31210"/>
    <cellStyle name="Percent 3 3 4 4 3 4" xfId="22180"/>
    <cellStyle name="Percent 3 3 4 4 4" xfId="3632"/>
    <cellStyle name="Percent 3 3 4 4 4 2" xfId="8114"/>
    <cellStyle name="Percent 3 3 4 4 4 2 2" xfId="17144"/>
    <cellStyle name="Percent 3 3 4 4 4 2 2 2" xfId="37186"/>
    <cellStyle name="Percent 3 3 4 4 4 2 3" xfId="28156"/>
    <cellStyle name="Percent 3 3 4 4 4 3" xfId="12662"/>
    <cellStyle name="Percent 3 3 4 4 4 3 2" xfId="32704"/>
    <cellStyle name="Percent 3 3 4 4 4 4" xfId="23674"/>
    <cellStyle name="Percent 3 3 4 4 5" xfId="5126"/>
    <cellStyle name="Percent 3 3 4 4 5 2" xfId="14156"/>
    <cellStyle name="Percent 3 3 4 4 5 2 2" xfId="34198"/>
    <cellStyle name="Percent 3 3 4 4 5 3" xfId="25168"/>
    <cellStyle name="Percent 3 3 4 4 6" xfId="9674"/>
    <cellStyle name="Percent 3 3 4 4 6 2" xfId="29716"/>
    <cellStyle name="Percent 3 3 4 4 7" xfId="20686"/>
    <cellStyle name="Percent 3 3 4 5" xfId="831"/>
    <cellStyle name="Percent 3 3 4 5 2" xfId="2325"/>
    <cellStyle name="Percent 3 3 4 5 2 2" xfId="6807"/>
    <cellStyle name="Percent 3 3 4 5 2 2 2" xfId="15837"/>
    <cellStyle name="Percent 3 3 4 5 2 2 2 2" xfId="35879"/>
    <cellStyle name="Percent 3 3 4 5 2 2 3" xfId="26849"/>
    <cellStyle name="Percent 3 3 4 5 2 3" xfId="11355"/>
    <cellStyle name="Percent 3 3 4 5 2 3 2" xfId="31397"/>
    <cellStyle name="Percent 3 3 4 5 2 4" xfId="22367"/>
    <cellStyle name="Percent 3 3 4 5 3" xfId="3819"/>
    <cellStyle name="Percent 3 3 4 5 3 2" xfId="8301"/>
    <cellStyle name="Percent 3 3 4 5 3 2 2" xfId="17331"/>
    <cellStyle name="Percent 3 3 4 5 3 2 2 2" xfId="37373"/>
    <cellStyle name="Percent 3 3 4 5 3 2 3" xfId="28343"/>
    <cellStyle name="Percent 3 3 4 5 3 3" xfId="12849"/>
    <cellStyle name="Percent 3 3 4 5 3 3 2" xfId="32891"/>
    <cellStyle name="Percent 3 3 4 5 3 4" xfId="23861"/>
    <cellStyle name="Percent 3 3 4 5 4" xfId="5313"/>
    <cellStyle name="Percent 3 3 4 5 4 2" xfId="14343"/>
    <cellStyle name="Percent 3 3 4 5 4 2 2" xfId="34385"/>
    <cellStyle name="Percent 3 3 4 5 4 3" xfId="25355"/>
    <cellStyle name="Percent 3 3 4 5 5" xfId="9861"/>
    <cellStyle name="Percent 3 3 4 5 5 2" xfId="29903"/>
    <cellStyle name="Percent 3 3 4 5 6" xfId="20873"/>
    <cellStyle name="Percent 3 3 4 6" xfId="1580"/>
    <cellStyle name="Percent 3 3 4 6 2" xfId="6062"/>
    <cellStyle name="Percent 3 3 4 6 2 2" xfId="15092"/>
    <cellStyle name="Percent 3 3 4 6 2 2 2" xfId="35134"/>
    <cellStyle name="Percent 3 3 4 6 2 3" xfId="26104"/>
    <cellStyle name="Percent 3 3 4 6 3" xfId="10610"/>
    <cellStyle name="Percent 3 3 4 6 3 2" xfId="30652"/>
    <cellStyle name="Percent 3 3 4 6 4" xfId="21622"/>
    <cellStyle name="Percent 3 3 4 7" xfId="3074"/>
    <cellStyle name="Percent 3 3 4 7 2" xfId="7556"/>
    <cellStyle name="Percent 3 3 4 7 2 2" xfId="16586"/>
    <cellStyle name="Percent 3 3 4 7 2 2 2" xfId="36628"/>
    <cellStyle name="Percent 3 3 4 7 2 3" xfId="27598"/>
    <cellStyle name="Percent 3 3 4 7 3" xfId="12104"/>
    <cellStyle name="Percent 3 3 4 7 3 2" xfId="32146"/>
    <cellStyle name="Percent 3 3 4 7 4" xfId="23116"/>
    <cellStyle name="Percent 3 3 4 8" xfId="4568"/>
    <cellStyle name="Percent 3 3 4 8 2" xfId="13598"/>
    <cellStyle name="Percent 3 3 4 8 2 2" xfId="33640"/>
    <cellStyle name="Percent 3 3 4 8 3" xfId="24610"/>
    <cellStyle name="Percent 3 3 4 9" xfId="9116"/>
    <cellStyle name="Percent 3 3 4 9 2" xfId="29158"/>
    <cellStyle name="Percent 3 3 5" xfId="121"/>
    <cellStyle name="Percent 3 3 5 10" xfId="20163"/>
    <cellStyle name="Percent 3 3 5 2" xfId="307"/>
    <cellStyle name="Percent 3 3 5 2 2" xfId="1050"/>
    <cellStyle name="Percent 3 3 5 2 2 2" xfId="2544"/>
    <cellStyle name="Percent 3 3 5 2 2 2 2" xfId="7026"/>
    <cellStyle name="Percent 3 3 5 2 2 2 2 2" xfId="16056"/>
    <cellStyle name="Percent 3 3 5 2 2 2 2 2 2" xfId="36098"/>
    <cellStyle name="Percent 3 3 5 2 2 2 2 3" xfId="27068"/>
    <cellStyle name="Percent 3 3 5 2 2 2 3" xfId="11574"/>
    <cellStyle name="Percent 3 3 5 2 2 2 3 2" xfId="31616"/>
    <cellStyle name="Percent 3 3 5 2 2 2 4" xfId="22586"/>
    <cellStyle name="Percent 3 3 5 2 2 3" xfId="4038"/>
    <cellStyle name="Percent 3 3 5 2 2 3 2" xfId="8520"/>
    <cellStyle name="Percent 3 3 5 2 2 3 2 2" xfId="17550"/>
    <cellStyle name="Percent 3 3 5 2 2 3 2 2 2" xfId="37592"/>
    <cellStyle name="Percent 3 3 5 2 2 3 2 3" xfId="28562"/>
    <cellStyle name="Percent 3 3 5 2 2 3 3" xfId="13068"/>
    <cellStyle name="Percent 3 3 5 2 2 3 3 2" xfId="33110"/>
    <cellStyle name="Percent 3 3 5 2 2 3 4" xfId="24080"/>
    <cellStyle name="Percent 3 3 5 2 2 4" xfId="5532"/>
    <cellStyle name="Percent 3 3 5 2 2 4 2" xfId="14562"/>
    <cellStyle name="Percent 3 3 5 2 2 4 2 2" xfId="34604"/>
    <cellStyle name="Percent 3 3 5 2 2 4 3" xfId="25574"/>
    <cellStyle name="Percent 3 3 5 2 2 5" xfId="10080"/>
    <cellStyle name="Percent 3 3 5 2 2 5 2" xfId="30122"/>
    <cellStyle name="Percent 3 3 5 2 2 6" xfId="21092"/>
    <cellStyle name="Percent 3 3 5 2 3" xfId="1801"/>
    <cellStyle name="Percent 3 3 5 2 3 2" xfId="6283"/>
    <cellStyle name="Percent 3 3 5 2 3 2 2" xfId="15313"/>
    <cellStyle name="Percent 3 3 5 2 3 2 2 2" xfId="35355"/>
    <cellStyle name="Percent 3 3 5 2 3 2 3" xfId="26325"/>
    <cellStyle name="Percent 3 3 5 2 3 3" xfId="10831"/>
    <cellStyle name="Percent 3 3 5 2 3 3 2" xfId="30873"/>
    <cellStyle name="Percent 3 3 5 2 3 4" xfId="21843"/>
    <cellStyle name="Percent 3 3 5 2 4" xfId="3295"/>
    <cellStyle name="Percent 3 3 5 2 4 2" xfId="7777"/>
    <cellStyle name="Percent 3 3 5 2 4 2 2" xfId="16807"/>
    <cellStyle name="Percent 3 3 5 2 4 2 2 2" xfId="36849"/>
    <cellStyle name="Percent 3 3 5 2 4 2 3" xfId="27819"/>
    <cellStyle name="Percent 3 3 5 2 4 3" xfId="12325"/>
    <cellStyle name="Percent 3 3 5 2 4 3 2" xfId="32367"/>
    <cellStyle name="Percent 3 3 5 2 4 4" xfId="23337"/>
    <cellStyle name="Percent 3 3 5 2 5" xfId="4789"/>
    <cellStyle name="Percent 3 3 5 2 5 2" xfId="13819"/>
    <cellStyle name="Percent 3 3 5 2 5 2 2" xfId="33861"/>
    <cellStyle name="Percent 3 3 5 2 5 3" xfId="24831"/>
    <cellStyle name="Percent 3 3 5 2 6" xfId="9337"/>
    <cellStyle name="Percent 3 3 5 2 6 2" xfId="29379"/>
    <cellStyle name="Percent 3 3 5 2 7" xfId="20349"/>
    <cellStyle name="Percent 3 3 5 3" xfId="493"/>
    <cellStyle name="Percent 3 3 5 3 2" xfId="1240"/>
    <cellStyle name="Percent 3 3 5 3 2 2" xfId="2734"/>
    <cellStyle name="Percent 3 3 5 3 2 2 2" xfId="7216"/>
    <cellStyle name="Percent 3 3 5 3 2 2 2 2" xfId="16246"/>
    <cellStyle name="Percent 3 3 5 3 2 2 2 2 2" xfId="36288"/>
    <cellStyle name="Percent 3 3 5 3 2 2 2 3" xfId="27258"/>
    <cellStyle name="Percent 3 3 5 3 2 2 3" xfId="11764"/>
    <cellStyle name="Percent 3 3 5 3 2 2 3 2" xfId="31806"/>
    <cellStyle name="Percent 3 3 5 3 2 2 4" xfId="22776"/>
    <cellStyle name="Percent 3 3 5 3 2 3" xfId="4228"/>
    <cellStyle name="Percent 3 3 5 3 2 3 2" xfId="8710"/>
    <cellStyle name="Percent 3 3 5 3 2 3 2 2" xfId="17740"/>
    <cellStyle name="Percent 3 3 5 3 2 3 2 2 2" xfId="37782"/>
    <cellStyle name="Percent 3 3 5 3 2 3 2 3" xfId="28752"/>
    <cellStyle name="Percent 3 3 5 3 2 3 3" xfId="13258"/>
    <cellStyle name="Percent 3 3 5 3 2 3 3 2" xfId="33300"/>
    <cellStyle name="Percent 3 3 5 3 2 3 4" xfId="24270"/>
    <cellStyle name="Percent 3 3 5 3 2 4" xfId="5722"/>
    <cellStyle name="Percent 3 3 5 3 2 4 2" xfId="14752"/>
    <cellStyle name="Percent 3 3 5 3 2 4 2 2" xfId="34794"/>
    <cellStyle name="Percent 3 3 5 3 2 4 3" xfId="25764"/>
    <cellStyle name="Percent 3 3 5 3 2 5" xfId="10270"/>
    <cellStyle name="Percent 3 3 5 3 2 5 2" xfId="30312"/>
    <cellStyle name="Percent 3 3 5 3 2 6" xfId="21282"/>
    <cellStyle name="Percent 3 3 5 3 3" xfId="1987"/>
    <cellStyle name="Percent 3 3 5 3 3 2" xfId="6469"/>
    <cellStyle name="Percent 3 3 5 3 3 2 2" xfId="15499"/>
    <cellStyle name="Percent 3 3 5 3 3 2 2 2" xfId="35541"/>
    <cellStyle name="Percent 3 3 5 3 3 2 3" xfId="26511"/>
    <cellStyle name="Percent 3 3 5 3 3 3" xfId="11017"/>
    <cellStyle name="Percent 3 3 5 3 3 3 2" xfId="31059"/>
    <cellStyle name="Percent 3 3 5 3 3 4" xfId="22029"/>
    <cellStyle name="Percent 3 3 5 3 4" xfId="3481"/>
    <cellStyle name="Percent 3 3 5 3 4 2" xfId="7963"/>
    <cellStyle name="Percent 3 3 5 3 4 2 2" xfId="16993"/>
    <cellStyle name="Percent 3 3 5 3 4 2 2 2" xfId="37035"/>
    <cellStyle name="Percent 3 3 5 3 4 2 3" xfId="28005"/>
    <cellStyle name="Percent 3 3 5 3 4 3" xfId="12511"/>
    <cellStyle name="Percent 3 3 5 3 4 3 2" xfId="32553"/>
    <cellStyle name="Percent 3 3 5 3 4 4" xfId="23523"/>
    <cellStyle name="Percent 3 3 5 3 5" xfId="4975"/>
    <cellStyle name="Percent 3 3 5 3 5 2" xfId="14005"/>
    <cellStyle name="Percent 3 3 5 3 5 2 2" xfId="34047"/>
    <cellStyle name="Percent 3 3 5 3 5 3" xfId="25017"/>
    <cellStyle name="Percent 3 3 5 3 6" xfId="9523"/>
    <cellStyle name="Percent 3 3 5 3 6 2" xfId="29565"/>
    <cellStyle name="Percent 3 3 5 3 7" xfId="20535"/>
    <cellStyle name="Percent 3 3 5 4" xfId="679"/>
    <cellStyle name="Percent 3 3 5 4 2" xfId="1426"/>
    <cellStyle name="Percent 3 3 5 4 2 2" xfId="2920"/>
    <cellStyle name="Percent 3 3 5 4 2 2 2" xfId="7402"/>
    <cellStyle name="Percent 3 3 5 4 2 2 2 2" xfId="16432"/>
    <cellStyle name="Percent 3 3 5 4 2 2 2 2 2" xfId="36474"/>
    <cellStyle name="Percent 3 3 5 4 2 2 2 3" xfId="27444"/>
    <cellStyle name="Percent 3 3 5 4 2 2 3" xfId="11950"/>
    <cellStyle name="Percent 3 3 5 4 2 2 3 2" xfId="31992"/>
    <cellStyle name="Percent 3 3 5 4 2 2 4" xfId="22962"/>
    <cellStyle name="Percent 3 3 5 4 2 3" xfId="4414"/>
    <cellStyle name="Percent 3 3 5 4 2 3 2" xfId="8896"/>
    <cellStyle name="Percent 3 3 5 4 2 3 2 2" xfId="17926"/>
    <cellStyle name="Percent 3 3 5 4 2 3 2 2 2" xfId="37968"/>
    <cellStyle name="Percent 3 3 5 4 2 3 2 3" xfId="28938"/>
    <cellStyle name="Percent 3 3 5 4 2 3 3" xfId="13444"/>
    <cellStyle name="Percent 3 3 5 4 2 3 3 2" xfId="33486"/>
    <cellStyle name="Percent 3 3 5 4 2 3 4" xfId="24456"/>
    <cellStyle name="Percent 3 3 5 4 2 4" xfId="5908"/>
    <cellStyle name="Percent 3 3 5 4 2 4 2" xfId="14938"/>
    <cellStyle name="Percent 3 3 5 4 2 4 2 2" xfId="34980"/>
    <cellStyle name="Percent 3 3 5 4 2 4 3" xfId="25950"/>
    <cellStyle name="Percent 3 3 5 4 2 5" xfId="10456"/>
    <cellStyle name="Percent 3 3 5 4 2 5 2" xfId="30498"/>
    <cellStyle name="Percent 3 3 5 4 2 6" xfId="21468"/>
    <cellStyle name="Percent 3 3 5 4 3" xfId="2173"/>
    <cellStyle name="Percent 3 3 5 4 3 2" xfId="6655"/>
    <cellStyle name="Percent 3 3 5 4 3 2 2" xfId="15685"/>
    <cellStyle name="Percent 3 3 5 4 3 2 2 2" xfId="35727"/>
    <cellStyle name="Percent 3 3 5 4 3 2 3" xfId="26697"/>
    <cellStyle name="Percent 3 3 5 4 3 3" xfId="11203"/>
    <cellStyle name="Percent 3 3 5 4 3 3 2" xfId="31245"/>
    <cellStyle name="Percent 3 3 5 4 3 4" xfId="22215"/>
    <cellStyle name="Percent 3 3 5 4 4" xfId="3667"/>
    <cellStyle name="Percent 3 3 5 4 4 2" xfId="8149"/>
    <cellStyle name="Percent 3 3 5 4 4 2 2" xfId="17179"/>
    <cellStyle name="Percent 3 3 5 4 4 2 2 2" xfId="37221"/>
    <cellStyle name="Percent 3 3 5 4 4 2 3" xfId="28191"/>
    <cellStyle name="Percent 3 3 5 4 4 3" xfId="12697"/>
    <cellStyle name="Percent 3 3 5 4 4 3 2" xfId="32739"/>
    <cellStyle name="Percent 3 3 5 4 4 4" xfId="23709"/>
    <cellStyle name="Percent 3 3 5 4 5" xfId="5161"/>
    <cellStyle name="Percent 3 3 5 4 5 2" xfId="14191"/>
    <cellStyle name="Percent 3 3 5 4 5 2 2" xfId="34233"/>
    <cellStyle name="Percent 3 3 5 4 5 3" xfId="25203"/>
    <cellStyle name="Percent 3 3 5 4 6" xfId="9709"/>
    <cellStyle name="Percent 3 3 5 4 6 2" xfId="29751"/>
    <cellStyle name="Percent 3 3 5 4 7" xfId="20721"/>
    <cellStyle name="Percent 3 3 5 5" xfId="866"/>
    <cellStyle name="Percent 3 3 5 5 2" xfId="2360"/>
    <cellStyle name="Percent 3 3 5 5 2 2" xfId="6842"/>
    <cellStyle name="Percent 3 3 5 5 2 2 2" xfId="15872"/>
    <cellStyle name="Percent 3 3 5 5 2 2 2 2" xfId="35914"/>
    <cellStyle name="Percent 3 3 5 5 2 2 3" xfId="26884"/>
    <cellStyle name="Percent 3 3 5 5 2 3" xfId="11390"/>
    <cellStyle name="Percent 3 3 5 5 2 3 2" xfId="31432"/>
    <cellStyle name="Percent 3 3 5 5 2 4" xfId="22402"/>
    <cellStyle name="Percent 3 3 5 5 3" xfId="3854"/>
    <cellStyle name="Percent 3 3 5 5 3 2" xfId="8336"/>
    <cellStyle name="Percent 3 3 5 5 3 2 2" xfId="17366"/>
    <cellStyle name="Percent 3 3 5 5 3 2 2 2" xfId="37408"/>
    <cellStyle name="Percent 3 3 5 5 3 2 3" xfId="28378"/>
    <cellStyle name="Percent 3 3 5 5 3 3" xfId="12884"/>
    <cellStyle name="Percent 3 3 5 5 3 3 2" xfId="32926"/>
    <cellStyle name="Percent 3 3 5 5 3 4" xfId="23896"/>
    <cellStyle name="Percent 3 3 5 5 4" xfId="5348"/>
    <cellStyle name="Percent 3 3 5 5 4 2" xfId="14378"/>
    <cellStyle name="Percent 3 3 5 5 4 2 2" xfId="34420"/>
    <cellStyle name="Percent 3 3 5 5 4 3" xfId="25390"/>
    <cellStyle name="Percent 3 3 5 5 5" xfId="9896"/>
    <cellStyle name="Percent 3 3 5 5 5 2" xfId="29938"/>
    <cellStyle name="Percent 3 3 5 5 6" xfId="20908"/>
    <cellStyle name="Percent 3 3 5 6" xfId="1615"/>
    <cellStyle name="Percent 3 3 5 6 2" xfId="6097"/>
    <cellStyle name="Percent 3 3 5 6 2 2" xfId="15127"/>
    <cellStyle name="Percent 3 3 5 6 2 2 2" xfId="35169"/>
    <cellStyle name="Percent 3 3 5 6 2 3" xfId="26139"/>
    <cellStyle name="Percent 3 3 5 6 3" xfId="10645"/>
    <cellStyle name="Percent 3 3 5 6 3 2" xfId="30687"/>
    <cellStyle name="Percent 3 3 5 6 4" xfId="21657"/>
    <cellStyle name="Percent 3 3 5 7" xfId="3109"/>
    <cellStyle name="Percent 3 3 5 7 2" xfId="7591"/>
    <cellStyle name="Percent 3 3 5 7 2 2" xfId="16621"/>
    <cellStyle name="Percent 3 3 5 7 2 2 2" xfId="36663"/>
    <cellStyle name="Percent 3 3 5 7 2 3" xfId="27633"/>
    <cellStyle name="Percent 3 3 5 7 3" xfId="12139"/>
    <cellStyle name="Percent 3 3 5 7 3 2" xfId="32181"/>
    <cellStyle name="Percent 3 3 5 7 4" xfId="23151"/>
    <cellStyle name="Percent 3 3 5 8" xfId="4603"/>
    <cellStyle name="Percent 3 3 5 8 2" xfId="13633"/>
    <cellStyle name="Percent 3 3 5 8 2 2" xfId="33675"/>
    <cellStyle name="Percent 3 3 5 8 3" xfId="24645"/>
    <cellStyle name="Percent 3 3 5 9" xfId="9151"/>
    <cellStyle name="Percent 3 3 5 9 2" xfId="29193"/>
    <cellStyle name="Percent 3 3 6" xfId="133"/>
    <cellStyle name="Percent 3 3 6 10" xfId="20175"/>
    <cellStyle name="Percent 3 3 6 2" xfId="319"/>
    <cellStyle name="Percent 3 3 6 2 2" xfId="1062"/>
    <cellStyle name="Percent 3 3 6 2 2 2" xfId="2556"/>
    <cellStyle name="Percent 3 3 6 2 2 2 2" xfId="7038"/>
    <cellStyle name="Percent 3 3 6 2 2 2 2 2" xfId="16068"/>
    <cellStyle name="Percent 3 3 6 2 2 2 2 2 2" xfId="36110"/>
    <cellStyle name="Percent 3 3 6 2 2 2 2 3" xfId="27080"/>
    <cellStyle name="Percent 3 3 6 2 2 2 3" xfId="11586"/>
    <cellStyle name="Percent 3 3 6 2 2 2 3 2" xfId="31628"/>
    <cellStyle name="Percent 3 3 6 2 2 2 4" xfId="22598"/>
    <cellStyle name="Percent 3 3 6 2 2 3" xfId="4050"/>
    <cellStyle name="Percent 3 3 6 2 2 3 2" xfId="8532"/>
    <cellStyle name="Percent 3 3 6 2 2 3 2 2" xfId="17562"/>
    <cellStyle name="Percent 3 3 6 2 2 3 2 2 2" xfId="37604"/>
    <cellStyle name="Percent 3 3 6 2 2 3 2 3" xfId="28574"/>
    <cellStyle name="Percent 3 3 6 2 2 3 3" xfId="13080"/>
    <cellStyle name="Percent 3 3 6 2 2 3 3 2" xfId="33122"/>
    <cellStyle name="Percent 3 3 6 2 2 3 4" xfId="24092"/>
    <cellStyle name="Percent 3 3 6 2 2 4" xfId="5544"/>
    <cellStyle name="Percent 3 3 6 2 2 4 2" xfId="14574"/>
    <cellStyle name="Percent 3 3 6 2 2 4 2 2" xfId="34616"/>
    <cellStyle name="Percent 3 3 6 2 2 4 3" xfId="25586"/>
    <cellStyle name="Percent 3 3 6 2 2 5" xfId="10092"/>
    <cellStyle name="Percent 3 3 6 2 2 5 2" xfId="30134"/>
    <cellStyle name="Percent 3 3 6 2 2 6" xfId="21104"/>
    <cellStyle name="Percent 3 3 6 2 3" xfId="1813"/>
    <cellStyle name="Percent 3 3 6 2 3 2" xfId="6295"/>
    <cellStyle name="Percent 3 3 6 2 3 2 2" xfId="15325"/>
    <cellStyle name="Percent 3 3 6 2 3 2 2 2" xfId="35367"/>
    <cellStyle name="Percent 3 3 6 2 3 2 3" xfId="26337"/>
    <cellStyle name="Percent 3 3 6 2 3 3" xfId="10843"/>
    <cellStyle name="Percent 3 3 6 2 3 3 2" xfId="30885"/>
    <cellStyle name="Percent 3 3 6 2 3 4" xfId="21855"/>
    <cellStyle name="Percent 3 3 6 2 4" xfId="3307"/>
    <cellStyle name="Percent 3 3 6 2 4 2" xfId="7789"/>
    <cellStyle name="Percent 3 3 6 2 4 2 2" xfId="16819"/>
    <cellStyle name="Percent 3 3 6 2 4 2 2 2" xfId="36861"/>
    <cellStyle name="Percent 3 3 6 2 4 2 3" xfId="27831"/>
    <cellStyle name="Percent 3 3 6 2 4 3" xfId="12337"/>
    <cellStyle name="Percent 3 3 6 2 4 3 2" xfId="32379"/>
    <cellStyle name="Percent 3 3 6 2 4 4" xfId="23349"/>
    <cellStyle name="Percent 3 3 6 2 5" xfId="4801"/>
    <cellStyle name="Percent 3 3 6 2 5 2" xfId="13831"/>
    <cellStyle name="Percent 3 3 6 2 5 2 2" xfId="33873"/>
    <cellStyle name="Percent 3 3 6 2 5 3" xfId="24843"/>
    <cellStyle name="Percent 3 3 6 2 6" xfId="9349"/>
    <cellStyle name="Percent 3 3 6 2 6 2" xfId="29391"/>
    <cellStyle name="Percent 3 3 6 2 7" xfId="20361"/>
    <cellStyle name="Percent 3 3 6 3" xfId="505"/>
    <cellStyle name="Percent 3 3 6 3 2" xfId="1252"/>
    <cellStyle name="Percent 3 3 6 3 2 2" xfId="2746"/>
    <cellStyle name="Percent 3 3 6 3 2 2 2" xfId="7228"/>
    <cellStyle name="Percent 3 3 6 3 2 2 2 2" xfId="16258"/>
    <cellStyle name="Percent 3 3 6 3 2 2 2 2 2" xfId="36300"/>
    <cellStyle name="Percent 3 3 6 3 2 2 2 3" xfId="27270"/>
    <cellStyle name="Percent 3 3 6 3 2 2 3" xfId="11776"/>
    <cellStyle name="Percent 3 3 6 3 2 2 3 2" xfId="31818"/>
    <cellStyle name="Percent 3 3 6 3 2 2 4" xfId="22788"/>
    <cellStyle name="Percent 3 3 6 3 2 3" xfId="4240"/>
    <cellStyle name="Percent 3 3 6 3 2 3 2" xfId="8722"/>
    <cellStyle name="Percent 3 3 6 3 2 3 2 2" xfId="17752"/>
    <cellStyle name="Percent 3 3 6 3 2 3 2 2 2" xfId="37794"/>
    <cellStyle name="Percent 3 3 6 3 2 3 2 3" xfId="28764"/>
    <cellStyle name="Percent 3 3 6 3 2 3 3" xfId="13270"/>
    <cellStyle name="Percent 3 3 6 3 2 3 3 2" xfId="33312"/>
    <cellStyle name="Percent 3 3 6 3 2 3 4" xfId="24282"/>
    <cellStyle name="Percent 3 3 6 3 2 4" xfId="5734"/>
    <cellStyle name="Percent 3 3 6 3 2 4 2" xfId="14764"/>
    <cellStyle name="Percent 3 3 6 3 2 4 2 2" xfId="34806"/>
    <cellStyle name="Percent 3 3 6 3 2 4 3" xfId="25776"/>
    <cellStyle name="Percent 3 3 6 3 2 5" xfId="10282"/>
    <cellStyle name="Percent 3 3 6 3 2 5 2" xfId="30324"/>
    <cellStyle name="Percent 3 3 6 3 2 6" xfId="21294"/>
    <cellStyle name="Percent 3 3 6 3 3" xfId="1999"/>
    <cellStyle name="Percent 3 3 6 3 3 2" xfId="6481"/>
    <cellStyle name="Percent 3 3 6 3 3 2 2" xfId="15511"/>
    <cellStyle name="Percent 3 3 6 3 3 2 2 2" xfId="35553"/>
    <cellStyle name="Percent 3 3 6 3 3 2 3" xfId="26523"/>
    <cellStyle name="Percent 3 3 6 3 3 3" xfId="11029"/>
    <cellStyle name="Percent 3 3 6 3 3 3 2" xfId="31071"/>
    <cellStyle name="Percent 3 3 6 3 3 4" xfId="22041"/>
    <cellStyle name="Percent 3 3 6 3 4" xfId="3493"/>
    <cellStyle name="Percent 3 3 6 3 4 2" xfId="7975"/>
    <cellStyle name="Percent 3 3 6 3 4 2 2" xfId="17005"/>
    <cellStyle name="Percent 3 3 6 3 4 2 2 2" xfId="37047"/>
    <cellStyle name="Percent 3 3 6 3 4 2 3" xfId="28017"/>
    <cellStyle name="Percent 3 3 6 3 4 3" xfId="12523"/>
    <cellStyle name="Percent 3 3 6 3 4 3 2" xfId="32565"/>
    <cellStyle name="Percent 3 3 6 3 4 4" xfId="23535"/>
    <cellStyle name="Percent 3 3 6 3 5" xfId="4987"/>
    <cellStyle name="Percent 3 3 6 3 5 2" xfId="14017"/>
    <cellStyle name="Percent 3 3 6 3 5 2 2" xfId="34059"/>
    <cellStyle name="Percent 3 3 6 3 5 3" xfId="25029"/>
    <cellStyle name="Percent 3 3 6 3 6" xfId="9535"/>
    <cellStyle name="Percent 3 3 6 3 6 2" xfId="29577"/>
    <cellStyle name="Percent 3 3 6 3 7" xfId="20547"/>
    <cellStyle name="Percent 3 3 6 4" xfId="691"/>
    <cellStyle name="Percent 3 3 6 4 2" xfId="1438"/>
    <cellStyle name="Percent 3 3 6 4 2 2" xfId="2932"/>
    <cellStyle name="Percent 3 3 6 4 2 2 2" xfId="7414"/>
    <cellStyle name="Percent 3 3 6 4 2 2 2 2" xfId="16444"/>
    <cellStyle name="Percent 3 3 6 4 2 2 2 2 2" xfId="36486"/>
    <cellStyle name="Percent 3 3 6 4 2 2 2 3" xfId="27456"/>
    <cellStyle name="Percent 3 3 6 4 2 2 3" xfId="11962"/>
    <cellStyle name="Percent 3 3 6 4 2 2 3 2" xfId="32004"/>
    <cellStyle name="Percent 3 3 6 4 2 2 4" xfId="22974"/>
    <cellStyle name="Percent 3 3 6 4 2 3" xfId="4426"/>
    <cellStyle name="Percent 3 3 6 4 2 3 2" xfId="8908"/>
    <cellStyle name="Percent 3 3 6 4 2 3 2 2" xfId="17938"/>
    <cellStyle name="Percent 3 3 6 4 2 3 2 2 2" xfId="37980"/>
    <cellStyle name="Percent 3 3 6 4 2 3 2 3" xfId="28950"/>
    <cellStyle name="Percent 3 3 6 4 2 3 3" xfId="13456"/>
    <cellStyle name="Percent 3 3 6 4 2 3 3 2" xfId="33498"/>
    <cellStyle name="Percent 3 3 6 4 2 3 4" xfId="24468"/>
    <cellStyle name="Percent 3 3 6 4 2 4" xfId="5920"/>
    <cellStyle name="Percent 3 3 6 4 2 4 2" xfId="14950"/>
    <cellStyle name="Percent 3 3 6 4 2 4 2 2" xfId="34992"/>
    <cellStyle name="Percent 3 3 6 4 2 4 3" xfId="25962"/>
    <cellStyle name="Percent 3 3 6 4 2 5" xfId="10468"/>
    <cellStyle name="Percent 3 3 6 4 2 5 2" xfId="30510"/>
    <cellStyle name="Percent 3 3 6 4 2 6" xfId="21480"/>
    <cellStyle name="Percent 3 3 6 4 3" xfId="2185"/>
    <cellStyle name="Percent 3 3 6 4 3 2" xfId="6667"/>
    <cellStyle name="Percent 3 3 6 4 3 2 2" xfId="15697"/>
    <cellStyle name="Percent 3 3 6 4 3 2 2 2" xfId="35739"/>
    <cellStyle name="Percent 3 3 6 4 3 2 3" xfId="26709"/>
    <cellStyle name="Percent 3 3 6 4 3 3" xfId="11215"/>
    <cellStyle name="Percent 3 3 6 4 3 3 2" xfId="31257"/>
    <cellStyle name="Percent 3 3 6 4 3 4" xfId="22227"/>
    <cellStyle name="Percent 3 3 6 4 4" xfId="3679"/>
    <cellStyle name="Percent 3 3 6 4 4 2" xfId="8161"/>
    <cellStyle name="Percent 3 3 6 4 4 2 2" xfId="17191"/>
    <cellStyle name="Percent 3 3 6 4 4 2 2 2" xfId="37233"/>
    <cellStyle name="Percent 3 3 6 4 4 2 3" xfId="28203"/>
    <cellStyle name="Percent 3 3 6 4 4 3" xfId="12709"/>
    <cellStyle name="Percent 3 3 6 4 4 3 2" xfId="32751"/>
    <cellStyle name="Percent 3 3 6 4 4 4" xfId="23721"/>
    <cellStyle name="Percent 3 3 6 4 5" xfId="5173"/>
    <cellStyle name="Percent 3 3 6 4 5 2" xfId="14203"/>
    <cellStyle name="Percent 3 3 6 4 5 2 2" xfId="34245"/>
    <cellStyle name="Percent 3 3 6 4 5 3" xfId="25215"/>
    <cellStyle name="Percent 3 3 6 4 6" xfId="9721"/>
    <cellStyle name="Percent 3 3 6 4 6 2" xfId="29763"/>
    <cellStyle name="Percent 3 3 6 4 7" xfId="20733"/>
    <cellStyle name="Percent 3 3 6 5" xfId="878"/>
    <cellStyle name="Percent 3 3 6 5 2" xfId="2372"/>
    <cellStyle name="Percent 3 3 6 5 2 2" xfId="6854"/>
    <cellStyle name="Percent 3 3 6 5 2 2 2" xfId="15884"/>
    <cellStyle name="Percent 3 3 6 5 2 2 2 2" xfId="35926"/>
    <cellStyle name="Percent 3 3 6 5 2 2 3" xfId="26896"/>
    <cellStyle name="Percent 3 3 6 5 2 3" xfId="11402"/>
    <cellStyle name="Percent 3 3 6 5 2 3 2" xfId="31444"/>
    <cellStyle name="Percent 3 3 6 5 2 4" xfId="22414"/>
    <cellStyle name="Percent 3 3 6 5 3" xfId="3866"/>
    <cellStyle name="Percent 3 3 6 5 3 2" xfId="8348"/>
    <cellStyle name="Percent 3 3 6 5 3 2 2" xfId="17378"/>
    <cellStyle name="Percent 3 3 6 5 3 2 2 2" xfId="37420"/>
    <cellStyle name="Percent 3 3 6 5 3 2 3" xfId="28390"/>
    <cellStyle name="Percent 3 3 6 5 3 3" xfId="12896"/>
    <cellStyle name="Percent 3 3 6 5 3 3 2" xfId="32938"/>
    <cellStyle name="Percent 3 3 6 5 3 4" xfId="23908"/>
    <cellStyle name="Percent 3 3 6 5 4" xfId="5360"/>
    <cellStyle name="Percent 3 3 6 5 4 2" xfId="14390"/>
    <cellStyle name="Percent 3 3 6 5 4 2 2" xfId="34432"/>
    <cellStyle name="Percent 3 3 6 5 4 3" xfId="25402"/>
    <cellStyle name="Percent 3 3 6 5 5" xfId="9908"/>
    <cellStyle name="Percent 3 3 6 5 5 2" xfId="29950"/>
    <cellStyle name="Percent 3 3 6 5 6" xfId="20920"/>
    <cellStyle name="Percent 3 3 6 6" xfId="1627"/>
    <cellStyle name="Percent 3 3 6 6 2" xfId="6109"/>
    <cellStyle name="Percent 3 3 6 6 2 2" xfId="15139"/>
    <cellStyle name="Percent 3 3 6 6 2 2 2" xfId="35181"/>
    <cellStyle name="Percent 3 3 6 6 2 3" xfId="26151"/>
    <cellStyle name="Percent 3 3 6 6 3" xfId="10657"/>
    <cellStyle name="Percent 3 3 6 6 3 2" xfId="30699"/>
    <cellStyle name="Percent 3 3 6 6 4" xfId="21669"/>
    <cellStyle name="Percent 3 3 6 7" xfId="3121"/>
    <cellStyle name="Percent 3 3 6 7 2" xfId="7603"/>
    <cellStyle name="Percent 3 3 6 7 2 2" xfId="16633"/>
    <cellStyle name="Percent 3 3 6 7 2 2 2" xfId="36675"/>
    <cellStyle name="Percent 3 3 6 7 2 3" xfId="27645"/>
    <cellStyle name="Percent 3 3 6 7 3" xfId="12151"/>
    <cellStyle name="Percent 3 3 6 7 3 2" xfId="32193"/>
    <cellStyle name="Percent 3 3 6 7 4" xfId="23163"/>
    <cellStyle name="Percent 3 3 6 8" xfId="4615"/>
    <cellStyle name="Percent 3 3 6 8 2" xfId="13645"/>
    <cellStyle name="Percent 3 3 6 8 2 2" xfId="33687"/>
    <cellStyle name="Percent 3 3 6 8 3" xfId="24657"/>
    <cellStyle name="Percent 3 3 6 9" xfId="9163"/>
    <cellStyle name="Percent 3 3 6 9 2" xfId="29205"/>
    <cellStyle name="Percent 3 3 7" xfId="156"/>
    <cellStyle name="Percent 3 3 7 10" xfId="20198"/>
    <cellStyle name="Percent 3 3 7 2" xfId="342"/>
    <cellStyle name="Percent 3 3 7 2 2" xfId="1085"/>
    <cellStyle name="Percent 3 3 7 2 2 2" xfId="2579"/>
    <cellStyle name="Percent 3 3 7 2 2 2 2" xfId="7061"/>
    <cellStyle name="Percent 3 3 7 2 2 2 2 2" xfId="16091"/>
    <cellStyle name="Percent 3 3 7 2 2 2 2 2 2" xfId="36133"/>
    <cellStyle name="Percent 3 3 7 2 2 2 2 3" xfId="27103"/>
    <cellStyle name="Percent 3 3 7 2 2 2 3" xfId="11609"/>
    <cellStyle name="Percent 3 3 7 2 2 2 3 2" xfId="31651"/>
    <cellStyle name="Percent 3 3 7 2 2 2 4" xfId="22621"/>
    <cellStyle name="Percent 3 3 7 2 2 3" xfId="4073"/>
    <cellStyle name="Percent 3 3 7 2 2 3 2" xfId="8555"/>
    <cellStyle name="Percent 3 3 7 2 2 3 2 2" xfId="17585"/>
    <cellStyle name="Percent 3 3 7 2 2 3 2 2 2" xfId="37627"/>
    <cellStyle name="Percent 3 3 7 2 2 3 2 3" xfId="28597"/>
    <cellStyle name="Percent 3 3 7 2 2 3 3" xfId="13103"/>
    <cellStyle name="Percent 3 3 7 2 2 3 3 2" xfId="33145"/>
    <cellStyle name="Percent 3 3 7 2 2 3 4" xfId="24115"/>
    <cellStyle name="Percent 3 3 7 2 2 4" xfId="5567"/>
    <cellStyle name="Percent 3 3 7 2 2 4 2" xfId="14597"/>
    <cellStyle name="Percent 3 3 7 2 2 4 2 2" xfId="34639"/>
    <cellStyle name="Percent 3 3 7 2 2 4 3" xfId="25609"/>
    <cellStyle name="Percent 3 3 7 2 2 5" xfId="10115"/>
    <cellStyle name="Percent 3 3 7 2 2 5 2" xfId="30157"/>
    <cellStyle name="Percent 3 3 7 2 2 6" xfId="21127"/>
    <cellStyle name="Percent 3 3 7 2 3" xfId="1836"/>
    <cellStyle name="Percent 3 3 7 2 3 2" xfId="6318"/>
    <cellStyle name="Percent 3 3 7 2 3 2 2" xfId="15348"/>
    <cellStyle name="Percent 3 3 7 2 3 2 2 2" xfId="35390"/>
    <cellStyle name="Percent 3 3 7 2 3 2 3" xfId="26360"/>
    <cellStyle name="Percent 3 3 7 2 3 3" xfId="10866"/>
    <cellStyle name="Percent 3 3 7 2 3 3 2" xfId="30908"/>
    <cellStyle name="Percent 3 3 7 2 3 4" xfId="21878"/>
    <cellStyle name="Percent 3 3 7 2 4" xfId="3330"/>
    <cellStyle name="Percent 3 3 7 2 4 2" xfId="7812"/>
    <cellStyle name="Percent 3 3 7 2 4 2 2" xfId="16842"/>
    <cellStyle name="Percent 3 3 7 2 4 2 2 2" xfId="36884"/>
    <cellStyle name="Percent 3 3 7 2 4 2 3" xfId="27854"/>
    <cellStyle name="Percent 3 3 7 2 4 3" xfId="12360"/>
    <cellStyle name="Percent 3 3 7 2 4 3 2" xfId="32402"/>
    <cellStyle name="Percent 3 3 7 2 4 4" xfId="23372"/>
    <cellStyle name="Percent 3 3 7 2 5" xfId="4824"/>
    <cellStyle name="Percent 3 3 7 2 5 2" xfId="13854"/>
    <cellStyle name="Percent 3 3 7 2 5 2 2" xfId="33896"/>
    <cellStyle name="Percent 3 3 7 2 5 3" xfId="24866"/>
    <cellStyle name="Percent 3 3 7 2 6" xfId="9372"/>
    <cellStyle name="Percent 3 3 7 2 6 2" xfId="29414"/>
    <cellStyle name="Percent 3 3 7 2 7" xfId="20384"/>
    <cellStyle name="Percent 3 3 7 3" xfId="528"/>
    <cellStyle name="Percent 3 3 7 3 2" xfId="1275"/>
    <cellStyle name="Percent 3 3 7 3 2 2" xfId="2769"/>
    <cellStyle name="Percent 3 3 7 3 2 2 2" xfId="7251"/>
    <cellStyle name="Percent 3 3 7 3 2 2 2 2" xfId="16281"/>
    <cellStyle name="Percent 3 3 7 3 2 2 2 2 2" xfId="36323"/>
    <cellStyle name="Percent 3 3 7 3 2 2 2 3" xfId="27293"/>
    <cellStyle name="Percent 3 3 7 3 2 2 3" xfId="11799"/>
    <cellStyle name="Percent 3 3 7 3 2 2 3 2" xfId="31841"/>
    <cellStyle name="Percent 3 3 7 3 2 2 4" xfId="22811"/>
    <cellStyle name="Percent 3 3 7 3 2 3" xfId="4263"/>
    <cellStyle name="Percent 3 3 7 3 2 3 2" xfId="8745"/>
    <cellStyle name="Percent 3 3 7 3 2 3 2 2" xfId="17775"/>
    <cellStyle name="Percent 3 3 7 3 2 3 2 2 2" xfId="37817"/>
    <cellStyle name="Percent 3 3 7 3 2 3 2 3" xfId="28787"/>
    <cellStyle name="Percent 3 3 7 3 2 3 3" xfId="13293"/>
    <cellStyle name="Percent 3 3 7 3 2 3 3 2" xfId="33335"/>
    <cellStyle name="Percent 3 3 7 3 2 3 4" xfId="24305"/>
    <cellStyle name="Percent 3 3 7 3 2 4" xfId="5757"/>
    <cellStyle name="Percent 3 3 7 3 2 4 2" xfId="14787"/>
    <cellStyle name="Percent 3 3 7 3 2 4 2 2" xfId="34829"/>
    <cellStyle name="Percent 3 3 7 3 2 4 3" xfId="25799"/>
    <cellStyle name="Percent 3 3 7 3 2 5" xfId="10305"/>
    <cellStyle name="Percent 3 3 7 3 2 5 2" xfId="30347"/>
    <cellStyle name="Percent 3 3 7 3 2 6" xfId="21317"/>
    <cellStyle name="Percent 3 3 7 3 3" xfId="2022"/>
    <cellStyle name="Percent 3 3 7 3 3 2" xfId="6504"/>
    <cellStyle name="Percent 3 3 7 3 3 2 2" xfId="15534"/>
    <cellStyle name="Percent 3 3 7 3 3 2 2 2" xfId="35576"/>
    <cellStyle name="Percent 3 3 7 3 3 2 3" xfId="26546"/>
    <cellStyle name="Percent 3 3 7 3 3 3" xfId="11052"/>
    <cellStyle name="Percent 3 3 7 3 3 3 2" xfId="31094"/>
    <cellStyle name="Percent 3 3 7 3 3 4" xfId="22064"/>
    <cellStyle name="Percent 3 3 7 3 4" xfId="3516"/>
    <cellStyle name="Percent 3 3 7 3 4 2" xfId="7998"/>
    <cellStyle name="Percent 3 3 7 3 4 2 2" xfId="17028"/>
    <cellStyle name="Percent 3 3 7 3 4 2 2 2" xfId="37070"/>
    <cellStyle name="Percent 3 3 7 3 4 2 3" xfId="28040"/>
    <cellStyle name="Percent 3 3 7 3 4 3" xfId="12546"/>
    <cellStyle name="Percent 3 3 7 3 4 3 2" xfId="32588"/>
    <cellStyle name="Percent 3 3 7 3 4 4" xfId="23558"/>
    <cellStyle name="Percent 3 3 7 3 5" xfId="5010"/>
    <cellStyle name="Percent 3 3 7 3 5 2" xfId="14040"/>
    <cellStyle name="Percent 3 3 7 3 5 2 2" xfId="34082"/>
    <cellStyle name="Percent 3 3 7 3 5 3" xfId="25052"/>
    <cellStyle name="Percent 3 3 7 3 6" xfId="9558"/>
    <cellStyle name="Percent 3 3 7 3 6 2" xfId="29600"/>
    <cellStyle name="Percent 3 3 7 3 7" xfId="20570"/>
    <cellStyle name="Percent 3 3 7 4" xfId="714"/>
    <cellStyle name="Percent 3 3 7 4 2" xfId="1461"/>
    <cellStyle name="Percent 3 3 7 4 2 2" xfId="2955"/>
    <cellStyle name="Percent 3 3 7 4 2 2 2" xfId="7437"/>
    <cellStyle name="Percent 3 3 7 4 2 2 2 2" xfId="16467"/>
    <cellStyle name="Percent 3 3 7 4 2 2 2 2 2" xfId="36509"/>
    <cellStyle name="Percent 3 3 7 4 2 2 2 3" xfId="27479"/>
    <cellStyle name="Percent 3 3 7 4 2 2 3" xfId="11985"/>
    <cellStyle name="Percent 3 3 7 4 2 2 3 2" xfId="32027"/>
    <cellStyle name="Percent 3 3 7 4 2 2 4" xfId="22997"/>
    <cellStyle name="Percent 3 3 7 4 2 3" xfId="4449"/>
    <cellStyle name="Percent 3 3 7 4 2 3 2" xfId="8931"/>
    <cellStyle name="Percent 3 3 7 4 2 3 2 2" xfId="17961"/>
    <cellStyle name="Percent 3 3 7 4 2 3 2 2 2" xfId="38003"/>
    <cellStyle name="Percent 3 3 7 4 2 3 2 3" xfId="28973"/>
    <cellStyle name="Percent 3 3 7 4 2 3 3" xfId="13479"/>
    <cellStyle name="Percent 3 3 7 4 2 3 3 2" xfId="33521"/>
    <cellStyle name="Percent 3 3 7 4 2 3 4" xfId="24491"/>
    <cellStyle name="Percent 3 3 7 4 2 4" xfId="5943"/>
    <cellStyle name="Percent 3 3 7 4 2 4 2" xfId="14973"/>
    <cellStyle name="Percent 3 3 7 4 2 4 2 2" xfId="35015"/>
    <cellStyle name="Percent 3 3 7 4 2 4 3" xfId="25985"/>
    <cellStyle name="Percent 3 3 7 4 2 5" xfId="10491"/>
    <cellStyle name="Percent 3 3 7 4 2 5 2" xfId="30533"/>
    <cellStyle name="Percent 3 3 7 4 2 6" xfId="21503"/>
    <cellStyle name="Percent 3 3 7 4 3" xfId="2208"/>
    <cellStyle name="Percent 3 3 7 4 3 2" xfId="6690"/>
    <cellStyle name="Percent 3 3 7 4 3 2 2" xfId="15720"/>
    <cellStyle name="Percent 3 3 7 4 3 2 2 2" xfId="35762"/>
    <cellStyle name="Percent 3 3 7 4 3 2 3" xfId="26732"/>
    <cellStyle name="Percent 3 3 7 4 3 3" xfId="11238"/>
    <cellStyle name="Percent 3 3 7 4 3 3 2" xfId="31280"/>
    <cellStyle name="Percent 3 3 7 4 3 4" xfId="22250"/>
    <cellStyle name="Percent 3 3 7 4 4" xfId="3702"/>
    <cellStyle name="Percent 3 3 7 4 4 2" xfId="8184"/>
    <cellStyle name="Percent 3 3 7 4 4 2 2" xfId="17214"/>
    <cellStyle name="Percent 3 3 7 4 4 2 2 2" xfId="37256"/>
    <cellStyle name="Percent 3 3 7 4 4 2 3" xfId="28226"/>
    <cellStyle name="Percent 3 3 7 4 4 3" xfId="12732"/>
    <cellStyle name="Percent 3 3 7 4 4 3 2" xfId="32774"/>
    <cellStyle name="Percent 3 3 7 4 4 4" xfId="23744"/>
    <cellStyle name="Percent 3 3 7 4 5" xfId="5196"/>
    <cellStyle name="Percent 3 3 7 4 5 2" xfId="14226"/>
    <cellStyle name="Percent 3 3 7 4 5 2 2" xfId="34268"/>
    <cellStyle name="Percent 3 3 7 4 5 3" xfId="25238"/>
    <cellStyle name="Percent 3 3 7 4 6" xfId="9744"/>
    <cellStyle name="Percent 3 3 7 4 6 2" xfId="29786"/>
    <cellStyle name="Percent 3 3 7 4 7" xfId="20756"/>
    <cellStyle name="Percent 3 3 7 5" xfId="901"/>
    <cellStyle name="Percent 3 3 7 5 2" xfId="2395"/>
    <cellStyle name="Percent 3 3 7 5 2 2" xfId="6877"/>
    <cellStyle name="Percent 3 3 7 5 2 2 2" xfId="15907"/>
    <cellStyle name="Percent 3 3 7 5 2 2 2 2" xfId="35949"/>
    <cellStyle name="Percent 3 3 7 5 2 2 3" xfId="26919"/>
    <cellStyle name="Percent 3 3 7 5 2 3" xfId="11425"/>
    <cellStyle name="Percent 3 3 7 5 2 3 2" xfId="31467"/>
    <cellStyle name="Percent 3 3 7 5 2 4" xfId="22437"/>
    <cellStyle name="Percent 3 3 7 5 3" xfId="3889"/>
    <cellStyle name="Percent 3 3 7 5 3 2" xfId="8371"/>
    <cellStyle name="Percent 3 3 7 5 3 2 2" xfId="17401"/>
    <cellStyle name="Percent 3 3 7 5 3 2 2 2" xfId="37443"/>
    <cellStyle name="Percent 3 3 7 5 3 2 3" xfId="28413"/>
    <cellStyle name="Percent 3 3 7 5 3 3" xfId="12919"/>
    <cellStyle name="Percent 3 3 7 5 3 3 2" xfId="32961"/>
    <cellStyle name="Percent 3 3 7 5 3 4" xfId="23931"/>
    <cellStyle name="Percent 3 3 7 5 4" xfId="5383"/>
    <cellStyle name="Percent 3 3 7 5 4 2" xfId="14413"/>
    <cellStyle name="Percent 3 3 7 5 4 2 2" xfId="34455"/>
    <cellStyle name="Percent 3 3 7 5 4 3" xfId="25425"/>
    <cellStyle name="Percent 3 3 7 5 5" xfId="9931"/>
    <cellStyle name="Percent 3 3 7 5 5 2" xfId="29973"/>
    <cellStyle name="Percent 3 3 7 5 6" xfId="20943"/>
    <cellStyle name="Percent 3 3 7 6" xfId="1650"/>
    <cellStyle name="Percent 3 3 7 6 2" xfId="6132"/>
    <cellStyle name="Percent 3 3 7 6 2 2" xfId="15162"/>
    <cellStyle name="Percent 3 3 7 6 2 2 2" xfId="35204"/>
    <cellStyle name="Percent 3 3 7 6 2 3" xfId="26174"/>
    <cellStyle name="Percent 3 3 7 6 3" xfId="10680"/>
    <cellStyle name="Percent 3 3 7 6 3 2" xfId="30722"/>
    <cellStyle name="Percent 3 3 7 6 4" xfId="21692"/>
    <cellStyle name="Percent 3 3 7 7" xfId="3144"/>
    <cellStyle name="Percent 3 3 7 7 2" xfId="7626"/>
    <cellStyle name="Percent 3 3 7 7 2 2" xfId="16656"/>
    <cellStyle name="Percent 3 3 7 7 2 2 2" xfId="36698"/>
    <cellStyle name="Percent 3 3 7 7 2 3" xfId="27668"/>
    <cellStyle name="Percent 3 3 7 7 3" xfId="12174"/>
    <cellStyle name="Percent 3 3 7 7 3 2" xfId="32216"/>
    <cellStyle name="Percent 3 3 7 7 4" xfId="23186"/>
    <cellStyle name="Percent 3 3 7 8" xfId="4638"/>
    <cellStyle name="Percent 3 3 7 8 2" xfId="13668"/>
    <cellStyle name="Percent 3 3 7 8 2 2" xfId="33710"/>
    <cellStyle name="Percent 3 3 7 8 3" xfId="24680"/>
    <cellStyle name="Percent 3 3 7 9" xfId="9186"/>
    <cellStyle name="Percent 3 3 7 9 2" xfId="29228"/>
    <cellStyle name="Percent 3 3 8" xfId="179"/>
    <cellStyle name="Percent 3 3 8 10" xfId="20221"/>
    <cellStyle name="Percent 3 3 8 2" xfId="365"/>
    <cellStyle name="Percent 3 3 8 2 2" xfId="1108"/>
    <cellStyle name="Percent 3 3 8 2 2 2" xfId="2602"/>
    <cellStyle name="Percent 3 3 8 2 2 2 2" xfId="7084"/>
    <cellStyle name="Percent 3 3 8 2 2 2 2 2" xfId="16114"/>
    <cellStyle name="Percent 3 3 8 2 2 2 2 2 2" xfId="36156"/>
    <cellStyle name="Percent 3 3 8 2 2 2 2 3" xfId="27126"/>
    <cellStyle name="Percent 3 3 8 2 2 2 3" xfId="11632"/>
    <cellStyle name="Percent 3 3 8 2 2 2 3 2" xfId="31674"/>
    <cellStyle name="Percent 3 3 8 2 2 2 4" xfId="22644"/>
    <cellStyle name="Percent 3 3 8 2 2 3" xfId="4096"/>
    <cellStyle name="Percent 3 3 8 2 2 3 2" xfId="8578"/>
    <cellStyle name="Percent 3 3 8 2 2 3 2 2" xfId="17608"/>
    <cellStyle name="Percent 3 3 8 2 2 3 2 2 2" xfId="37650"/>
    <cellStyle name="Percent 3 3 8 2 2 3 2 3" xfId="28620"/>
    <cellStyle name="Percent 3 3 8 2 2 3 3" xfId="13126"/>
    <cellStyle name="Percent 3 3 8 2 2 3 3 2" xfId="33168"/>
    <cellStyle name="Percent 3 3 8 2 2 3 4" xfId="24138"/>
    <cellStyle name="Percent 3 3 8 2 2 4" xfId="5590"/>
    <cellStyle name="Percent 3 3 8 2 2 4 2" xfId="14620"/>
    <cellStyle name="Percent 3 3 8 2 2 4 2 2" xfId="34662"/>
    <cellStyle name="Percent 3 3 8 2 2 4 3" xfId="25632"/>
    <cellStyle name="Percent 3 3 8 2 2 5" xfId="10138"/>
    <cellStyle name="Percent 3 3 8 2 2 5 2" xfId="30180"/>
    <cellStyle name="Percent 3 3 8 2 2 6" xfId="21150"/>
    <cellStyle name="Percent 3 3 8 2 3" xfId="1859"/>
    <cellStyle name="Percent 3 3 8 2 3 2" xfId="6341"/>
    <cellStyle name="Percent 3 3 8 2 3 2 2" xfId="15371"/>
    <cellStyle name="Percent 3 3 8 2 3 2 2 2" xfId="35413"/>
    <cellStyle name="Percent 3 3 8 2 3 2 3" xfId="26383"/>
    <cellStyle name="Percent 3 3 8 2 3 3" xfId="10889"/>
    <cellStyle name="Percent 3 3 8 2 3 3 2" xfId="30931"/>
    <cellStyle name="Percent 3 3 8 2 3 4" xfId="21901"/>
    <cellStyle name="Percent 3 3 8 2 4" xfId="3353"/>
    <cellStyle name="Percent 3 3 8 2 4 2" xfId="7835"/>
    <cellStyle name="Percent 3 3 8 2 4 2 2" xfId="16865"/>
    <cellStyle name="Percent 3 3 8 2 4 2 2 2" xfId="36907"/>
    <cellStyle name="Percent 3 3 8 2 4 2 3" xfId="27877"/>
    <cellStyle name="Percent 3 3 8 2 4 3" xfId="12383"/>
    <cellStyle name="Percent 3 3 8 2 4 3 2" xfId="32425"/>
    <cellStyle name="Percent 3 3 8 2 4 4" xfId="23395"/>
    <cellStyle name="Percent 3 3 8 2 5" xfId="4847"/>
    <cellStyle name="Percent 3 3 8 2 5 2" xfId="13877"/>
    <cellStyle name="Percent 3 3 8 2 5 2 2" xfId="33919"/>
    <cellStyle name="Percent 3 3 8 2 5 3" xfId="24889"/>
    <cellStyle name="Percent 3 3 8 2 6" xfId="9395"/>
    <cellStyle name="Percent 3 3 8 2 6 2" xfId="29437"/>
    <cellStyle name="Percent 3 3 8 2 7" xfId="20407"/>
    <cellStyle name="Percent 3 3 8 3" xfId="551"/>
    <cellStyle name="Percent 3 3 8 3 2" xfId="1298"/>
    <cellStyle name="Percent 3 3 8 3 2 2" xfId="2792"/>
    <cellStyle name="Percent 3 3 8 3 2 2 2" xfId="7274"/>
    <cellStyle name="Percent 3 3 8 3 2 2 2 2" xfId="16304"/>
    <cellStyle name="Percent 3 3 8 3 2 2 2 2 2" xfId="36346"/>
    <cellStyle name="Percent 3 3 8 3 2 2 2 3" xfId="27316"/>
    <cellStyle name="Percent 3 3 8 3 2 2 3" xfId="11822"/>
    <cellStyle name="Percent 3 3 8 3 2 2 3 2" xfId="31864"/>
    <cellStyle name="Percent 3 3 8 3 2 2 4" xfId="22834"/>
    <cellStyle name="Percent 3 3 8 3 2 3" xfId="4286"/>
    <cellStyle name="Percent 3 3 8 3 2 3 2" xfId="8768"/>
    <cellStyle name="Percent 3 3 8 3 2 3 2 2" xfId="17798"/>
    <cellStyle name="Percent 3 3 8 3 2 3 2 2 2" xfId="37840"/>
    <cellStyle name="Percent 3 3 8 3 2 3 2 3" xfId="28810"/>
    <cellStyle name="Percent 3 3 8 3 2 3 3" xfId="13316"/>
    <cellStyle name="Percent 3 3 8 3 2 3 3 2" xfId="33358"/>
    <cellStyle name="Percent 3 3 8 3 2 3 4" xfId="24328"/>
    <cellStyle name="Percent 3 3 8 3 2 4" xfId="5780"/>
    <cellStyle name="Percent 3 3 8 3 2 4 2" xfId="14810"/>
    <cellStyle name="Percent 3 3 8 3 2 4 2 2" xfId="34852"/>
    <cellStyle name="Percent 3 3 8 3 2 4 3" xfId="25822"/>
    <cellStyle name="Percent 3 3 8 3 2 5" xfId="10328"/>
    <cellStyle name="Percent 3 3 8 3 2 5 2" xfId="30370"/>
    <cellStyle name="Percent 3 3 8 3 2 6" xfId="21340"/>
    <cellStyle name="Percent 3 3 8 3 3" xfId="2045"/>
    <cellStyle name="Percent 3 3 8 3 3 2" xfId="6527"/>
    <cellStyle name="Percent 3 3 8 3 3 2 2" xfId="15557"/>
    <cellStyle name="Percent 3 3 8 3 3 2 2 2" xfId="35599"/>
    <cellStyle name="Percent 3 3 8 3 3 2 3" xfId="26569"/>
    <cellStyle name="Percent 3 3 8 3 3 3" xfId="11075"/>
    <cellStyle name="Percent 3 3 8 3 3 3 2" xfId="31117"/>
    <cellStyle name="Percent 3 3 8 3 3 4" xfId="22087"/>
    <cellStyle name="Percent 3 3 8 3 4" xfId="3539"/>
    <cellStyle name="Percent 3 3 8 3 4 2" xfId="8021"/>
    <cellStyle name="Percent 3 3 8 3 4 2 2" xfId="17051"/>
    <cellStyle name="Percent 3 3 8 3 4 2 2 2" xfId="37093"/>
    <cellStyle name="Percent 3 3 8 3 4 2 3" xfId="28063"/>
    <cellStyle name="Percent 3 3 8 3 4 3" xfId="12569"/>
    <cellStyle name="Percent 3 3 8 3 4 3 2" xfId="32611"/>
    <cellStyle name="Percent 3 3 8 3 4 4" xfId="23581"/>
    <cellStyle name="Percent 3 3 8 3 5" xfId="5033"/>
    <cellStyle name="Percent 3 3 8 3 5 2" xfId="14063"/>
    <cellStyle name="Percent 3 3 8 3 5 2 2" xfId="34105"/>
    <cellStyle name="Percent 3 3 8 3 5 3" xfId="25075"/>
    <cellStyle name="Percent 3 3 8 3 6" xfId="9581"/>
    <cellStyle name="Percent 3 3 8 3 6 2" xfId="29623"/>
    <cellStyle name="Percent 3 3 8 3 7" xfId="20593"/>
    <cellStyle name="Percent 3 3 8 4" xfId="737"/>
    <cellStyle name="Percent 3 3 8 4 2" xfId="1484"/>
    <cellStyle name="Percent 3 3 8 4 2 2" xfId="2978"/>
    <cellStyle name="Percent 3 3 8 4 2 2 2" xfId="7460"/>
    <cellStyle name="Percent 3 3 8 4 2 2 2 2" xfId="16490"/>
    <cellStyle name="Percent 3 3 8 4 2 2 2 2 2" xfId="36532"/>
    <cellStyle name="Percent 3 3 8 4 2 2 2 3" xfId="27502"/>
    <cellStyle name="Percent 3 3 8 4 2 2 3" xfId="12008"/>
    <cellStyle name="Percent 3 3 8 4 2 2 3 2" xfId="32050"/>
    <cellStyle name="Percent 3 3 8 4 2 2 4" xfId="23020"/>
    <cellStyle name="Percent 3 3 8 4 2 3" xfId="4472"/>
    <cellStyle name="Percent 3 3 8 4 2 3 2" xfId="8954"/>
    <cellStyle name="Percent 3 3 8 4 2 3 2 2" xfId="17984"/>
    <cellStyle name="Percent 3 3 8 4 2 3 2 2 2" xfId="38026"/>
    <cellStyle name="Percent 3 3 8 4 2 3 2 3" xfId="28996"/>
    <cellStyle name="Percent 3 3 8 4 2 3 3" xfId="13502"/>
    <cellStyle name="Percent 3 3 8 4 2 3 3 2" xfId="33544"/>
    <cellStyle name="Percent 3 3 8 4 2 3 4" xfId="24514"/>
    <cellStyle name="Percent 3 3 8 4 2 4" xfId="5966"/>
    <cellStyle name="Percent 3 3 8 4 2 4 2" xfId="14996"/>
    <cellStyle name="Percent 3 3 8 4 2 4 2 2" xfId="35038"/>
    <cellStyle name="Percent 3 3 8 4 2 4 3" xfId="26008"/>
    <cellStyle name="Percent 3 3 8 4 2 5" xfId="10514"/>
    <cellStyle name="Percent 3 3 8 4 2 5 2" xfId="30556"/>
    <cellStyle name="Percent 3 3 8 4 2 6" xfId="21526"/>
    <cellStyle name="Percent 3 3 8 4 3" xfId="2231"/>
    <cellStyle name="Percent 3 3 8 4 3 2" xfId="6713"/>
    <cellStyle name="Percent 3 3 8 4 3 2 2" xfId="15743"/>
    <cellStyle name="Percent 3 3 8 4 3 2 2 2" xfId="35785"/>
    <cellStyle name="Percent 3 3 8 4 3 2 3" xfId="26755"/>
    <cellStyle name="Percent 3 3 8 4 3 3" xfId="11261"/>
    <cellStyle name="Percent 3 3 8 4 3 3 2" xfId="31303"/>
    <cellStyle name="Percent 3 3 8 4 3 4" xfId="22273"/>
    <cellStyle name="Percent 3 3 8 4 4" xfId="3725"/>
    <cellStyle name="Percent 3 3 8 4 4 2" xfId="8207"/>
    <cellStyle name="Percent 3 3 8 4 4 2 2" xfId="17237"/>
    <cellStyle name="Percent 3 3 8 4 4 2 2 2" xfId="37279"/>
    <cellStyle name="Percent 3 3 8 4 4 2 3" xfId="28249"/>
    <cellStyle name="Percent 3 3 8 4 4 3" xfId="12755"/>
    <cellStyle name="Percent 3 3 8 4 4 3 2" xfId="32797"/>
    <cellStyle name="Percent 3 3 8 4 4 4" xfId="23767"/>
    <cellStyle name="Percent 3 3 8 4 5" xfId="5219"/>
    <cellStyle name="Percent 3 3 8 4 5 2" xfId="14249"/>
    <cellStyle name="Percent 3 3 8 4 5 2 2" xfId="34291"/>
    <cellStyle name="Percent 3 3 8 4 5 3" xfId="25261"/>
    <cellStyle name="Percent 3 3 8 4 6" xfId="9767"/>
    <cellStyle name="Percent 3 3 8 4 6 2" xfId="29809"/>
    <cellStyle name="Percent 3 3 8 4 7" xfId="20779"/>
    <cellStyle name="Percent 3 3 8 5" xfId="924"/>
    <cellStyle name="Percent 3 3 8 5 2" xfId="2418"/>
    <cellStyle name="Percent 3 3 8 5 2 2" xfId="6900"/>
    <cellStyle name="Percent 3 3 8 5 2 2 2" xfId="15930"/>
    <cellStyle name="Percent 3 3 8 5 2 2 2 2" xfId="35972"/>
    <cellStyle name="Percent 3 3 8 5 2 2 3" xfId="26942"/>
    <cellStyle name="Percent 3 3 8 5 2 3" xfId="11448"/>
    <cellStyle name="Percent 3 3 8 5 2 3 2" xfId="31490"/>
    <cellStyle name="Percent 3 3 8 5 2 4" xfId="22460"/>
    <cellStyle name="Percent 3 3 8 5 3" xfId="3912"/>
    <cellStyle name="Percent 3 3 8 5 3 2" xfId="8394"/>
    <cellStyle name="Percent 3 3 8 5 3 2 2" xfId="17424"/>
    <cellStyle name="Percent 3 3 8 5 3 2 2 2" xfId="37466"/>
    <cellStyle name="Percent 3 3 8 5 3 2 3" xfId="28436"/>
    <cellStyle name="Percent 3 3 8 5 3 3" xfId="12942"/>
    <cellStyle name="Percent 3 3 8 5 3 3 2" xfId="32984"/>
    <cellStyle name="Percent 3 3 8 5 3 4" xfId="23954"/>
    <cellStyle name="Percent 3 3 8 5 4" xfId="5406"/>
    <cellStyle name="Percent 3 3 8 5 4 2" xfId="14436"/>
    <cellStyle name="Percent 3 3 8 5 4 2 2" xfId="34478"/>
    <cellStyle name="Percent 3 3 8 5 4 3" xfId="25448"/>
    <cellStyle name="Percent 3 3 8 5 5" xfId="9954"/>
    <cellStyle name="Percent 3 3 8 5 5 2" xfId="29996"/>
    <cellStyle name="Percent 3 3 8 5 6" xfId="20966"/>
    <cellStyle name="Percent 3 3 8 6" xfId="1673"/>
    <cellStyle name="Percent 3 3 8 6 2" xfId="6155"/>
    <cellStyle name="Percent 3 3 8 6 2 2" xfId="15185"/>
    <cellStyle name="Percent 3 3 8 6 2 2 2" xfId="35227"/>
    <cellStyle name="Percent 3 3 8 6 2 3" xfId="26197"/>
    <cellStyle name="Percent 3 3 8 6 3" xfId="10703"/>
    <cellStyle name="Percent 3 3 8 6 3 2" xfId="30745"/>
    <cellStyle name="Percent 3 3 8 6 4" xfId="21715"/>
    <cellStyle name="Percent 3 3 8 7" xfId="3167"/>
    <cellStyle name="Percent 3 3 8 7 2" xfId="7649"/>
    <cellStyle name="Percent 3 3 8 7 2 2" xfId="16679"/>
    <cellStyle name="Percent 3 3 8 7 2 2 2" xfId="36721"/>
    <cellStyle name="Percent 3 3 8 7 2 3" xfId="27691"/>
    <cellStyle name="Percent 3 3 8 7 3" xfId="12197"/>
    <cellStyle name="Percent 3 3 8 7 3 2" xfId="32239"/>
    <cellStyle name="Percent 3 3 8 7 4" xfId="23209"/>
    <cellStyle name="Percent 3 3 8 8" xfId="4661"/>
    <cellStyle name="Percent 3 3 8 8 2" xfId="13691"/>
    <cellStyle name="Percent 3 3 8 8 2 2" xfId="33733"/>
    <cellStyle name="Percent 3 3 8 8 3" xfId="24703"/>
    <cellStyle name="Percent 3 3 8 9" xfId="9209"/>
    <cellStyle name="Percent 3 3 8 9 2" xfId="29251"/>
    <cellStyle name="Percent 3 3 9" xfId="202"/>
    <cellStyle name="Percent 3 3 9 2" xfId="947"/>
    <cellStyle name="Percent 3 3 9 2 2" xfId="2441"/>
    <cellStyle name="Percent 3 3 9 2 2 2" xfId="6923"/>
    <cellStyle name="Percent 3 3 9 2 2 2 2" xfId="15953"/>
    <cellStyle name="Percent 3 3 9 2 2 2 2 2" xfId="35995"/>
    <cellStyle name="Percent 3 3 9 2 2 2 3" xfId="26965"/>
    <cellStyle name="Percent 3 3 9 2 2 3" xfId="11471"/>
    <cellStyle name="Percent 3 3 9 2 2 3 2" xfId="31513"/>
    <cellStyle name="Percent 3 3 9 2 2 4" xfId="22483"/>
    <cellStyle name="Percent 3 3 9 2 3" xfId="3935"/>
    <cellStyle name="Percent 3 3 9 2 3 2" xfId="8417"/>
    <cellStyle name="Percent 3 3 9 2 3 2 2" xfId="17447"/>
    <cellStyle name="Percent 3 3 9 2 3 2 2 2" xfId="37489"/>
    <cellStyle name="Percent 3 3 9 2 3 2 3" xfId="28459"/>
    <cellStyle name="Percent 3 3 9 2 3 3" xfId="12965"/>
    <cellStyle name="Percent 3 3 9 2 3 3 2" xfId="33007"/>
    <cellStyle name="Percent 3 3 9 2 3 4" xfId="23977"/>
    <cellStyle name="Percent 3 3 9 2 4" xfId="5429"/>
    <cellStyle name="Percent 3 3 9 2 4 2" xfId="14459"/>
    <cellStyle name="Percent 3 3 9 2 4 2 2" xfId="34501"/>
    <cellStyle name="Percent 3 3 9 2 4 3" xfId="25471"/>
    <cellStyle name="Percent 3 3 9 2 5" xfId="9977"/>
    <cellStyle name="Percent 3 3 9 2 5 2" xfId="30019"/>
    <cellStyle name="Percent 3 3 9 2 6" xfId="20989"/>
    <cellStyle name="Percent 3 3 9 3" xfId="1696"/>
    <cellStyle name="Percent 3 3 9 3 2" xfId="6178"/>
    <cellStyle name="Percent 3 3 9 3 2 2" xfId="15208"/>
    <cellStyle name="Percent 3 3 9 3 2 2 2" xfId="35250"/>
    <cellStyle name="Percent 3 3 9 3 2 3" xfId="26220"/>
    <cellStyle name="Percent 3 3 9 3 3" xfId="10726"/>
    <cellStyle name="Percent 3 3 9 3 3 2" xfId="30768"/>
    <cellStyle name="Percent 3 3 9 3 4" xfId="21738"/>
    <cellStyle name="Percent 3 3 9 4" xfId="3190"/>
    <cellStyle name="Percent 3 3 9 4 2" xfId="7672"/>
    <cellStyle name="Percent 3 3 9 4 2 2" xfId="16702"/>
    <cellStyle name="Percent 3 3 9 4 2 2 2" xfId="36744"/>
    <cellStyle name="Percent 3 3 9 4 2 3" xfId="27714"/>
    <cellStyle name="Percent 3 3 9 4 3" xfId="12220"/>
    <cellStyle name="Percent 3 3 9 4 3 2" xfId="32262"/>
    <cellStyle name="Percent 3 3 9 4 4" xfId="23232"/>
    <cellStyle name="Percent 3 3 9 5" xfId="4684"/>
    <cellStyle name="Percent 3 3 9 5 2" xfId="13714"/>
    <cellStyle name="Percent 3 3 9 5 2 2" xfId="33756"/>
    <cellStyle name="Percent 3 3 9 5 3" xfId="24726"/>
    <cellStyle name="Percent 3 3 9 6" xfId="9232"/>
    <cellStyle name="Percent 3 3 9 6 2" xfId="29274"/>
    <cellStyle name="Percent 3 3 9 7" xfId="20244"/>
    <cellStyle name="Percent 3 4" xfId="29"/>
    <cellStyle name="Percent 3 4 10" xfId="20071"/>
    <cellStyle name="Percent 3 4 2" xfId="215"/>
    <cellStyle name="Percent 3 4 2 2" xfId="960"/>
    <cellStyle name="Percent 3 4 2 2 2" xfId="2454"/>
    <cellStyle name="Percent 3 4 2 2 2 2" xfId="6936"/>
    <cellStyle name="Percent 3 4 2 2 2 2 2" xfId="15966"/>
    <cellStyle name="Percent 3 4 2 2 2 2 2 2" xfId="36008"/>
    <cellStyle name="Percent 3 4 2 2 2 2 3" xfId="26978"/>
    <cellStyle name="Percent 3 4 2 2 2 3" xfId="11484"/>
    <cellStyle name="Percent 3 4 2 2 2 3 2" xfId="31526"/>
    <cellStyle name="Percent 3 4 2 2 2 4" xfId="22496"/>
    <cellStyle name="Percent 3 4 2 2 3" xfId="3948"/>
    <cellStyle name="Percent 3 4 2 2 3 2" xfId="8430"/>
    <cellStyle name="Percent 3 4 2 2 3 2 2" xfId="17460"/>
    <cellStyle name="Percent 3 4 2 2 3 2 2 2" xfId="37502"/>
    <cellStyle name="Percent 3 4 2 2 3 2 3" xfId="28472"/>
    <cellStyle name="Percent 3 4 2 2 3 3" xfId="12978"/>
    <cellStyle name="Percent 3 4 2 2 3 3 2" xfId="33020"/>
    <cellStyle name="Percent 3 4 2 2 3 4" xfId="23990"/>
    <cellStyle name="Percent 3 4 2 2 4" xfId="5442"/>
    <cellStyle name="Percent 3 4 2 2 4 2" xfId="14472"/>
    <cellStyle name="Percent 3 4 2 2 4 2 2" xfId="34514"/>
    <cellStyle name="Percent 3 4 2 2 4 3" xfId="25484"/>
    <cellStyle name="Percent 3 4 2 2 5" xfId="9990"/>
    <cellStyle name="Percent 3 4 2 2 5 2" xfId="30032"/>
    <cellStyle name="Percent 3 4 2 2 6" xfId="21002"/>
    <cellStyle name="Percent 3 4 2 3" xfId="1709"/>
    <cellStyle name="Percent 3 4 2 3 2" xfId="6191"/>
    <cellStyle name="Percent 3 4 2 3 2 2" xfId="15221"/>
    <cellStyle name="Percent 3 4 2 3 2 2 2" xfId="35263"/>
    <cellStyle name="Percent 3 4 2 3 2 3" xfId="26233"/>
    <cellStyle name="Percent 3 4 2 3 3" xfId="10739"/>
    <cellStyle name="Percent 3 4 2 3 3 2" xfId="30781"/>
    <cellStyle name="Percent 3 4 2 3 4" xfId="21751"/>
    <cellStyle name="Percent 3 4 2 4" xfId="3203"/>
    <cellStyle name="Percent 3 4 2 4 2" xfId="7685"/>
    <cellStyle name="Percent 3 4 2 4 2 2" xfId="16715"/>
    <cellStyle name="Percent 3 4 2 4 2 2 2" xfId="36757"/>
    <cellStyle name="Percent 3 4 2 4 2 3" xfId="27727"/>
    <cellStyle name="Percent 3 4 2 4 3" xfId="12233"/>
    <cellStyle name="Percent 3 4 2 4 3 2" xfId="32275"/>
    <cellStyle name="Percent 3 4 2 4 4" xfId="23245"/>
    <cellStyle name="Percent 3 4 2 5" xfId="4697"/>
    <cellStyle name="Percent 3 4 2 5 2" xfId="13727"/>
    <cellStyle name="Percent 3 4 2 5 2 2" xfId="33769"/>
    <cellStyle name="Percent 3 4 2 5 3" xfId="24739"/>
    <cellStyle name="Percent 3 4 2 6" xfId="9245"/>
    <cellStyle name="Percent 3 4 2 6 2" xfId="29287"/>
    <cellStyle name="Percent 3 4 2 7" xfId="20257"/>
    <cellStyle name="Percent 3 4 3" xfId="401"/>
    <cellStyle name="Percent 3 4 3 2" xfId="1148"/>
    <cellStyle name="Percent 3 4 3 2 2" xfId="2642"/>
    <cellStyle name="Percent 3 4 3 2 2 2" xfId="7124"/>
    <cellStyle name="Percent 3 4 3 2 2 2 2" xfId="16154"/>
    <cellStyle name="Percent 3 4 3 2 2 2 2 2" xfId="36196"/>
    <cellStyle name="Percent 3 4 3 2 2 2 3" xfId="27166"/>
    <cellStyle name="Percent 3 4 3 2 2 3" xfId="11672"/>
    <cellStyle name="Percent 3 4 3 2 2 3 2" xfId="31714"/>
    <cellStyle name="Percent 3 4 3 2 2 4" xfId="22684"/>
    <cellStyle name="Percent 3 4 3 2 3" xfId="4136"/>
    <cellStyle name="Percent 3 4 3 2 3 2" xfId="8618"/>
    <cellStyle name="Percent 3 4 3 2 3 2 2" xfId="17648"/>
    <cellStyle name="Percent 3 4 3 2 3 2 2 2" xfId="37690"/>
    <cellStyle name="Percent 3 4 3 2 3 2 3" xfId="28660"/>
    <cellStyle name="Percent 3 4 3 2 3 3" xfId="13166"/>
    <cellStyle name="Percent 3 4 3 2 3 3 2" xfId="33208"/>
    <cellStyle name="Percent 3 4 3 2 3 4" xfId="24178"/>
    <cellStyle name="Percent 3 4 3 2 4" xfId="5630"/>
    <cellStyle name="Percent 3 4 3 2 4 2" xfId="14660"/>
    <cellStyle name="Percent 3 4 3 2 4 2 2" xfId="34702"/>
    <cellStyle name="Percent 3 4 3 2 4 3" xfId="25672"/>
    <cellStyle name="Percent 3 4 3 2 5" xfId="10178"/>
    <cellStyle name="Percent 3 4 3 2 5 2" xfId="30220"/>
    <cellStyle name="Percent 3 4 3 2 6" xfId="21190"/>
    <cellStyle name="Percent 3 4 3 3" xfId="1895"/>
    <cellStyle name="Percent 3 4 3 3 2" xfId="6377"/>
    <cellStyle name="Percent 3 4 3 3 2 2" xfId="15407"/>
    <cellStyle name="Percent 3 4 3 3 2 2 2" xfId="35449"/>
    <cellStyle name="Percent 3 4 3 3 2 3" xfId="26419"/>
    <cellStyle name="Percent 3 4 3 3 3" xfId="10925"/>
    <cellStyle name="Percent 3 4 3 3 3 2" xfId="30967"/>
    <cellStyle name="Percent 3 4 3 3 4" xfId="21937"/>
    <cellStyle name="Percent 3 4 3 4" xfId="3389"/>
    <cellStyle name="Percent 3 4 3 4 2" xfId="7871"/>
    <cellStyle name="Percent 3 4 3 4 2 2" xfId="16901"/>
    <cellStyle name="Percent 3 4 3 4 2 2 2" xfId="36943"/>
    <cellStyle name="Percent 3 4 3 4 2 3" xfId="27913"/>
    <cellStyle name="Percent 3 4 3 4 3" xfId="12419"/>
    <cellStyle name="Percent 3 4 3 4 3 2" xfId="32461"/>
    <cellStyle name="Percent 3 4 3 4 4" xfId="23431"/>
    <cellStyle name="Percent 3 4 3 5" xfId="4883"/>
    <cellStyle name="Percent 3 4 3 5 2" xfId="13913"/>
    <cellStyle name="Percent 3 4 3 5 2 2" xfId="33955"/>
    <cellStyle name="Percent 3 4 3 5 3" xfId="24925"/>
    <cellStyle name="Percent 3 4 3 6" xfId="9431"/>
    <cellStyle name="Percent 3 4 3 6 2" xfId="29473"/>
    <cellStyle name="Percent 3 4 3 7" xfId="20443"/>
    <cellStyle name="Percent 3 4 4" xfId="587"/>
    <cellStyle name="Percent 3 4 4 2" xfId="1334"/>
    <cellStyle name="Percent 3 4 4 2 2" xfId="2828"/>
    <cellStyle name="Percent 3 4 4 2 2 2" xfId="7310"/>
    <cellStyle name="Percent 3 4 4 2 2 2 2" xfId="16340"/>
    <cellStyle name="Percent 3 4 4 2 2 2 2 2" xfId="36382"/>
    <cellStyle name="Percent 3 4 4 2 2 2 3" xfId="27352"/>
    <cellStyle name="Percent 3 4 4 2 2 3" xfId="11858"/>
    <cellStyle name="Percent 3 4 4 2 2 3 2" xfId="31900"/>
    <cellStyle name="Percent 3 4 4 2 2 4" xfId="22870"/>
    <cellStyle name="Percent 3 4 4 2 3" xfId="4322"/>
    <cellStyle name="Percent 3 4 4 2 3 2" xfId="8804"/>
    <cellStyle name="Percent 3 4 4 2 3 2 2" xfId="17834"/>
    <cellStyle name="Percent 3 4 4 2 3 2 2 2" xfId="37876"/>
    <cellStyle name="Percent 3 4 4 2 3 2 3" xfId="28846"/>
    <cellStyle name="Percent 3 4 4 2 3 3" xfId="13352"/>
    <cellStyle name="Percent 3 4 4 2 3 3 2" xfId="33394"/>
    <cellStyle name="Percent 3 4 4 2 3 4" xfId="24364"/>
    <cellStyle name="Percent 3 4 4 2 4" xfId="5816"/>
    <cellStyle name="Percent 3 4 4 2 4 2" xfId="14846"/>
    <cellStyle name="Percent 3 4 4 2 4 2 2" xfId="34888"/>
    <cellStyle name="Percent 3 4 4 2 4 3" xfId="25858"/>
    <cellStyle name="Percent 3 4 4 2 5" xfId="10364"/>
    <cellStyle name="Percent 3 4 4 2 5 2" xfId="30406"/>
    <cellStyle name="Percent 3 4 4 2 6" xfId="21376"/>
    <cellStyle name="Percent 3 4 4 3" xfId="2081"/>
    <cellStyle name="Percent 3 4 4 3 2" xfId="6563"/>
    <cellStyle name="Percent 3 4 4 3 2 2" xfId="15593"/>
    <cellStyle name="Percent 3 4 4 3 2 2 2" xfId="35635"/>
    <cellStyle name="Percent 3 4 4 3 2 3" xfId="26605"/>
    <cellStyle name="Percent 3 4 4 3 3" xfId="11111"/>
    <cellStyle name="Percent 3 4 4 3 3 2" xfId="31153"/>
    <cellStyle name="Percent 3 4 4 3 4" xfId="22123"/>
    <cellStyle name="Percent 3 4 4 4" xfId="3575"/>
    <cellStyle name="Percent 3 4 4 4 2" xfId="8057"/>
    <cellStyle name="Percent 3 4 4 4 2 2" xfId="17087"/>
    <cellStyle name="Percent 3 4 4 4 2 2 2" xfId="37129"/>
    <cellStyle name="Percent 3 4 4 4 2 3" xfId="28099"/>
    <cellStyle name="Percent 3 4 4 4 3" xfId="12605"/>
    <cellStyle name="Percent 3 4 4 4 3 2" xfId="32647"/>
    <cellStyle name="Percent 3 4 4 4 4" xfId="23617"/>
    <cellStyle name="Percent 3 4 4 5" xfId="5069"/>
    <cellStyle name="Percent 3 4 4 5 2" xfId="14099"/>
    <cellStyle name="Percent 3 4 4 5 2 2" xfId="34141"/>
    <cellStyle name="Percent 3 4 4 5 3" xfId="25111"/>
    <cellStyle name="Percent 3 4 4 6" xfId="9617"/>
    <cellStyle name="Percent 3 4 4 6 2" xfId="29659"/>
    <cellStyle name="Percent 3 4 4 7" xfId="20629"/>
    <cellStyle name="Percent 3 4 5" xfId="774"/>
    <cellStyle name="Percent 3 4 5 2" xfId="2268"/>
    <cellStyle name="Percent 3 4 5 2 2" xfId="6750"/>
    <cellStyle name="Percent 3 4 5 2 2 2" xfId="15780"/>
    <cellStyle name="Percent 3 4 5 2 2 2 2" xfId="35822"/>
    <cellStyle name="Percent 3 4 5 2 2 3" xfId="26792"/>
    <cellStyle name="Percent 3 4 5 2 3" xfId="11298"/>
    <cellStyle name="Percent 3 4 5 2 3 2" xfId="31340"/>
    <cellStyle name="Percent 3 4 5 2 4" xfId="22310"/>
    <cellStyle name="Percent 3 4 5 3" xfId="3762"/>
    <cellStyle name="Percent 3 4 5 3 2" xfId="8244"/>
    <cellStyle name="Percent 3 4 5 3 2 2" xfId="17274"/>
    <cellStyle name="Percent 3 4 5 3 2 2 2" xfId="37316"/>
    <cellStyle name="Percent 3 4 5 3 2 3" xfId="28286"/>
    <cellStyle name="Percent 3 4 5 3 3" xfId="12792"/>
    <cellStyle name="Percent 3 4 5 3 3 2" xfId="32834"/>
    <cellStyle name="Percent 3 4 5 3 4" xfId="23804"/>
    <cellStyle name="Percent 3 4 5 4" xfId="5256"/>
    <cellStyle name="Percent 3 4 5 4 2" xfId="14286"/>
    <cellStyle name="Percent 3 4 5 4 2 2" xfId="34328"/>
    <cellStyle name="Percent 3 4 5 4 3" xfId="25298"/>
    <cellStyle name="Percent 3 4 5 5" xfId="9804"/>
    <cellStyle name="Percent 3 4 5 5 2" xfId="29846"/>
    <cellStyle name="Percent 3 4 5 6" xfId="20816"/>
    <cellStyle name="Percent 3 4 6" xfId="1523"/>
    <cellStyle name="Percent 3 4 6 2" xfId="6005"/>
    <cellStyle name="Percent 3 4 6 2 2" xfId="15035"/>
    <cellStyle name="Percent 3 4 6 2 2 2" xfId="35077"/>
    <cellStyle name="Percent 3 4 6 2 3" xfId="26047"/>
    <cellStyle name="Percent 3 4 6 3" xfId="10553"/>
    <cellStyle name="Percent 3 4 6 3 2" xfId="30595"/>
    <cellStyle name="Percent 3 4 6 4" xfId="21565"/>
    <cellStyle name="Percent 3 4 7" xfId="3017"/>
    <cellStyle name="Percent 3 4 7 2" xfId="7499"/>
    <cellStyle name="Percent 3 4 7 2 2" xfId="16529"/>
    <cellStyle name="Percent 3 4 7 2 2 2" xfId="36571"/>
    <cellStyle name="Percent 3 4 7 2 3" xfId="27541"/>
    <cellStyle name="Percent 3 4 7 3" xfId="12047"/>
    <cellStyle name="Percent 3 4 7 3 2" xfId="32089"/>
    <cellStyle name="Percent 3 4 7 4" xfId="23059"/>
    <cellStyle name="Percent 3 4 8" xfId="4511"/>
    <cellStyle name="Percent 3 4 8 2" xfId="13541"/>
    <cellStyle name="Percent 3 4 8 2 2" xfId="33583"/>
    <cellStyle name="Percent 3 4 8 3" xfId="24553"/>
    <cellStyle name="Percent 3 4 9" xfId="9059"/>
    <cellStyle name="Percent 3 4 9 2" xfId="29101"/>
    <cellStyle name="Percent 3 5" xfId="52"/>
    <cellStyle name="Percent 3 5 10" xfId="20094"/>
    <cellStyle name="Percent 3 5 2" xfId="238"/>
    <cellStyle name="Percent 3 5 2 2" xfId="983"/>
    <cellStyle name="Percent 3 5 2 2 2" xfId="2477"/>
    <cellStyle name="Percent 3 5 2 2 2 2" xfId="6959"/>
    <cellStyle name="Percent 3 5 2 2 2 2 2" xfId="15989"/>
    <cellStyle name="Percent 3 5 2 2 2 2 2 2" xfId="36031"/>
    <cellStyle name="Percent 3 5 2 2 2 2 3" xfId="27001"/>
    <cellStyle name="Percent 3 5 2 2 2 3" xfId="11507"/>
    <cellStyle name="Percent 3 5 2 2 2 3 2" xfId="31549"/>
    <cellStyle name="Percent 3 5 2 2 2 4" xfId="22519"/>
    <cellStyle name="Percent 3 5 2 2 3" xfId="3971"/>
    <cellStyle name="Percent 3 5 2 2 3 2" xfId="8453"/>
    <cellStyle name="Percent 3 5 2 2 3 2 2" xfId="17483"/>
    <cellStyle name="Percent 3 5 2 2 3 2 2 2" xfId="37525"/>
    <cellStyle name="Percent 3 5 2 2 3 2 3" xfId="28495"/>
    <cellStyle name="Percent 3 5 2 2 3 3" xfId="13001"/>
    <cellStyle name="Percent 3 5 2 2 3 3 2" xfId="33043"/>
    <cellStyle name="Percent 3 5 2 2 3 4" xfId="24013"/>
    <cellStyle name="Percent 3 5 2 2 4" xfId="5465"/>
    <cellStyle name="Percent 3 5 2 2 4 2" xfId="14495"/>
    <cellStyle name="Percent 3 5 2 2 4 2 2" xfId="34537"/>
    <cellStyle name="Percent 3 5 2 2 4 3" xfId="25507"/>
    <cellStyle name="Percent 3 5 2 2 5" xfId="10013"/>
    <cellStyle name="Percent 3 5 2 2 5 2" xfId="30055"/>
    <cellStyle name="Percent 3 5 2 2 6" xfId="21025"/>
    <cellStyle name="Percent 3 5 2 3" xfId="1732"/>
    <cellStyle name="Percent 3 5 2 3 2" xfId="6214"/>
    <cellStyle name="Percent 3 5 2 3 2 2" xfId="15244"/>
    <cellStyle name="Percent 3 5 2 3 2 2 2" xfId="35286"/>
    <cellStyle name="Percent 3 5 2 3 2 3" xfId="26256"/>
    <cellStyle name="Percent 3 5 2 3 3" xfId="10762"/>
    <cellStyle name="Percent 3 5 2 3 3 2" xfId="30804"/>
    <cellStyle name="Percent 3 5 2 3 4" xfId="21774"/>
    <cellStyle name="Percent 3 5 2 4" xfId="3226"/>
    <cellStyle name="Percent 3 5 2 4 2" xfId="7708"/>
    <cellStyle name="Percent 3 5 2 4 2 2" xfId="16738"/>
    <cellStyle name="Percent 3 5 2 4 2 2 2" xfId="36780"/>
    <cellStyle name="Percent 3 5 2 4 2 3" xfId="27750"/>
    <cellStyle name="Percent 3 5 2 4 3" xfId="12256"/>
    <cellStyle name="Percent 3 5 2 4 3 2" xfId="32298"/>
    <cellStyle name="Percent 3 5 2 4 4" xfId="23268"/>
    <cellStyle name="Percent 3 5 2 5" xfId="4720"/>
    <cellStyle name="Percent 3 5 2 5 2" xfId="13750"/>
    <cellStyle name="Percent 3 5 2 5 2 2" xfId="33792"/>
    <cellStyle name="Percent 3 5 2 5 3" xfId="24762"/>
    <cellStyle name="Percent 3 5 2 6" xfId="9268"/>
    <cellStyle name="Percent 3 5 2 6 2" xfId="29310"/>
    <cellStyle name="Percent 3 5 2 7" xfId="20280"/>
    <cellStyle name="Percent 3 5 3" xfId="424"/>
    <cellStyle name="Percent 3 5 3 2" xfId="1171"/>
    <cellStyle name="Percent 3 5 3 2 2" xfId="2665"/>
    <cellStyle name="Percent 3 5 3 2 2 2" xfId="7147"/>
    <cellStyle name="Percent 3 5 3 2 2 2 2" xfId="16177"/>
    <cellStyle name="Percent 3 5 3 2 2 2 2 2" xfId="36219"/>
    <cellStyle name="Percent 3 5 3 2 2 2 3" xfId="27189"/>
    <cellStyle name="Percent 3 5 3 2 2 3" xfId="11695"/>
    <cellStyle name="Percent 3 5 3 2 2 3 2" xfId="31737"/>
    <cellStyle name="Percent 3 5 3 2 2 4" xfId="22707"/>
    <cellStyle name="Percent 3 5 3 2 3" xfId="4159"/>
    <cellStyle name="Percent 3 5 3 2 3 2" xfId="8641"/>
    <cellStyle name="Percent 3 5 3 2 3 2 2" xfId="17671"/>
    <cellStyle name="Percent 3 5 3 2 3 2 2 2" xfId="37713"/>
    <cellStyle name="Percent 3 5 3 2 3 2 3" xfId="28683"/>
    <cellStyle name="Percent 3 5 3 2 3 3" xfId="13189"/>
    <cellStyle name="Percent 3 5 3 2 3 3 2" xfId="33231"/>
    <cellStyle name="Percent 3 5 3 2 3 4" xfId="24201"/>
    <cellStyle name="Percent 3 5 3 2 4" xfId="5653"/>
    <cellStyle name="Percent 3 5 3 2 4 2" xfId="14683"/>
    <cellStyle name="Percent 3 5 3 2 4 2 2" xfId="34725"/>
    <cellStyle name="Percent 3 5 3 2 4 3" xfId="25695"/>
    <cellStyle name="Percent 3 5 3 2 5" xfId="10201"/>
    <cellStyle name="Percent 3 5 3 2 5 2" xfId="30243"/>
    <cellStyle name="Percent 3 5 3 2 6" xfId="21213"/>
    <cellStyle name="Percent 3 5 3 3" xfId="1918"/>
    <cellStyle name="Percent 3 5 3 3 2" xfId="6400"/>
    <cellStyle name="Percent 3 5 3 3 2 2" xfId="15430"/>
    <cellStyle name="Percent 3 5 3 3 2 2 2" xfId="35472"/>
    <cellStyle name="Percent 3 5 3 3 2 3" xfId="26442"/>
    <cellStyle name="Percent 3 5 3 3 3" xfId="10948"/>
    <cellStyle name="Percent 3 5 3 3 3 2" xfId="30990"/>
    <cellStyle name="Percent 3 5 3 3 4" xfId="21960"/>
    <cellStyle name="Percent 3 5 3 4" xfId="3412"/>
    <cellStyle name="Percent 3 5 3 4 2" xfId="7894"/>
    <cellStyle name="Percent 3 5 3 4 2 2" xfId="16924"/>
    <cellStyle name="Percent 3 5 3 4 2 2 2" xfId="36966"/>
    <cellStyle name="Percent 3 5 3 4 2 3" xfId="27936"/>
    <cellStyle name="Percent 3 5 3 4 3" xfId="12442"/>
    <cellStyle name="Percent 3 5 3 4 3 2" xfId="32484"/>
    <cellStyle name="Percent 3 5 3 4 4" xfId="23454"/>
    <cellStyle name="Percent 3 5 3 5" xfId="4906"/>
    <cellStyle name="Percent 3 5 3 5 2" xfId="13936"/>
    <cellStyle name="Percent 3 5 3 5 2 2" xfId="33978"/>
    <cellStyle name="Percent 3 5 3 5 3" xfId="24948"/>
    <cellStyle name="Percent 3 5 3 6" xfId="9454"/>
    <cellStyle name="Percent 3 5 3 6 2" xfId="29496"/>
    <cellStyle name="Percent 3 5 3 7" xfId="20466"/>
    <cellStyle name="Percent 3 5 4" xfId="610"/>
    <cellStyle name="Percent 3 5 4 2" xfId="1357"/>
    <cellStyle name="Percent 3 5 4 2 2" xfId="2851"/>
    <cellStyle name="Percent 3 5 4 2 2 2" xfId="7333"/>
    <cellStyle name="Percent 3 5 4 2 2 2 2" xfId="16363"/>
    <cellStyle name="Percent 3 5 4 2 2 2 2 2" xfId="36405"/>
    <cellStyle name="Percent 3 5 4 2 2 2 3" xfId="27375"/>
    <cellStyle name="Percent 3 5 4 2 2 3" xfId="11881"/>
    <cellStyle name="Percent 3 5 4 2 2 3 2" xfId="31923"/>
    <cellStyle name="Percent 3 5 4 2 2 4" xfId="22893"/>
    <cellStyle name="Percent 3 5 4 2 3" xfId="4345"/>
    <cellStyle name="Percent 3 5 4 2 3 2" xfId="8827"/>
    <cellStyle name="Percent 3 5 4 2 3 2 2" xfId="17857"/>
    <cellStyle name="Percent 3 5 4 2 3 2 2 2" xfId="37899"/>
    <cellStyle name="Percent 3 5 4 2 3 2 3" xfId="28869"/>
    <cellStyle name="Percent 3 5 4 2 3 3" xfId="13375"/>
    <cellStyle name="Percent 3 5 4 2 3 3 2" xfId="33417"/>
    <cellStyle name="Percent 3 5 4 2 3 4" xfId="24387"/>
    <cellStyle name="Percent 3 5 4 2 4" xfId="5839"/>
    <cellStyle name="Percent 3 5 4 2 4 2" xfId="14869"/>
    <cellStyle name="Percent 3 5 4 2 4 2 2" xfId="34911"/>
    <cellStyle name="Percent 3 5 4 2 4 3" xfId="25881"/>
    <cellStyle name="Percent 3 5 4 2 5" xfId="10387"/>
    <cellStyle name="Percent 3 5 4 2 5 2" xfId="30429"/>
    <cellStyle name="Percent 3 5 4 2 6" xfId="21399"/>
    <cellStyle name="Percent 3 5 4 3" xfId="2104"/>
    <cellStyle name="Percent 3 5 4 3 2" xfId="6586"/>
    <cellStyle name="Percent 3 5 4 3 2 2" xfId="15616"/>
    <cellStyle name="Percent 3 5 4 3 2 2 2" xfId="35658"/>
    <cellStyle name="Percent 3 5 4 3 2 3" xfId="26628"/>
    <cellStyle name="Percent 3 5 4 3 3" xfId="11134"/>
    <cellStyle name="Percent 3 5 4 3 3 2" xfId="31176"/>
    <cellStyle name="Percent 3 5 4 3 4" xfId="22146"/>
    <cellStyle name="Percent 3 5 4 4" xfId="3598"/>
    <cellStyle name="Percent 3 5 4 4 2" xfId="8080"/>
    <cellStyle name="Percent 3 5 4 4 2 2" xfId="17110"/>
    <cellStyle name="Percent 3 5 4 4 2 2 2" xfId="37152"/>
    <cellStyle name="Percent 3 5 4 4 2 3" xfId="28122"/>
    <cellStyle name="Percent 3 5 4 4 3" xfId="12628"/>
    <cellStyle name="Percent 3 5 4 4 3 2" xfId="32670"/>
    <cellStyle name="Percent 3 5 4 4 4" xfId="23640"/>
    <cellStyle name="Percent 3 5 4 5" xfId="5092"/>
    <cellStyle name="Percent 3 5 4 5 2" xfId="14122"/>
    <cellStyle name="Percent 3 5 4 5 2 2" xfId="34164"/>
    <cellStyle name="Percent 3 5 4 5 3" xfId="25134"/>
    <cellStyle name="Percent 3 5 4 6" xfId="9640"/>
    <cellStyle name="Percent 3 5 4 6 2" xfId="29682"/>
    <cellStyle name="Percent 3 5 4 7" xfId="20652"/>
    <cellStyle name="Percent 3 5 5" xfId="797"/>
    <cellStyle name="Percent 3 5 5 2" xfId="2291"/>
    <cellStyle name="Percent 3 5 5 2 2" xfId="6773"/>
    <cellStyle name="Percent 3 5 5 2 2 2" xfId="15803"/>
    <cellStyle name="Percent 3 5 5 2 2 2 2" xfId="35845"/>
    <cellStyle name="Percent 3 5 5 2 2 3" xfId="26815"/>
    <cellStyle name="Percent 3 5 5 2 3" xfId="11321"/>
    <cellStyle name="Percent 3 5 5 2 3 2" xfId="31363"/>
    <cellStyle name="Percent 3 5 5 2 4" xfId="22333"/>
    <cellStyle name="Percent 3 5 5 3" xfId="3785"/>
    <cellStyle name="Percent 3 5 5 3 2" xfId="8267"/>
    <cellStyle name="Percent 3 5 5 3 2 2" xfId="17297"/>
    <cellStyle name="Percent 3 5 5 3 2 2 2" xfId="37339"/>
    <cellStyle name="Percent 3 5 5 3 2 3" xfId="28309"/>
    <cellStyle name="Percent 3 5 5 3 3" xfId="12815"/>
    <cellStyle name="Percent 3 5 5 3 3 2" xfId="32857"/>
    <cellStyle name="Percent 3 5 5 3 4" xfId="23827"/>
    <cellStyle name="Percent 3 5 5 4" xfId="5279"/>
    <cellStyle name="Percent 3 5 5 4 2" xfId="14309"/>
    <cellStyle name="Percent 3 5 5 4 2 2" xfId="34351"/>
    <cellStyle name="Percent 3 5 5 4 3" xfId="25321"/>
    <cellStyle name="Percent 3 5 5 5" xfId="9827"/>
    <cellStyle name="Percent 3 5 5 5 2" xfId="29869"/>
    <cellStyle name="Percent 3 5 5 6" xfId="20839"/>
    <cellStyle name="Percent 3 5 6" xfId="1546"/>
    <cellStyle name="Percent 3 5 6 2" xfId="6028"/>
    <cellStyle name="Percent 3 5 6 2 2" xfId="15058"/>
    <cellStyle name="Percent 3 5 6 2 2 2" xfId="35100"/>
    <cellStyle name="Percent 3 5 6 2 3" xfId="26070"/>
    <cellStyle name="Percent 3 5 6 3" xfId="10576"/>
    <cellStyle name="Percent 3 5 6 3 2" xfId="30618"/>
    <cellStyle name="Percent 3 5 6 4" xfId="21588"/>
    <cellStyle name="Percent 3 5 7" xfId="3040"/>
    <cellStyle name="Percent 3 5 7 2" xfId="7522"/>
    <cellStyle name="Percent 3 5 7 2 2" xfId="16552"/>
    <cellStyle name="Percent 3 5 7 2 2 2" xfId="36594"/>
    <cellStyle name="Percent 3 5 7 2 3" xfId="27564"/>
    <cellStyle name="Percent 3 5 7 3" xfId="12070"/>
    <cellStyle name="Percent 3 5 7 3 2" xfId="32112"/>
    <cellStyle name="Percent 3 5 7 4" xfId="23082"/>
    <cellStyle name="Percent 3 5 8" xfId="4534"/>
    <cellStyle name="Percent 3 5 8 2" xfId="13564"/>
    <cellStyle name="Percent 3 5 8 2 2" xfId="33606"/>
    <cellStyle name="Percent 3 5 8 3" xfId="24576"/>
    <cellStyle name="Percent 3 5 9" xfId="9082"/>
    <cellStyle name="Percent 3 5 9 2" xfId="29124"/>
    <cellStyle name="Percent 3 6" xfId="76"/>
    <cellStyle name="Percent 3 6 10" xfId="20118"/>
    <cellStyle name="Percent 3 6 2" xfId="262"/>
    <cellStyle name="Percent 3 6 2 2" xfId="1006"/>
    <cellStyle name="Percent 3 6 2 2 2" xfId="2500"/>
    <cellStyle name="Percent 3 6 2 2 2 2" xfId="6982"/>
    <cellStyle name="Percent 3 6 2 2 2 2 2" xfId="16012"/>
    <cellStyle name="Percent 3 6 2 2 2 2 2 2" xfId="36054"/>
    <cellStyle name="Percent 3 6 2 2 2 2 3" xfId="27024"/>
    <cellStyle name="Percent 3 6 2 2 2 3" xfId="11530"/>
    <cellStyle name="Percent 3 6 2 2 2 3 2" xfId="31572"/>
    <cellStyle name="Percent 3 6 2 2 2 4" xfId="22542"/>
    <cellStyle name="Percent 3 6 2 2 3" xfId="3994"/>
    <cellStyle name="Percent 3 6 2 2 3 2" xfId="8476"/>
    <cellStyle name="Percent 3 6 2 2 3 2 2" xfId="17506"/>
    <cellStyle name="Percent 3 6 2 2 3 2 2 2" xfId="37548"/>
    <cellStyle name="Percent 3 6 2 2 3 2 3" xfId="28518"/>
    <cellStyle name="Percent 3 6 2 2 3 3" xfId="13024"/>
    <cellStyle name="Percent 3 6 2 2 3 3 2" xfId="33066"/>
    <cellStyle name="Percent 3 6 2 2 3 4" xfId="24036"/>
    <cellStyle name="Percent 3 6 2 2 4" xfId="5488"/>
    <cellStyle name="Percent 3 6 2 2 4 2" xfId="14518"/>
    <cellStyle name="Percent 3 6 2 2 4 2 2" xfId="34560"/>
    <cellStyle name="Percent 3 6 2 2 4 3" xfId="25530"/>
    <cellStyle name="Percent 3 6 2 2 5" xfId="10036"/>
    <cellStyle name="Percent 3 6 2 2 5 2" xfId="30078"/>
    <cellStyle name="Percent 3 6 2 2 6" xfId="21048"/>
    <cellStyle name="Percent 3 6 2 3" xfId="1756"/>
    <cellStyle name="Percent 3 6 2 3 2" xfId="6238"/>
    <cellStyle name="Percent 3 6 2 3 2 2" xfId="15268"/>
    <cellStyle name="Percent 3 6 2 3 2 2 2" xfId="35310"/>
    <cellStyle name="Percent 3 6 2 3 2 3" xfId="26280"/>
    <cellStyle name="Percent 3 6 2 3 3" xfId="10786"/>
    <cellStyle name="Percent 3 6 2 3 3 2" xfId="30828"/>
    <cellStyle name="Percent 3 6 2 3 4" xfId="21798"/>
    <cellStyle name="Percent 3 6 2 4" xfId="3250"/>
    <cellStyle name="Percent 3 6 2 4 2" xfId="7732"/>
    <cellStyle name="Percent 3 6 2 4 2 2" xfId="16762"/>
    <cellStyle name="Percent 3 6 2 4 2 2 2" xfId="36804"/>
    <cellStyle name="Percent 3 6 2 4 2 3" xfId="27774"/>
    <cellStyle name="Percent 3 6 2 4 3" xfId="12280"/>
    <cellStyle name="Percent 3 6 2 4 3 2" xfId="32322"/>
    <cellStyle name="Percent 3 6 2 4 4" xfId="23292"/>
    <cellStyle name="Percent 3 6 2 5" xfId="4744"/>
    <cellStyle name="Percent 3 6 2 5 2" xfId="13774"/>
    <cellStyle name="Percent 3 6 2 5 2 2" xfId="33816"/>
    <cellStyle name="Percent 3 6 2 5 3" xfId="24786"/>
    <cellStyle name="Percent 3 6 2 6" xfId="9292"/>
    <cellStyle name="Percent 3 6 2 6 2" xfId="29334"/>
    <cellStyle name="Percent 3 6 2 7" xfId="20304"/>
    <cellStyle name="Percent 3 6 3" xfId="448"/>
    <cellStyle name="Percent 3 6 3 2" xfId="1195"/>
    <cellStyle name="Percent 3 6 3 2 2" xfId="2689"/>
    <cellStyle name="Percent 3 6 3 2 2 2" xfId="7171"/>
    <cellStyle name="Percent 3 6 3 2 2 2 2" xfId="16201"/>
    <cellStyle name="Percent 3 6 3 2 2 2 2 2" xfId="36243"/>
    <cellStyle name="Percent 3 6 3 2 2 2 3" xfId="27213"/>
    <cellStyle name="Percent 3 6 3 2 2 3" xfId="11719"/>
    <cellStyle name="Percent 3 6 3 2 2 3 2" xfId="31761"/>
    <cellStyle name="Percent 3 6 3 2 2 4" xfId="22731"/>
    <cellStyle name="Percent 3 6 3 2 3" xfId="4183"/>
    <cellStyle name="Percent 3 6 3 2 3 2" xfId="8665"/>
    <cellStyle name="Percent 3 6 3 2 3 2 2" xfId="17695"/>
    <cellStyle name="Percent 3 6 3 2 3 2 2 2" xfId="37737"/>
    <cellStyle name="Percent 3 6 3 2 3 2 3" xfId="28707"/>
    <cellStyle name="Percent 3 6 3 2 3 3" xfId="13213"/>
    <cellStyle name="Percent 3 6 3 2 3 3 2" xfId="33255"/>
    <cellStyle name="Percent 3 6 3 2 3 4" xfId="24225"/>
    <cellStyle name="Percent 3 6 3 2 4" xfId="5677"/>
    <cellStyle name="Percent 3 6 3 2 4 2" xfId="14707"/>
    <cellStyle name="Percent 3 6 3 2 4 2 2" xfId="34749"/>
    <cellStyle name="Percent 3 6 3 2 4 3" xfId="25719"/>
    <cellStyle name="Percent 3 6 3 2 5" xfId="10225"/>
    <cellStyle name="Percent 3 6 3 2 5 2" xfId="30267"/>
    <cellStyle name="Percent 3 6 3 2 6" xfId="21237"/>
    <cellStyle name="Percent 3 6 3 3" xfId="1942"/>
    <cellStyle name="Percent 3 6 3 3 2" xfId="6424"/>
    <cellStyle name="Percent 3 6 3 3 2 2" xfId="15454"/>
    <cellStyle name="Percent 3 6 3 3 2 2 2" xfId="35496"/>
    <cellStyle name="Percent 3 6 3 3 2 3" xfId="26466"/>
    <cellStyle name="Percent 3 6 3 3 3" xfId="10972"/>
    <cellStyle name="Percent 3 6 3 3 3 2" xfId="31014"/>
    <cellStyle name="Percent 3 6 3 3 4" xfId="21984"/>
    <cellStyle name="Percent 3 6 3 4" xfId="3436"/>
    <cellStyle name="Percent 3 6 3 4 2" xfId="7918"/>
    <cellStyle name="Percent 3 6 3 4 2 2" xfId="16948"/>
    <cellStyle name="Percent 3 6 3 4 2 2 2" xfId="36990"/>
    <cellStyle name="Percent 3 6 3 4 2 3" xfId="27960"/>
    <cellStyle name="Percent 3 6 3 4 3" xfId="12466"/>
    <cellStyle name="Percent 3 6 3 4 3 2" xfId="32508"/>
    <cellStyle name="Percent 3 6 3 4 4" xfId="23478"/>
    <cellStyle name="Percent 3 6 3 5" xfId="4930"/>
    <cellStyle name="Percent 3 6 3 5 2" xfId="13960"/>
    <cellStyle name="Percent 3 6 3 5 2 2" xfId="34002"/>
    <cellStyle name="Percent 3 6 3 5 3" xfId="24972"/>
    <cellStyle name="Percent 3 6 3 6" xfId="9478"/>
    <cellStyle name="Percent 3 6 3 6 2" xfId="29520"/>
    <cellStyle name="Percent 3 6 3 7" xfId="20490"/>
    <cellStyle name="Percent 3 6 4" xfId="634"/>
    <cellStyle name="Percent 3 6 4 2" xfId="1381"/>
    <cellStyle name="Percent 3 6 4 2 2" xfId="2875"/>
    <cellStyle name="Percent 3 6 4 2 2 2" xfId="7357"/>
    <cellStyle name="Percent 3 6 4 2 2 2 2" xfId="16387"/>
    <cellStyle name="Percent 3 6 4 2 2 2 2 2" xfId="36429"/>
    <cellStyle name="Percent 3 6 4 2 2 2 3" xfId="27399"/>
    <cellStyle name="Percent 3 6 4 2 2 3" xfId="11905"/>
    <cellStyle name="Percent 3 6 4 2 2 3 2" xfId="31947"/>
    <cellStyle name="Percent 3 6 4 2 2 4" xfId="22917"/>
    <cellStyle name="Percent 3 6 4 2 3" xfId="4369"/>
    <cellStyle name="Percent 3 6 4 2 3 2" xfId="8851"/>
    <cellStyle name="Percent 3 6 4 2 3 2 2" xfId="17881"/>
    <cellStyle name="Percent 3 6 4 2 3 2 2 2" xfId="37923"/>
    <cellStyle name="Percent 3 6 4 2 3 2 3" xfId="28893"/>
    <cellStyle name="Percent 3 6 4 2 3 3" xfId="13399"/>
    <cellStyle name="Percent 3 6 4 2 3 3 2" xfId="33441"/>
    <cellStyle name="Percent 3 6 4 2 3 4" xfId="24411"/>
    <cellStyle name="Percent 3 6 4 2 4" xfId="5863"/>
    <cellStyle name="Percent 3 6 4 2 4 2" xfId="14893"/>
    <cellStyle name="Percent 3 6 4 2 4 2 2" xfId="34935"/>
    <cellStyle name="Percent 3 6 4 2 4 3" xfId="25905"/>
    <cellStyle name="Percent 3 6 4 2 5" xfId="10411"/>
    <cellStyle name="Percent 3 6 4 2 5 2" xfId="30453"/>
    <cellStyle name="Percent 3 6 4 2 6" xfId="21423"/>
    <cellStyle name="Percent 3 6 4 3" xfId="2128"/>
    <cellStyle name="Percent 3 6 4 3 2" xfId="6610"/>
    <cellStyle name="Percent 3 6 4 3 2 2" xfId="15640"/>
    <cellStyle name="Percent 3 6 4 3 2 2 2" xfId="35682"/>
    <cellStyle name="Percent 3 6 4 3 2 3" xfId="26652"/>
    <cellStyle name="Percent 3 6 4 3 3" xfId="11158"/>
    <cellStyle name="Percent 3 6 4 3 3 2" xfId="31200"/>
    <cellStyle name="Percent 3 6 4 3 4" xfId="22170"/>
    <cellStyle name="Percent 3 6 4 4" xfId="3622"/>
    <cellStyle name="Percent 3 6 4 4 2" xfId="8104"/>
    <cellStyle name="Percent 3 6 4 4 2 2" xfId="17134"/>
    <cellStyle name="Percent 3 6 4 4 2 2 2" xfId="37176"/>
    <cellStyle name="Percent 3 6 4 4 2 3" xfId="28146"/>
    <cellStyle name="Percent 3 6 4 4 3" xfId="12652"/>
    <cellStyle name="Percent 3 6 4 4 3 2" xfId="32694"/>
    <cellStyle name="Percent 3 6 4 4 4" xfId="23664"/>
    <cellStyle name="Percent 3 6 4 5" xfId="5116"/>
    <cellStyle name="Percent 3 6 4 5 2" xfId="14146"/>
    <cellStyle name="Percent 3 6 4 5 2 2" xfId="34188"/>
    <cellStyle name="Percent 3 6 4 5 3" xfId="25158"/>
    <cellStyle name="Percent 3 6 4 6" xfId="9664"/>
    <cellStyle name="Percent 3 6 4 6 2" xfId="29706"/>
    <cellStyle name="Percent 3 6 4 7" xfId="20676"/>
    <cellStyle name="Percent 3 6 5" xfId="821"/>
    <cellStyle name="Percent 3 6 5 2" xfId="2315"/>
    <cellStyle name="Percent 3 6 5 2 2" xfId="6797"/>
    <cellStyle name="Percent 3 6 5 2 2 2" xfId="15827"/>
    <cellStyle name="Percent 3 6 5 2 2 2 2" xfId="35869"/>
    <cellStyle name="Percent 3 6 5 2 2 3" xfId="26839"/>
    <cellStyle name="Percent 3 6 5 2 3" xfId="11345"/>
    <cellStyle name="Percent 3 6 5 2 3 2" xfId="31387"/>
    <cellStyle name="Percent 3 6 5 2 4" xfId="22357"/>
    <cellStyle name="Percent 3 6 5 3" xfId="3809"/>
    <cellStyle name="Percent 3 6 5 3 2" xfId="8291"/>
    <cellStyle name="Percent 3 6 5 3 2 2" xfId="17321"/>
    <cellStyle name="Percent 3 6 5 3 2 2 2" xfId="37363"/>
    <cellStyle name="Percent 3 6 5 3 2 3" xfId="28333"/>
    <cellStyle name="Percent 3 6 5 3 3" xfId="12839"/>
    <cellStyle name="Percent 3 6 5 3 3 2" xfId="32881"/>
    <cellStyle name="Percent 3 6 5 3 4" xfId="23851"/>
    <cellStyle name="Percent 3 6 5 4" xfId="5303"/>
    <cellStyle name="Percent 3 6 5 4 2" xfId="14333"/>
    <cellStyle name="Percent 3 6 5 4 2 2" xfId="34375"/>
    <cellStyle name="Percent 3 6 5 4 3" xfId="25345"/>
    <cellStyle name="Percent 3 6 5 5" xfId="9851"/>
    <cellStyle name="Percent 3 6 5 5 2" xfId="29893"/>
    <cellStyle name="Percent 3 6 5 6" xfId="20863"/>
    <cellStyle name="Percent 3 6 6" xfId="1570"/>
    <cellStyle name="Percent 3 6 6 2" xfId="6052"/>
    <cellStyle name="Percent 3 6 6 2 2" xfId="15082"/>
    <cellStyle name="Percent 3 6 6 2 2 2" xfId="35124"/>
    <cellStyle name="Percent 3 6 6 2 3" xfId="26094"/>
    <cellStyle name="Percent 3 6 6 3" xfId="10600"/>
    <cellStyle name="Percent 3 6 6 3 2" xfId="30642"/>
    <cellStyle name="Percent 3 6 6 4" xfId="21612"/>
    <cellStyle name="Percent 3 6 7" xfId="3064"/>
    <cellStyle name="Percent 3 6 7 2" xfId="7546"/>
    <cellStyle name="Percent 3 6 7 2 2" xfId="16576"/>
    <cellStyle name="Percent 3 6 7 2 2 2" xfId="36618"/>
    <cellStyle name="Percent 3 6 7 2 3" xfId="27588"/>
    <cellStyle name="Percent 3 6 7 3" xfId="12094"/>
    <cellStyle name="Percent 3 6 7 3 2" xfId="32136"/>
    <cellStyle name="Percent 3 6 7 4" xfId="23106"/>
    <cellStyle name="Percent 3 6 8" xfId="4558"/>
    <cellStyle name="Percent 3 6 8 2" xfId="13588"/>
    <cellStyle name="Percent 3 6 8 2 2" xfId="33630"/>
    <cellStyle name="Percent 3 6 8 3" xfId="24600"/>
    <cellStyle name="Percent 3 6 9" xfId="9106"/>
    <cellStyle name="Percent 3 6 9 2" xfId="29148"/>
    <cellStyle name="Percent 3 7" xfId="118"/>
    <cellStyle name="Percent 3 7 10" xfId="20160"/>
    <cellStyle name="Percent 3 7 2" xfId="304"/>
    <cellStyle name="Percent 3 7 2 2" xfId="1047"/>
    <cellStyle name="Percent 3 7 2 2 2" xfId="2541"/>
    <cellStyle name="Percent 3 7 2 2 2 2" xfId="7023"/>
    <cellStyle name="Percent 3 7 2 2 2 2 2" xfId="16053"/>
    <cellStyle name="Percent 3 7 2 2 2 2 2 2" xfId="36095"/>
    <cellStyle name="Percent 3 7 2 2 2 2 3" xfId="27065"/>
    <cellStyle name="Percent 3 7 2 2 2 3" xfId="11571"/>
    <cellStyle name="Percent 3 7 2 2 2 3 2" xfId="31613"/>
    <cellStyle name="Percent 3 7 2 2 2 4" xfId="22583"/>
    <cellStyle name="Percent 3 7 2 2 3" xfId="4035"/>
    <cellStyle name="Percent 3 7 2 2 3 2" xfId="8517"/>
    <cellStyle name="Percent 3 7 2 2 3 2 2" xfId="17547"/>
    <cellStyle name="Percent 3 7 2 2 3 2 2 2" xfId="37589"/>
    <cellStyle name="Percent 3 7 2 2 3 2 3" xfId="28559"/>
    <cellStyle name="Percent 3 7 2 2 3 3" xfId="13065"/>
    <cellStyle name="Percent 3 7 2 2 3 3 2" xfId="33107"/>
    <cellStyle name="Percent 3 7 2 2 3 4" xfId="24077"/>
    <cellStyle name="Percent 3 7 2 2 4" xfId="5529"/>
    <cellStyle name="Percent 3 7 2 2 4 2" xfId="14559"/>
    <cellStyle name="Percent 3 7 2 2 4 2 2" xfId="34601"/>
    <cellStyle name="Percent 3 7 2 2 4 3" xfId="25571"/>
    <cellStyle name="Percent 3 7 2 2 5" xfId="10077"/>
    <cellStyle name="Percent 3 7 2 2 5 2" xfId="30119"/>
    <cellStyle name="Percent 3 7 2 2 6" xfId="21089"/>
    <cellStyle name="Percent 3 7 2 3" xfId="1798"/>
    <cellStyle name="Percent 3 7 2 3 2" xfId="6280"/>
    <cellStyle name="Percent 3 7 2 3 2 2" xfId="15310"/>
    <cellStyle name="Percent 3 7 2 3 2 2 2" xfId="35352"/>
    <cellStyle name="Percent 3 7 2 3 2 3" xfId="26322"/>
    <cellStyle name="Percent 3 7 2 3 3" xfId="10828"/>
    <cellStyle name="Percent 3 7 2 3 3 2" xfId="30870"/>
    <cellStyle name="Percent 3 7 2 3 4" xfId="21840"/>
    <cellStyle name="Percent 3 7 2 4" xfId="3292"/>
    <cellStyle name="Percent 3 7 2 4 2" xfId="7774"/>
    <cellStyle name="Percent 3 7 2 4 2 2" xfId="16804"/>
    <cellStyle name="Percent 3 7 2 4 2 2 2" xfId="36846"/>
    <cellStyle name="Percent 3 7 2 4 2 3" xfId="27816"/>
    <cellStyle name="Percent 3 7 2 4 3" xfId="12322"/>
    <cellStyle name="Percent 3 7 2 4 3 2" xfId="32364"/>
    <cellStyle name="Percent 3 7 2 4 4" xfId="23334"/>
    <cellStyle name="Percent 3 7 2 5" xfId="4786"/>
    <cellStyle name="Percent 3 7 2 5 2" xfId="13816"/>
    <cellStyle name="Percent 3 7 2 5 2 2" xfId="33858"/>
    <cellStyle name="Percent 3 7 2 5 3" xfId="24828"/>
    <cellStyle name="Percent 3 7 2 6" xfId="9334"/>
    <cellStyle name="Percent 3 7 2 6 2" xfId="29376"/>
    <cellStyle name="Percent 3 7 2 7" xfId="20346"/>
    <cellStyle name="Percent 3 7 3" xfId="490"/>
    <cellStyle name="Percent 3 7 3 2" xfId="1237"/>
    <cellStyle name="Percent 3 7 3 2 2" xfId="2731"/>
    <cellStyle name="Percent 3 7 3 2 2 2" xfId="7213"/>
    <cellStyle name="Percent 3 7 3 2 2 2 2" xfId="16243"/>
    <cellStyle name="Percent 3 7 3 2 2 2 2 2" xfId="36285"/>
    <cellStyle name="Percent 3 7 3 2 2 2 3" xfId="27255"/>
    <cellStyle name="Percent 3 7 3 2 2 3" xfId="11761"/>
    <cellStyle name="Percent 3 7 3 2 2 3 2" xfId="31803"/>
    <cellStyle name="Percent 3 7 3 2 2 4" xfId="22773"/>
    <cellStyle name="Percent 3 7 3 2 3" xfId="4225"/>
    <cellStyle name="Percent 3 7 3 2 3 2" xfId="8707"/>
    <cellStyle name="Percent 3 7 3 2 3 2 2" xfId="17737"/>
    <cellStyle name="Percent 3 7 3 2 3 2 2 2" xfId="37779"/>
    <cellStyle name="Percent 3 7 3 2 3 2 3" xfId="28749"/>
    <cellStyle name="Percent 3 7 3 2 3 3" xfId="13255"/>
    <cellStyle name="Percent 3 7 3 2 3 3 2" xfId="33297"/>
    <cellStyle name="Percent 3 7 3 2 3 4" xfId="24267"/>
    <cellStyle name="Percent 3 7 3 2 4" xfId="5719"/>
    <cellStyle name="Percent 3 7 3 2 4 2" xfId="14749"/>
    <cellStyle name="Percent 3 7 3 2 4 2 2" xfId="34791"/>
    <cellStyle name="Percent 3 7 3 2 4 3" xfId="25761"/>
    <cellStyle name="Percent 3 7 3 2 5" xfId="10267"/>
    <cellStyle name="Percent 3 7 3 2 5 2" xfId="30309"/>
    <cellStyle name="Percent 3 7 3 2 6" xfId="21279"/>
    <cellStyle name="Percent 3 7 3 3" xfId="1984"/>
    <cellStyle name="Percent 3 7 3 3 2" xfId="6466"/>
    <cellStyle name="Percent 3 7 3 3 2 2" xfId="15496"/>
    <cellStyle name="Percent 3 7 3 3 2 2 2" xfId="35538"/>
    <cellStyle name="Percent 3 7 3 3 2 3" xfId="26508"/>
    <cellStyle name="Percent 3 7 3 3 3" xfId="11014"/>
    <cellStyle name="Percent 3 7 3 3 3 2" xfId="31056"/>
    <cellStyle name="Percent 3 7 3 3 4" xfId="22026"/>
    <cellStyle name="Percent 3 7 3 4" xfId="3478"/>
    <cellStyle name="Percent 3 7 3 4 2" xfId="7960"/>
    <cellStyle name="Percent 3 7 3 4 2 2" xfId="16990"/>
    <cellStyle name="Percent 3 7 3 4 2 2 2" xfId="37032"/>
    <cellStyle name="Percent 3 7 3 4 2 3" xfId="28002"/>
    <cellStyle name="Percent 3 7 3 4 3" xfId="12508"/>
    <cellStyle name="Percent 3 7 3 4 3 2" xfId="32550"/>
    <cellStyle name="Percent 3 7 3 4 4" xfId="23520"/>
    <cellStyle name="Percent 3 7 3 5" xfId="4972"/>
    <cellStyle name="Percent 3 7 3 5 2" xfId="14002"/>
    <cellStyle name="Percent 3 7 3 5 2 2" xfId="34044"/>
    <cellStyle name="Percent 3 7 3 5 3" xfId="25014"/>
    <cellStyle name="Percent 3 7 3 6" xfId="9520"/>
    <cellStyle name="Percent 3 7 3 6 2" xfId="29562"/>
    <cellStyle name="Percent 3 7 3 7" xfId="20532"/>
    <cellStyle name="Percent 3 7 4" xfId="676"/>
    <cellStyle name="Percent 3 7 4 2" xfId="1423"/>
    <cellStyle name="Percent 3 7 4 2 2" xfId="2917"/>
    <cellStyle name="Percent 3 7 4 2 2 2" xfId="7399"/>
    <cellStyle name="Percent 3 7 4 2 2 2 2" xfId="16429"/>
    <cellStyle name="Percent 3 7 4 2 2 2 2 2" xfId="36471"/>
    <cellStyle name="Percent 3 7 4 2 2 2 3" xfId="27441"/>
    <cellStyle name="Percent 3 7 4 2 2 3" xfId="11947"/>
    <cellStyle name="Percent 3 7 4 2 2 3 2" xfId="31989"/>
    <cellStyle name="Percent 3 7 4 2 2 4" xfId="22959"/>
    <cellStyle name="Percent 3 7 4 2 3" xfId="4411"/>
    <cellStyle name="Percent 3 7 4 2 3 2" xfId="8893"/>
    <cellStyle name="Percent 3 7 4 2 3 2 2" xfId="17923"/>
    <cellStyle name="Percent 3 7 4 2 3 2 2 2" xfId="37965"/>
    <cellStyle name="Percent 3 7 4 2 3 2 3" xfId="28935"/>
    <cellStyle name="Percent 3 7 4 2 3 3" xfId="13441"/>
    <cellStyle name="Percent 3 7 4 2 3 3 2" xfId="33483"/>
    <cellStyle name="Percent 3 7 4 2 3 4" xfId="24453"/>
    <cellStyle name="Percent 3 7 4 2 4" xfId="5905"/>
    <cellStyle name="Percent 3 7 4 2 4 2" xfId="14935"/>
    <cellStyle name="Percent 3 7 4 2 4 2 2" xfId="34977"/>
    <cellStyle name="Percent 3 7 4 2 4 3" xfId="25947"/>
    <cellStyle name="Percent 3 7 4 2 5" xfId="10453"/>
    <cellStyle name="Percent 3 7 4 2 5 2" xfId="30495"/>
    <cellStyle name="Percent 3 7 4 2 6" xfId="21465"/>
    <cellStyle name="Percent 3 7 4 3" xfId="2170"/>
    <cellStyle name="Percent 3 7 4 3 2" xfId="6652"/>
    <cellStyle name="Percent 3 7 4 3 2 2" xfId="15682"/>
    <cellStyle name="Percent 3 7 4 3 2 2 2" xfId="35724"/>
    <cellStyle name="Percent 3 7 4 3 2 3" xfId="26694"/>
    <cellStyle name="Percent 3 7 4 3 3" xfId="11200"/>
    <cellStyle name="Percent 3 7 4 3 3 2" xfId="31242"/>
    <cellStyle name="Percent 3 7 4 3 4" xfId="22212"/>
    <cellStyle name="Percent 3 7 4 4" xfId="3664"/>
    <cellStyle name="Percent 3 7 4 4 2" xfId="8146"/>
    <cellStyle name="Percent 3 7 4 4 2 2" xfId="17176"/>
    <cellStyle name="Percent 3 7 4 4 2 2 2" xfId="37218"/>
    <cellStyle name="Percent 3 7 4 4 2 3" xfId="28188"/>
    <cellStyle name="Percent 3 7 4 4 3" xfId="12694"/>
    <cellStyle name="Percent 3 7 4 4 3 2" xfId="32736"/>
    <cellStyle name="Percent 3 7 4 4 4" xfId="23706"/>
    <cellStyle name="Percent 3 7 4 5" xfId="5158"/>
    <cellStyle name="Percent 3 7 4 5 2" xfId="14188"/>
    <cellStyle name="Percent 3 7 4 5 2 2" xfId="34230"/>
    <cellStyle name="Percent 3 7 4 5 3" xfId="25200"/>
    <cellStyle name="Percent 3 7 4 6" xfId="9706"/>
    <cellStyle name="Percent 3 7 4 6 2" xfId="29748"/>
    <cellStyle name="Percent 3 7 4 7" xfId="20718"/>
    <cellStyle name="Percent 3 7 5" xfId="863"/>
    <cellStyle name="Percent 3 7 5 2" xfId="2357"/>
    <cellStyle name="Percent 3 7 5 2 2" xfId="6839"/>
    <cellStyle name="Percent 3 7 5 2 2 2" xfId="15869"/>
    <cellStyle name="Percent 3 7 5 2 2 2 2" xfId="35911"/>
    <cellStyle name="Percent 3 7 5 2 2 3" xfId="26881"/>
    <cellStyle name="Percent 3 7 5 2 3" xfId="11387"/>
    <cellStyle name="Percent 3 7 5 2 3 2" xfId="31429"/>
    <cellStyle name="Percent 3 7 5 2 4" xfId="22399"/>
    <cellStyle name="Percent 3 7 5 3" xfId="3851"/>
    <cellStyle name="Percent 3 7 5 3 2" xfId="8333"/>
    <cellStyle name="Percent 3 7 5 3 2 2" xfId="17363"/>
    <cellStyle name="Percent 3 7 5 3 2 2 2" xfId="37405"/>
    <cellStyle name="Percent 3 7 5 3 2 3" xfId="28375"/>
    <cellStyle name="Percent 3 7 5 3 3" xfId="12881"/>
    <cellStyle name="Percent 3 7 5 3 3 2" xfId="32923"/>
    <cellStyle name="Percent 3 7 5 3 4" xfId="23893"/>
    <cellStyle name="Percent 3 7 5 4" xfId="5345"/>
    <cellStyle name="Percent 3 7 5 4 2" xfId="14375"/>
    <cellStyle name="Percent 3 7 5 4 2 2" xfId="34417"/>
    <cellStyle name="Percent 3 7 5 4 3" xfId="25387"/>
    <cellStyle name="Percent 3 7 5 5" xfId="9893"/>
    <cellStyle name="Percent 3 7 5 5 2" xfId="29935"/>
    <cellStyle name="Percent 3 7 5 6" xfId="20905"/>
    <cellStyle name="Percent 3 7 6" xfId="1612"/>
    <cellStyle name="Percent 3 7 6 2" xfId="6094"/>
    <cellStyle name="Percent 3 7 6 2 2" xfId="15124"/>
    <cellStyle name="Percent 3 7 6 2 2 2" xfId="35166"/>
    <cellStyle name="Percent 3 7 6 2 3" xfId="26136"/>
    <cellStyle name="Percent 3 7 6 3" xfId="10642"/>
    <cellStyle name="Percent 3 7 6 3 2" xfId="30684"/>
    <cellStyle name="Percent 3 7 6 4" xfId="21654"/>
    <cellStyle name="Percent 3 7 7" xfId="3106"/>
    <cellStyle name="Percent 3 7 7 2" xfId="7588"/>
    <cellStyle name="Percent 3 7 7 2 2" xfId="16618"/>
    <cellStyle name="Percent 3 7 7 2 2 2" xfId="36660"/>
    <cellStyle name="Percent 3 7 7 2 3" xfId="27630"/>
    <cellStyle name="Percent 3 7 7 3" xfId="12136"/>
    <cellStyle name="Percent 3 7 7 3 2" xfId="32178"/>
    <cellStyle name="Percent 3 7 7 4" xfId="23148"/>
    <cellStyle name="Percent 3 7 8" xfId="4600"/>
    <cellStyle name="Percent 3 7 8 2" xfId="13630"/>
    <cellStyle name="Percent 3 7 8 2 2" xfId="33672"/>
    <cellStyle name="Percent 3 7 8 3" xfId="24642"/>
    <cellStyle name="Percent 3 7 9" xfId="9148"/>
    <cellStyle name="Percent 3 7 9 2" xfId="29190"/>
    <cellStyle name="Percent 3 8" xfId="123"/>
    <cellStyle name="Percent 3 8 10" xfId="20165"/>
    <cellStyle name="Percent 3 8 2" xfId="309"/>
    <cellStyle name="Percent 3 8 2 2" xfId="1052"/>
    <cellStyle name="Percent 3 8 2 2 2" xfId="2546"/>
    <cellStyle name="Percent 3 8 2 2 2 2" xfId="7028"/>
    <cellStyle name="Percent 3 8 2 2 2 2 2" xfId="16058"/>
    <cellStyle name="Percent 3 8 2 2 2 2 2 2" xfId="36100"/>
    <cellStyle name="Percent 3 8 2 2 2 2 3" xfId="27070"/>
    <cellStyle name="Percent 3 8 2 2 2 3" xfId="11576"/>
    <cellStyle name="Percent 3 8 2 2 2 3 2" xfId="31618"/>
    <cellStyle name="Percent 3 8 2 2 2 4" xfId="22588"/>
    <cellStyle name="Percent 3 8 2 2 3" xfId="4040"/>
    <cellStyle name="Percent 3 8 2 2 3 2" xfId="8522"/>
    <cellStyle name="Percent 3 8 2 2 3 2 2" xfId="17552"/>
    <cellStyle name="Percent 3 8 2 2 3 2 2 2" xfId="37594"/>
    <cellStyle name="Percent 3 8 2 2 3 2 3" xfId="28564"/>
    <cellStyle name="Percent 3 8 2 2 3 3" xfId="13070"/>
    <cellStyle name="Percent 3 8 2 2 3 3 2" xfId="33112"/>
    <cellStyle name="Percent 3 8 2 2 3 4" xfId="24082"/>
    <cellStyle name="Percent 3 8 2 2 4" xfId="5534"/>
    <cellStyle name="Percent 3 8 2 2 4 2" xfId="14564"/>
    <cellStyle name="Percent 3 8 2 2 4 2 2" xfId="34606"/>
    <cellStyle name="Percent 3 8 2 2 4 3" xfId="25576"/>
    <cellStyle name="Percent 3 8 2 2 5" xfId="10082"/>
    <cellStyle name="Percent 3 8 2 2 5 2" xfId="30124"/>
    <cellStyle name="Percent 3 8 2 2 6" xfId="21094"/>
    <cellStyle name="Percent 3 8 2 3" xfId="1803"/>
    <cellStyle name="Percent 3 8 2 3 2" xfId="6285"/>
    <cellStyle name="Percent 3 8 2 3 2 2" xfId="15315"/>
    <cellStyle name="Percent 3 8 2 3 2 2 2" xfId="35357"/>
    <cellStyle name="Percent 3 8 2 3 2 3" xfId="26327"/>
    <cellStyle name="Percent 3 8 2 3 3" xfId="10833"/>
    <cellStyle name="Percent 3 8 2 3 3 2" xfId="30875"/>
    <cellStyle name="Percent 3 8 2 3 4" xfId="21845"/>
    <cellStyle name="Percent 3 8 2 4" xfId="3297"/>
    <cellStyle name="Percent 3 8 2 4 2" xfId="7779"/>
    <cellStyle name="Percent 3 8 2 4 2 2" xfId="16809"/>
    <cellStyle name="Percent 3 8 2 4 2 2 2" xfId="36851"/>
    <cellStyle name="Percent 3 8 2 4 2 3" xfId="27821"/>
    <cellStyle name="Percent 3 8 2 4 3" xfId="12327"/>
    <cellStyle name="Percent 3 8 2 4 3 2" xfId="32369"/>
    <cellStyle name="Percent 3 8 2 4 4" xfId="23339"/>
    <cellStyle name="Percent 3 8 2 5" xfId="4791"/>
    <cellStyle name="Percent 3 8 2 5 2" xfId="13821"/>
    <cellStyle name="Percent 3 8 2 5 2 2" xfId="33863"/>
    <cellStyle name="Percent 3 8 2 5 3" xfId="24833"/>
    <cellStyle name="Percent 3 8 2 6" xfId="9339"/>
    <cellStyle name="Percent 3 8 2 6 2" xfId="29381"/>
    <cellStyle name="Percent 3 8 2 7" xfId="20351"/>
    <cellStyle name="Percent 3 8 3" xfId="495"/>
    <cellStyle name="Percent 3 8 3 2" xfId="1242"/>
    <cellStyle name="Percent 3 8 3 2 2" xfId="2736"/>
    <cellStyle name="Percent 3 8 3 2 2 2" xfId="7218"/>
    <cellStyle name="Percent 3 8 3 2 2 2 2" xfId="16248"/>
    <cellStyle name="Percent 3 8 3 2 2 2 2 2" xfId="36290"/>
    <cellStyle name="Percent 3 8 3 2 2 2 3" xfId="27260"/>
    <cellStyle name="Percent 3 8 3 2 2 3" xfId="11766"/>
    <cellStyle name="Percent 3 8 3 2 2 3 2" xfId="31808"/>
    <cellStyle name="Percent 3 8 3 2 2 4" xfId="22778"/>
    <cellStyle name="Percent 3 8 3 2 3" xfId="4230"/>
    <cellStyle name="Percent 3 8 3 2 3 2" xfId="8712"/>
    <cellStyle name="Percent 3 8 3 2 3 2 2" xfId="17742"/>
    <cellStyle name="Percent 3 8 3 2 3 2 2 2" xfId="37784"/>
    <cellStyle name="Percent 3 8 3 2 3 2 3" xfId="28754"/>
    <cellStyle name="Percent 3 8 3 2 3 3" xfId="13260"/>
    <cellStyle name="Percent 3 8 3 2 3 3 2" xfId="33302"/>
    <cellStyle name="Percent 3 8 3 2 3 4" xfId="24272"/>
    <cellStyle name="Percent 3 8 3 2 4" xfId="5724"/>
    <cellStyle name="Percent 3 8 3 2 4 2" xfId="14754"/>
    <cellStyle name="Percent 3 8 3 2 4 2 2" xfId="34796"/>
    <cellStyle name="Percent 3 8 3 2 4 3" xfId="25766"/>
    <cellStyle name="Percent 3 8 3 2 5" xfId="10272"/>
    <cellStyle name="Percent 3 8 3 2 5 2" xfId="30314"/>
    <cellStyle name="Percent 3 8 3 2 6" xfId="21284"/>
    <cellStyle name="Percent 3 8 3 3" xfId="1989"/>
    <cellStyle name="Percent 3 8 3 3 2" xfId="6471"/>
    <cellStyle name="Percent 3 8 3 3 2 2" xfId="15501"/>
    <cellStyle name="Percent 3 8 3 3 2 2 2" xfId="35543"/>
    <cellStyle name="Percent 3 8 3 3 2 3" xfId="26513"/>
    <cellStyle name="Percent 3 8 3 3 3" xfId="11019"/>
    <cellStyle name="Percent 3 8 3 3 3 2" xfId="31061"/>
    <cellStyle name="Percent 3 8 3 3 4" xfId="22031"/>
    <cellStyle name="Percent 3 8 3 4" xfId="3483"/>
    <cellStyle name="Percent 3 8 3 4 2" xfId="7965"/>
    <cellStyle name="Percent 3 8 3 4 2 2" xfId="16995"/>
    <cellStyle name="Percent 3 8 3 4 2 2 2" xfId="37037"/>
    <cellStyle name="Percent 3 8 3 4 2 3" xfId="28007"/>
    <cellStyle name="Percent 3 8 3 4 3" xfId="12513"/>
    <cellStyle name="Percent 3 8 3 4 3 2" xfId="32555"/>
    <cellStyle name="Percent 3 8 3 4 4" xfId="23525"/>
    <cellStyle name="Percent 3 8 3 5" xfId="4977"/>
    <cellStyle name="Percent 3 8 3 5 2" xfId="14007"/>
    <cellStyle name="Percent 3 8 3 5 2 2" xfId="34049"/>
    <cellStyle name="Percent 3 8 3 5 3" xfId="25019"/>
    <cellStyle name="Percent 3 8 3 6" xfId="9525"/>
    <cellStyle name="Percent 3 8 3 6 2" xfId="29567"/>
    <cellStyle name="Percent 3 8 3 7" xfId="20537"/>
    <cellStyle name="Percent 3 8 4" xfId="681"/>
    <cellStyle name="Percent 3 8 4 2" xfId="1428"/>
    <cellStyle name="Percent 3 8 4 2 2" xfId="2922"/>
    <cellStyle name="Percent 3 8 4 2 2 2" xfId="7404"/>
    <cellStyle name="Percent 3 8 4 2 2 2 2" xfId="16434"/>
    <cellStyle name="Percent 3 8 4 2 2 2 2 2" xfId="36476"/>
    <cellStyle name="Percent 3 8 4 2 2 2 3" xfId="27446"/>
    <cellStyle name="Percent 3 8 4 2 2 3" xfId="11952"/>
    <cellStyle name="Percent 3 8 4 2 2 3 2" xfId="31994"/>
    <cellStyle name="Percent 3 8 4 2 2 4" xfId="22964"/>
    <cellStyle name="Percent 3 8 4 2 3" xfId="4416"/>
    <cellStyle name="Percent 3 8 4 2 3 2" xfId="8898"/>
    <cellStyle name="Percent 3 8 4 2 3 2 2" xfId="17928"/>
    <cellStyle name="Percent 3 8 4 2 3 2 2 2" xfId="37970"/>
    <cellStyle name="Percent 3 8 4 2 3 2 3" xfId="28940"/>
    <cellStyle name="Percent 3 8 4 2 3 3" xfId="13446"/>
    <cellStyle name="Percent 3 8 4 2 3 3 2" xfId="33488"/>
    <cellStyle name="Percent 3 8 4 2 3 4" xfId="24458"/>
    <cellStyle name="Percent 3 8 4 2 4" xfId="5910"/>
    <cellStyle name="Percent 3 8 4 2 4 2" xfId="14940"/>
    <cellStyle name="Percent 3 8 4 2 4 2 2" xfId="34982"/>
    <cellStyle name="Percent 3 8 4 2 4 3" xfId="25952"/>
    <cellStyle name="Percent 3 8 4 2 5" xfId="10458"/>
    <cellStyle name="Percent 3 8 4 2 5 2" xfId="30500"/>
    <cellStyle name="Percent 3 8 4 2 6" xfId="21470"/>
    <cellStyle name="Percent 3 8 4 3" xfId="2175"/>
    <cellStyle name="Percent 3 8 4 3 2" xfId="6657"/>
    <cellStyle name="Percent 3 8 4 3 2 2" xfId="15687"/>
    <cellStyle name="Percent 3 8 4 3 2 2 2" xfId="35729"/>
    <cellStyle name="Percent 3 8 4 3 2 3" xfId="26699"/>
    <cellStyle name="Percent 3 8 4 3 3" xfId="11205"/>
    <cellStyle name="Percent 3 8 4 3 3 2" xfId="31247"/>
    <cellStyle name="Percent 3 8 4 3 4" xfId="22217"/>
    <cellStyle name="Percent 3 8 4 4" xfId="3669"/>
    <cellStyle name="Percent 3 8 4 4 2" xfId="8151"/>
    <cellStyle name="Percent 3 8 4 4 2 2" xfId="17181"/>
    <cellStyle name="Percent 3 8 4 4 2 2 2" xfId="37223"/>
    <cellStyle name="Percent 3 8 4 4 2 3" xfId="28193"/>
    <cellStyle name="Percent 3 8 4 4 3" xfId="12699"/>
    <cellStyle name="Percent 3 8 4 4 3 2" xfId="32741"/>
    <cellStyle name="Percent 3 8 4 4 4" xfId="23711"/>
    <cellStyle name="Percent 3 8 4 5" xfId="5163"/>
    <cellStyle name="Percent 3 8 4 5 2" xfId="14193"/>
    <cellStyle name="Percent 3 8 4 5 2 2" xfId="34235"/>
    <cellStyle name="Percent 3 8 4 5 3" xfId="25205"/>
    <cellStyle name="Percent 3 8 4 6" xfId="9711"/>
    <cellStyle name="Percent 3 8 4 6 2" xfId="29753"/>
    <cellStyle name="Percent 3 8 4 7" xfId="20723"/>
    <cellStyle name="Percent 3 8 5" xfId="868"/>
    <cellStyle name="Percent 3 8 5 2" xfId="2362"/>
    <cellStyle name="Percent 3 8 5 2 2" xfId="6844"/>
    <cellStyle name="Percent 3 8 5 2 2 2" xfId="15874"/>
    <cellStyle name="Percent 3 8 5 2 2 2 2" xfId="35916"/>
    <cellStyle name="Percent 3 8 5 2 2 3" xfId="26886"/>
    <cellStyle name="Percent 3 8 5 2 3" xfId="11392"/>
    <cellStyle name="Percent 3 8 5 2 3 2" xfId="31434"/>
    <cellStyle name="Percent 3 8 5 2 4" xfId="22404"/>
    <cellStyle name="Percent 3 8 5 3" xfId="3856"/>
    <cellStyle name="Percent 3 8 5 3 2" xfId="8338"/>
    <cellStyle name="Percent 3 8 5 3 2 2" xfId="17368"/>
    <cellStyle name="Percent 3 8 5 3 2 2 2" xfId="37410"/>
    <cellStyle name="Percent 3 8 5 3 2 3" xfId="28380"/>
    <cellStyle name="Percent 3 8 5 3 3" xfId="12886"/>
    <cellStyle name="Percent 3 8 5 3 3 2" xfId="32928"/>
    <cellStyle name="Percent 3 8 5 3 4" xfId="23898"/>
    <cellStyle name="Percent 3 8 5 4" xfId="5350"/>
    <cellStyle name="Percent 3 8 5 4 2" xfId="14380"/>
    <cellStyle name="Percent 3 8 5 4 2 2" xfId="34422"/>
    <cellStyle name="Percent 3 8 5 4 3" xfId="25392"/>
    <cellStyle name="Percent 3 8 5 5" xfId="9898"/>
    <cellStyle name="Percent 3 8 5 5 2" xfId="29940"/>
    <cellStyle name="Percent 3 8 5 6" xfId="20910"/>
    <cellStyle name="Percent 3 8 6" xfId="1617"/>
    <cellStyle name="Percent 3 8 6 2" xfId="6099"/>
    <cellStyle name="Percent 3 8 6 2 2" xfId="15129"/>
    <cellStyle name="Percent 3 8 6 2 2 2" xfId="35171"/>
    <cellStyle name="Percent 3 8 6 2 3" xfId="26141"/>
    <cellStyle name="Percent 3 8 6 3" xfId="10647"/>
    <cellStyle name="Percent 3 8 6 3 2" xfId="30689"/>
    <cellStyle name="Percent 3 8 6 4" xfId="21659"/>
    <cellStyle name="Percent 3 8 7" xfId="3111"/>
    <cellStyle name="Percent 3 8 7 2" xfId="7593"/>
    <cellStyle name="Percent 3 8 7 2 2" xfId="16623"/>
    <cellStyle name="Percent 3 8 7 2 2 2" xfId="36665"/>
    <cellStyle name="Percent 3 8 7 2 3" xfId="27635"/>
    <cellStyle name="Percent 3 8 7 3" xfId="12141"/>
    <cellStyle name="Percent 3 8 7 3 2" xfId="32183"/>
    <cellStyle name="Percent 3 8 7 4" xfId="23153"/>
    <cellStyle name="Percent 3 8 8" xfId="4605"/>
    <cellStyle name="Percent 3 8 8 2" xfId="13635"/>
    <cellStyle name="Percent 3 8 8 2 2" xfId="33677"/>
    <cellStyle name="Percent 3 8 8 3" xfId="24647"/>
    <cellStyle name="Percent 3 8 9" xfId="9153"/>
    <cellStyle name="Percent 3 8 9 2" xfId="29195"/>
    <cellStyle name="Percent 3 9" xfId="146"/>
    <cellStyle name="Percent 3 9 10" xfId="20188"/>
    <cellStyle name="Percent 3 9 2" xfId="332"/>
    <cellStyle name="Percent 3 9 2 2" xfId="1075"/>
    <cellStyle name="Percent 3 9 2 2 2" xfId="2569"/>
    <cellStyle name="Percent 3 9 2 2 2 2" xfId="7051"/>
    <cellStyle name="Percent 3 9 2 2 2 2 2" xfId="16081"/>
    <cellStyle name="Percent 3 9 2 2 2 2 2 2" xfId="36123"/>
    <cellStyle name="Percent 3 9 2 2 2 2 3" xfId="27093"/>
    <cellStyle name="Percent 3 9 2 2 2 3" xfId="11599"/>
    <cellStyle name="Percent 3 9 2 2 2 3 2" xfId="31641"/>
    <cellStyle name="Percent 3 9 2 2 2 4" xfId="22611"/>
    <cellStyle name="Percent 3 9 2 2 3" xfId="4063"/>
    <cellStyle name="Percent 3 9 2 2 3 2" xfId="8545"/>
    <cellStyle name="Percent 3 9 2 2 3 2 2" xfId="17575"/>
    <cellStyle name="Percent 3 9 2 2 3 2 2 2" xfId="37617"/>
    <cellStyle name="Percent 3 9 2 2 3 2 3" xfId="28587"/>
    <cellStyle name="Percent 3 9 2 2 3 3" xfId="13093"/>
    <cellStyle name="Percent 3 9 2 2 3 3 2" xfId="33135"/>
    <cellStyle name="Percent 3 9 2 2 3 4" xfId="24105"/>
    <cellStyle name="Percent 3 9 2 2 4" xfId="5557"/>
    <cellStyle name="Percent 3 9 2 2 4 2" xfId="14587"/>
    <cellStyle name="Percent 3 9 2 2 4 2 2" xfId="34629"/>
    <cellStyle name="Percent 3 9 2 2 4 3" xfId="25599"/>
    <cellStyle name="Percent 3 9 2 2 5" xfId="10105"/>
    <cellStyle name="Percent 3 9 2 2 5 2" xfId="30147"/>
    <cellStyle name="Percent 3 9 2 2 6" xfId="21117"/>
    <cellStyle name="Percent 3 9 2 3" xfId="1826"/>
    <cellStyle name="Percent 3 9 2 3 2" xfId="6308"/>
    <cellStyle name="Percent 3 9 2 3 2 2" xfId="15338"/>
    <cellStyle name="Percent 3 9 2 3 2 2 2" xfId="35380"/>
    <cellStyle name="Percent 3 9 2 3 2 3" xfId="26350"/>
    <cellStyle name="Percent 3 9 2 3 3" xfId="10856"/>
    <cellStyle name="Percent 3 9 2 3 3 2" xfId="30898"/>
    <cellStyle name="Percent 3 9 2 3 4" xfId="21868"/>
    <cellStyle name="Percent 3 9 2 4" xfId="3320"/>
    <cellStyle name="Percent 3 9 2 4 2" xfId="7802"/>
    <cellStyle name="Percent 3 9 2 4 2 2" xfId="16832"/>
    <cellStyle name="Percent 3 9 2 4 2 2 2" xfId="36874"/>
    <cellStyle name="Percent 3 9 2 4 2 3" xfId="27844"/>
    <cellStyle name="Percent 3 9 2 4 3" xfId="12350"/>
    <cellStyle name="Percent 3 9 2 4 3 2" xfId="32392"/>
    <cellStyle name="Percent 3 9 2 4 4" xfId="23362"/>
    <cellStyle name="Percent 3 9 2 5" xfId="4814"/>
    <cellStyle name="Percent 3 9 2 5 2" xfId="13844"/>
    <cellStyle name="Percent 3 9 2 5 2 2" xfId="33886"/>
    <cellStyle name="Percent 3 9 2 5 3" xfId="24856"/>
    <cellStyle name="Percent 3 9 2 6" xfId="9362"/>
    <cellStyle name="Percent 3 9 2 6 2" xfId="29404"/>
    <cellStyle name="Percent 3 9 2 7" xfId="20374"/>
    <cellStyle name="Percent 3 9 3" xfId="518"/>
    <cellStyle name="Percent 3 9 3 2" xfId="1265"/>
    <cellStyle name="Percent 3 9 3 2 2" xfId="2759"/>
    <cellStyle name="Percent 3 9 3 2 2 2" xfId="7241"/>
    <cellStyle name="Percent 3 9 3 2 2 2 2" xfId="16271"/>
    <cellStyle name="Percent 3 9 3 2 2 2 2 2" xfId="36313"/>
    <cellStyle name="Percent 3 9 3 2 2 2 3" xfId="27283"/>
    <cellStyle name="Percent 3 9 3 2 2 3" xfId="11789"/>
    <cellStyle name="Percent 3 9 3 2 2 3 2" xfId="31831"/>
    <cellStyle name="Percent 3 9 3 2 2 4" xfId="22801"/>
    <cellStyle name="Percent 3 9 3 2 3" xfId="4253"/>
    <cellStyle name="Percent 3 9 3 2 3 2" xfId="8735"/>
    <cellStyle name="Percent 3 9 3 2 3 2 2" xfId="17765"/>
    <cellStyle name="Percent 3 9 3 2 3 2 2 2" xfId="37807"/>
    <cellStyle name="Percent 3 9 3 2 3 2 3" xfId="28777"/>
    <cellStyle name="Percent 3 9 3 2 3 3" xfId="13283"/>
    <cellStyle name="Percent 3 9 3 2 3 3 2" xfId="33325"/>
    <cellStyle name="Percent 3 9 3 2 3 4" xfId="24295"/>
    <cellStyle name="Percent 3 9 3 2 4" xfId="5747"/>
    <cellStyle name="Percent 3 9 3 2 4 2" xfId="14777"/>
    <cellStyle name="Percent 3 9 3 2 4 2 2" xfId="34819"/>
    <cellStyle name="Percent 3 9 3 2 4 3" xfId="25789"/>
    <cellStyle name="Percent 3 9 3 2 5" xfId="10295"/>
    <cellStyle name="Percent 3 9 3 2 5 2" xfId="30337"/>
    <cellStyle name="Percent 3 9 3 2 6" xfId="21307"/>
    <cellStyle name="Percent 3 9 3 3" xfId="2012"/>
    <cellStyle name="Percent 3 9 3 3 2" xfId="6494"/>
    <cellStyle name="Percent 3 9 3 3 2 2" xfId="15524"/>
    <cellStyle name="Percent 3 9 3 3 2 2 2" xfId="35566"/>
    <cellStyle name="Percent 3 9 3 3 2 3" xfId="26536"/>
    <cellStyle name="Percent 3 9 3 3 3" xfId="11042"/>
    <cellStyle name="Percent 3 9 3 3 3 2" xfId="31084"/>
    <cellStyle name="Percent 3 9 3 3 4" xfId="22054"/>
    <cellStyle name="Percent 3 9 3 4" xfId="3506"/>
    <cellStyle name="Percent 3 9 3 4 2" xfId="7988"/>
    <cellStyle name="Percent 3 9 3 4 2 2" xfId="17018"/>
    <cellStyle name="Percent 3 9 3 4 2 2 2" xfId="37060"/>
    <cellStyle name="Percent 3 9 3 4 2 3" xfId="28030"/>
    <cellStyle name="Percent 3 9 3 4 3" xfId="12536"/>
    <cellStyle name="Percent 3 9 3 4 3 2" xfId="32578"/>
    <cellStyle name="Percent 3 9 3 4 4" xfId="23548"/>
    <cellStyle name="Percent 3 9 3 5" xfId="5000"/>
    <cellStyle name="Percent 3 9 3 5 2" xfId="14030"/>
    <cellStyle name="Percent 3 9 3 5 2 2" xfId="34072"/>
    <cellStyle name="Percent 3 9 3 5 3" xfId="25042"/>
    <cellStyle name="Percent 3 9 3 6" xfId="9548"/>
    <cellStyle name="Percent 3 9 3 6 2" xfId="29590"/>
    <cellStyle name="Percent 3 9 3 7" xfId="20560"/>
    <cellStyle name="Percent 3 9 4" xfId="704"/>
    <cellStyle name="Percent 3 9 4 2" xfId="1451"/>
    <cellStyle name="Percent 3 9 4 2 2" xfId="2945"/>
    <cellStyle name="Percent 3 9 4 2 2 2" xfId="7427"/>
    <cellStyle name="Percent 3 9 4 2 2 2 2" xfId="16457"/>
    <cellStyle name="Percent 3 9 4 2 2 2 2 2" xfId="36499"/>
    <cellStyle name="Percent 3 9 4 2 2 2 3" xfId="27469"/>
    <cellStyle name="Percent 3 9 4 2 2 3" xfId="11975"/>
    <cellStyle name="Percent 3 9 4 2 2 3 2" xfId="32017"/>
    <cellStyle name="Percent 3 9 4 2 2 4" xfId="22987"/>
    <cellStyle name="Percent 3 9 4 2 3" xfId="4439"/>
    <cellStyle name="Percent 3 9 4 2 3 2" xfId="8921"/>
    <cellStyle name="Percent 3 9 4 2 3 2 2" xfId="17951"/>
    <cellStyle name="Percent 3 9 4 2 3 2 2 2" xfId="37993"/>
    <cellStyle name="Percent 3 9 4 2 3 2 3" xfId="28963"/>
    <cellStyle name="Percent 3 9 4 2 3 3" xfId="13469"/>
    <cellStyle name="Percent 3 9 4 2 3 3 2" xfId="33511"/>
    <cellStyle name="Percent 3 9 4 2 3 4" xfId="24481"/>
    <cellStyle name="Percent 3 9 4 2 4" xfId="5933"/>
    <cellStyle name="Percent 3 9 4 2 4 2" xfId="14963"/>
    <cellStyle name="Percent 3 9 4 2 4 2 2" xfId="35005"/>
    <cellStyle name="Percent 3 9 4 2 4 3" xfId="25975"/>
    <cellStyle name="Percent 3 9 4 2 5" xfId="10481"/>
    <cellStyle name="Percent 3 9 4 2 5 2" xfId="30523"/>
    <cellStyle name="Percent 3 9 4 2 6" xfId="21493"/>
    <cellStyle name="Percent 3 9 4 3" xfId="2198"/>
    <cellStyle name="Percent 3 9 4 3 2" xfId="6680"/>
    <cellStyle name="Percent 3 9 4 3 2 2" xfId="15710"/>
    <cellStyle name="Percent 3 9 4 3 2 2 2" xfId="35752"/>
    <cellStyle name="Percent 3 9 4 3 2 3" xfId="26722"/>
    <cellStyle name="Percent 3 9 4 3 3" xfId="11228"/>
    <cellStyle name="Percent 3 9 4 3 3 2" xfId="31270"/>
    <cellStyle name="Percent 3 9 4 3 4" xfId="22240"/>
    <cellStyle name="Percent 3 9 4 4" xfId="3692"/>
    <cellStyle name="Percent 3 9 4 4 2" xfId="8174"/>
    <cellStyle name="Percent 3 9 4 4 2 2" xfId="17204"/>
    <cellStyle name="Percent 3 9 4 4 2 2 2" xfId="37246"/>
    <cellStyle name="Percent 3 9 4 4 2 3" xfId="28216"/>
    <cellStyle name="Percent 3 9 4 4 3" xfId="12722"/>
    <cellStyle name="Percent 3 9 4 4 3 2" xfId="32764"/>
    <cellStyle name="Percent 3 9 4 4 4" xfId="23734"/>
    <cellStyle name="Percent 3 9 4 5" xfId="5186"/>
    <cellStyle name="Percent 3 9 4 5 2" xfId="14216"/>
    <cellStyle name="Percent 3 9 4 5 2 2" xfId="34258"/>
    <cellStyle name="Percent 3 9 4 5 3" xfId="25228"/>
    <cellStyle name="Percent 3 9 4 6" xfId="9734"/>
    <cellStyle name="Percent 3 9 4 6 2" xfId="29776"/>
    <cellStyle name="Percent 3 9 4 7" xfId="20746"/>
    <cellStyle name="Percent 3 9 5" xfId="891"/>
    <cellStyle name="Percent 3 9 5 2" xfId="2385"/>
    <cellStyle name="Percent 3 9 5 2 2" xfId="6867"/>
    <cellStyle name="Percent 3 9 5 2 2 2" xfId="15897"/>
    <cellStyle name="Percent 3 9 5 2 2 2 2" xfId="35939"/>
    <cellStyle name="Percent 3 9 5 2 2 3" xfId="26909"/>
    <cellStyle name="Percent 3 9 5 2 3" xfId="11415"/>
    <cellStyle name="Percent 3 9 5 2 3 2" xfId="31457"/>
    <cellStyle name="Percent 3 9 5 2 4" xfId="22427"/>
    <cellStyle name="Percent 3 9 5 3" xfId="3879"/>
    <cellStyle name="Percent 3 9 5 3 2" xfId="8361"/>
    <cellStyle name="Percent 3 9 5 3 2 2" xfId="17391"/>
    <cellStyle name="Percent 3 9 5 3 2 2 2" xfId="37433"/>
    <cellStyle name="Percent 3 9 5 3 2 3" xfId="28403"/>
    <cellStyle name="Percent 3 9 5 3 3" xfId="12909"/>
    <cellStyle name="Percent 3 9 5 3 3 2" xfId="32951"/>
    <cellStyle name="Percent 3 9 5 3 4" xfId="23921"/>
    <cellStyle name="Percent 3 9 5 4" xfId="5373"/>
    <cellStyle name="Percent 3 9 5 4 2" xfId="14403"/>
    <cellStyle name="Percent 3 9 5 4 2 2" xfId="34445"/>
    <cellStyle name="Percent 3 9 5 4 3" xfId="25415"/>
    <cellStyle name="Percent 3 9 5 5" xfId="9921"/>
    <cellStyle name="Percent 3 9 5 5 2" xfId="29963"/>
    <cellStyle name="Percent 3 9 5 6" xfId="20933"/>
    <cellStyle name="Percent 3 9 6" xfId="1640"/>
    <cellStyle name="Percent 3 9 6 2" xfId="6122"/>
    <cellStyle name="Percent 3 9 6 2 2" xfId="15152"/>
    <cellStyle name="Percent 3 9 6 2 2 2" xfId="35194"/>
    <cellStyle name="Percent 3 9 6 2 3" xfId="26164"/>
    <cellStyle name="Percent 3 9 6 3" xfId="10670"/>
    <cellStyle name="Percent 3 9 6 3 2" xfId="30712"/>
    <cellStyle name="Percent 3 9 6 4" xfId="21682"/>
    <cellStyle name="Percent 3 9 7" xfId="3134"/>
    <cellStyle name="Percent 3 9 7 2" xfId="7616"/>
    <cellStyle name="Percent 3 9 7 2 2" xfId="16646"/>
    <cellStyle name="Percent 3 9 7 2 2 2" xfId="36688"/>
    <cellStyle name="Percent 3 9 7 2 3" xfId="27658"/>
    <cellStyle name="Percent 3 9 7 3" xfId="12164"/>
    <cellStyle name="Percent 3 9 7 3 2" xfId="32206"/>
    <cellStyle name="Percent 3 9 7 4" xfId="23176"/>
    <cellStyle name="Percent 3 9 8" xfId="4628"/>
    <cellStyle name="Percent 3 9 8 2" xfId="13658"/>
    <cellStyle name="Percent 3 9 8 2 2" xfId="33700"/>
    <cellStyle name="Percent 3 9 8 3" xfId="24670"/>
    <cellStyle name="Percent 3 9 9" xfId="9176"/>
    <cellStyle name="Percent 3 9 9 2" xfId="29218"/>
  </cellStyles>
  <dxfs count="0"/>
  <tableStyles count="0" defaultTableStyle="TableStyleMedium2" defaultPivotStyle="PivotStyleLight16"/>
  <colors>
    <mruColors>
      <color rgb="FFCCFFCC"/>
      <color rgb="FFFFFFFF"/>
      <color rgb="FFDFF5DF"/>
      <color rgb="FF56E5EC"/>
      <color rgb="FF63F8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likumi.lv/ta/id/273519-darbibas-programmas-izaugsme-un-nodarbinatiba-9-2-1-specifiska-atbalsta-merka-paaugstinat-socialo-dienestu-darba-efektivitati" TargetMode="External"/><Relationship Id="rId21" Type="http://schemas.openxmlformats.org/officeDocument/2006/relationships/hyperlink" Target="http://tap.mk.gov.lv/lv/mk/tap/?pid=40370974" TargetMode="External"/><Relationship Id="rId324" Type="http://schemas.openxmlformats.org/officeDocument/2006/relationships/hyperlink" Target="http://cfla.gov.lv/lv/es-fondi-2014-2020/izsludinatas-atlases/7-3-1-uzlabot-darba-drosibu-it-ipasi-bistamo-nozaru-uznemumos" TargetMode="External"/><Relationship Id="rId531" Type="http://schemas.openxmlformats.org/officeDocument/2006/relationships/hyperlink" Target="http://likumi.lv/ta/id/277959-darbibas-programmas-izaugsme-un-nodarbinatiba-3-3-1-specifiska-atbalsta-merka-palielinat-privato-investiciju-apjomu-regionos" TargetMode="External"/><Relationship Id="rId170" Type="http://schemas.openxmlformats.org/officeDocument/2006/relationships/hyperlink" Target="https://komitejas.esfondi.lv/RP/Koplietojamie%20dokumenti/Forms/AllItems.aspx" TargetMode="External"/><Relationship Id="rId268" Type="http://schemas.openxmlformats.org/officeDocument/2006/relationships/hyperlink" Target="http://tap.mk.gov.lv/lv/mk/tap/?pid=40390361" TargetMode="External"/><Relationship Id="rId475" Type="http://schemas.openxmlformats.org/officeDocument/2006/relationships/hyperlink" Target="http://www.cfla.gov.lv/lv/es-fondi-2014-2020/izsludinatas-atlases/5-2-1-2-k-2" TargetMode="External"/><Relationship Id="rId32" Type="http://schemas.openxmlformats.org/officeDocument/2006/relationships/hyperlink" Target="https://kom.esfondi.lv/SitePages/10.aspx" TargetMode="External"/><Relationship Id="rId128" Type="http://schemas.openxmlformats.org/officeDocument/2006/relationships/hyperlink" Target="http://tap.mk.gov.lv/lv/mk/tap/?pid=40366352&amp;mode=mk&amp;date=2015-08-25" TargetMode="External"/><Relationship Id="rId335" Type="http://schemas.openxmlformats.org/officeDocument/2006/relationships/hyperlink" Target="http://cfla.gov.lv/lv/es-fondi-2014-2020/izsludinatas-atlases/5-6-2-teritoriju-revitalizacija-regenerejot-degradetas-teritorijas-2-karta" TargetMode="External"/><Relationship Id="rId542" Type="http://schemas.openxmlformats.org/officeDocument/2006/relationships/hyperlink" Target="https://likumi.lv/ta/id/296608-darbibas-programmas-izaugsme-un-nodarbinatiba-1-1-1-specifiska-atbalsta-merka-palielinat-latvijas-zinatnisko-instituciju" TargetMode="External"/><Relationship Id="rId181" Type="http://schemas.openxmlformats.org/officeDocument/2006/relationships/hyperlink" Target="http://likumi.lv/ta/id/279475-darbibas-programmas-izaugsme-un-nodarbinatiba-1-1-1-specifiska-atbalsta-merka-palielinat-latvijas-zinatnisko-instituciju" TargetMode="External"/><Relationship Id="rId402" Type="http://schemas.openxmlformats.org/officeDocument/2006/relationships/hyperlink" Target="http://likumi.lv/ta/id/276208-noteikumi-par-darbibas-programmas-izaugsme-un-nodarbinatiba-2-10-prioritara-virziena-tehniska-palidziba-eiropas-sociala" TargetMode="External"/><Relationship Id="rId279" Type="http://schemas.openxmlformats.org/officeDocument/2006/relationships/hyperlink" Target="http://likumi.lv/ta/id/283913-darbibas-programmas-izaugsme-un-nodarbinatiba-5-2-1-specifiska-atbalsta-merka-veicinat-dazada-veida-atkritumu-atkartotu" TargetMode="External"/><Relationship Id="rId486" Type="http://schemas.openxmlformats.org/officeDocument/2006/relationships/hyperlink" Target="http://www.cfla.gov.lv/lv/es-fondi-2014-2020/izsludinatas-atlases/6-1-3-2" TargetMode="External"/><Relationship Id="rId43" Type="http://schemas.openxmlformats.org/officeDocument/2006/relationships/hyperlink" Target="http://tap.mk.gov.lv/lv/mk/tap/?pid=40374976" TargetMode="External"/><Relationship Id="rId139" Type="http://schemas.openxmlformats.org/officeDocument/2006/relationships/hyperlink" Target="https://kom.esfondi.lv/_layouts/15/start.aspx" TargetMode="External"/><Relationship Id="rId346" Type="http://schemas.openxmlformats.org/officeDocument/2006/relationships/hyperlink" Target="http://cfla.gov.lv/lv/es-fondi-2014-2020/izsludinatas-atlases/9-1-4-3-invaliditates-ekspertizes-pakalpojuma-kvalitates-uzlabosana" TargetMode="External"/><Relationship Id="rId553" Type="http://schemas.openxmlformats.org/officeDocument/2006/relationships/hyperlink" Target="http://cfla.gov.lv/lv/es-fondi-2014-2020/izsludinatas-atlases/4-2-1-2-k-2" TargetMode="External"/><Relationship Id="rId192" Type="http://schemas.openxmlformats.org/officeDocument/2006/relationships/hyperlink" Target="https://komitejas.esfondi.lv/RP/Koplietojamie%20dokumenti/Forms/AllItems.aspx" TargetMode="External"/><Relationship Id="rId206" Type="http://schemas.openxmlformats.org/officeDocument/2006/relationships/hyperlink" Target="http://tap.mk.gov.lv/lv/mk/tap/?pid=40389553" TargetMode="External"/><Relationship Id="rId413" Type="http://schemas.openxmlformats.org/officeDocument/2006/relationships/hyperlink" Target="http://likumi.lv/ta/id/284706-darbibas-programmas-izaugsme-un-nodarbinatiba-5-2-1-specifiska-atbalsta-merka-veicinat-dazada-veida-atkritumu-atkartotu" TargetMode="External"/><Relationship Id="rId497" Type="http://schemas.openxmlformats.org/officeDocument/2006/relationships/hyperlink" Target="http://tap.mk.gov.lv/lv/mk/tap/?pid=40434943" TargetMode="External"/><Relationship Id="rId357" Type="http://schemas.openxmlformats.org/officeDocument/2006/relationships/hyperlink" Target="http://www.cfla.gov.lv/lv/es-fondi-2014-2020/izsludinatas-atlases/8-5-1" TargetMode="External"/><Relationship Id="rId54" Type="http://schemas.openxmlformats.org/officeDocument/2006/relationships/hyperlink" Target="https://kom.esfondi.lv/RP/Koplietojamie%20dokumenti/Forms/AllItems.aspx" TargetMode="External"/><Relationship Id="rId217" Type="http://schemas.openxmlformats.org/officeDocument/2006/relationships/hyperlink" Target="http://likumi.lv/ta/id/281109-darbibas-programmas-izaugsme-un-nodarbinatiba-5-4-2-specifiska-atbalsta-merka-nodrosinat-vides-monitoringa-un-kontroles" TargetMode="External"/><Relationship Id="rId564" Type="http://schemas.openxmlformats.org/officeDocument/2006/relationships/hyperlink" Target="https://www.cfla.gov.lv/lv/es-fondi-2014-2020/izsludinatas-atlases/5-5-1-k-3" TargetMode="External"/><Relationship Id="rId424" Type="http://schemas.openxmlformats.org/officeDocument/2006/relationships/hyperlink" Target="http://likumi.lv/ta/id/287725-darbibas-programmas-izaugsme-un-nodarbinatiba-9-3-1-specifiska-atbalsta-merka-attistit-pakalpojumu-infrastrukturu-bernu" TargetMode="External"/><Relationship Id="rId270" Type="http://schemas.openxmlformats.org/officeDocument/2006/relationships/hyperlink" Target="https://komitejas.esfondi.lv/SitePages/10.aspx" TargetMode="External"/><Relationship Id="rId65" Type="http://schemas.openxmlformats.org/officeDocument/2006/relationships/hyperlink" Target="http://tap.mk.gov.lv/lv/mk/tap/?pid=40333487" TargetMode="External"/><Relationship Id="rId130" Type="http://schemas.openxmlformats.org/officeDocument/2006/relationships/hyperlink" Target="http://likumi.lv/ta/id/280645-darbibas-programmas-izaugsme-un-nodarbinatiba-7-3-1-specifiska-atbalsta-merka-uzlabot-darba-drosibu-it-ipasi-bistamo" TargetMode="External"/><Relationship Id="rId368" Type="http://schemas.openxmlformats.org/officeDocument/2006/relationships/hyperlink" Target="http://likumi.lv/ta/id/284753-darbibas-programmas-izaugsme-un-nodarbinatiba-1-1-1-specifiska-atbalsta-merka-palielinat-latvijas-zinatnisko-instituciju" TargetMode="External"/><Relationship Id="rId228" Type="http://schemas.openxmlformats.org/officeDocument/2006/relationships/hyperlink" Target="http://m.likumi.lv/doc.php?id=282400" TargetMode="External"/><Relationship Id="rId435" Type="http://schemas.openxmlformats.org/officeDocument/2006/relationships/hyperlink" Target="http://likumi.lv/ta/id/287656-noteikumi-par-darbibas-programmas-izaugsme-un-nodarbinatiba-9-3-2-specifiska-atbalsta-merka-uzlabot-kvalitativu-veselibas" TargetMode="External"/><Relationship Id="rId281" Type="http://schemas.openxmlformats.org/officeDocument/2006/relationships/hyperlink" Target="http://likumi.lv/ta/id/284114-darbibas-programmas-izaugsme-un-nodarbinatiba-5-1-1-specifiska-atbalsta-merka-noverst-pludu-un-krasta-erozijas-risku-apdraudejumu" TargetMode="External"/><Relationship Id="rId337" Type="http://schemas.openxmlformats.org/officeDocument/2006/relationships/hyperlink" Target="http://www.cfla.gov.lv/lv/es-fondi-2014-2020/izsludinatas-atlases/5-6-2-teritoriju-revitalizacija-regenerejot-degradetas-teritorijas-3-karta" TargetMode="External"/><Relationship Id="rId502" Type="http://schemas.openxmlformats.org/officeDocument/2006/relationships/hyperlink" Target="http://tap.mk.gov.lv/lv/mk/tap/?pid=40436552" TargetMode="External"/><Relationship Id="rId34" Type="http://schemas.openxmlformats.org/officeDocument/2006/relationships/hyperlink" Target="http://tap.mk.gov.lv/lv/mk/tap/?pid=40365567" TargetMode="External"/><Relationship Id="rId76" Type="http://schemas.openxmlformats.org/officeDocument/2006/relationships/hyperlink" Target="http://likumi.lv/doc.php?id=276114&amp;version_date=28.08.2015" TargetMode="External"/><Relationship Id="rId141" Type="http://schemas.openxmlformats.org/officeDocument/2006/relationships/hyperlink" Target="https://kom.esfondi.lv/SitePages/10.aspx" TargetMode="External"/><Relationship Id="rId379" Type="http://schemas.openxmlformats.org/officeDocument/2006/relationships/hyperlink" Target="http://www.cfla.gov.lv/lv/es-fondi-2014-2020/izsludinatas-atlases/5-1-1-k-2" TargetMode="External"/><Relationship Id="rId544" Type="http://schemas.openxmlformats.org/officeDocument/2006/relationships/hyperlink" Target="https://m.likumi.lv/doc.php?id=296683" TargetMode="External"/><Relationship Id="rId7" Type="http://schemas.openxmlformats.org/officeDocument/2006/relationships/hyperlink" Target="https://kom.esfondi.lv/RP/Koplietojamie%20dokumenti/Forms/2015.aspx" TargetMode="External"/><Relationship Id="rId183" Type="http://schemas.openxmlformats.org/officeDocument/2006/relationships/hyperlink" Target="http://tap.mk.gov.lv/lv/mk/tap/?pid=40364485" TargetMode="External"/><Relationship Id="rId239" Type="http://schemas.openxmlformats.org/officeDocument/2006/relationships/hyperlink" Target="https://komitejas.esfondi.lv/RP/Koplietojamie%20dokumenti/Forms/2016.aspx" TargetMode="External"/><Relationship Id="rId390" Type="http://schemas.openxmlformats.org/officeDocument/2006/relationships/hyperlink" Target="http://tap.mk.gov.lv/lv/mk/tap/?pid=40404538" TargetMode="External"/><Relationship Id="rId404" Type="http://schemas.openxmlformats.org/officeDocument/2006/relationships/hyperlink" Target="http://likumi.lv/ta/id/279410-darbibas-programmas-izaugsme-un-nodarbinatiba-1-2-1-specifiska-atbalsta-merka-palielinat-privata-sektora-investicijas" TargetMode="External"/><Relationship Id="rId446" Type="http://schemas.openxmlformats.org/officeDocument/2006/relationships/hyperlink" Target="http://www.cfla.gov.lv/lv/es-fondi-2014-2020/izsludinatas-atlases/4-5-1-2" TargetMode="External"/><Relationship Id="rId250" Type="http://schemas.openxmlformats.org/officeDocument/2006/relationships/hyperlink" Target="https://komitejas.esfondi.lv/RP/Koplietojamie%20dokumenti/Forms/AllItems.aspx" TargetMode="External"/><Relationship Id="rId292" Type="http://schemas.openxmlformats.org/officeDocument/2006/relationships/hyperlink" Target="http://www.cfla.gov.lv/lv/es-fondi-2014-2020/izsludinatas-atlases/3-4-1-paaugstinat-tiesu-un-tiesibsargajoso-instituciju-personala-kompetenci-komercdarbibas-vides-uzlabosanas-sekmesanai" TargetMode="External"/><Relationship Id="rId306" Type="http://schemas.openxmlformats.org/officeDocument/2006/relationships/hyperlink" Target="http://www.cfla.gov.lv/lv/es-fondi-2014-2020/izsludinatas-atlases/9-1-1-2" TargetMode="External"/><Relationship Id="rId488" Type="http://schemas.openxmlformats.org/officeDocument/2006/relationships/hyperlink" Target="https://likumi.lv/ta/id/291823-darbibas-programmas-izaugsme-un-nodarbinatiba-1-1-1-specifiska-atbalsta-merka-palielinat-latvijas-zinatnisko-instituciju" TargetMode="External"/><Relationship Id="rId45" Type="http://schemas.openxmlformats.org/officeDocument/2006/relationships/hyperlink" Target="https://kom.esfondi.lv/SitePages/10.aspx" TargetMode="External"/><Relationship Id="rId87" Type="http://schemas.openxmlformats.org/officeDocument/2006/relationships/hyperlink" Target="http://tap.mk.gov.lv/lv/mk/tap/?pid=40382533" TargetMode="External"/><Relationship Id="rId110" Type="http://schemas.openxmlformats.org/officeDocument/2006/relationships/hyperlink" Target="https://kom.esfondi.lv/RP/Koplietojamie%20dokumenti/Forms/2015.aspx" TargetMode="External"/><Relationship Id="rId348" Type="http://schemas.openxmlformats.org/officeDocument/2006/relationships/hyperlink" Target="http://www.cfla.gov.lv/lv/es-fondi-2014-2020/izsludinatas-atlases/8-5-2-nodrosinat-profesionalas-izglitibas-atbilstibu-eiropas-kvalifikacijas-ietvarstrukturai" TargetMode="External"/><Relationship Id="rId513" Type="http://schemas.openxmlformats.org/officeDocument/2006/relationships/hyperlink" Target="http://cfla.gov.lv/lv/es-fondi-2014-2020/izsludinatas-atlases/5-2-1-3" TargetMode="External"/><Relationship Id="rId555" Type="http://schemas.openxmlformats.org/officeDocument/2006/relationships/hyperlink" Target="http://tap.mk.gov.lv/lv/mk/tap/?pid=40450093" TargetMode="External"/><Relationship Id="rId152" Type="http://schemas.openxmlformats.org/officeDocument/2006/relationships/hyperlink" Target="https://kom.esfondi.lv/SitePages/10.aspx" TargetMode="External"/><Relationship Id="rId194" Type="http://schemas.openxmlformats.org/officeDocument/2006/relationships/hyperlink" Target="https://kom.esfondi.lv/_layouts/15/start.aspx" TargetMode="External"/><Relationship Id="rId208" Type="http://schemas.openxmlformats.org/officeDocument/2006/relationships/hyperlink" Target="http://likumi.lv/ta/id/281590-darbibas-programmas-izaugsme-un-nodarbinatiba-3-1-1-specifiska-atbalsta-merka-sekmet-mvk-izveidi-un-attistibu-ipasi" TargetMode="External"/><Relationship Id="rId415" Type="http://schemas.openxmlformats.org/officeDocument/2006/relationships/hyperlink" Target="http://likumi.lv/ta/id/275361-darbibas-programmas-izaugsme-un-nodarbinatiba-3-4-2-specifiska-atbalsta-merka-valsts-parvaldes-profesionala-pilnveide-labaka" TargetMode="External"/><Relationship Id="rId457" Type="http://schemas.openxmlformats.org/officeDocument/2006/relationships/hyperlink" Target="http://www.cfla.gov.lv/lv/es-fondi-2014-2020/izsludinatas-atlases/4-2-2-k-1" TargetMode="External"/><Relationship Id="rId261" Type="http://schemas.openxmlformats.org/officeDocument/2006/relationships/hyperlink" Target="http://likumi.lv/ta/id/283304-darbibas-programmas-izaugsme-un-nodarbinatiba-prioritara-virziena-ilgtspejiga-transporta-sistema-6-2-1-specifiska-atbalsta" TargetMode="External"/><Relationship Id="rId499" Type="http://schemas.openxmlformats.org/officeDocument/2006/relationships/hyperlink" Target="http://www.cfla.gov.lv/lv/es-fondi-2014-2020/izsludinatas-atlases/1-1-1-5-k-1" TargetMode="External"/><Relationship Id="rId14" Type="http://schemas.openxmlformats.org/officeDocument/2006/relationships/hyperlink" Target="http://tap.mk.gov.lv/lv/mk/tap/?pid=40379705" TargetMode="External"/><Relationship Id="rId56" Type="http://schemas.openxmlformats.org/officeDocument/2006/relationships/hyperlink" Target="http://tap.mk.gov.lv/lv/mk/tap/?pid=40376918" TargetMode="External"/><Relationship Id="rId317" Type="http://schemas.openxmlformats.org/officeDocument/2006/relationships/hyperlink" Target="http://cfla.gov.lv/lv/es-fondi-2014-2020/izsludinatas-atlases/11-1-1-atbalstit-un-pilnveidot-kohezijas-politikas-fondu-planosanu-ieviesanu-uzraudzibu-un-kontroli" TargetMode="External"/><Relationship Id="rId359" Type="http://schemas.openxmlformats.org/officeDocument/2006/relationships/hyperlink" Target="http://likumi.lv/ta/id/284471-darbibas-programmas-izaugsme-un-nodarbinatiba-8-1-1-specifiska-atbalsta-merka-palielinat-modernizeto-stem-taja-skaita" TargetMode="External"/><Relationship Id="rId524" Type="http://schemas.openxmlformats.org/officeDocument/2006/relationships/hyperlink" Target="http://cfla.gov.lv/lv/es-fondi-2014-2020/izsludinatas-atlases/1-2-1-4-k-2" TargetMode="External"/><Relationship Id="rId566" Type="http://schemas.openxmlformats.org/officeDocument/2006/relationships/hyperlink" Target="https://likumi.lv/ta/id/299175-darbibas-programmas-izaugsme-un-nodarbinatiba-9-2-2-specifiska-atbalsta-merka-palielinat-kvalitativu-institucionalai-aprupei" TargetMode="External"/><Relationship Id="rId98" Type="http://schemas.openxmlformats.org/officeDocument/2006/relationships/hyperlink" Target="https://kom.esfondi.lv/RP/Koplietojamie%20dokumenti/Forms/AllItems.aspx" TargetMode="External"/><Relationship Id="rId121" Type="http://schemas.openxmlformats.org/officeDocument/2006/relationships/hyperlink" Target="http://likumi.lv/ta/id/277077-darbibas-programmas-izaugsme-un-nodarbinatiba-9-2-1-specifiska-atbalsta-merka-paaugstinat-socialo-dienestu-darba-efektivitati" TargetMode="External"/><Relationship Id="rId163" Type="http://schemas.openxmlformats.org/officeDocument/2006/relationships/hyperlink" Target="https://kom.esfondi.lv/RP/Koplietojamie%20dokumenti/Forms/AllItems.aspx" TargetMode="External"/><Relationship Id="rId219" Type="http://schemas.openxmlformats.org/officeDocument/2006/relationships/hyperlink" Target="http://likumi.lv/ta/id/281433-darbibas-programmas-izaugsme-un-nodarbinatiba-3-2-1-specifiska-atbalsta-merka-palielinat-augstas-pievienotas-vertibas" TargetMode="External"/><Relationship Id="rId370" Type="http://schemas.openxmlformats.org/officeDocument/2006/relationships/hyperlink" Target="http://www.cfla.gov.lv/lv/es-fondi-2014-2020/izsludinatas-atlases/6-1-2" TargetMode="External"/><Relationship Id="rId426" Type="http://schemas.openxmlformats.org/officeDocument/2006/relationships/hyperlink" Target="https://komitejas.esfondi.lv/RP/Koplietojamie%20dokumenti/Forms/2016.aspx" TargetMode="External"/><Relationship Id="rId230" Type="http://schemas.openxmlformats.org/officeDocument/2006/relationships/hyperlink" Target="http://likumi.lv/ta/id/282516-darbibas-programmas-izaugsme-un-nodarbinatiba-8-1-2-specifiska-atbalsta-merka-uzlabot-visparejas-izglitibas-iestazu" TargetMode="External"/><Relationship Id="rId468" Type="http://schemas.openxmlformats.org/officeDocument/2006/relationships/hyperlink" Target="http://www.cfla.gov.lv/lv/es-fondi-2014-2020/izsludinatas-atlases/5-3-1-k-2" TargetMode="External"/><Relationship Id="rId25" Type="http://schemas.openxmlformats.org/officeDocument/2006/relationships/hyperlink" Target="https://kom.esfondi.lv/RP/Koplietojamie%20dokumenti/Forms/2015.aspx" TargetMode="External"/><Relationship Id="rId67" Type="http://schemas.openxmlformats.org/officeDocument/2006/relationships/hyperlink" Target="http://likumi.lv/doc.php?id=273002" TargetMode="External"/><Relationship Id="rId272" Type="http://schemas.openxmlformats.org/officeDocument/2006/relationships/hyperlink" Target="https://komitejas.esfondi.lv/SitePages/10.aspx" TargetMode="External"/><Relationship Id="rId328" Type="http://schemas.openxmlformats.org/officeDocument/2006/relationships/hyperlink" Target="http://www.cfla.gov.lv/lv/es-fondi-2014-2020/izsludinatas-atlases/6-1-3-1-rigas-pilsetas-integretas-transporta-sistemas-attistiba" TargetMode="External"/><Relationship Id="rId535" Type="http://schemas.openxmlformats.org/officeDocument/2006/relationships/hyperlink" Target="http://tap.mk.gov.lv/lv/mk/tap/?pid=40437045" TargetMode="External"/><Relationship Id="rId132" Type="http://schemas.openxmlformats.org/officeDocument/2006/relationships/hyperlink" Target="http://likumi.lv/ta/id/281127-darbibas-programmas-izaugsme-un-nodarbinatiba-6-1-3-specifiska-atbalsta-merka-nodrosinat-nepieciesamo-infrastrukturu" TargetMode="External"/><Relationship Id="rId174" Type="http://schemas.openxmlformats.org/officeDocument/2006/relationships/hyperlink" Target="http://likumi.lv/ta/id/281473-darbibas-programmas-izaugsme-un-nodarbinatiba-5-6-1-specifiska-atbalsta-merka-veicinat-rigas-pilsetas-revitalizaciju" TargetMode="External"/><Relationship Id="rId381" Type="http://schemas.openxmlformats.org/officeDocument/2006/relationships/hyperlink" Target="http://www.cfla.gov.lv/lv/es-fondi-2014-2020/izsludinatas-atlases/8-3-2-2" TargetMode="External"/><Relationship Id="rId241" Type="http://schemas.openxmlformats.org/officeDocument/2006/relationships/hyperlink" Target="http://tap.mk.gov.lv/lv/mk/tap/?pid=40391448" TargetMode="External"/><Relationship Id="rId437" Type="http://schemas.openxmlformats.org/officeDocument/2006/relationships/hyperlink" Target="http://tap.mk.gov.lv/lv/mk/tap/?pid=40373554" TargetMode="External"/><Relationship Id="rId479" Type="http://schemas.openxmlformats.org/officeDocument/2006/relationships/hyperlink" Target="http://m.likumi.lv/doc.php?id=282302" TargetMode="External"/><Relationship Id="rId36" Type="http://schemas.openxmlformats.org/officeDocument/2006/relationships/hyperlink" Target="http://tap.mk.gov.lv/lv/mk/tap/?pid=40382046" TargetMode="External"/><Relationship Id="rId283" Type="http://schemas.openxmlformats.org/officeDocument/2006/relationships/hyperlink" Target="http://likumi.lv/ta/id/284029-darbibas-programmas-izaugsme-un-nodarbinatiba-prioritara-virziena-ilgtspejiga-transporta-sistema-6-1-2-specifiska-atbalsta" TargetMode="External"/><Relationship Id="rId339" Type="http://schemas.openxmlformats.org/officeDocument/2006/relationships/hyperlink" Target="http://www.cfla.gov.lv/lv/es-fondi-2014-2020/izsludinatas-atlases/3-1-1-6-regionalie-biznesa-inkubatori-un-radoso-industriju-inkubators" TargetMode="External"/><Relationship Id="rId490" Type="http://schemas.openxmlformats.org/officeDocument/2006/relationships/hyperlink" Target="https://komitejas.esfondi.lv/RP/Koplietojamie%20dokumenti/Forms/AllItems.aspx" TargetMode="External"/><Relationship Id="rId504" Type="http://schemas.openxmlformats.org/officeDocument/2006/relationships/hyperlink" Target="http://cfla.gov.lv/lv/es-fondi-2014-2020/izsludinatas-atlases/1-1-1-5-k-2" TargetMode="External"/><Relationship Id="rId546" Type="http://schemas.openxmlformats.org/officeDocument/2006/relationships/hyperlink" Target="http://cfla.gov.lv/lv/es-fondi-2014-2020/izsludinatas-atlases/8-2-1-k-1" TargetMode="External"/><Relationship Id="rId78" Type="http://schemas.openxmlformats.org/officeDocument/2006/relationships/hyperlink" Target="http://likumi.lv/ta/id/278201-darbibas-programmas-izaugsme-un-nodarbinatiba-8-3-1-specifiska-atbalsta-merka-attistit-kompetencu-pieeja-balstitu-visparejas" TargetMode="External"/><Relationship Id="rId101" Type="http://schemas.openxmlformats.org/officeDocument/2006/relationships/hyperlink" Target="http://tap.mk.gov.lv/lv/mk/tap/?pid=40349799" TargetMode="External"/><Relationship Id="rId143" Type="http://schemas.openxmlformats.org/officeDocument/2006/relationships/hyperlink" Target="https://kom.esfondi.lv/SitePages/10.aspx" TargetMode="External"/><Relationship Id="rId185" Type="http://schemas.openxmlformats.org/officeDocument/2006/relationships/hyperlink" Target="http://tap.mk.gov.lv/lv/mk/tap/?pid=40386818" TargetMode="External"/><Relationship Id="rId350" Type="http://schemas.openxmlformats.org/officeDocument/2006/relationships/hyperlink" Target="http://cfla.gov.lv/lv/es-fondi-2014-2020/izsludinatas-atlases/8-3-2-1-atbalsts-nacionala-un-starptautiska-meroga-pasakumu-istenosanai-izglitojamo-talantu-attistibai" TargetMode="External"/><Relationship Id="rId406" Type="http://schemas.openxmlformats.org/officeDocument/2006/relationships/hyperlink" Target="http://likumi.lv/ta/id/279475-darbibas-programmas-izaugsme-un-nodarbinatiba-1-1-1-specifiska-atbalsta-merka-palielinat-latvijas-zinatnisko-instituciju" TargetMode="External"/><Relationship Id="rId9" Type="http://schemas.openxmlformats.org/officeDocument/2006/relationships/hyperlink" Target="http://tap.mk.gov.lv/lv/mk/tap/?pid=40362612" TargetMode="External"/><Relationship Id="rId210" Type="http://schemas.openxmlformats.org/officeDocument/2006/relationships/hyperlink" Target="http://tap.mk.gov.lv/lv/mk/tap/?pid=40388965" TargetMode="External"/><Relationship Id="rId392" Type="http://schemas.openxmlformats.org/officeDocument/2006/relationships/hyperlink" Target="http://www.cfla.gov.lv/lv/es-fondi-2014-2020/izsludinatas-atlases/1-2-1-2" TargetMode="External"/><Relationship Id="rId448" Type="http://schemas.openxmlformats.org/officeDocument/2006/relationships/hyperlink" Target="http://www.cfla.gov.lv/lv/es-fondi-2014-2020/izsludinatas-atlases/1-1-1-2-pecdoktoranturas-petniecibas-atbalsts" TargetMode="External"/><Relationship Id="rId252" Type="http://schemas.openxmlformats.org/officeDocument/2006/relationships/hyperlink" Target="https://komitejas.esfondi.lv/RP/Koplietojamie%20dokumenti/Forms/AllItems.aspx" TargetMode="External"/><Relationship Id="rId294" Type="http://schemas.openxmlformats.org/officeDocument/2006/relationships/hyperlink" Target="http://cfla.gov.lv/lv/es-fondi-2014-2020/izsludinatas-atlases/5-1-1-sam-projektu-iesniegumu-atlases-nolikums" TargetMode="External"/><Relationship Id="rId308" Type="http://schemas.openxmlformats.org/officeDocument/2006/relationships/hyperlink" Target="http://www.cfla.gov.lv/lv/es-fondi-2014-2020/izsludinatas-atlases/9-1-4-2-funkcionesanas-novertesanas-un-asistivo-tehnologiju-apmainas-sistemas-izveide-un-ieviesana" TargetMode="External"/><Relationship Id="rId515" Type="http://schemas.openxmlformats.org/officeDocument/2006/relationships/hyperlink" Target="http://tap.mk.gov.lv/lv/mk/tap/?pid=40439926" TargetMode="External"/><Relationship Id="rId47" Type="http://schemas.openxmlformats.org/officeDocument/2006/relationships/hyperlink" Target="https://kom.esfondi.lv/SitePages/10.aspx" TargetMode="External"/><Relationship Id="rId89" Type="http://schemas.openxmlformats.org/officeDocument/2006/relationships/hyperlink" Target="https://kom.esfondi.lv/RP/Koplietojamie%20dokumenti/Forms/2015.aspx" TargetMode="External"/><Relationship Id="rId112" Type="http://schemas.openxmlformats.org/officeDocument/2006/relationships/hyperlink" Target="http://tap.mk.gov.lv/lv/mk/tap/?pid=40312808" TargetMode="External"/><Relationship Id="rId154" Type="http://schemas.openxmlformats.org/officeDocument/2006/relationships/hyperlink" Target="https://kom.esfondi.lv/SitePages/10.aspx" TargetMode="External"/><Relationship Id="rId361" Type="http://schemas.openxmlformats.org/officeDocument/2006/relationships/hyperlink" Target="http://www.cfla.gov.lv/lv/es-fondi-2014-2020/izsludinatas-atlases/8-1-3-k-1-k-2" TargetMode="External"/><Relationship Id="rId557" Type="http://schemas.openxmlformats.org/officeDocument/2006/relationships/hyperlink" Target="http://cfla.gov.lv/lv/es-fondi-2014-2020/izsludinatas-atlases/8-2-2-k-2" TargetMode="External"/><Relationship Id="rId196" Type="http://schemas.openxmlformats.org/officeDocument/2006/relationships/hyperlink" Target="http://m.likumi.lv/doc.php?id=282045" TargetMode="External"/><Relationship Id="rId417" Type="http://schemas.openxmlformats.org/officeDocument/2006/relationships/hyperlink" Target="http://likumi.lv/doc.php?id=287639" TargetMode="External"/><Relationship Id="rId459" Type="http://schemas.openxmlformats.org/officeDocument/2006/relationships/hyperlink" Target="https://likumi.lv/ta/id/289588-darbibas-programmas-izaugsme-un-nodarbinatiba-9-2-5-specifiska-atbalsta-merka-uzlabot-pieejamibu-arstniecibas-un-arstniecibas" TargetMode="External"/><Relationship Id="rId16" Type="http://schemas.openxmlformats.org/officeDocument/2006/relationships/hyperlink" Target="http://likumi.lv/doc.php?id=277601&amp;version_date=06.11.2015" TargetMode="External"/><Relationship Id="rId221" Type="http://schemas.openxmlformats.org/officeDocument/2006/relationships/hyperlink" Target="http://likumi.lv/ta/id/278331-darbibas-programmas-izaugsme-un-nodarbinatiba-2-1-1-specifiska-atbalsta-merka-uzlabot-elektroniskas-sakaru-infrastrukturas" TargetMode="External"/><Relationship Id="rId263" Type="http://schemas.openxmlformats.org/officeDocument/2006/relationships/hyperlink" Target="http://tap.mk.gov.lv/lv/mk/tap/?pid=40392406" TargetMode="External"/><Relationship Id="rId319" Type="http://schemas.openxmlformats.org/officeDocument/2006/relationships/hyperlink" Target="http://www.cfla.gov.lv/lv/es-fondi-2014-2020/izsludinatas-atlases/8-3-6-1-daliba-starptautiskos-petijumos" TargetMode="External"/><Relationship Id="rId470" Type="http://schemas.openxmlformats.org/officeDocument/2006/relationships/hyperlink" Target="https://likumi.lv/doc.php?id=290127" TargetMode="External"/><Relationship Id="rId526" Type="http://schemas.openxmlformats.org/officeDocument/2006/relationships/hyperlink" Target="https://komitejas.esfondi.lv/_layouts/15/WopiFrame.aspx?sourcedoc=/Protokoli/Protokols_28112017_UK_projekts_12122017.docx&amp;action=default" TargetMode="External"/><Relationship Id="rId58" Type="http://schemas.openxmlformats.org/officeDocument/2006/relationships/hyperlink" Target="http://tap.mk.gov.lv/lv/mk/tap/?dateFrom=2014-05-19&amp;dateTo=2015-05-19&amp;text=SPECIFISK%C4%80&amp;org=142973&amp;area=0&amp;type=18" TargetMode="External"/><Relationship Id="rId123" Type="http://schemas.openxmlformats.org/officeDocument/2006/relationships/hyperlink" Target="http://tap.mk.gov.lv/lv/mk/tap/?pid=40373554" TargetMode="External"/><Relationship Id="rId330" Type="http://schemas.openxmlformats.org/officeDocument/2006/relationships/hyperlink" Target="http://www.cfla.gov.lv/lv/es-fondi-2014-2020/izsludinatas-atlases/5-4-2-1-biologiskas-daudzveidibas-saglabasanas-un-ekosistemu-aizsardzibas-prieksnoteikumi" TargetMode="External"/><Relationship Id="rId568" Type="http://schemas.openxmlformats.org/officeDocument/2006/relationships/hyperlink" Target="http://cfla.gov.lv/lv/es-fondi-2014-2020/izsludinatas-atlases/1-1-1-3-k-1" TargetMode="External"/><Relationship Id="rId165" Type="http://schemas.openxmlformats.org/officeDocument/2006/relationships/hyperlink" Target="https://kom.esfondi.lv/RP/Koplietojamie%20dokumenti/Forms/AllItems.aspx" TargetMode="External"/><Relationship Id="rId372" Type="http://schemas.openxmlformats.org/officeDocument/2006/relationships/hyperlink" Target="http://likumi.lv/ta/id/284840-darbibas-programmas-izaugsme-un-nodarbinatiba-3-4-2-specifiska-atbalsta-merka-valsts-parvaldes-profesionala-pilnveide" TargetMode="External"/><Relationship Id="rId428" Type="http://schemas.openxmlformats.org/officeDocument/2006/relationships/hyperlink" Target="https://komitejas.esfondi.lv/RP/Koplietojamie%20dokumenti/Forms/2016.aspx" TargetMode="External"/><Relationship Id="rId232" Type="http://schemas.openxmlformats.org/officeDocument/2006/relationships/hyperlink" Target="https://komitejas.esfondi.lv/RP/Koplietojamie%20dokumenti/Forms/2016.aspx" TargetMode="External"/><Relationship Id="rId274" Type="http://schemas.openxmlformats.org/officeDocument/2006/relationships/hyperlink" Target="http://likumi.lv/ta/id/283669-darbibas-programmas-izaugsme-un-nodarbinatiba-8-4-1-specifiska-atbalsta-merka-pilnveidot-nodarbinato-personu-profesionalo" TargetMode="External"/><Relationship Id="rId481" Type="http://schemas.openxmlformats.org/officeDocument/2006/relationships/hyperlink" Target="http://tap.mk.gov.lv/lv/mk/tap/?pid=40382542" TargetMode="External"/><Relationship Id="rId27" Type="http://schemas.openxmlformats.org/officeDocument/2006/relationships/hyperlink" Target="http://tap.mk.gov.lv/lv/mk/tap/?pid=40379116&amp;mode=mk&amp;date=2016-08-02" TargetMode="External"/><Relationship Id="rId69" Type="http://schemas.openxmlformats.org/officeDocument/2006/relationships/hyperlink" Target="http://tap.mk.gov.lv/lv/mk/tap/?pid=40354344" TargetMode="External"/><Relationship Id="rId134" Type="http://schemas.openxmlformats.org/officeDocument/2006/relationships/hyperlink" Target="https://kom.esfondi.lv/_layouts/15/start.aspx" TargetMode="External"/><Relationship Id="rId537" Type="http://schemas.openxmlformats.org/officeDocument/2006/relationships/hyperlink" Target="https://likumi.lv/doc.php?id=296515" TargetMode="External"/><Relationship Id="rId80" Type="http://schemas.openxmlformats.org/officeDocument/2006/relationships/hyperlink" Target="http://tap.mk.gov.lv/lv/mk/tap/?pid=40346031" TargetMode="External"/><Relationship Id="rId176" Type="http://schemas.openxmlformats.org/officeDocument/2006/relationships/hyperlink" Target="http://tap.mk.gov.lv/lv/mk/tap/?pid=40386828" TargetMode="External"/><Relationship Id="rId341" Type="http://schemas.openxmlformats.org/officeDocument/2006/relationships/hyperlink" Target="http://www.cfla.gov.lv/lv/es-fondi-2014-2020/izsludinatas-atlases/9-2-4-1-kompleksi-veselibas-veicinasanas-un-slimibu-profilakses-pasakumi" TargetMode="External"/><Relationship Id="rId383" Type="http://schemas.openxmlformats.org/officeDocument/2006/relationships/hyperlink" Target="http://likumi.lv/ta/id/286262-darbibas-programmas-izaugsme-un-nodarbinatiba-1-2-1-specifiska-atbalsta-merka-palielinat-privata-sektora-investicijas" TargetMode="External"/><Relationship Id="rId439" Type="http://schemas.openxmlformats.org/officeDocument/2006/relationships/hyperlink" Target="http://m.likumi.lv/doc.php?id=282400" TargetMode="External"/><Relationship Id="rId201" Type="http://schemas.openxmlformats.org/officeDocument/2006/relationships/hyperlink" Target="http://m.likumi.lv/doc.php?id=282024" TargetMode="External"/><Relationship Id="rId243" Type="http://schemas.openxmlformats.org/officeDocument/2006/relationships/hyperlink" Target="http://likumi.lv/ta/id/282666-darbibas-programmas-izaugsme-un-nodarbinatiba-8-3-2-specifiska-atbalsta-merka-palielinat-atbalstu-visparejas-izglitibas" TargetMode="External"/><Relationship Id="rId285" Type="http://schemas.openxmlformats.org/officeDocument/2006/relationships/hyperlink" Target="https://komitejas.esfondi.lv/SitePages/10.aspx" TargetMode="External"/><Relationship Id="rId450" Type="http://schemas.openxmlformats.org/officeDocument/2006/relationships/hyperlink" Target="http://www.cfla.gov.lv/lv/es-fondi-2014-2020/izsludinatas-atlases/3-3-1-palielinat-privato-investiciju-apjomu-regionos-veicot-ieguldijumus-uznemejdarbibas-attistibai-2-karta" TargetMode="External"/><Relationship Id="rId506" Type="http://schemas.openxmlformats.org/officeDocument/2006/relationships/hyperlink" Target="http://tap.mk.gov.lv/lv/mk/tap/?dateFrom=2016-10-02&amp;dateTo=2017-10-02&amp;text=8.2.3.&amp;org=0&amp;area=0&amp;type=0" TargetMode="External"/><Relationship Id="rId38" Type="http://schemas.openxmlformats.org/officeDocument/2006/relationships/hyperlink" Target="https://kom.esfondi.lv/RP/Koplietojamie%20dokumenti/Forms/AllItems.aspx" TargetMode="External"/><Relationship Id="rId103" Type="http://schemas.openxmlformats.org/officeDocument/2006/relationships/hyperlink" Target="http://tap.mk.gov.lv/lv/mk/tap/?pid=40383006" TargetMode="External"/><Relationship Id="rId310" Type="http://schemas.openxmlformats.org/officeDocument/2006/relationships/hyperlink" Target="http://www.cfla.gov.lv/lv/es-fondi-2014-2020/izsludinatas-atlases/9-2-2-1-pasakums-deinstitucionalizacija" TargetMode="External"/><Relationship Id="rId492" Type="http://schemas.openxmlformats.org/officeDocument/2006/relationships/hyperlink" Target="https://komitejas.esfondi.lv/RP/_layouts/15/start.aspx" TargetMode="External"/><Relationship Id="rId548" Type="http://schemas.openxmlformats.org/officeDocument/2006/relationships/hyperlink" Target="https://komitejas.esfondi.lv/RP/_layouts/15/WopiFrame.aspx?sourcedoc=/RP/Koplietojamie%20dokumenti/Lemums_EM_1211_4.k_14022018.pdf&amp;action=default" TargetMode="External"/><Relationship Id="rId91" Type="http://schemas.openxmlformats.org/officeDocument/2006/relationships/hyperlink" Target="http://tap.mk.gov.lv/lv/mk/tap/?pid=40347396" TargetMode="External"/><Relationship Id="rId145" Type="http://schemas.openxmlformats.org/officeDocument/2006/relationships/hyperlink" Target="https://kom.esfondi.lv/RP/Koplietojamie%20dokumenti/Forms/2015.aspx" TargetMode="External"/><Relationship Id="rId187" Type="http://schemas.openxmlformats.org/officeDocument/2006/relationships/hyperlink" Target="http://tap.mk.gov.lv/lv/mk/tap/?pid=40379112" TargetMode="External"/><Relationship Id="rId352" Type="http://schemas.openxmlformats.org/officeDocument/2006/relationships/hyperlink" Target="http://www.cfla.gov.lv/lv/es-fondi-2014-2020/izsludinatas-atlases/6-2-1-2-dzelzcela-infrastrukturas-modernizacija-un-izbuve" TargetMode="External"/><Relationship Id="rId394" Type="http://schemas.openxmlformats.org/officeDocument/2006/relationships/hyperlink" Target="http://tap.mk.gov.lv/lv/mk/tap/?pid=40388966" TargetMode="External"/><Relationship Id="rId408" Type="http://schemas.openxmlformats.org/officeDocument/2006/relationships/hyperlink" Target="http://likumi.lv/ta/id/278254-darbibas-programmas-izaugsme-un-nodarbinatiba-5-6-2-specifiska-atbalsta-merka-teritoriju-revitalizacija-regenerejot-degradetas" TargetMode="External"/><Relationship Id="rId212" Type="http://schemas.openxmlformats.org/officeDocument/2006/relationships/hyperlink" Target="http://likumi.lv/ta/id/281323-darbibas-programmas-izaugsme-un-nodarbinatiba-4-2-1-specifiska-atbalsta-merka-veicinat-energoefektivitates-paaugstinasanu" TargetMode="External"/><Relationship Id="rId254" Type="http://schemas.openxmlformats.org/officeDocument/2006/relationships/hyperlink" Target="http://tap.mk.gov.lv/lv/mk/tap/?dateFrom=2014-05-19&amp;dateTo=2015-05-19&amp;text=specifisk%C4%81&amp;org=142975&amp;area=0&amp;type=0" TargetMode="External"/><Relationship Id="rId49" Type="http://schemas.openxmlformats.org/officeDocument/2006/relationships/hyperlink" Target="http://tap.mk.gov.lv/lv/mk/tap/?pid=40354246" TargetMode="External"/><Relationship Id="rId114" Type="http://schemas.openxmlformats.org/officeDocument/2006/relationships/hyperlink" Target="http://tap.mk.gov.lv/lv/mk/tap/?pid=40351695" TargetMode="External"/><Relationship Id="rId296" Type="http://schemas.openxmlformats.org/officeDocument/2006/relationships/hyperlink" Target="http://www.cfla.gov.lv/lv/es-fondi-2014-2020/izsludinatas-atlases/6-3-1-palielinat-regionalo-mobilitati-uzlabojot-valsts-regionalo-autocelu-kvalitati" TargetMode="External"/><Relationship Id="rId461" Type="http://schemas.openxmlformats.org/officeDocument/2006/relationships/hyperlink" Target="http://www.cfla.gov.lv/lv/es-fondi-2014-2020/izsludinatas-atlases/5-4-2-2-" TargetMode="External"/><Relationship Id="rId517" Type="http://schemas.openxmlformats.org/officeDocument/2006/relationships/hyperlink" Target="https://komitejas.esfondi.lv/RP/_layouts/15/WopiFrame.aspx?sourcedoc=/RP/Koplietojamie%20dokumenti/Lemums_VARAM_551_3.k_31102017.pdf&amp;action=default" TargetMode="External"/><Relationship Id="rId559" Type="http://schemas.openxmlformats.org/officeDocument/2006/relationships/hyperlink" Target="https://cfla.gov.lv/lv/es-fondi-2014-2020/izsludinatas-atlases/9-3-2-k-3" TargetMode="External"/><Relationship Id="rId60" Type="http://schemas.openxmlformats.org/officeDocument/2006/relationships/hyperlink" Target="https://kom.esfondi.lv/RP/Koplietojamie%20dokumenti/Forms/AllItems.aspx" TargetMode="External"/><Relationship Id="rId156" Type="http://schemas.openxmlformats.org/officeDocument/2006/relationships/hyperlink" Target="https://kom.esfondi.lv/RP/Koplietojamie%20dokumenti/Forms/2016.aspx" TargetMode="External"/><Relationship Id="rId198" Type="http://schemas.openxmlformats.org/officeDocument/2006/relationships/hyperlink" Target="http://tap.mk.gov.lv/lv/mk/tap/?pid=40387963" TargetMode="External"/><Relationship Id="rId321" Type="http://schemas.openxmlformats.org/officeDocument/2006/relationships/hyperlink" Target="http://cfla.gov.lv/lv/es-fondi-2014-2020/izsludinatas-atlases/1-1-1-1-praktiskas-ievirzes-petijumi-1-karta" TargetMode="External"/><Relationship Id="rId363" Type="http://schemas.openxmlformats.org/officeDocument/2006/relationships/hyperlink" Target="http://likumi.lv/ta/id/284596-darbibas-programmas-izaugsme-un-nodarbinatiba-4-1-1-specifiska-atbalsta-merka-veicinat-efektivu-energoresursu-izmantosanu" TargetMode="External"/><Relationship Id="rId419" Type="http://schemas.openxmlformats.org/officeDocument/2006/relationships/hyperlink" Target="http://tap.mk.gov.lv/lv/mk/tap/?pid=40407505" TargetMode="External"/><Relationship Id="rId570" Type="http://schemas.openxmlformats.org/officeDocument/2006/relationships/hyperlink" Target="http://cfla.gov.lv/lv/es-fondi-2014-2020/izsludinatas-atlases/9-3-1-1-k-2" TargetMode="External"/><Relationship Id="rId223" Type="http://schemas.openxmlformats.org/officeDocument/2006/relationships/hyperlink" Target="http://likumi.lv/ta/id/278242-darbibas-programmas-izaugsme-un-nodarbinatiba-3-2-1-specifiska-atbalsta-merka-palielinat-augstas-pievienotas-vertibas" TargetMode="External"/><Relationship Id="rId430" Type="http://schemas.openxmlformats.org/officeDocument/2006/relationships/hyperlink" Target="http://www.cfla.gov.lv/lv/es-fondi-2014-2020/izsludinatas-atlases/5-2-1-1" TargetMode="External"/><Relationship Id="rId18" Type="http://schemas.openxmlformats.org/officeDocument/2006/relationships/hyperlink" Target="http://tap.mk.gov.lv/lv/mk/tap/?pid=40363981" TargetMode="External"/><Relationship Id="rId265" Type="http://schemas.openxmlformats.org/officeDocument/2006/relationships/hyperlink" Target="https://komitejas.esfondi.lv/RP/Koplietojamie%20dokumenti/Forms/AllItems.aspx" TargetMode="External"/><Relationship Id="rId472" Type="http://schemas.openxmlformats.org/officeDocument/2006/relationships/hyperlink" Target="https://likumi.lv/doc.php?id=289734" TargetMode="External"/><Relationship Id="rId528" Type="http://schemas.openxmlformats.org/officeDocument/2006/relationships/hyperlink" Target="https://komitejas.esfondi.lv/_layouts/15/WopiFrame.aspx?sourcedoc=/Protokoli/Protokols_28112017_UK_projekts_12122017.docx&amp;action=default" TargetMode="External"/><Relationship Id="rId125" Type="http://schemas.openxmlformats.org/officeDocument/2006/relationships/hyperlink" Target="http://tap.mk.gov.lv/lv/mk/tap/?pid=40366352&amp;mode=mk&amp;date=2015-08-25" TargetMode="External"/><Relationship Id="rId167" Type="http://schemas.openxmlformats.org/officeDocument/2006/relationships/hyperlink" Target="https://komitejas.esfondi.lv/RP/Koplietojamie%20dokumenti/Forms/AllItems.aspx" TargetMode="External"/><Relationship Id="rId332" Type="http://schemas.openxmlformats.org/officeDocument/2006/relationships/hyperlink" Target="http://www.cfla.gov.lv/lv/es-fondi-2014-2020/izsludinatas-atlases/6-1-4-1-atk" TargetMode="External"/><Relationship Id="rId374" Type="http://schemas.openxmlformats.org/officeDocument/2006/relationships/hyperlink" Target="https://komitejas.esfondi.lv/RP/Koplietojamie%20dokumenti/Forms/2016.aspx" TargetMode="External"/><Relationship Id="rId71" Type="http://schemas.openxmlformats.org/officeDocument/2006/relationships/hyperlink" Target="http://likumi.lv/ta/id/274081-darbibas-programmas-izaugsme-un-nodarbinatiba-7-2-1-specifiska-atbalsta-merka-palielinat-nodarbinatiba-izglitiba-vai" TargetMode="External"/><Relationship Id="rId234" Type="http://schemas.openxmlformats.org/officeDocument/2006/relationships/hyperlink" Target="https://komitejas.esfondi.lv/RP/Koplietojamie%20dokumenti/Forms/2016.aspx" TargetMode="External"/><Relationship Id="rId2" Type="http://schemas.openxmlformats.org/officeDocument/2006/relationships/hyperlink" Target="https://kom.esfondi.lv/_layouts/15/start.aspx" TargetMode="External"/><Relationship Id="rId29" Type="http://schemas.openxmlformats.org/officeDocument/2006/relationships/hyperlink" Target="http://tap.mk.gov.lv/lv/mk/tap/?pid=40372872" TargetMode="External"/><Relationship Id="rId276" Type="http://schemas.openxmlformats.org/officeDocument/2006/relationships/hyperlink" Target="http://likumi.lv/ta/id/283736-darbibas-programmas-izaugsme-un-nodarbinatiba-8-5-1-specifiska-atbalsta-merka-palielinat-kvalificetu-profesionalas-izglitibas" TargetMode="External"/><Relationship Id="rId441" Type="http://schemas.openxmlformats.org/officeDocument/2006/relationships/hyperlink" Target="https://komitejas.esfondi.lv/RP/Koplietojamie%20dokumenti/Forms/2016.aspx" TargetMode="External"/><Relationship Id="rId483" Type="http://schemas.openxmlformats.org/officeDocument/2006/relationships/hyperlink" Target="http://tap.mk.gov.lv/lv/mk/tap/?pid=40425902" TargetMode="External"/><Relationship Id="rId539" Type="http://schemas.openxmlformats.org/officeDocument/2006/relationships/hyperlink" Target="https://likumi.lv/doc.php?id=296513" TargetMode="External"/><Relationship Id="rId40" Type="http://schemas.openxmlformats.org/officeDocument/2006/relationships/hyperlink" Target="https://kom.esfondi.lv/RP/Koplietojamie%20dokumenti/Forms/AllItems.aspx" TargetMode="External"/><Relationship Id="rId136" Type="http://schemas.openxmlformats.org/officeDocument/2006/relationships/hyperlink" Target="https://kom.esfondi.lv/_layouts/15/start.aspx" TargetMode="External"/><Relationship Id="rId178" Type="http://schemas.openxmlformats.org/officeDocument/2006/relationships/hyperlink" Target="http://tap.mk.gov.lv/lv/mk/tap/?pid=40362612" TargetMode="External"/><Relationship Id="rId301" Type="http://schemas.openxmlformats.org/officeDocument/2006/relationships/hyperlink" Target="http://www.cfla.gov.lv/lv/es-fondi-2014-2020/izsludinatas-atlases/8-2-4" TargetMode="External"/><Relationship Id="rId343" Type="http://schemas.openxmlformats.org/officeDocument/2006/relationships/hyperlink" Target="http://www.cfla.gov.lv/lv/es-fondi-2014-2020/izsludinatas-atlases/3-4-2-valsts-parvaldes-profesionala-pilnveide-labaka-tiesiska-regulejuma-izstrade-mazo-un-videjo-komersantu-atbalsta-korupcijas-noversanas-un-enu-ekonomikas-mazinasanas-jomas" TargetMode="External"/><Relationship Id="rId550" Type="http://schemas.openxmlformats.org/officeDocument/2006/relationships/hyperlink" Target="https://komitejas.esfondi.lv/RP/_layouts/15/WopiFrame.aspx?sourcedoc=/RP/Koplietojamie%20dokumenti/Lemums_IZM_822_2.k_14022018.pdf&amp;action=default" TargetMode="External"/><Relationship Id="rId82" Type="http://schemas.openxmlformats.org/officeDocument/2006/relationships/hyperlink" Target="http://tap.mk.gov.lv/lv/mk/tap/?pid=40358109" TargetMode="External"/><Relationship Id="rId203" Type="http://schemas.openxmlformats.org/officeDocument/2006/relationships/hyperlink" Target="http://m.likumi.lv/doc.php?id=282065" TargetMode="External"/><Relationship Id="rId385" Type="http://schemas.openxmlformats.org/officeDocument/2006/relationships/hyperlink" Target="http://www.cfla.gov.lv/lv/es-fondi-2014-2020/izsludinatas-atlases/3-4-2-2" TargetMode="External"/><Relationship Id="rId245" Type="http://schemas.openxmlformats.org/officeDocument/2006/relationships/hyperlink" Target="http://likumi.lv/ta/id/282904-darbibas-programmas-izaugsme-un-nodarbinatiba-1-2-2-specifiska-atbalsta-merka-veicinat-inovaciju-ieviesanu-komersantos" TargetMode="External"/><Relationship Id="rId287" Type="http://schemas.openxmlformats.org/officeDocument/2006/relationships/hyperlink" Target="https://komitejas.esfondi.lv/RP/Koplietojamie%20dokumenti/Forms/AllItems.aspx" TargetMode="External"/><Relationship Id="rId410" Type="http://schemas.openxmlformats.org/officeDocument/2006/relationships/hyperlink" Target="http://likumi.lv/ta/id/281827-darbibas-programmas-izaugsme-un-nodarbinatiba-8-1-3-specifiska-atbalsta-merka-palielinat-modernizeto-profesionalas-izglitibas" TargetMode="External"/><Relationship Id="rId452" Type="http://schemas.openxmlformats.org/officeDocument/2006/relationships/hyperlink" Target="http://www.cfla.gov.lv/lv/es-fondi-2014-2020/izsludinatas-atlases/5-5-1-k-2" TargetMode="External"/><Relationship Id="rId494" Type="http://schemas.openxmlformats.org/officeDocument/2006/relationships/hyperlink" Target="http://tap.mk.gov.lv/lv/mk/tap/?pid=40433513" TargetMode="External"/><Relationship Id="rId508" Type="http://schemas.openxmlformats.org/officeDocument/2006/relationships/hyperlink" Target="http://tap.mk.gov.lv/lv/mk/tap/?dateFrom=2016-10-02&amp;dateTo=2017-10-02&amp;text=8.2.1&amp;org=0&amp;area=0&amp;type=0" TargetMode="External"/><Relationship Id="rId105" Type="http://schemas.openxmlformats.org/officeDocument/2006/relationships/hyperlink" Target="http://likumi.lv/ta/id/277300-darbibas-programmas-izaugsme-un-nodarbinatiba-eiropas-sociala-fonda-9-1-4-specifiska-atbalsta-merka-palielinat-diskriminacijas" TargetMode="External"/><Relationship Id="rId147" Type="http://schemas.openxmlformats.org/officeDocument/2006/relationships/hyperlink" Target="https://kom.esfondi.lv/SitePages/10.aspx" TargetMode="External"/><Relationship Id="rId312" Type="http://schemas.openxmlformats.org/officeDocument/2006/relationships/hyperlink" Target="http://cfla.gov.lv/lv/es-fondi-2014-2020/izsludinatas-atlases/9-2-3" TargetMode="External"/><Relationship Id="rId354" Type="http://schemas.openxmlformats.org/officeDocument/2006/relationships/hyperlink" Target="http://www.cfla.gov.lv/lv/es-fondi-2014-2020/izsludinatas-atlases/5-3-1-attistit-un-uzlabot-udensapgades-un-kanalizacijas-sistemas-pakalpojumu-kvalitati-un-nodrosinat-pieslegsanas-iespejas" TargetMode="External"/><Relationship Id="rId51" Type="http://schemas.openxmlformats.org/officeDocument/2006/relationships/hyperlink" Target="http://likumi.lv/ta/id/278254-darbibas-programmas-izaugsme-un-nodarbinatiba-5-6-2-specifiska-atbalsta-merka-teritoriju-revitalizacija-regenerejot-degradetas" TargetMode="External"/><Relationship Id="rId93" Type="http://schemas.openxmlformats.org/officeDocument/2006/relationships/hyperlink" Target="http://likumi.lv/ta/id/271411-darbibas-programmas-izaugsme-un-nodarbinatiba-9-1-1-specifiska-atbalsta-merka-palielinat-nelabveligaka-situacija-esosu-bezdarbn..." TargetMode="External"/><Relationship Id="rId189" Type="http://schemas.openxmlformats.org/officeDocument/2006/relationships/hyperlink" Target="http://tap.mk.gov.lv/lv/mk/tap/?pid=40379112" TargetMode="External"/><Relationship Id="rId396" Type="http://schemas.openxmlformats.org/officeDocument/2006/relationships/hyperlink" Target="https://komitejas.esfondi.lv/RP/Koplietojamie%20dokumenti/Forms/2016.aspx" TargetMode="External"/><Relationship Id="rId561" Type="http://schemas.openxmlformats.org/officeDocument/2006/relationships/hyperlink" Target="http://tap.mk.gov.lv/lv/mk/tap/?dateFrom=2017-04-27&amp;dateTo=2018-04-27&amp;text=5.4.2.2&amp;org=0&amp;area=0&amp;type=0" TargetMode="External"/><Relationship Id="rId214" Type="http://schemas.openxmlformats.org/officeDocument/2006/relationships/hyperlink" Target="http://likumi.lv/ta/id/281110-darbibas-programmas-izaugsme-un-nodarbinatiba-2-2-1-specifiska-atbalsta-merka-nodrosinat-publisko-datu-atkalizmantosanas" TargetMode="External"/><Relationship Id="rId256" Type="http://schemas.openxmlformats.org/officeDocument/2006/relationships/hyperlink" Target="http://tap.mk.gov.lv/lv/mk/tap/?dateFrom=2014-05-19&amp;dateTo=2015-05-19&amp;text=specifisk%C4%81&amp;org=142975&amp;area=0&amp;type=0" TargetMode="External"/><Relationship Id="rId298" Type="http://schemas.openxmlformats.org/officeDocument/2006/relationships/hyperlink" Target="http://www.cfla.gov.lv/lv/jaunumi/2015/cfla-izsludina-projektu-atlasi-eures-tikla-darbibas-nodrosinasanai" TargetMode="External"/><Relationship Id="rId421" Type="http://schemas.openxmlformats.org/officeDocument/2006/relationships/hyperlink" Target="https://komitejas.esfondi.lv/_layouts/15/start.aspx" TargetMode="External"/><Relationship Id="rId463" Type="http://schemas.openxmlformats.org/officeDocument/2006/relationships/hyperlink" Target="http://www.cfla.gov.lv/lv/es-fondi-2014-2020/izsludinatas-atlases/9-2-6" TargetMode="External"/><Relationship Id="rId519" Type="http://schemas.openxmlformats.org/officeDocument/2006/relationships/hyperlink" Target="http://www.cfla.gov.lv/lv/es-fondi-2014-2020/izsludinatas-atlases/4-3-1-k-2" TargetMode="External"/><Relationship Id="rId116" Type="http://schemas.openxmlformats.org/officeDocument/2006/relationships/hyperlink" Target="http://tap.mk.gov.lv/lv/mk/tap/?pid=40374179" TargetMode="External"/><Relationship Id="rId158" Type="http://schemas.openxmlformats.org/officeDocument/2006/relationships/hyperlink" Target="https://kom.esfondi.lv/RP/Koplietojamie%20dokumenti/Forms/AllItems.aspx" TargetMode="External"/><Relationship Id="rId323" Type="http://schemas.openxmlformats.org/officeDocument/2006/relationships/hyperlink" Target="http://www.cfla.gov.lv/lv/es-fondi-2014-2020/izsludinatas-atlases/9-2-2-2-socialo-pakalpojumu-atbalsta-sistemas-pilnveide" TargetMode="External"/><Relationship Id="rId530" Type="http://schemas.openxmlformats.org/officeDocument/2006/relationships/hyperlink" Target="http://tap.mk.gov.lv/lv/mk/tap/?pid=40439926" TargetMode="External"/><Relationship Id="rId20" Type="http://schemas.openxmlformats.org/officeDocument/2006/relationships/hyperlink" Target="https://kom.esfondi.lv/RP/Koplietojamie%20dokumenti/Forms/AllItems.aspx" TargetMode="External"/><Relationship Id="rId62" Type="http://schemas.openxmlformats.org/officeDocument/2006/relationships/hyperlink" Target="http://likumi.lv/ta/id/280229-darbibas-programmas-izaugsme-un-nodarbinatiba-6-3-1-specifiska-atbalsta-merka-palielinat-regionalo-mobilitati-uzlabojot" TargetMode="External"/><Relationship Id="rId365" Type="http://schemas.openxmlformats.org/officeDocument/2006/relationships/hyperlink" Target="http://tap.mk.gov.lv/lv/mk/tap/?pid=40399021" TargetMode="External"/><Relationship Id="rId572" Type="http://schemas.openxmlformats.org/officeDocument/2006/relationships/hyperlink" Target="http://cfla.gov.lv/lv/es-fondi-2014-2020/izsludinatas-atlases/9-2-2-3" TargetMode="External"/><Relationship Id="rId225" Type="http://schemas.openxmlformats.org/officeDocument/2006/relationships/hyperlink" Target="http://likumi.lv/ta/id/278613-darbibas-programmas-izaugsme-un-nodarbinatiba-3-4-1-specifiska-atbalsta-merka-paaugstinat-tiesu-un-tiesibsargajoso-instituciju" TargetMode="External"/><Relationship Id="rId267" Type="http://schemas.openxmlformats.org/officeDocument/2006/relationships/hyperlink" Target="https://komitejas.esfondi.lv/RP/Koplietojamie%20dokumenti/Forms/AllItems.aspx" TargetMode="External"/><Relationship Id="rId432" Type="http://schemas.openxmlformats.org/officeDocument/2006/relationships/hyperlink" Target="https://komitejas.esfondi.lv/_layouts/15/start.aspx" TargetMode="External"/><Relationship Id="rId474" Type="http://schemas.openxmlformats.org/officeDocument/2006/relationships/hyperlink" Target="http://www.cfla.gov.lv/lv/es-fondi-2014-2020/izsludinatas-atlases/9-3-2-k-2" TargetMode="External"/><Relationship Id="rId127" Type="http://schemas.openxmlformats.org/officeDocument/2006/relationships/hyperlink" Target="http://tap.mk.gov.lv/lv/mk/tap/?pid=40366352&amp;mode=mk&amp;date=2015-08-25" TargetMode="External"/><Relationship Id="rId31" Type="http://schemas.openxmlformats.org/officeDocument/2006/relationships/hyperlink" Target="http://tap.mk.gov.lv/lv/mk/tap/?pid=40367279" TargetMode="External"/><Relationship Id="rId73" Type="http://schemas.openxmlformats.org/officeDocument/2006/relationships/hyperlink" Target="http://tap.mk.gov.lv/lv/mk/tap/?pid=40379112" TargetMode="External"/><Relationship Id="rId169" Type="http://schemas.openxmlformats.org/officeDocument/2006/relationships/hyperlink" Target="https://komitejas.esfondi.lv/RP/Koplietojamie%20dokumenti/Forms/AllItems.aspx" TargetMode="External"/><Relationship Id="rId334" Type="http://schemas.openxmlformats.org/officeDocument/2006/relationships/hyperlink" Target="http://www.cfla.gov.lv/lv/es-fondi-2014-2020/izsludinatas-atlases/3-3-1-palielinat-privato-investiciju-apjomu-regionos-veicot-ieguldijumus-uznemejdarbibas-attistibai-3-karta" TargetMode="External"/><Relationship Id="rId376" Type="http://schemas.openxmlformats.org/officeDocument/2006/relationships/hyperlink" Target="http://www.cfla.gov.lv/lv/es-fondi-2014-2020/izsludinatas-atlases/5-4-1-1" TargetMode="External"/><Relationship Id="rId541" Type="http://schemas.openxmlformats.org/officeDocument/2006/relationships/hyperlink" Target="https://likumi.lv/doc.php?id=296514" TargetMode="External"/><Relationship Id="rId4" Type="http://schemas.openxmlformats.org/officeDocument/2006/relationships/hyperlink" Target="http://tap.mk.gov.lv/lv/mk/tap/?pid=40364485" TargetMode="External"/><Relationship Id="rId180" Type="http://schemas.openxmlformats.org/officeDocument/2006/relationships/hyperlink" Target="http://tap.mk.gov.lv/lv/mk/tap/?pid=40364485" TargetMode="External"/><Relationship Id="rId236" Type="http://schemas.openxmlformats.org/officeDocument/2006/relationships/hyperlink" Target="https://komitejas.esfondi.lv/RP/Koplietojamie%20dokumenti/Forms/2016.aspx" TargetMode="External"/><Relationship Id="rId278" Type="http://schemas.openxmlformats.org/officeDocument/2006/relationships/hyperlink" Target="http://likumi.lv/ta/id/283953-darbibas-programmas-izaugsme-un-nodarbinatiba-7-3-2-specifiska-atbalsta-merka-paildzinat-gados-vecaku-nodarbinato-darbspeju" TargetMode="External"/><Relationship Id="rId401" Type="http://schemas.openxmlformats.org/officeDocument/2006/relationships/hyperlink" Target="http://likumi.lv/ta/id/276208-noteikumi-par-darbibas-programmas-izaugsme-un-nodarbinatiba-2-10-prioritara-virziena-tehniska-palidziba-eiropas-sociala" TargetMode="External"/><Relationship Id="rId443" Type="http://schemas.openxmlformats.org/officeDocument/2006/relationships/hyperlink" Target="http://cfla.gov.lv/lv/es-fondi-2014-2020/izsludinatas-atlases/9-2-4-2-pasakumi-vietejas-sabiedribas-veselibas-veicinasanai-un-slimibu-profilaksei" TargetMode="External"/><Relationship Id="rId303" Type="http://schemas.openxmlformats.org/officeDocument/2006/relationships/hyperlink" Target="http://cfla.gov.lv/lv/es-fondi-2014-2020/izsludinatas-atlases/8-3-3" TargetMode="External"/><Relationship Id="rId485" Type="http://schemas.openxmlformats.org/officeDocument/2006/relationships/hyperlink" Target="http://www.cfla.gov.lv/lv/es-fondi-2014-2020/izsludinatas-atlases/9-2-5" TargetMode="External"/><Relationship Id="rId42" Type="http://schemas.openxmlformats.org/officeDocument/2006/relationships/hyperlink" Target="http://tap.mk.gov.lv/lv/mk/tap/?pid=40374976" TargetMode="External"/><Relationship Id="rId84" Type="http://schemas.openxmlformats.org/officeDocument/2006/relationships/hyperlink" Target="https://kom.esfondi.lv/RP/Koplietojamie%20dokumenti/Forms/AllItems.aspx" TargetMode="External"/><Relationship Id="rId138" Type="http://schemas.openxmlformats.org/officeDocument/2006/relationships/hyperlink" Target="https://kom.esfondi.lv/_layouts/15/start.aspx" TargetMode="External"/><Relationship Id="rId345" Type="http://schemas.openxmlformats.org/officeDocument/2006/relationships/hyperlink" Target="http://cfla.gov.lv/lv/es-fondi-2014-2020/izsludinatas-atlases/9-1-2-palielinat-bijuso-ieslodzito-integraciju-sabiedriba-un-darba-tirgu" TargetMode="External"/><Relationship Id="rId387" Type="http://schemas.openxmlformats.org/officeDocument/2006/relationships/hyperlink" Target="https://komitejas.esfondi.lv/RP/Koplietojamie%20dokumenti/Forms/AllItems.aspx" TargetMode="External"/><Relationship Id="rId510" Type="http://schemas.openxmlformats.org/officeDocument/2006/relationships/hyperlink" Target="https://komitejas.esfondi.lv/RP/_layouts/15/WopiFrame.aspx?sourcedoc=/RP/Koplietojamie%20dokumenti/Lemums_VKanc_3423_09102017.pdf&amp;action=default" TargetMode="External"/><Relationship Id="rId552" Type="http://schemas.openxmlformats.org/officeDocument/2006/relationships/hyperlink" Target="http://tap.mk.gov.lv/lv/mk/tap/?pid=40448322" TargetMode="External"/><Relationship Id="rId191" Type="http://schemas.openxmlformats.org/officeDocument/2006/relationships/hyperlink" Target="https://komitejas.esfondi.lv/RP/Koplietojamie%20dokumenti/Forms/AllItems.aspx" TargetMode="External"/><Relationship Id="rId205" Type="http://schemas.openxmlformats.org/officeDocument/2006/relationships/hyperlink" Target="http://tap.mk.gov.lv/lv/mk/tap/?pid=40389546" TargetMode="External"/><Relationship Id="rId247" Type="http://schemas.openxmlformats.org/officeDocument/2006/relationships/hyperlink" Target="http://likumi.lv/ta/id/282520-noteikumi-par-mikroaizdevumiem-un-starta-aizdevumiem" TargetMode="External"/><Relationship Id="rId412" Type="http://schemas.openxmlformats.org/officeDocument/2006/relationships/hyperlink" Target="http://likumi.lv/ta/id/284114-darbibas-programmas-izaugsme-un-nodarbinatiba-5-1-1-specifiska-atbalsta-merka-noverst-pludu-un-krasta-erozijas-risku-apdraudejumu" TargetMode="External"/><Relationship Id="rId107" Type="http://schemas.openxmlformats.org/officeDocument/2006/relationships/hyperlink" Target="https://kom.esfondi.lv/RP/Koplietojamie%20dokumenti/Forms/AllItems.aspx" TargetMode="External"/><Relationship Id="rId289" Type="http://schemas.openxmlformats.org/officeDocument/2006/relationships/hyperlink" Target="http://www.cfla.gov.lv/lv/es-fondi-2014-2020/izsludinatas-atlases/1-2-1-1-atbalsts-jaunu-produktu-un-tehnologiju-izstradei-kompetences-centru-ietvaros" TargetMode="External"/><Relationship Id="rId454" Type="http://schemas.openxmlformats.org/officeDocument/2006/relationships/hyperlink" Target="https://likumi.lv/ta/id/288619-darbibas-programmas-izaugsme-un-nodarbinatiba-prioritara-virziena-ilgtspejiga-transporta-sistema-6-2-1-specifiska-atbalsta" TargetMode="External"/><Relationship Id="rId496" Type="http://schemas.openxmlformats.org/officeDocument/2006/relationships/hyperlink" Target="https://likumi.lv/doc.php?id=293059" TargetMode="External"/><Relationship Id="rId11" Type="http://schemas.openxmlformats.org/officeDocument/2006/relationships/hyperlink" Target="https://kom.esfondi.lv/SitePages/10.aspx" TargetMode="External"/><Relationship Id="rId53" Type="http://schemas.openxmlformats.org/officeDocument/2006/relationships/hyperlink" Target="https://kom.esfondi.lv/RP/Koplietojamie%20dokumenti/Forms/AllItems.aspx" TargetMode="External"/><Relationship Id="rId149" Type="http://schemas.openxmlformats.org/officeDocument/2006/relationships/hyperlink" Target="https://kom.esfondi.lv/SitePages/10.aspx" TargetMode="External"/><Relationship Id="rId314" Type="http://schemas.openxmlformats.org/officeDocument/2006/relationships/hyperlink" Target="http://www.cfla.gov.lv/lv/es-fondi-2014-2020/izsludinatas-atlases/9-3-1-2-infrastrukturas-attistiba-funkcionesanas-novertesanas-un-asistivo-tehnologiju-tehnisko-paliglidzeklu-apmainas-fonda-izveidei" TargetMode="External"/><Relationship Id="rId356" Type="http://schemas.openxmlformats.org/officeDocument/2006/relationships/hyperlink" Target="http://tap.mk.gov.lv/lv/mk/tap/?pid=40397937" TargetMode="External"/><Relationship Id="rId398" Type="http://schemas.openxmlformats.org/officeDocument/2006/relationships/hyperlink" Target="http://www.cfla.gov.lv/lv/es-fondi-2014-2020/izsludinatas-atlases/4-1-1" TargetMode="External"/><Relationship Id="rId521" Type="http://schemas.openxmlformats.org/officeDocument/2006/relationships/hyperlink" Target="https://komitejas.esfondi.lv/RP/_layouts/15/WopiFrame.aspx?sourcedoc=/RP/Koplietojamie%20dokumenti/Lemums_IZM_1115_2.k_24072017.pdf&amp;action=default" TargetMode="External"/><Relationship Id="rId563" Type="http://schemas.openxmlformats.org/officeDocument/2006/relationships/hyperlink" Target="http://likumi.lv/doc.php?id=287639" TargetMode="External"/><Relationship Id="rId95" Type="http://schemas.openxmlformats.org/officeDocument/2006/relationships/hyperlink" Target="http://likumi.lv/ta/id/275991-darbibas-programmas-izaugsme-un-nodarbinatiba-9-1-1-specifiska-atbalsta-merka-palielinat-nelabveligaka-situacija-esosu" TargetMode="External"/><Relationship Id="rId160" Type="http://schemas.openxmlformats.org/officeDocument/2006/relationships/hyperlink" Target="https://kom.esfondi.lv/RP/Koplietojamie%20dokumenti/Forms/AllItems.aspx" TargetMode="External"/><Relationship Id="rId216" Type="http://schemas.openxmlformats.org/officeDocument/2006/relationships/hyperlink" Target="http://likumi.lv/ta/id/281111-darbibas-programmas-izaugsme-un-nodarbinatiba-4-2-2-specifiska-atbalsta-merka-atbilstosi-pasvaldibas-integretajam-attistibas" TargetMode="External"/><Relationship Id="rId423" Type="http://schemas.openxmlformats.org/officeDocument/2006/relationships/hyperlink" Target="https://komitejas.esfondi.lv/_layouts/15/start.aspx" TargetMode="External"/><Relationship Id="rId258" Type="http://schemas.openxmlformats.org/officeDocument/2006/relationships/hyperlink" Target="https://kom.esfondi.lv/_layouts/15/start.aspx" TargetMode="External"/><Relationship Id="rId465" Type="http://schemas.openxmlformats.org/officeDocument/2006/relationships/hyperlink" Target="http://www.cfla.gov.lv/lv/es-fondi-2014-2020/izsludinatas-atlases/5-2-1-2-k-1" TargetMode="External"/><Relationship Id="rId22" Type="http://schemas.openxmlformats.org/officeDocument/2006/relationships/hyperlink" Target="http://tap.mk.gov.lv/lv/mk/tap/?dateFrom=2014-11-20&amp;dateTo=2015-11-20&amp;text=Noteikumu+projekts+%22Noteikumi+par+mikroaizdevumiem+un+starta+aizdevumiem%22&amp;org=0&amp;area=0&amp;type=0" TargetMode="External"/><Relationship Id="rId64" Type="http://schemas.openxmlformats.org/officeDocument/2006/relationships/hyperlink" Target="http://likumi.lv/ta/id/271412-darbibas-programmas-izaugsme-un-nodarbinatiba-7-1-1-specifiska-atbalsta-merka-paaugstinat-bezdarbnieku-kvalifikaciju-un" TargetMode="External"/><Relationship Id="rId118" Type="http://schemas.openxmlformats.org/officeDocument/2006/relationships/hyperlink" Target="http://likumi.lv/ta/id/269968-noteikumi-par-darbibas-programmas-izaugsme-un-nodarbinatiba-9-2-3-specifiska-atbalsta-merka-atbalstit-prioritaro-sirds" TargetMode="External"/><Relationship Id="rId325" Type="http://schemas.openxmlformats.org/officeDocument/2006/relationships/hyperlink" Target="http://cfla.gov.lv/lv/es-fondi-2014-2020/izsludinatas-atlases/9-1-4-4-dazadibu-veicinasana-diskriminacijas-noversana" TargetMode="External"/><Relationship Id="rId367" Type="http://schemas.openxmlformats.org/officeDocument/2006/relationships/hyperlink" Target="http://www.cfla.gov.lv/lv/es-fondi-2014-2020/izsludinatas-atlases/4-2-1-2-k-1" TargetMode="External"/><Relationship Id="rId532" Type="http://schemas.openxmlformats.org/officeDocument/2006/relationships/hyperlink" Target="http://likumi.lv/ta/id/277959-darbibas-programmas-izaugsme-un-nodarbinatiba-3-3-1-specifiska-atbalsta-merka-palielinat-privato-investiciju-apjomu-regionos" TargetMode="External"/><Relationship Id="rId171" Type="http://schemas.openxmlformats.org/officeDocument/2006/relationships/hyperlink" Target="http://likumi.lv/ta/id/281355-darbibas-programmas-izaugsme-un-nodarbinatiba-6-1-4-specifiska-atbalsta-merka-pilsetu-infrastrukturas-sasaiste-ar-ten-t" TargetMode="External"/><Relationship Id="rId227" Type="http://schemas.openxmlformats.org/officeDocument/2006/relationships/hyperlink" Target="http://m.likumi.lv/doc.php?id=282324" TargetMode="External"/><Relationship Id="rId269" Type="http://schemas.openxmlformats.org/officeDocument/2006/relationships/hyperlink" Target="http://likumi.lv/ta/id/283625-darbibas-programmas-izaugsme-un-nodarbinatiba-8-3-4-specifiska-atbalsta-merka-samazinat-priekslaicigu-macibu-partrauksanu" TargetMode="External"/><Relationship Id="rId434" Type="http://schemas.openxmlformats.org/officeDocument/2006/relationships/hyperlink" Target="http://tap.mk.gov.lv/lv/mk/tap/?pid=40404538" TargetMode="External"/><Relationship Id="rId476" Type="http://schemas.openxmlformats.org/officeDocument/2006/relationships/hyperlink" Target="https://komitejas.esfondi.lv/RP/_layouts/15/start.aspx" TargetMode="External"/><Relationship Id="rId33" Type="http://schemas.openxmlformats.org/officeDocument/2006/relationships/hyperlink" Target="http://tap.mk.gov.lv/lv/mk/tap/?pid=40350443" TargetMode="External"/><Relationship Id="rId129" Type="http://schemas.openxmlformats.org/officeDocument/2006/relationships/hyperlink" Target="http://likumi.lv/ta/id/276208-noteikumi-par-darbibas-programmas-izaugsme-un-nodarbinatiba-2-10-prioritara-virziena-tehniska-palidziba-eiropas-sociala" TargetMode="External"/><Relationship Id="rId280" Type="http://schemas.openxmlformats.org/officeDocument/2006/relationships/hyperlink" Target="http://tap.mk.gov.lv/lv/mk/tap/?pid=40390840" TargetMode="External"/><Relationship Id="rId336" Type="http://schemas.openxmlformats.org/officeDocument/2006/relationships/hyperlink" Target="http://www.cfla.gov.lv/lv/es-fondi-2014-2020/izsludinatas-atlases/8-5-3-nodrosinat-profesionalas-izglitibas-iestazu-efektivu-parvaldibu-un-iesaistita-personala-profesionalas-kompetences-pilnveidi" TargetMode="External"/><Relationship Id="rId501" Type="http://schemas.openxmlformats.org/officeDocument/2006/relationships/hyperlink" Target="http://tap.mk.gov.lv/lv/mk/tap/?pid=40436522" TargetMode="External"/><Relationship Id="rId543" Type="http://schemas.openxmlformats.org/officeDocument/2006/relationships/hyperlink" Target="https://likumi.lv/ta/id/296608-darbibas-programmas-izaugsme-un-nodarbinatiba-1-1-1-specifiska-atbalsta-merka-palielinat-latvijas-zinatnisko-instituciju" TargetMode="External"/><Relationship Id="rId75" Type="http://schemas.openxmlformats.org/officeDocument/2006/relationships/hyperlink" Target="http://tap.mk.gov.lv/lv/mk/tap/?pid=40353517" TargetMode="External"/><Relationship Id="rId140" Type="http://schemas.openxmlformats.org/officeDocument/2006/relationships/hyperlink" Target="https://kom.esfondi.lv/_layouts/15/start.aspx" TargetMode="External"/><Relationship Id="rId182" Type="http://schemas.openxmlformats.org/officeDocument/2006/relationships/hyperlink" Target="https://kom.esfondi.lv/_layouts/15/start.aspx" TargetMode="External"/><Relationship Id="rId378" Type="http://schemas.openxmlformats.org/officeDocument/2006/relationships/hyperlink" Target="http://tap.mk.gov.lv/lv/mk/tap/?pid=40401533" TargetMode="External"/><Relationship Id="rId403" Type="http://schemas.openxmlformats.org/officeDocument/2006/relationships/hyperlink" Target="http://likumi.lv/ta/id/281111-darbibas-programmas-izaugsme-un-nodarbinatiba-4-2-2-specifiska-atbalsta-merka-atbilstosi-pasvaldibas-integretajam-attistibas" TargetMode="External"/><Relationship Id="rId6" Type="http://schemas.openxmlformats.org/officeDocument/2006/relationships/hyperlink" Target="http://likumi.lv/ta/id/279803-darbibas-programmas-izaugsme-un-nodarbinatiba-1-1-1-specifiska-atbalsta-merka-palielinat-latvijas-zinatnisko-instituciju" TargetMode="External"/><Relationship Id="rId238" Type="http://schemas.openxmlformats.org/officeDocument/2006/relationships/hyperlink" Target="https://komitejas.esfondi.lv/RP/Koplietojamie%20dokumenti/Forms/2016.aspx" TargetMode="External"/><Relationship Id="rId445" Type="http://schemas.openxmlformats.org/officeDocument/2006/relationships/hyperlink" Target="http://www.cfla.gov.lv/lv/es-fondi-2014-2020/izsludinatas-atlases/8-1-2" TargetMode="External"/><Relationship Id="rId487" Type="http://schemas.openxmlformats.org/officeDocument/2006/relationships/hyperlink" Target="https://likumi.lv/ta/id/291823-darbibas-programmas-izaugsme-un-nodarbinatiba-1-1-1-specifiska-atbalsta-merka-palielinat-latvijas-zinatnisko-instituciju" TargetMode="External"/><Relationship Id="rId291" Type="http://schemas.openxmlformats.org/officeDocument/2006/relationships/hyperlink" Target="http://www.cfla.gov.lv/lv/es-fondi-2014-2020/izsludinatas-atlases/2-1-1-uzlabot-elektroniskas-sakaru-infrastrukturas-pieejamibu-lauku-teritorijas" TargetMode="External"/><Relationship Id="rId305" Type="http://schemas.openxmlformats.org/officeDocument/2006/relationships/hyperlink" Target="http://www.cfla.gov.lv/lv/es-fondi-2014-2020/izsludinatas-atlases/9-1-1-3-atbalsts-socialajai-uznemejdarbibai" TargetMode="External"/><Relationship Id="rId347" Type="http://schemas.openxmlformats.org/officeDocument/2006/relationships/hyperlink" Target="http://www.cfla.gov.lv/lv/es-fondi-2014-2020/www.cfla.gov.lv/lv/es-fondi-2014-2020/izsludinatas-atlases/6-1-1-palielinat-lielo-ostu-drosibas-limeni-un-uzlabot-transporta-tikla-mobilitati" TargetMode="External"/><Relationship Id="rId512" Type="http://schemas.openxmlformats.org/officeDocument/2006/relationships/hyperlink" Target="https://komitejas.esfondi.lv/RP/_layouts/15/WopiFrame.aspx?sourcedoc=/RP/Koplietojamie%20dokumenti/Lemums_VM_932_3.k_11102017.pdf&amp;action=default" TargetMode="External"/><Relationship Id="rId44" Type="http://schemas.openxmlformats.org/officeDocument/2006/relationships/hyperlink" Target="http://tap.mk.gov.lv/lv/mk/tap/?pid=40373610" TargetMode="External"/><Relationship Id="rId86" Type="http://schemas.openxmlformats.org/officeDocument/2006/relationships/hyperlink" Target="http://tap.mk.gov.lv/lv/mk/tap/?pid=40366091" TargetMode="External"/><Relationship Id="rId151" Type="http://schemas.openxmlformats.org/officeDocument/2006/relationships/hyperlink" Target="https://kom.esfondi.lv/SitePages/10.aspx" TargetMode="External"/><Relationship Id="rId389" Type="http://schemas.openxmlformats.org/officeDocument/2006/relationships/hyperlink" Target="http://tap.mk.gov.lv/lv/mk/tap/?pid=40404537" TargetMode="External"/><Relationship Id="rId554" Type="http://schemas.openxmlformats.org/officeDocument/2006/relationships/hyperlink" Target="http://cfla.gov.lv/lv/es-fondi-2014-2020/izsludinatas-atlases/4-1-1-k-2" TargetMode="External"/><Relationship Id="rId193" Type="http://schemas.openxmlformats.org/officeDocument/2006/relationships/hyperlink" Target="http://tap.mk.gov.lv/lv/mk/tap/?pid=40371046" TargetMode="External"/><Relationship Id="rId207" Type="http://schemas.openxmlformats.org/officeDocument/2006/relationships/hyperlink" Target="http://m.likumi.lv/doc.php?id=282025" TargetMode="External"/><Relationship Id="rId249" Type="http://schemas.openxmlformats.org/officeDocument/2006/relationships/hyperlink" Target="https://komitejas.esfondi.lv/RP/Koplietojamie%20dokumenti/Forms/AllItems.aspx" TargetMode="External"/><Relationship Id="rId414" Type="http://schemas.openxmlformats.org/officeDocument/2006/relationships/hyperlink" Target="http://likumi.lv/ta/id/284706-darbibas-programmas-izaugsme-un-nodarbinatiba-5-2-1-specifiska-atbalsta-merka-veicinat-dazada-veida-atkritumu-atkartotu" TargetMode="External"/><Relationship Id="rId456" Type="http://schemas.openxmlformats.org/officeDocument/2006/relationships/hyperlink" Target="http://www.cfla.gov.lv/lv/es-fondi-2014-2020/izsludinatas-atlases/1-1-1-4" TargetMode="External"/><Relationship Id="rId498" Type="http://schemas.openxmlformats.org/officeDocument/2006/relationships/hyperlink" Target="https://likumi.lv/ta/id/293209-darbibas-programmas-izaugsme-un-nodarbinatiba-4-3-1-nbspspecifiska-atbalsta-merka-veicinat-energoefektivitati-un-vietejo" TargetMode="External"/><Relationship Id="rId13" Type="http://schemas.openxmlformats.org/officeDocument/2006/relationships/hyperlink" Target="http://tap.mk.gov.lv/lv/mk/tap/?pid=40355035" TargetMode="External"/><Relationship Id="rId109" Type="http://schemas.openxmlformats.org/officeDocument/2006/relationships/hyperlink" Target="https://kom.esfondi.lv/RP/Koplietojamie%20dokumenti/Forms/2015.aspx" TargetMode="External"/><Relationship Id="rId260" Type="http://schemas.openxmlformats.org/officeDocument/2006/relationships/hyperlink" Target="http://likumi.lv/ta/id/283303-darbibas-programmas-izaugsme-un-nodarbinatiba-5-3-1-specifiska-atbalsta-merka-attistit-un-uzlabot-udensapgades-un-kanalizacijas" TargetMode="External"/><Relationship Id="rId316" Type="http://schemas.openxmlformats.org/officeDocument/2006/relationships/hyperlink" Target="http://cfla.gov.lv/lv/es-fondi-2014-2020/izsludinatas-atlases/10-1-2-paaugstinat-informetibu-par-kohezijas-politikas-fondiem" TargetMode="External"/><Relationship Id="rId523" Type="http://schemas.openxmlformats.org/officeDocument/2006/relationships/hyperlink" Target="http://cfla.gov.lv/lv/es-fondi-2014-2020/izsludinatas-atlases/5-3-1-k-3" TargetMode="External"/><Relationship Id="rId55" Type="http://schemas.openxmlformats.org/officeDocument/2006/relationships/hyperlink" Target="http://tap.mk.gov.lv/lv/mk/tap/?pid=40374960" TargetMode="External"/><Relationship Id="rId97" Type="http://schemas.openxmlformats.org/officeDocument/2006/relationships/hyperlink" Target="http://tap.mk.gov.lv/lv/mk/tap/?pid=40380891" TargetMode="External"/><Relationship Id="rId120" Type="http://schemas.openxmlformats.org/officeDocument/2006/relationships/hyperlink" Target="http://likumi.lv/ta/id/275336-darbibas-programmas-izaugsme-un-nodarbinatiba-9-2-1-specifiska-atbalsta-merka-paaugstinat-socialo-dienestu-darba-efektivitati" TargetMode="External"/><Relationship Id="rId358" Type="http://schemas.openxmlformats.org/officeDocument/2006/relationships/hyperlink" Target="http://www.cfla.gov.lv/lv/es-fondi-2014-2020/izsludinatas-atlases/8-1-3-k-1-k-2" TargetMode="External"/><Relationship Id="rId565" Type="http://schemas.openxmlformats.org/officeDocument/2006/relationships/hyperlink" Target="https://www.cfla.gov.lv/lv/es-fondi-2014-2020/izsludinatas-atlases/1-1-1-1-k-2" TargetMode="External"/><Relationship Id="rId162" Type="http://schemas.openxmlformats.org/officeDocument/2006/relationships/hyperlink" Target="https://kom.esfondi.lv/RP/Koplietojamie%20dokumenti/Forms/AllItems.aspx" TargetMode="External"/><Relationship Id="rId218" Type="http://schemas.openxmlformats.org/officeDocument/2006/relationships/hyperlink" Target="http://likumi.lv/ta/id/281804-noteikumi-par-akceleracijas-fondiem-saimnieciskas-darbibas-veiceju-izveides-attistibas-un-konkuretspejas-veicinasanai" TargetMode="External"/><Relationship Id="rId425" Type="http://schemas.openxmlformats.org/officeDocument/2006/relationships/hyperlink" Target="http://www.cfla.gov.lv/lv/es-fondi-2014-2020/izsludinatas-atlases/2-2-1-2" TargetMode="External"/><Relationship Id="rId467" Type="http://schemas.openxmlformats.org/officeDocument/2006/relationships/hyperlink" Target="http://www.cfla.gov.lv/lv/es-fondi-2014-2020/izsludinatas-atlases/5-1-1" TargetMode="External"/><Relationship Id="rId271" Type="http://schemas.openxmlformats.org/officeDocument/2006/relationships/hyperlink" Target="https://komitejas.esfondi.lv/SitePages/10.aspx" TargetMode="External"/><Relationship Id="rId24" Type="http://schemas.openxmlformats.org/officeDocument/2006/relationships/hyperlink" Target="http://tap.mk.gov.lv/lv/mk/tap/?pid=40380314" TargetMode="External"/><Relationship Id="rId66" Type="http://schemas.openxmlformats.org/officeDocument/2006/relationships/hyperlink" Target="http://tap.mk.gov.lv/lv/mk/tap/?pid=40374178" TargetMode="External"/><Relationship Id="rId131" Type="http://schemas.openxmlformats.org/officeDocument/2006/relationships/hyperlink" Target="http://likumi.lv/doc.php?id=280189&amp;version_date=11.02.2016" TargetMode="External"/><Relationship Id="rId327" Type="http://schemas.openxmlformats.org/officeDocument/2006/relationships/hyperlink" Target="http://www.cfla.gov.lv/lv/es-fondi-2014-2020/izsludinatas-atlases/1-2-1-1-atbalsts-jaunu-produktu-un-tehnologiju-izstradei-kompetences-centru-ietvaros-2-karta" TargetMode="External"/><Relationship Id="rId369" Type="http://schemas.openxmlformats.org/officeDocument/2006/relationships/hyperlink" Target="http://likumi.lv/ta/id/284706-darbibas-programmas-izaugsme-un-nodarbinatiba-5-2-1-specifiska-atbalsta-merka-veicinat-dazada-veida-atkritumu-atkartotu" TargetMode="External"/><Relationship Id="rId534" Type="http://schemas.openxmlformats.org/officeDocument/2006/relationships/hyperlink" Target="https://likumi.lv/doc.php?id=296336" TargetMode="External"/><Relationship Id="rId173" Type="http://schemas.openxmlformats.org/officeDocument/2006/relationships/hyperlink" Target="https://komitejas.esfondi.lv/RP/Koplietojamie%20dokumenti/Forms/AllItems.aspx" TargetMode="External"/><Relationship Id="rId229" Type="http://schemas.openxmlformats.org/officeDocument/2006/relationships/hyperlink" Target="http://likumi.lv/ta/id/282432-darbibas-programmas-izaugsme-un-nodarbinatiba-6-1-1-specifiska-atbalsta-merka-palielinat-lielo-ostu-drosibas-limeni-un" TargetMode="External"/><Relationship Id="rId380" Type="http://schemas.openxmlformats.org/officeDocument/2006/relationships/hyperlink" Target="http://www.cfla.gov.lv/lv/es-fondi-2014-2020/izsludinatas-atlases/8-1-4" TargetMode="External"/><Relationship Id="rId436" Type="http://schemas.openxmlformats.org/officeDocument/2006/relationships/hyperlink" Target="https://komitejas.esfondi.lv/SitePages/10.aspx" TargetMode="External"/><Relationship Id="rId240" Type="http://schemas.openxmlformats.org/officeDocument/2006/relationships/hyperlink" Target="https://komitejas.esfondi.lv/RP/Koplietojamie%20dokumenti/Forms/2016.aspx" TargetMode="External"/><Relationship Id="rId478" Type="http://schemas.openxmlformats.org/officeDocument/2006/relationships/hyperlink" Target="http://tap.mk.gov.lv/lv/mk/tap/?pid=40382542" TargetMode="External"/><Relationship Id="rId35" Type="http://schemas.openxmlformats.org/officeDocument/2006/relationships/hyperlink" Target="http://likumi.lv/doc.php?id=277693&amp;version_date=10.11.2015" TargetMode="External"/><Relationship Id="rId77" Type="http://schemas.openxmlformats.org/officeDocument/2006/relationships/hyperlink" Target="http://tap.mk.gov.lv/lv/mk/tap/?pid=40360807" TargetMode="External"/><Relationship Id="rId100" Type="http://schemas.openxmlformats.org/officeDocument/2006/relationships/hyperlink" Target="http://tap.mk.gov.lv/lv/mk/tap/?pid=40355488" TargetMode="External"/><Relationship Id="rId282" Type="http://schemas.openxmlformats.org/officeDocument/2006/relationships/hyperlink" Target="http://likumi.lv/ta/id/284031-darbibas-programmas-izaugsme-un-nodarbinatiba-5-4-1-specifiska-atbalsta-merka-saglabat-un-atjaunot-biologisko-daudzveidibu" TargetMode="External"/><Relationship Id="rId338" Type="http://schemas.openxmlformats.org/officeDocument/2006/relationships/hyperlink" Target="http://cfla.gov.lv/lv/es-fondi-2014-2020/izsludinatas-atlases/1-2-1-4-atbalsts-jaunu-produktu-ieviesanai-razosana" TargetMode="External"/><Relationship Id="rId503" Type="http://schemas.openxmlformats.org/officeDocument/2006/relationships/hyperlink" Target="http://cfla.gov.lv/lv/es-fondi-2014-2020/izsludinatas-atlases/5-2-1-2-k-3" TargetMode="External"/><Relationship Id="rId545" Type="http://schemas.openxmlformats.org/officeDocument/2006/relationships/hyperlink" Target="https://likumi.lv/ta/id/296790-noteikumi-par-darbibas-programmas-izaugsme-un-nodarbinatiba-9-3-2-specifiska-atbalsta-merka-uzlabot-kvalitativu-veselibas" TargetMode="External"/><Relationship Id="rId8" Type="http://schemas.openxmlformats.org/officeDocument/2006/relationships/hyperlink" Target="http://tap.mk.gov.lv/lv/mk/tap/?pid=40382542" TargetMode="External"/><Relationship Id="rId142" Type="http://schemas.openxmlformats.org/officeDocument/2006/relationships/hyperlink" Target="https://kom.esfondi.lv/SitePages/10.aspx" TargetMode="External"/><Relationship Id="rId184" Type="http://schemas.openxmlformats.org/officeDocument/2006/relationships/hyperlink" Target="http://tap.mk.gov.lv/lv/mk/tap/?pid=40386818" TargetMode="External"/><Relationship Id="rId391" Type="http://schemas.openxmlformats.org/officeDocument/2006/relationships/hyperlink" Target="http://www.cfla.gov.lv/lv/es-fondi-2014-2020/izsludinatas-atlases/6-1-4-2" TargetMode="External"/><Relationship Id="rId405" Type="http://schemas.openxmlformats.org/officeDocument/2006/relationships/hyperlink" Target="http://likumi.lv/ta/id/279410-darbibas-programmas-izaugsme-un-nodarbinatiba-1-2-1-specifiska-atbalsta-merka-palielinat-privata-sektora-investicijas" TargetMode="External"/><Relationship Id="rId447" Type="http://schemas.openxmlformats.org/officeDocument/2006/relationships/hyperlink" Target="http://tap.mk.gov.lv/lv/mk/tap/?pid=40414024" TargetMode="External"/><Relationship Id="rId251" Type="http://schemas.openxmlformats.org/officeDocument/2006/relationships/hyperlink" Target="https://komitejas.esfondi.lv/RP/Koplietojamie%20dokumenti/Forms/AllItems.aspx" TargetMode="External"/><Relationship Id="rId489" Type="http://schemas.openxmlformats.org/officeDocument/2006/relationships/hyperlink" Target="https://likumi.lv/ta/id/291823-darbibas-programmas-izaugsme-un-nodarbinatiba-1-1-1-specifiska-atbalsta-merka-palielinat-latvijas-zinatnisko-instituciju" TargetMode="External"/><Relationship Id="rId46" Type="http://schemas.openxmlformats.org/officeDocument/2006/relationships/hyperlink" Target="https://kom.esfondi.lv/SitePages/10.aspx" TargetMode="External"/><Relationship Id="rId293" Type="http://schemas.openxmlformats.org/officeDocument/2006/relationships/hyperlink" Target="http://www.cfla.gov.lv/lv/es-fondi-2014-2020/izsludinatas-atlases/4-4-1-attistit-etl-uzlades-infrastrukturu-latvija" TargetMode="External"/><Relationship Id="rId307" Type="http://schemas.openxmlformats.org/officeDocument/2006/relationships/hyperlink" Target="http://cfla.gov.lv/lv/es-fondi-2014-2020/izsludinatas-atlases/9-1-4-1-atk" TargetMode="External"/><Relationship Id="rId349" Type="http://schemas.openxmlformats.org/officeDocument/2006/relationships/hyperlink" Target="http://www.cfla.gov.lv/lv/es-fondi-2014-2020/izsludinatas-atlases/8-3-5-uzlabot-pieeju-karjeras-atbalstam-izglitojamajiem-visparejas-un-profesionalas-izglitibas-iestades" TargetMode="External"/><Relationship Id="rId514" Type="http://schemas.openxmlformats.org/officeDocument/2006/relationships/hyperlink" Target="http://cfla.gov.lv/lv/es-fondi-2014-2020/izsludinatas-atlases/1-1-1-5-k-3" TargetMode="External"/><Relationship Id="rId556" Type="http://schemas.openxmlformats.org/officeDocument/2006/relationships/hyperlink" Target="http://tap.mk.gov.lv/lv/mk/tap/?pid=40450096" TargetMode="External"/><Relationship Id="rId88" Type="http://schemas.openxmlformats.org/officeDocument/2006/relationships/hyperlink" Target="https://kom.esfondi.lv/RP/Koplietojamie%20dokumenti/Forms/2015.aspx" TargetMode="External"/><Relationship Id="rId111" Type="http://schemas.openxmlformats.org/officeDocument/2006/relationships/hyperlink" Target="http://tap.mk.gov.lv/lv/mk/tap/?pid=40340903" TargetMode="External"/><Relationship Id="rId153" Type="http://schemas.openxmlformats.org/officeDocument/2006/relationships/hyperlink" Target="https://kom.esfondi.lv/SitePages/10.aspx" TargetMode="External"/><Relationship Id="rId195" Type="http://schemas.openxmlformats.org/officeDocument/2006/relationships/hyperlink" Target="http://tap.mk.gov.lv/lv/mk/tap/?pid=40387383" TargetMode="External"/><Relationship Id="rId209" Type="http://schemas.openxmlformats.org/officeDocument/2006/relationships/hyperlink" Target="http://likumi.lv/ta/id/279411-darbibas-programmas-izaugsme-un-nodarbinatiba-5-1-2-specifiska-atbalsta-merka-samazinat-pludu-riskus-lauku-teritorijas" TargetMode="External"/><Relationship Id="rId360" Type="http://schemas.openxmlformats.org/officeDocument/2006/relationships/hyperlink" Target="http://likumi.lv/ta/id/284430-darbibas-programmas-izaugsme-un-nodarbinatiba-8-1-4-specifiska-atbalsta-merka-uzlabot-pirma-limena-profesionalas-augstakas" TargetMode="External"/><Relationship Id="rId416" Type="http://schemas.openxmlformats.org/officeDocument/2006/relationships/hyperlink" Target="http://likumi.lv/ta/id/287628-darbibas-programmas-izaugsme-un-nodarbinatiba-4-5-1-specifiska-atbalsta-merka-attistit-videi-draudzigu-sabiedriska-transporta" TargetMode="External"/><Relationship Id="rId220" Type="http://schemas.openxmlformats.org/officeDocument/2006/relationships/hyperlink" Target="http://m.likumi.lv/doc.php?id=282302" TargetMode="External"/><Relationship Id="rId458" Type="http://schemas.openxmlformats.org/officeDocument/2006/relationships/hyperlink" Target="http://www.cfla.gov.lv/lv/es-fondi-2014-2020/izsludinatas-atlases/5-6-2-k-1" TargetMode="External"/><Relationship Id="rId15" Type="http://schemas.openxmlformats.org/officeDocument/2006/relationships/hyperlink" Target="http://tap.mk.gov.lv/lv/mk/tap/?pid=40383038" TargetMode="External"/><Relationship Id="rId57" Type="http://schemas.openxmlformats.org/officeDocument/2006/relationships/hyperlink" Target="https://kom.esfondi.lv/RP/Koplietojamie%20dokumenti/Forms/AllItems.aspx" TargetMode="External"/><Relationship Id="rId262" Type="http://schemas.openxmlformats.org/officeDocument/2006/relationships/hyperlink" Target="http://tap.mk.gov.lv/lv/mk/tap/?pid=40393689" TargetMode="External"/><Relationship Id="rId318" Type="http://schemas.openxmlformats.org/officeDocument/2006/relationships/hyperlink" Target="http://www.cfla.gov.lv/lv/es-fondi-2014-2020/izsludinatas-atlases/10-1-1-palielinat-kohezijas-politikas-fondu-izvertesanas-kapacitati" TargetMode="External"/><Relationship Id="rId525" Type="http://schemas.openxmlformats.org/officeDocument/2006/relationships/hyperlink" Target="https://komitejas.esfondi.lv/_layouts/15/WopiFrame.aspx?sourcedoc=/Protokoli/Protokols_28112017_UK_projekts_12122017.docx&amp;action=default" TargetMode="External"/><Relationship Id="rId567" Type="http://schemas.openxmlformats.org/officeDocument/2006/relationships/hyperlink" Target="http://cfla.gov.lv/lv/es-fondi-2014-2020/izsludinatas-atlases/5-4-2-2-k-2" TargetMode="External"/><Relationship Id="rId99" Type="http://schemas.openxmlformats.org/officeDocument/2006/relationships/hyperlink" Target="https://kom.esfondi.lv/RP/Koplietojamie%20dokumenti/Forms/AllItems.aspx" TargetMode="External"/><Relationship Id="rId122" Type="http://schemas.openxmlformats.org/officeDocument/2006/relationships/hyperlink" Target="http://tap.mk.gov.lv/lv/mk/tap/?pid=40355489" TargetMode="External"/><Relationship Id="rId164" Type="http://schemas.openxmlformats.org/officeDocument/2006/relationships/hyperlink" Target="https://kom.esfondi.lv/RP/Koplietojamie%20dokumenti/Forms/AllItems.aspx" TargetMode="External"/><Relationship Id="rId371" Type="http://schemas.openxmlformats.org/officeDocument/2006/relationships/hyperlink" Target="http://cfla.gov.lv/lv/es-fondi-2014-2020/izsludinatas-atlases/7-3-2" TargetMode="External"/><Relationship Id="rId427" Type="http://schemas.openxmlformats.org/officeDocument/2006/relationships/hyperlink" Target="https://komitejas.esfondi.lv/RP/Koplietojamie%20dokumenti/Forms/2016.aspx" TargetMode="External"/><Relationship Id="rId469" Type="http://schemas.openxmlformats.org/officeDocument/2006/relationships/hyperlink" Target="http://www.cfla.gov.lv/lv/es-fondi-2014-2020/izsludinatas-atlases/4-3-1-k-1" TargetMode="External"/><Relationship Id="rId26" Type="http://schemas.openxmlformats.org/officeDocument/2006/relationships/hyperlink" Target="http://tap.mk.gov.lv/lv/mk/tap/?pid=40367295" TargetMode="External"/><Relationship Id="rId231" Type="http://schemas.openxmlformats.org/officeDocument/2006/relationships/hyperlink" Target="http://tap.mk.gov.lv/lv/mk/tap/?pid=40390840" TargetMode="External"/><Relationship Id="rId273" Type="http://schemas.openxmlformats.org/officeDocument/2006/relationships/hyperlink" Target="https://kom.esfondi.lv/_layouts/15/start.aspx" TargetMode="External"/><Relationship Id="rId329" Type="http://schemas.openxmlformats.org/officeDocument/2006/relationships/hyperlink" Target="http://www.cfla.gov.lv/lv/es-fondi-2014-2020/izsludinatas-atlases/3-2-1-1-klasteru-programma" TargetMode="External"/><Relationship Id="rId480" Type="http://schemas.openxmlformats.org/officeDocument/2006/relationships/hyperlink" Target="https://kom.esfondi.lv/RP/Koplietojamie%20dokumenti/Forms/2015.aspx" TargetMode="External"/><Relationship Id="rId536" Type="http://schemas.openxmlformats.org/officeDocument/2006/relationships/hyperlink" Target="https://likumi.lv/doc.php?id=296515" TargetMode="External"/><Relationship Id="rId68" Type="http://schemas.openxmlformats.org/officeDocument/2006/relationships/hyperlink" Target="http://likumi.lv/doc.php?id=280644&amp;version_date=03.03.2016" TargetMode="External"/><Relationship Id="rId133" Type="http://schemas.openxmlformats.org/officeDocument/2006/relationships/hyperlink" Target="http://tap.mk.gov.lv/lv/mk/tap/?pid=40385424" TargetMode="External"/><Relationship Id="rId175" Type="http://schemas.openxmlformats.org/officeDocument/2006/relationships/hyperlink" Target="http://tap.mk.gov.lv/lv/mk/tap/?pid=40386818" TargetMode="External"/><Relationship Id="rId340" Type="http://schemas.openxmlformats.org/officeDocument/2006/relationships/hyperlink" Target="http://www.cfla.gov.lv/lv/es-fondi-2014-2020/izsludinatas-atlases/1-2-2-2-inovaciju-motivacijas-programma" TargetMode="External"/><Relationship Id="rId200" Type="http://schemas.openxmlformats.org/officeDocument/2006/relationships/hyperlink" Target="http://likumi.lv/ta/id/281952-darbibas-programmas-izaugsme-un-nodarbinatiba-9-1-3-specifiska-atbalsta-merka-paaugstinat-resocializacijas-sistemas-efektivitati" TargetMode="External"/><Relationship Id="rId382" Type="http://schemas.openxmlformats.org/officeDocument/2006/relationships/hyperlink" Target="http://likumi.lv/ta/id/286413-darbibas-programmas-izaugsme-un-nodarbinatiba-9-2-6-specifiska-atbalsta-merka-uzlabot-arstniecibas-un-arstniecibas-atbalsta" TargetMode="External"/><Relationship Id="rId438" Type="http://schemas.openxmlformats.org/officeDocument/2006/relationships/hyperlink" Target="http://tap.mk.gov.lv/lv/mk/tap/?pid=40373554" TargetMode="External"/><Relationship Id="rId242" Type="http://schemas.openxmlformats.org/officeDocument/2006/relationships/hyperlink" Target="http://tap.mk.gov.lv/lv/mk/tap/?pid=40391441" TargetMode="External"/><Relationship Id="rId284" Type="http://schemas.openxmlformats.org/officeDocument/2006/relationships/hyperlink" Target="http://likumi.lv/ta/id/284072-noteikumi-par-seklas-kapitala-sakuma-kapitala-un-izaugsmes-kapitala-fondiem-saimnieciskas-darbibas-veiceju-izveides-attistibas" TargetMode="External"/><Relationship Id="rId491" Type="http://schemas.openxmlformats.org/officeDocument/2006/relationships/hyperlink" Target="https://komitejas.esfondi.lv/RP/Koplietojamie%20dokumenti/Forms/AllItems.aspx" TargetMode="External"/><Relationship Id="rId505" Type="http://schemas.openxmlformats.org/officeDocument/2006/relationships/hyperlink" Target="http://tap.mk.gov.lv/lv/mk/tap/?pid=40437045" TargetMode="External"/><Relationship Id="rId37" Type="http://schemas.openxmlformats.org/officeDocument/2006/relationships/hyperlink" Target="https://kom.esfondi.lv/RP/Koplietojamie%20dokumenti/Forms/AllItems.aspx" TargetMode="External"/><Relationship Id="rId79" Type="http://schemas.openxmlformats.org/officeDocument/2006/relationships/hyperlink" Target="http://tap.mk.gov.lv/lv/mk/tap/?pid=40379138" TargetMode="External"/><Relationship Id="rId102" Type="http://schemas.openxmlformats.org/officeDocument/2006/relationships/hyperlink" Target="http://tap.mk.gov.lv/lv/mk/tap/?pid=40374947" TargetMode="External"/><Relationship Id="rId144" Type="http://schemas.openxmlformats.org/officeDocument/2006/relationships/hyperlink" Target="https://kom.esfondi.lv/SitePages/10.aspx" TargetMode="External"/><Relationship Id="rId547" Type="http://schemas.openxmlformats.org/officeDocument/2006/relationships/hyperlink" Target="https://komitejas.esfondi.lv/RP/_layouts/15/WopiFrame.aspx?sourcedoc=/RP/Koplietojamie%20dokumenti/Lemums_IZM_1111_2.k_14022018.pdf&amp;action=default" TargetMode="External"/><Relationship Id="rId90" Type="http://schemas.openxmlformats.org/officeDocument/2006/relationships/hyperlink" Target="http://tap.mk.gov.lv/lv/mk/tap/?pid=40350411" TargetMode="External"/><Relationship Id="rId186" Type="http://schemas.openxmlformats.org/officeDocument/2006/relationships/hyperlink" Target="http://tap.mk.gov.lv/lv/mk/tap/?pid=40386818" TargetMode="External"/><Relationship Id="rId351" Type="http://schemas.openxmlformats.org/officeDocument/2006/relationships/hyperlink" Target="http://www.cfla.gov.lv/lv/es-fondi-2014-2020/izsludinatas-atlases/1-2-2-3-atbalsts-ikt-un-netehnologiskam-apmacibam-ka-ari-apmacibam-lai-sekmetu-investoru-piesaisti" TargetMode="External"/><Relationship Id="rId393" Type="http://schemas.openxmlformats.org/officeDocument/2006/relationships/hyperlink" Target="http://www.cfla.gov.lv/lv/es-fondi-2014-2020/izsludinatas-atlases/4-2-2-k-2" TargetMode="External"/><Relationship Id="rId407" Type="http://schemas.openxmlformats.org/officeDocument/2006/relationships/hyperlink" Target="http://likumi.lv/ta/id/278254-darbibas-programmas-izaugsme-un-nodarbinatiba-5-6-2-specifiska-atbalsta-merka-teritoriju-revitalizacija-regenerejot-degradetas" TargetMode="External"/><Relationship Id="rId449" Type="http://schemas.openxmlformats.org/officeDocument/2006/relationships/hyperlink" Target="http://www.cfla.gov.lv/lv/es-fondi-2014-2020/izsludinatas-atlases/3-2-1-2-starptautiskas-konkuretspejas-veicinasana" TargetMode="External"/><Relationship Id="rId211" Type="http://schemas.openxmlformats.org/officeDocument/2006/relationships/hyperlink" Target="http://likumi.lv/doc.php?id=272243" TargetMode="External"/><Relationship Id="rId253" Type="http://schemas.openxmlformats.org/officeDocument/2006/relationships/hyperlink" Target="http://tap.mk.gov.lv/lv/mk/tap/?pid=40393125" TargetMode="External"/><Relationship Id="rId295" Type="http://schemas.openxmlformats.org/officeDocument/2006/relationships/hyperlink" Target="http://www.cfla.gov.lv/lv/es-fondi-2014-2020/izsludinatas-atlases/6-1-5-valsts-galveno-autocelu-segu-parbuve-nestspejas-palielinasana" TargetMode="External"/><Relationship Id="rId309" Type="http://schemas.openxmlformats.org/officeDocument/2006/relationships/hyperlink" Target="http://cfla.gov.lv/lv/es-fondi-2014-2020/izsludinatas-atlases/9-2-1-1" TargetMode="External"/><Relationship Id="rId460" Type="http://schemas.openxmlformats.org/officeDocument/2006/relationships/hyperlink" Target="http://www.cfla.gov.lv/lv/es-fondi-2014-2020/izsludinatas-atlases/3-3-1-k-1" TargetMode="External"/><Relationship Id="rId516" Type="http://schemas.openxmlformats.org/officeDocument/2006/relationships/hyperlink" Target="http://tap.mk.gov.lv/lv/mk/tap/?pid=40439926" TargetMode="External"/><Relationship Id="rId48" Type="http://schemas.openxmlformats.org/officeDocument/2006/relationships/hyperlink" Target="http://tap.mk.gov.lv/lv/mk/tap/?pid=40354246" TargetMode="External"/><Relationship Id="rId113" Type="http://schemas.openxmlformats.org/officeDocument/2006/relationships/hyperlink" Target="http://tap.mk.gov.lv/lv/mk/tap/?pid=40338094" TargetMode="External"/><Relationship Id="rId320" Type="http://schemas.openxmlformats.org/officeDocument/2006/relationships/hyperlink" Target="http://www.cfla.gov.lv/lv/es-fondi-2014-2020/izsludinatas-atlases/5-1-2-samazinat-pludu-riskus-lauku-teritorijas" TargetMode="External"/><Relationship Id="rId558" Type="http://schemas.openxmlformats.org/officeDocument/2006/relationships/hyperlink" Target="https://cfla.gov.lv/lv/es-fondi-2014-2020/izsludinatas-atlases/8-2-2-k-1" TargetMode="External"/><Relationship Id="rId155" Type="http://schemas.openxmlformats.org/officeDocument/2006/relationships/hyperlink" Target="https://kom.esfondi.lv/SitePages/10.aspx" TargetMode="External"/><Relationship Id="rId197" Type="http://schemas.openxmlformats.org/officeDocument/2006/relationships/hyperlink" Target="http://likumi.lv/ta/id/281827-darbibas-programmas-izaugsme-un-nodarbinatiba-8-1-3-specifiska-atbalsta-merka-palielinat-modernizeto-profesionalas-izglitibas" TargetMode="External"/><Relationship Id="rId362" Type="http://schemas.openxmlformats.org/officeDocument/2006/relationships/hyperlink" Target="https://komitejas.esfondi.lv/RP/Koplietojamie%20dokumenti/Forms/2016.aspx" TargetMode="External"/><Relationship Id="rId418" Type="http://schemas.openxmlformats.org/officeDocument/2006/relationships/hyperlink" Target="http://likumi.lv/ta/id/287656-noteikumi-par-darbibas-programmas-izaugsme-un-nodarbinatiba-9-3-2-specifiska-atbalsta-merka-uzlabot-kvalitativu-veselibas" TargetMode="External"/><Relationship Id="rId222" Type="http://schemas.openxmlformats.org/officeDocument/2006/relationships/hyperlink" Target="http://likumi.lv/doc.php?id=278255&amp;version_date=04.12.2015" TargetMode="External"/><Relationship Id="rId264" Type="http://schemas.openxmlformats.org/officeDocument/2006/relationships/hyperlink" Target="https://komitejas.esfondi.lv/RP/Koplietojamie%20dokumenti/Forms/AllItems.aspx" TargetMode="External"/><Relationship Id="rId471" Type="http://schemas.openxmlformats.org/officeDocument/2006/relationships/hyperlink" Target="http://tap.mk.gov.lv/lv/mk/tap/?pid=40424403" TargetMode="External"/><Relationship Id="rId17" Type="http://schemas.openxmlformats.org/officeDocument/2006/relationships/hyperlink" Target="http://tap.mk.gov.lv/lv/mk/tap/?pid=40363248" TargetMode="External"/><Relationship Id="rId59" Type="http://schemas.openxmlformats.org/officeDocument/2006/relationships/hyperlink" Target="http://likumi.lv/ta/id/274295-darbibas-programmas-izaugsme-un-nodarbinatiba-6-1-5-specifiska-atbalsta-merka-valsts-galveno-autocelu-segu-parbuve-nestspejas" TargetMode="External"/><Relationship Id="rId124" Type="http://schemas.openxmlformats.org/officeDocument/2006/relationships/hyperlink" Target="http://likumi.lv/ta/id/277299-darbibas-programmas-izaugsme-un-nodarbinatiba-eiropas-regionalas-attistibas-fonda-9-3-1-specifiska-atbalsta-merka-attistit" TargetMode="External"/><Relationship Id="rId527" Type="http://schemas.openxmlformats.org/officeDocument/2006/relationships/hyperlink" Target="https://komitejas.esfondi.lv/_layouts/15/WopiFrame.aspx?sourcedoc=/Protokoli/Protokols_28112017_UK_projekts_12122017.docx&amp;action=default" TargetMode="External"/><Relationship Id="rId569" Type="http://schemas.openxmlformats.org/officeDocument/2006/relationships/hyperlink" Target="http://cfla.gov.lv/lv/es-fondi-2014-2020/izsludinatas-atlases/8-2-1-k-2" TargetMode="External"/><Relationship Id="rId70" Type="http://schemas.openxmlformats.org/officeDocument/2006/relationships/hyperlink" Target="http://tap.mk.gov.lv/lv/mk/tap/?pid=40354344" TargetMode="External"/><Relationship Id="rId166" Type="http://schemas.openxmlformats.org/officeDocument/2006/relationships/hyperlink" Target="https://komitejas.esfondi.lv/RP/Koplietojamie%20dokumenti/Forms/AllItems.aspx" TargetMode="External"/><Relationship Id="rId331" Type="http://schemas.openxmlformats.org/officeDocument/2006/relationships/hyperlink" Target="http://www.cfla.gov.lv/lv/es-fondi-2014-2020/izsludinatas-atlases/4-2-1-1-veicinat-energoefektivitates-paaugstinasanu-dzivojamas-ekas" TargetMode="External"/><Relationship Id="rId373" Type="http://schemas.openxmlformats.org/officeDocument/2006/relationships/hyperlink" Target="http://likumi.lv/ta/id/284839-darbibas-programmas-izaugsme-un-nodarbinatiba-6-1-4-specifiska-atbalsta-merka-pilsetu-infrastrukturas-sasaiste-ar-ten-t" TargetMode="External"/><Relationship Id="rId429" Type="http://schemas.openxmlformats.org/officeDocument/2006/relationships/hyperlink" Target="https://komitejas.esfondi.lv/SitePages/10.aspx" TargetMode="External"/><Relationship Id="rId1" Type="http://schemas.openxmlformats.org/officeDocument/2006/relationships/hyperlink" Target="https://kom.esfondi.lv/SitePages/10.aspx" TargetMode="External"/><Relationship Id="rId233" Type="http://schemas.openxmlformats.org/officeDocument/2006/relationships/hyperlink" Target="https://komitejas.esfondi.lv/RP/Koplietojamie%20dokumenti/Forms/2016.aspx" TargetMode="External"/><Relationship Id="rId440" Type="http://schemas.openxmlformats.org/officeDocument/2006/relationships/hyperlink" Target="http://m.likumi.lv/doc.php?id=282400" TargetMode="External"/><Relationship Id="rId28" Type="http://schemas.openxmlformats.org/officeDocument/2006/relationships/hyperlink" Target="http://tap.mk.gov.lv/lv/mk/tap/?pid=40356850" TargetMode="External"/><Relationship Id="rId275" Type="http://schemas.openxmlformats.org/officeDocument/2006/relationships/hyperlink" Target="http://likumi.lv/doc.php?id=283610" TargetMode="External"/><Relationship Id="rId300" Type="http://schemas.openxmlformats.org/officeDocument/2006/relationships/hyperlink" Target="http://www.cfla.gov.lv/lv/es-fondi-2014-2020/izsludinatas-atlases/7-2-1-1-aktivas-darba-tirgus-politikas-pasakumu-istenosana-jauniesu-bezdarbnieku-nodarbinatibas-veicinasanai" TargetMode="External"/><Relationship Id="rId482" Type="http://schemas.openxmlformats.org/officeDocument/2006/relationships/hyperlink" Target="http://m.likumi.lv/doc.php?id=282302" TargetMode="External"/><Relationship Id="rId538" Type="http://schemas.openxmlformats.org/officeDocument/2006/relationships/hyperlink" Target="https://likumi.lv/doc.php?id=296513" TargetMode="External"/><Relationship Id="rId81" Type="http://schemas.openxmlformats.org/officeDocument/2006/relationships/hyperlink" Target="http://likumi.lv/doc.php?id=275554" TargetMode="External"/><Relationship Id="rId135" Type="http://schemas.openxmlformats.org/officeDocument/2006/relationships/hyperlink" Target="https://kom.esfondi.lv/_layouts/15/start.aspx" TargetMode="External"/><Relationship Id="rId177" Type="http://schemas.openxmlformats.org/officeDocument/2006/relationships/hyperlink" Target="http://tap.mk.gov.lv/lv/mk/tap/?pid=40386829" TargetMode="External"/><Relationship Id="rId342" Type="http://schemas.openxmlformats.org/officeDocument/2006/relationships/hyperlink" Target="http://www.cfla.gov.lv/lv/es-fondi-2014-2020/izsludinatas-atlases/3-4-2-valsts-parvaldes-profesionala-pilnveide-labaka-tiesiska-regulejuma-izstrade-2-karta" TargetMode="External"/><Relationship Id="rId384" Type="http://schemas.openxmlformats.org/officeDocument/2006/relationships/hyperlink" Target="http://tap.mk.gov.lv/lv/mk/tap/?pid=40403888" TargetMode="External"/><Relationship Id="rId202" Type="http://schemas.openxmlformats.org/officeDocument/2006/relationships/hyperlink" Target="http://tap.mk.gov.lv/lv/mk/tap/?pid=40388966" TargetMode="External"/><Relationship Id="rId244" Type="http://schemas.openxmlformats.org/officeDocument/2006/relationships/hyperlink" Target="http://likumi.lv/ta/id/282643-darbibas-programmas-izaugsme-un-nodarbinatiba-prioritara-virziena-vides-aizsardzibas-un-resursu-izmantosanas-efektivitate" TargetMode="External"/><Relationship Id="rId39" Type="http://schemas.openxmlformats.org/officeDocument/2006/relationships/hyperlink" Target="http://tap.mk.gov.lv/lv/mk/tap/?pid=40347411" TargetMode="External"/><Relationship Id="rId286" Type="http://schemas.openxmlformats.org/officeDocument/2006/relationships/hyperlink" Target="https://komitejas.esfondi.lv/RP/Koplietojamie%20dokumenti/Forms/AllItems.aspx" TargetMode="External"/><Relationship Id="rId451" Type="http://schemas.openxmlformats.org/officeDocument/2006/relationships/hyperlink" Target="http://www.cfla.gov.lv/lv/es-fondi-2014-2020/izsludinatas-atlases/5-5-1-k-1" TargetMode="External"/><Relationship Id="rId493" Type="http://schemas.openxmlformats.org/officeDocument/2006/relationships/hyperlink" Target="http://www.cfla.gov.lv/lv/es-fondi-2014-2020/izsludinatas-atlases/8-1-2-k-1" TargetMode="External"/><Relationship Id="rId507" Type="http://schemas.openxmlformats.org/officeDocument/2006/relationships/hyperlink" Target="http://tap.mk.gov.lv/lv/mk/tap/?dateFrom=2016-10-02&amp;dateTo=2017-10-02&amp;text=8.2.1&amp;org=0&amp;area=0&amp;type=0" TargetMode="External"/><Relationship Id="rId549" Type="http://schemas.openxmlformats.org/officeDocument/2006/relationships/hyperlink" Target="https://komitejas.esfondi.lv/RP/_layouts/15/WopiFrame.aspx?sourcedoc=/RP/Koplietojamie%20dokumenti/Lemums_IZM_822_1.k_14022018.pdf&amp;action=default" TargetMode="External"/><Relationship Id="rId50" Type="http://schemas.openxmlformats.org/officeDocument/2006/relationships/hyperlink" Target="http://likumi.lv/ta/id/278254-darbibas-programmas-izaugsme-un-nodarbinatiba-5-6-2-specifiska-atbalsta-merka-teritoriju-revitalizacija-regenerejot-degradetas" TargetMode="External"/><Relationship Id="rId104" Type="http://schemas.openxmlformats.org/officeDocument/2006/relationships/hyperlink" Target="http://likumi.lv/doc.php?id=275075&amp;version_date=03.07.2015" TargetMode="External"/><Relationship Id="rId146" Type="http://schemas.openxmlformats.org/officeDocument/2006/relationships/hyperlink" Target="https://kom.esfondi.lv/SitePages/10.aspx" TargetMode="External"/><Relationship Id="rId188" Type="http://schemas.openxmlformats.org/officeDocument/2006/relationships/hyperlink" Target="https://komitejas.esfondi.lv/RP/Koplietojamie%20dokumenti/Forms/AllItems.aspx" TargetMode="External"/><Relationship Id="rId311" Type="http://schemas.openxmlformats.org/officeDocument/2006/relationships/hyperlink" Target="http://cfla.gov.lv/lv/es-fondi-2014-2020/izsludinatas-atlases/9-2-1-2" TargetMode="External"/><Relationship Id="rId353" Type="http://schemas.openxmlformats.org/officeDocument/2006/relationships/hyperlink" Target="http://www.cfla.gov.lv/lv/es-fondi-2014-2020/izsludinatas-atlases/4-5-1-1-attistit-videi-draudzigu-sabiedriska-transporta-infrastrukturu-sliezu-transportu" TargetMode="External"/><Relationship Id="rId395" Type="http://schemas.openxmlformats.org/officeDocument/2006/relationships/hyperlink" Target="http://tap.mk.gov.lv/lv/mk/tap/?pid=40388966" TargetMode="External"/><Relationship Id="rId409" Type="http://schemas.openxmlformats.org/officeDocument/2006/relationships/hyperlink" Target="http://likumi.lv/ta/id/282516-darbibas-programmas-izaugsme-un-nodarbinatiba-8-1-2-specifiska-atbalsta-merka-uzlabot-visparejas-izglitibas-iestazu" TargetMode="External"/><Relationship Id="rId560" Type="http://schemas.openxmlformats.org/officeDocument/2006/relationships/hyperlink" Target="http://tap.mk.gov.lv/lv/mk/tap/?dateFrom=2017-04-27&amp;dateTo=2018-04-27&amp;text=5.4.2.2&amp;org=0&amp;area=0&amp;type=0" TargetMode="External"/><Relationship Id="rId92" Type="http://schemas.openxmlformats.org/officeDocument/2006/relationships/hyperlink" Target="http://tap.mk.gov.lv/lv/mk/tap/?pid=40333488" TargetMode="External"/><Relationship Id="rId213" Type="http://schemas.openxmlformats.org/officeDocument/2006/relationships/hyperlink" Target="http://tap.mk.gov.lv/lv/mk/tap/?dateFrom=2015-05-25&amp;dateTo=2016-05-24&amp;text=6.2.1.2&amp;org=0&amp;area=0&amp;type=0" TargetMode="External"/><Relationship Id="rId420" Type="http://schemas.openxmlformats.org/officeDocument/2006/relationships/hyperlink" Target="https://komitejas.esfondi.lv/_layouts/15/start.aspx" TargetMode="External"/><Relationship Id="rId255" Type="http://schemas.openxmlformats.org/officeDocument/2006/relationships/hyperlink" Target="https://kom.esfondi.lv/_layouts/15/start.aspx" TargetMode="External"/><Relationship Id="rId297" Type="http://schemas.openxmlformats.org/officeDocument/2006/relationships/hyperlink" Target="http://www.cfla.gov.lv/lv/jaunumi/2015/cfla-izsludina-atlasi-esf-projektam-par-bezdarbnieku-kvalifikacijas-paaugstinasanu" TargetMode="External"/><Relationship Id="rId462" Type="http://schemas.openxmlformats.org/officeDocument/2006/relationships/hyperlink" Target="http://www.cfla.gov.lv/lv/es-fondi-2014-2020/izsludinatas-atlases/9-3-2" TargetMode="External"/><Relationship Id="rId518" Type="http://schemas.openxmlformats.org/officeDocument/2006/relationships/hyperlink" Target="https://likumi.lv/ta/id/294524-darbibas-programmas-izaugsme-un-nodarbinatiba-prioritara-virziena-vides-aizsardzibas-un-resursu-izmantosanas-efektivitate" TargetMode="External"/><Relationship Id="rId115" Type="http://schemas.openxmlformats.org/officeDocument/2006/relationships/hyperlink" Target="http://tap.mk.gov.lv/lv/mk/tap/?pid=40362588" TargetMode="External"/><Relationship Id="rId157" Type="http://schemas.openxmlformats.org/officeDocument/2006/relationships/hyperlink" Target="https://kom.esfondi.lv/RP/Koplietojamie%20dokumenti/Forms/AllItems.aspx" TargetMode="External"/><Relationship Id="rId322" Type="http://schemas.openxmlformats.org/officeDocument/2006/relationships/hyperlink" Target="http://cfla.gov.lv/lv/es-fondi-2014-2020/izsludinatas-atlases/2-2-1-1-centralizetu-publiskas-parvaldes-ikt-platformu-izveide-publiskas-parvaldes-procesu-optimizesana-un-attistiba" TargetMode="External"/><Relationship Id="rId364" Type="http://schemas.openxmlformats.org/officeDocument/2006/relationships/hyperlink" Target="http://likumi.lv/ta/id/284595-darbibas-programmas-izaugsme-un-nodarbinatiba-8-3-2-specifiska-atbalsta-merka-palielinat-atbalstu-visparejas-izglitibas" TargetMode="External"/><Relationship Id="rId61" Type="http://schemas.openxmlformats.org/officeDocument/2006/relationships/hyperlink" Target="http://tap.mk.gov.lv/lv/mk/tap/?pid=40380308" TargetMode="External"/><Relationship Id="rId199" Type="http://schemas.openxmlformats.org/officeDocument/2006/relationships/hyperlink" Target="http://likumi.lv/ta/id/281890-darbibas-programmas-izaugsme-un-nodarbinatiba-8-5-2-specifiska-atbalsta-merka-nodrosinat-profesionalas-izglitibas-atbilstibu" TargetMode="External"/><Relationship Id="rId571" Type="http://schemas.openxmlformats.org/officeDocument/2006/relationships/hyperlink" Target="https://komitejas.esfondi.lv/RP/_layouts/15/WopiFrame.aspx?sourcedoc=/RP/Koplietojamie%20dokumenti/Lemums_LM_9223_29052018.pdf&amp;action=default" TargetMode="External"/><Relationship Id="rId19" Type="http://schemas.openxmlformats.org/officeDocument/2006/relationships/hyperlink" Target="http://tap.mk.gov.lv/lv/mk/tap/?pid=40376164" TargetMode="External"/><Relationship Id="rId224" Type="http://schemas.openxmlformats.org/officeDocument/2006/relationships/hyperlink" Target="http://likumi.lv/ta/id/277959-darbibas-programmas-izaugsme-un-nodarbinatiba-3-3-1-specifiska-atbalsta-merka-palielinat-privato-investiciju-apjomu-regionos" TargetMode="External"/><Relationship Id="rId266" Type="http://schemas.openxmlformats.org/officeDocument/2006/relationships/hyperlink" Target="https://komitejas.esfondi.lv/RP/Koplietojamie%20dokumenti/Forms/AllItems.aspx" TargetMode="External"/><Relationship Id="rId431" Type="http://schemas.openxmlformats.org/officeDocument/2006/relationships/hyperlink" Target="http://tap.mk.gov.lv/lv/mk/tap/?pid=40393689" TargetMode="External"/><Relationship Id="rId473" Type="http://schemas.openxmlformats.org/officeDocument/2006/relationships/hyperlink" Target="http://www.cfla.gov.lv/lv/es-fondi-2014-2020/izsludinatas-atlases/5-6-3" TargetMode="External"/><Relationship Id="rId529" Type="http://schemas.openxmlformats.org/officeDocument/2006/relationships/hyperlink" Target="https://likumi.lv/ta/id/295406-darbibas-programmas-izaugsme-un-nodarbinatiba-3-4-2-specifiska-atbalsta-merka-valsts-parvaldes-profesionala-pilnveide" TargetMode="External"/><Relationship Id="rId30" Type="http://schemas.openxmlformats.org/officeDocument/2006/relationships/hyperlink" Target="http://tap.mk.gov.lv/lv/mk/tap/?pid=40354245" TargetMode="External"/><Relationship Id="rId126" Type="http://schemas.openxmlformats.org/officeDocument/2006/relationships/hyperlink" Target="http://tap.mk.gov.lv/lv/mk/tap/?pid=40366352&amp;mode=mk&amp;date=2015-08-25" TargetMode="External"/><Relationship Id="rId168" Type="http://schemas.openxmlformats.org/officeDocument/2006/relationships/hyperlink" Target="https://komitejas.esfondi.lv/RP/Koplietojamie%20dokumenti/Forms/AllItems.aspx" TargetMode="External"/><Relationship Id="rId333" Type="http://schemas.openxmlformats.org/officeDocument/2006/relationships/hyperlink" Target="http://www.cfla.gov.lv/lv/es-fondi-2014-2020/izsludinatas-atlases/3-1-1-5-atbalsts-ieguldijumiem-razosanas-telpu-un-infrastrukturas-izveidei-vai-rekonstrukcijai" TargetMode="External"/><Relationship Id="rId540" Type="http://schemas.openxmlformats.org/officeDocument/2006/relationships/hyperlink" Target="https://likumi.lv/doc.php?id=296513" TargetMode="External"/><Relationship Id="rId72" Type="http://schemas.openxmlformats.org/officeDocument/2006/relationships/hyperlink" Target="http://tap.mk.gov.lv/lv/mk/tap/?pid=40365544" TargetMode="External"/><Relationship Id="rId375" Type="http://schemas.openxmlformats.org/officeDocument/2006/relationships/hyperlink" Target="http://tap.mk.gov.lv/lv/mk/tap/?pid=40400400" TargetMode="External"/><Relationship Id="rId3" Type="http://schemas.openxmlformats.org/officeDocument/2006/relationships/hyperlink" Target="http://tap.mk.gov.lv/lv/mk/tap/?pid=40363277" TargetMode="External"/><Relationship Id="rId235" Type="http://schemas.openxmlformats.org/officeDocument/2006/relationships/hyperlink" Target="https://komitejas.esfondi.lv/RP/Koplietojamie%20dokumenti/Forms/2016.aspx" TargetMode="External"/><Relationship Id="rId277" Type="http://schemas.openxmlformats.org/officeDocument/2006/relationships/hyperlink" Target="http://tap.mk.gov.lv/lv/mk/tap/?pid=40395411" TargetMode="External"/><Relationship Id="rId400" Type="http://schemas.openxmlformats.org/officeDocument/2006/relationships/hyperlink" Target="http://likumi.lv/ta/id/276208-noteikumi-par-darbibas-programmas-izaugsme-un-nodarbinatiba-2-10-prioritara-virziena-tehniska-palidziba-eiropas-sociala" TargetMode="External"/><Relationship Id="rId442" Type="http://schemas.openxmlformats.org/officeDocument/2006/relationships/hyperlink" Target="https://komitejas.esfondi.lv/RP/Koplietojamie%20dokumenti/Forms/2016.aspx" TargetMode="External"/><Relationship Id="rId484" Type="http://schemas.openxmlformats.org/officeDocument/2006/relationships/hyperlink" Target="http://tap.mk.gov.lv/lv/mk/tap/?pid=40426976" TargetMode="External"/><Relationship Id="rId137" Type="http://schemas.openxmlformats.org/officeDocument/2006/relationships/hyperlink" Target="https://kom.esfondi.lv/_layouts/15/start.aspx" TargetMode="External"/><Relationship Id="rId302" Type="http://schemas.openxmlformats.org/officeDocument/2006/relationships/hyperlink" Target="http://www.cfla.gov.lv/lv/es-fondi-2014-2020/izsludinatas-atlases/8-3-1-1-kompetencu-pieeja-balstita-visparejas-izglitibas-satura-aprobacija-un-ieviesana" TargetMode="External"/><Relationship Id="rId344" Type="http://schemas.openxmlformats.org/officeDocument/2006/relationships/hyperlink" Target="http://cfla.gov.lv/lv/es-fondi-2014-2020/izsludinatas-atlases/9-1-3-paaugstinat-resocializacijas-sistemas-efektivitati" TargetMode="External"/><Relationship Id="rId41" Type="http://schemas.openxmlformats.org/officeDocument/2006/relationships/hyperlink" Target="http://tap.mk.gov.lv/lv/mk/tap/?pid=40350460&amp;mode=vss&amp;date=2016-01-07" TargetMode="External"/><Relationship Id="rId83" Type="http://schemas.openxmlformats.org/officeDocument/2006/relationships/hyperlink" Target="http://likumi.lv/ta/id/280100-darbibas-programmas-izaugsme-un-nodarbinatiba-8-3-6-specifiska-atbalsta-merka-ieviest-izglitibas-kvalitates-monitoringa" TargetMode="External"/><Relationship Id="rId179" Type="http://schemas.openxmlformats.org/officeDocument/2006/relationships/hyperlink" Target="http://tap.mk.gov.lv/lv/mk/tap/?pid=40362612" TargetMode="External"/><Relationship Id="rId386" Type="http://schemas.openxmlformats.org/officeDocument/2006/relationships/hyperlink" Target="http://www.cfla.gov.lv/lv/es-fondi-2014-2020/izsludinatas-atlases/5-6-1" TargetMode="External"/><Relationship Id="rId551" Type="http://schemas.openxmlformats.org/officeDocument/2006/relationships/hyperlink" Target="http://cfla.gov.lv/lv/es-fondi-2014-2020/izsludinatas-atlases/8-2-3" TargetMode="External"/><Relationship Id="rId190" Type="http://schemas.openxmlformats.org/officeDocument/2006/relationships/hyperlink" Target="http://tap.mk.gov.lv/lv/mk/tap/?pid=40379112" TargetMode="External"/><Relationship Id="rId204" Type="http://schemas.openxmlformats.org/officeDocument/2006/relationships/hyperlink" Target="http://m.likumi.lv/doc.php?id=282208" TargetMode="External"/><Relationship Id="rId246" Type="http://schemas.openxmlformats.org/officeDocument/2006/relationships/hyperlink" Target="http://likumi.lv/ta/id/283023-darbibas-programmas-izaugsme-un-nodarbinatiba-8-3-5-specifiska-atbalsta-merka-uzlabot-pieeju-karjeras-atbalstam-izglitojamajiem" TargetMode="External"/><Relationship Id="rId288" Type="http://schemas.openxmlformats.org/officeDocument/2006/relationships/hyperlink" Target="http://likumi.lv/ta/id/284333-darbibas-programmas-izaugsme-un-nodarbinatiba-4-2-1-specifiska-atbalsta-merka-veicinat-energoefektivitates-paaugstinasanu" TargetMode="External"/><Relationship Id="rId411" Type="http://schemas.openxmlformats.org/officeDocument/2006/relationships/hyperlink" Target="http://likumi.lv/ta/id/282643-darbibas-programmas-izaugsme-un-nodarbinatiba-prioritara-virziena-vides-aizsardzibas-un-resursu-izmantosanas-efektivitate" TargetMode="External"/><Relationship Id="rId453" Type="http://schemas.openxmlformats.org/officeDocument/2006/relationships/hyperlink" Target="http://www.cfla.gov.lv/lv/es-fondi-2014-2020/izsludinatas-atlases/6-2-1-1" TargetMode="External"/><Relationship Id="rId509" Type="http://schemas.openxmlformats.org/officeDocument/2006/relationships/hyperlink" Target="http://cfla.gov.lv/lv/es-fondi-2014-2020/izsludinatas-atlases/8-3-6-2" TargetMode="External"/><Relationship Id="rId106" Type="http://schemas.openxmlformats.org/officeDocument/2006/relationships/hyperlink" Target="http://likumi.lv/ta/id/280230-darbibas-programmas-izaugsme-un-nodarbinatiba-9-1-4-specifiska-atbalsta-merka-palielinat-diskriminacijas-riskiem-paklauto" TargetMode="External"/><Relationship Id="rId313" Type="http://schemas.openxmlformats.org/officeDocument/2006/relationships/hyperlink" Target="http://www.cfla.gov.lv/lv/es-fondi-2014-2020/izsludinatas-atlases/9-2-1-3-atbalsts-specialistiem-darbam-ar-berniem-ar-saskarsmes-grutibam-un-uzvedibas-traucejumiem-un-vardarbibu-gimene" TargetMode="External"/><Relationship Id="rId495" Type="http://schemas.openxmlformats.org/officeDocument/2006/relationships/hyperlink" Target="https://komitejas.esfondi.lv/RP/Koplietojamie%20dokumenti/Forms/AllItems.aspx" TargetMode="External"/><Relationship Id="rId10" Type="http://schemas.openxmlformats.org/officeDocument/2006/relationships/hyperlink" Target="http://likumi.lv/ta/id/279410-darbibas-programmas-izaugsme-un-nodarbinatiba-1-2-1-specifiska-atbalsta-merka-palielinat-privata-sektora-investicijas" TargetMode="External"/><Relationship Id="rId52" Type="http://schemas.openxmlformats.org/officeDocument/2006/relationships/hyperlink" Target="http://tap.mk.gov.lv/lv/mk/tap/?pid=40382559" TargetMode="External"/><Relationship Id="rId94" Type="http://schemas.openxmlformats.org/officeDocument/2006/relationships/hyperlink" Target="http://likumi.lv/ta/id/275959-darbibas-programmas-izaugsme-un-nodarbinatiba-9-1-1-specifiska-atbalsta-merka-palielinat-nelabveligaka-situacija-esosu" TargetMode="External"/><Relationship Id="rId148" Type="http://schemas.openxmlformats.org/officeDocument/2006/relationships/hyperlink" Target="https://kom.esfondi.lv/SitePages/10.aspx" TargetMode="External"/><Relationship Id="rId355" Type="http://schemas.openxmlformats.org/officeDocument/2006/relationships/hyperlink" Target="http://www.cfla.gov.lv/lv/es-fondi-2014-2020/izsludinatas-atlases/8-4-1-pilnveidot-nodarbinato-personu-profesionalo-kompetenci" TargetMode="External"/><Relationship Id="rId397" Type="http://schemas.openxmlformats.org/officeDocument/2006/relationships/hyperlink" Target="https://komitejas.esfondi.lv/RP/Koplietojamie%20dokumenti/Forms/2016.aspx" TargetMode="External"/><Relationship Id="rId520" Type="http://schemas.openxmlformats.org/officeDocument/2006/relationships/hyperlink" Target="https://komitejas.esfondi.lv/RP/_layouts/15/WopiFrame.aspx?sourcedoc=/RP/Koplietojamie%20dokumenti/Lemums_IZM_1115_3.k_24072017.pdf&amp;action=default" TargetMode="External"/><Relationship Id="rId562" Type="http://schemas.openxmlformats.org/officeDocument/2006/relationships/hyperlink" Target="http://likumi.lv/doc.php?id=287639" TargetMode="External"/><Relationship Id="rId215" Type="http://schemas.openxmlformats.org/officeDocument/2006/relationships/hyperlink" Target="http://tap.mk.gov.lv/lv/mk/tap/?dateFrom=2015-05-25&amp;dateTo=2016-05-24&amp;text=8.3.5&amp;org=0&amp;area=0&amp;type=0" TargetMode="External"/><Relationship Id="rId257" Type="http://schemas.openxmlformats.org/officeDocument/2006/relationships/hyperlink" Target="http://likumi.lv/ta/id/275361-darbibas-programmas-izaugsme-un-nodarbinatiba-3-4-2-specifiska-atbalsta-merka-valsts-parvaldes-profesionala-pilnveide-labaka" TargetMode="External"/><Relationship Id="rId422" Type="http://schemas.openxmlformats.org/officeDocument/2006/relationships/hyperlink" Target="https://komitejas.esfondi.lv/_layouts/15/start.aspx" TargetMode="External"/><Relationship Id="rId464" Type="http://schemas.openxmlformats.org/officeDocument/2006/relationships/hyperlink" Target="http://tap.mk.gov.lv/lv/mk/tap/?pid=40422239" TargetMode="External"/><Relationship Id="rId299" Type="http://schemas.openxmlformats.org/officeDocument/2006/relationships/hyperlink" Target="http://www.cfla.gov.lv/lv/es-fondi-2014-2020/izsludinatas-atlases/7-2-1-2-sakotnejas-profesionalas-izglitibas-programmu-istenosana-jauniesu-garantijas-ietvaros" TargetMode="External"/><Relationship Id="rId63" Type="http://schemas.openxmlformats.org/officeDocument/2006/relationships/hyperlink" Target="http://tap.mk.gov.lv/lv/mk/tap/?pid=40336111" TargetMode="External"/><Relationship Id="rId159" Type="http://schemas.openxmlformats.org/officeDocument/2006/relationships/hyperlink" Target="https://kom.esfondi.lv/RP/Koplietojamie%20dokumenti/Forms/AllItems.aspx" TargetMode="External"/><Relationship Id="rId366" Type="http://schemas.openxmlformats.org/officeDocument/2006/relationships/hyperlink" Target="http://www.cfla.gov.lv/lv/es-fondi-2014-2020/izsludinatas-atlases/8-3-4" TargetMode="External"/><Relationship Id="rId573" Type="http://schemas.openxmlformats.org/officeDocument/2006/relationships/printerSettings" Target="../printerSettings/printerSettings1.bin"/><Relationship Id="rId226" Type="http://schemas.openxmlformats.org/officeDocument/2006/relationships/hyperlink" Target="http://tap.mk.gov.lv/lv/mk/tap/?pid=40390220" TargetMode="External"/><Relationship Id="rId433" Type="http://schemas.openxmlformats.org/officeDocument/2006/relationships/hyperlink" Target="http://likumi.lv/ta/id/287725-darbibas-programmas-izaugsme-un-nodarbinatiba-9-3-1-specifiska-atbalsta-merka-attistit-pakalpojumu-infrastrukturu-bernu" TargetMode="External"/><Relationship Id="rId74" Type="http://schemas.openxmlformats.org/officeDocument/2006/relationships/hyperlink" Target="http://tap.mk.gov.lv/lv/mk/tap/?pid=40371046" TargetMode="External"/><Relationship Id="rId377" Type="http://schemas.openxmlformats.org/officeDocument/2006/relationships/hyperlink" Target="https://komitejas.esfondi.lv/RP/Koplietojamie%20dokumenti/Forms/AllItems.aspx" TargetMode="External"/><Relationship Id="rId500" Type="http://schemas.openxmlformats.org/officeDocument/2006/relationships/hyperlink" Target="https://m.likumi.lv/doc.php?id=293173" TargetMode="External"/><Relationship Id="rId5" Type="http://schemas.openxmlformats.org/officeDocument/2006/relationships/hyperlink" Target="http://likumi.lv/ta/id/279475-darbibas-programmas-izaugsme-un-nodarbinatiba-1-1-1-specifiska-atbalsta-merka-palielinat-latvijas-zinatnisko-instituciju" TargetMode="External"/><Relationship Id="rId237" Type="http://schemas.openxmlformats.org/officeDocument/2006/relationships/hyperlink" Target="https://komitejas.esfondi.lv/RP/Koplietojamie%20dokumenti/Forms/2016.aspx" TargetMode="External"/><Relationship Id="rId444" Type="http://schemas.openxmlformats.org/officeDocument/2006/relationships/hyperlink" Target="http://www.cfla.gov.lv/lv/es-fondi-2014-2020/izsludinatas-atlases/8-1-2" TargetMode="External"/><Relationship Id="rId290" Type="http://schemas.openxmlformats.org/officeDocument/2006/relationships/hyperlink" Target="http://www.cfla.gov.lv/lv/es-fondi-2014-2020/izsludinatas-atlases/1-2-2-1-atbalsts-nodarbinato-apmacibam" TargetMode="External"/><Relationship Id="rId304" Type="http://schemas.openxmlformats.org/officeDocument/2006/relationships/hyperlink" Target="http://cfla.gov.lv/lv/es-fondi-2014-2020/izsludinatas-atlases/9-1-1-1" TargetMode="External"/><Relationship Id="rId388" Type="http://schemas.openxmlformats.org/officeDocument/2006/relationships/hyperlink" Target="https://komitejas.esfondi.lv/RP/Koplietojamie%20dokumenti/Forms/AllItems.aspx" TargetMode="External"/><Relationship Id="rId511" Type="http://schemas.openxmlformats.org/officeDocument/2006/relationships/hyperlink" Target="https://komitejas.esfondi.lv/RP/_layouts/15/WopiFrame.aspx?sourcedoc=/RP/Koplietojamie%20dokumenti/Lemums_EM_411_2.k_09102017.pdf&amp;action=default" TargetMode="External"/><Relationship Id="rId85" Type="http://schemas.openxmlformats.org/officeDocument/2006/relationships/hyperlink" Target="http://tap.mk.gov.lv/lv/mk/tap/?pid=40358108" TargetMode="External"/><Relationship Id="rId150" Type="http://schemas.openxmlformats.org/officeDocument/2006/relationships/hyperlink" Target="https://kom.esfondi.lv/SitePages/10.aspx" TargetMode="External"/><Relationship Id="rId248" Type="http://schemas.openxmlformats.org/officeDocument/2006/relationships/hyperlink" Target="https://m.likumi.lv/doc.php?id=220826" TargetMode="External"/><Relationship Id="rId455" Type="http://schemas.openxmlformats.org/officeDocument/2006/relationships/hyperlink" Target="http://www.cfla.gov.lv/lv/es-fondi-2014-2020/izsludinatas-atlases/8-1-1" TargetMode="External"/><Relationship Id="rId12" Type="http://schemas.openxmlformats.org/officeDocument/2006/relationships/hyperlink" Target="https://kom.esfondi.lv/RP/Koplietojamie%20dokumenti/Forms/2016.aspx" TargetMode="External"/><Relationship Id="rId108" Type="http://schemas.openxmlformats.org/officeDocument/2006/relationships/hyperlink" Target="https://kom.esfondi.lv/RP/Koplietojamie%20dokumenti/Forms/AllItems.aspx" TargetMode="External"/><Relationship Id="rId315" Type="http://schemas.openxmlformats.org/officeDocument/2006/relationships/hyperlink" Target="http://cfla.gov.lv/lv/es-fondi-2014-2020/izsludinatas-atlases/12-1-1-uzlabot-kohezijas-politikas-fondu-planosanu-ieviesanu-uzraudzibu-kontroli-reviziju-un-atbalstit-e-koheziju" TargetMode="External"/><Relationship Id="rId522" Type="http://schemas.openxmlformats.org/officeDocument/2006/relationships/hyperlink" Target="https://komitejas.esfondi.lv/RP/_layouts/15/WopiFrame.aspx?sourcedoc=/RP/Koplietojamie%20dokumenti/Lemums_IZM_1115_1.k_24072017.pdf&amp;action=default" TargetMode="External"/><Relationship Id="rId96" Type="http://schemas.openxmlformats.org/officeDocument/2006/relationships/hyperlink" Target="http://tap.mk.gov.lv/lv/mk/tap/?pid=40383035" TargetMode="External"/><Relationship Id="rId161" Type="http://schemas.openxmlformats.org/officeDocument/2006/relationships/hyperlink" Target="https://kom.esfondi.lv/RP/Koplietojamie%20dokumenti/Forms/AllItems.aspx" TargetMode="External"/><Relationship Id="rId399" Type="http://schemas.openxmlformats.org/officeDocument/2006/relationships/hyperlink" Target="http://likumi.lv/ta/id/274081-darbibas-programmas-izaugsme-un-nodarbinatiba-7-2-1-specifiska-atbalsta-merka-palielinat-nodarbinatiba-izglitiba-vai" TargetMode="External"/><Relationship Id="rId259" Type="http://schemas.openxmlformats.org/officeDocument/2006/relationships/hyperlink" Target="http://likumi.lv/ta/id/283303-darbibas-programmas-izaugsme-un-nodarbinatiba-5-3-1-specifiska-atbalsta-merka-attistit-un-uzlabot-udensapgades-un-kanalizacijas" TargetMode="External"/><Relationship Id="rId466" Type="http://schemas.openxmlformats.org/officeDocument/2006/relationships/hyperlink" Target="https://likumi.lv/ta/id/289471-darbibas-programmas-izaugsme-un-nodarbinatiba-4-3-1-nbspspecifiska-atbalsta-merka-veicinat-energoefektivitati-un-vietejo" TargetMode="External"/><Relationship Id="rId23" Type="http://schemas.openxmlformats.org/officeDocument/2006/relationships/hyperlink" Target="http://tap.mk.gov.lv/lv/mk/tap/?pid=40374982" TargetMode="External"/><Relationship Id="rId119" Type="http://schemas.openxmlformats.org/officeDocument/2006/relationships/hyperlink" Target="http://likumi.lv/doc.php?id=274957&amp;version_date=30.06.2015" TargetMode="External"/><Relationship Id="rId326" Type="http://schemas.openxmlformats.org/officeDocument/2006/relationships/hyperlink" Target="http://www.cfla.gov.lv/lv/es-fondi-2014-2020/izsludinatas-atlases/7-1-2-2-darba-tirgus-apsteidzoso-parkartojumu-sistemas-ieviesana" TargetMode="External"/><Relationship Id="rId533" Type="http://schemas.openxmlformats.org/officeDocument/2006/relationships/hyperlink" Target="http://www.cfla.gov.lv/lv/es-fondi-2014-2020/izsludinatas-atlases/3-4-2-3" TargetMode="External"/><Relationship Id="rId172" Type="http://schemas.openxmlformats.org/officeDocument/2006/relationships/hyperlink" Target="https://komitejas.esfondi.lv/RP/Koplietojamie%20dokumenti/Forms/AllItems.aspx" TargetMode="External"/><Relationship Id="rId477" Type="http://schemas.openxmlformats.org/officeDocument/2006/relationships/hyperlink" Target="https://kom.esfondi.lv/RP/Koplietojamie%20dokumenti/Forms/2015.asp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komitejas.esfondi.lv/RP/_layouts/15/WopiFrame.aspx?sourcedoc=/RP/Koplietojamie%20dokumenti/Lemums_EM_1211_4.k_14022018.pdf&amp;action=default" TargetMode="External"/><Relationship Id="rId13" Type="http://schemas.openxmlformats.org/officeDocument/2006/relationships/hyperlink" Target="http://likumi.lv/doc.php?id=287639" TargetMode="External"/><Relationship Id="rId18" Type="http://schemas.openxmlformats.org/officeDocument/2006/relationships/hyperlink" Target="https://likumi.lv/doc.php?id=296513" TargetMode="External"/><Relationship Id="rId26" Type="http://schemas.openxmlformats.org/officeDocument/2006/relationships/hyperlink" Target="http://tap.mk.gov.lv/lv/mk/tap/?pid=40458038" TargetMode="External"/><Relationship Id="rId3" Type="http://schemas.openxmlformats.org/officeDocument/2006/relationships/hyperlink" Target="http://likumi.lv/ta/id/279475-darbibas-programmas-izaugsme-un-nodarbinatiba-1-1-1-specifiska-atbalsta-merka-palielinat-latvijas-zinatnisko-instituciju" TargetMode="External"/><Relationship Id="rId21" Type="http://schemas.openxmlformats.org/officeDocument/2006/relationships/hyperlink" Target="https://komitejas.esfondi.lv/RP/Koplietojamie%20dokumenti/Forms/2016.aspx" TargetMode="External"/><Relationship Id="rId7" Type="http://schemas.openxmlformats.org/officeDocument/2006/relationships/hyperlink" Target="http://likumi.lv/ta/id/279410-darbibas-programmas-izaugsme-un-nodarbinatiba-1-2-1-specifiska-atbalsta-merka-palielinat-privata-sektora-investicijas" TargetMode="External"/><Relationship Id="rId12" Type="http://schemas.openxmlformats.org/officeDocument/2006/relationships/hyperlink" Target="http://tap.mk.gov.lv/lv/mk/tap/?dateFrom=2017-04-27&amp;dateTo=2018-04-27&amp;text=5.4.2.2&amp;org=0&amp;area=0&amp;type=0" TargetMode="External"/><Relationship Id="rId17" Type="http://schemas.openxmlformats.org/officeDocument/2006/relationships/hyperlink" Target="http://tap.mk.gov.lv/lv/mk/tap/?pid=40439926" TargetMode="External"/><Relationship Id="rId25" Type="http://schemas.openxmlformats.org/officeDocument/2006/relationships/hyperlink" Target="http://tap.mk.gov.lv/lv/mk/tap/?pid=40450093" TargetMode="External"/><Relationship Id="rId2" Type="http://schemas.openxmlformats.org/officeDocument/2006/relationships/hyperlink" Target="http://tap.mk.gov.lv/lv/mk/tap/?pid=40364485" TargetMode="External"/><Relationship Id="rId16" Type="http://schemas.openxmlformats.org/officeDocument/2006/relationships/hyperlink" Target="http://likumi.lv/ta/id/282516-darbibas-programmas-izaugsme-un-nodarbinatiba-8-1-2-specifiska-atbalsta-merka-uzlabot-visparejas-izglitibas-iestazu" TargetMode="External"/><Relationship Id="rId20" Type="http://schemas.openxmlformats.org/officeDocument/2006/relationships/hyperlink" Target="http://m.likumi.lv/doc.php?id=282400" TargetMode="External"/><Relationship Id="rId1" Type="http://schemas.openxmlformats.org/officeDocument/2006/relationships/hyperlink" Target="https://kom.esfondi.lv/_layouts/15/start.aspx" TargetMode="External"/><Relationship Id="rId6" Type="http://schemas.openxmlformats.org/officeDocument/2006/relationships/hyperlink" Target="http://tap.mk.gov.lv/lv/mk/tap/?pid=40362612" TargetMode="External"/><Relationship Id="rId11" Type="http://schemas.openxmlformats.org/officeDocument/2006/relationships/hyperlink" Target="http://likumi.lv/ta/id/283303-darbibas-programmas-izaugsme-un-nodarbinatiba-5-3-1-specifiska-atbalsta-merka-attistit-un-uzlabot-udensapgades-un-kanalizacijas" TargetMode="External"/><Relationship Id="rId24" Type="http://schemas.openxmlformats.org/officeDocument/2006/relationships/hyperlink" Target="http://likumi.lv/ta/id/287725-darbibas-programmas-izaugsme-un-nodarbinatiba-9-3-1-specifiska-atbalsta-merka-attistit-pakalpojumu-infrastrukturu-bernu" TargetMode="External"/><Relationship Id="rId5" Type="http://schemas.openxmlformats.org/officeDocument/2006/relationships/hyperlink" Target="https://likumi.lv/ta/id/296608-darbibas-programmas-izaugsme-un-nodarbinatiba-1-1-1-specifiska-atbalsta-merka-palielinat-latvijas-zinatnisko-instituciju" TargetMode="External"/><Relationship Id="rId15" Type="http://schemas.openxmlformats.org/officeDocument/2006/relationships/hyperlink" Target="https://komitejas.esfondi.lv/RP/Koplietojamie%20dokumenti/Forms/AllItems.aspx" TargetMode="External"/><Relationship Id="rId23" Type="http://schemas.openxmlformats.org/officeDocument/2006/relationships/hyperlink" Target="https://komitejas.esfondi.lv/_layouts/15/start.aspx" TargetMode="External"/><Relationship Id="rId10" Type="http://schemas.openxmlformats.org/officeDocument/2006/relationships/hyperlink" Target="http://tap.mk.gov.lv/lv/mk/tap/?pid=40386818" TargetMode="External"/><Relationship Id="rId19" Type="http://schemas.openxmlformats.org/officeDocument/2006/relationships/hyperlink" Target="http://tap.mk.gov.lv/lv/mk/tap/?pid=40373554" TargetMode="External"/><Relationship Id="rId4" Type="http://schemas.openxmlformats.org/officeDocument/2006/relationships/hyperlink" Target="http://tap.mk.gov.lv/lv/mk/tap/?pid=40437045" TargetMode="External"/><Relationship Id="rId9" Type="http://schemas.openxmlformats.org/officeDocument/2006/relationships/hyperlink" Target="http://tap.mk.gov.lv/lv/mk/tap/?pid=40448322" TargetMode="External"/><Relationship Id="rId14" Type="http://schemas.openxmlformats.org/officeDocument/2006/relationships/hyperlink" Target="http://tap.mk.gov.lv/lv/mk/tap/?pid=40379112" TargetMode="External"/><Relationship Id="rId22" Type="http://schemas.openxmlformats.org/officeDocument/2006/relationships/hyperlink" Target="http://tap.mk.gov.lv/lv/mk/tap/?pid=40393689" TargetMode="External"/><Relationship Id="rId27" Type="http://schemas.openxmlformats.org/officeDocument/2006/relationships/hyperlink" Target="http://tap.mk.gov.lv/lv/mk/tap/?pid=40458038"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kumi.lv/ta/id/281111-darbibas-programmas-izaugsme-un-nodarbinatiba-4-2-2-specifiska-atbalsta-merka-atbilstosi-pasvaldibas-integretajam-attistibas" TargetMode="External"/><Relationship Id="rId21" Type="http://schemas.openxmlformats.org/officeDocument/2006/relationships/hyperlink" Target="http://www.cfla.gov.lv/lv/es-fondi-2014-2020/izsludinatas-atlases/3-3-1-palielinat-privato-investiciju-apjomu-regionos-veicot-ieguldijumus-uznemejdarbibas-attistibai-2-karta" TargetMode="External"/><Relationship Id="rId42" Type="http://schemas.openxmlformats.org/officeDocument/2006/relationships/hyperlink" Target="http://tap.mk.gov.lv/lv/mk/tap/?pid=40433513" TargetMode="External"/><Relationship Id="rId47" Type="http://schemas.openxmlformats.org/officeDocument/2006/relationships/hyperlink" Target="https://kom.esfondi.lv/SitePages/10.aspx" TargetMode="External"/><Relationship Id="rId63" Type="http://schemas.openxmlformats.org/officeDocument/2006/relationships/hyperlink" Target="https://komitejas.esfondi.lv/RP/Koplietojamie%20dokumenti/Forms/2016.aspx" TargetMode="External"/><Relationship Id="rId68" Type="http://schemas.openxmlformats.org/officeDocument/2006/relationships/hyperlink" Target="http://likumi.lv/ta/id/274295-darbibas-programmas-izaugsme-un-nodarbinatiba-6-1-5-specifiska-atbalsta-merka-valsts-galveno-autocelu-segu-parbuve-nestspejas" TargetMode="External"/><Relationship Id="rId84" Type="http://schemas.openxmlformats.org/officeDocument/2006/relationships/hyperlink" Target="http://likumi.lv/ta/id/287725-darbibas-programmas-izaugsme-un-nodarbinatiba-9-3-1-specifiska-atbalsta-merka-attistit-pakalpojumu-infrastrukturu-bernu" TargetMode="External"/><Relationship Id="rId89" Type="http://schemas.openxmlformats.org/officeDocument/2006/relationships/hyperlink" Target="http://cfla.gov.lv/lv/es-fondi-2014-2020/izsludinatas-atlases/1-1-1-3-k-1" TargetMode="External"/><Relationship Id="rId16" Type="http://schemas.openxmlformats.org/officeDocument/2006/relationships/hyperlink" Target="http://www.cfla.gov.lv/lv/es-fondi-2014-2020/izsludinatas-atlases/2-2-1-2" TargetMode="External"/><Relationship Id="rId11" Type="http://schemas.openxmlformats.org/officeDocument/2006/relationships/hyperlink" Target="https://kom.esfondi.lv/RP/Koplietojamie%20dokumenti/Forms/AllItems.aspx" TargetMode="External"/><Relationship Id="rId32" Type="http://schemas.openxmlformats.org/officeDocument/2006/relationships/hyperlink" Target="https://komitejas.esfondi.lv/RP/Koplietojamie%20dokumenti/Forms/AllItems.aspx" TargetMode="External"/><Relationship Id="rId37" Type="http://schemas.openxmlformats.org/officeDocument/2006/relationships/hyperlink" Target="http://www.cfla.gov.lv/lv/es-fondi-2014-2020/izsludinatas-atlases/5-1-2-samazinat-pludu-riskus-lauku-teritorijas" TargetMode="External"/><Relationship Id="rId53" Type="http://schemas.openxmlformats.org/officeDocument/2006/relationships/hyperlink" Target="http://cfla.gov.lv/lv/es-fondi-2014-2020/izsludinatas-atlases/5-6-2-teritoriju-revitalizacija-regenerejot-degradetas-teritorijas-2-karta" TargetMode="External"/><Relationship Id="rId58" Type="http://schemas.openxmlformats.org/officeDocument/2006/relationships/hyperlink" Target="https://kom.esfondi.lv/RP/Koplietojamie%20dokumenti/Forms/AllItems.aspx" TargetMode="External"/><Relationship Id="rId74" Type="http://schemas.openxmlformats.org/officeDocument/2006/relationships/hyperlink" Target="http://tap.mk.gov.lv/lv/mk/tap/?pid=40379112" TargetMode="External"/><Relationship Id="rId79" Type="http://schemas.openxmlformats.org/officeDocument/2006/relationships/hyperlink" Target="https://likumi.lv/ta/id/299175-darbibas-programmas-izaugsme-un-nodarbinatiba-9-2-2-specifiska-atbalsta-merka-palielinat-kvalitativu-institucionalai-aprupei" TargetMode="External"/><Relationship Id="rId5" Type="http://schemas.openxmlformats.org/officeDocument/2006/relationships/hyperlink" Target="http://tap.mk.gov.lv/lv/mk/tap/?pid=40414024" TargetMode="External"/><Relationship Id="rId90" Type="http://schemas.openxmlformats.org/officeDocument/2006/relationships/hyperlink" Target="http://tap.mk.gov.lv/lv/mk/tap/?dateFrom=2016-10-02&amp;dateTo=2017-10-02&amp;text=8.2.1&amp;org=0&amp;area=0&amp;type=0" TargetMode="External"/><Relationship Id="rId95" Type="http://schemas.openxmlformats.org/officeDocument/2006/relationships/hyperlink" Target="https://kom.esfondi.lv/_layouts/15/start.aspx" TargetMode="External"/><Relationship Id="rId22" Type="http://schemas.openxmlformats.org/officeDocument/2006/relationships/hyperlink" Target="http://www.cfla.gov.lv/lv/es-fondi-2014-2020/izsludinatas-atlases/3-3-1-k-1" TargetMode="External"/><Relationship Id="rId27" Type="http://schemas.openxmlformats.org/officeDocument/2006/relationships/hyperlink" Target="https://komitejas.esfondi.lv/RP/Koplietojamie%20dokumenti/Forms/AllItems.aspx" TargetMode="External"/><Relationship Id="rId43" Type="http://schemas.openxmlformats.org/officeDocument/2006/relationships/hyperlink" Target="https://komitejas.esfondi.lv/RP/_layouts/15/WopiFrame.aspx?sourcedoc=/RP/Koplietojamie%20dokumenti/Lemums_VARAM_551_3.k_31102017.pdf&amp;action=default" TargetMode="External"/><Relationship Id="rId48" Type="http://schemas.openxmlformats.org/officeDocument/2006/relationships/hyperlink" Target="https://kom.esfondi.lv/SitePages/10.aspx" TargetMode="External"/><Relationship Id="rId64" Type="http://schemas.openxmlformats.org/officeDocument/2006/relationships/hyperlink" Target="https://likumi.lv/doc.php?id=290127" TargetMode="External"/><Relationship Id="rId69" Type="http://schemas.openxmlformats.org/officeDocument/2006/relationships/hyperlink" Target="http://www.cfla.gov.lv/lv/es-fondi-2014-2020/izsludinatas-atlases/6-1-5-valsts-galveno-autocelu-segu-parbuve-nestspejas-palielinasana" TargetMode="External"/><Relationship Id="rId80" Type="http://schemas.openxmlformats.org/officeDocument/2006/relationships/hyperlink" Target="https://komitejas.esfondi.lv/RP/_layouts/15/WopiFrame.aspx?sourcedoc=/RP/Koplietojamie%20dokumenti/Lemums_LM_9223_29052018.pdf&amp;action=default" TargetMode="External"/><Relationship Id="rId85" Type="http://schemas.openxmlformats.org/officeDocument/2006/relationships/hyperlink" Target="http://cfla.gov.lv/lv/es-fondi-2014-2020/izsludinatas-atlases/9-3-1-1-k-2" TargetMode="External"/><Relationship Id="rId12" Type="http://schemas.openxmlformats.org/officeDocument/2006/relationships/hyperlink" Target="https://kom.esfondi.lv/SitePages/10.aspx" TargetMode="External"/><Relationship Id="rId17" Type="http://schemas.openxmlformats.org/officeDocument/2006/relationships/hyperlink" Target="http://tap.mk.gov.lv/lv/mk/tap/?pid=40354245" TargetMode="External"/><Relationship Id="rId25" Type="http://schemas.openxmlformats.org/officeDocument/2006/relationships/hyperlink" Target="https://komitejas.esfondi.lv/RP/Koplietojamie%20dokumenti/Forms/AllItems.aspx" TargetMode="External"/><Relationship Id="rId33" Type="http://schemas.openxmlformats.org/officeDocument/2006/relationships/hyperlink" Target="https://likumi.lv/doc.php?id=296336" TargetMode="External"/><Relationship Id="rId38" Type="http://schemas.openxmlformats.org/officeDocument/2006/relationships/hyperlink" Target="http://tap.mk.gov.lv/lv/mk/tap/?pid=40422239" TargetMode="External"/><Relationship Id="rId46" Type="http://schemas.openxmlformats.org/officeDocument/2006/relationships/hyperlink" Target="https://kom.esfondi.lv/SitePages/10.aspx" TargetMode="External"/><Relationship Id="rId59" Type="http://schemas.openxmlformats.org/officeDocument/2006/relationships/hyperlink" Target="http://tap.mk.gov.lv/lv/mk/tap/?pid=40374960" TargetMode="External"/><Relationship Id="rId67" Type="http://schemas.openxmlformats.org/officeDocument/2006/relationships/hyperlink" Target="http://tap.mk.gov.lv/lv/mk/tap/?dateFrom=2014-05-19&amp;dateTo=2015-05-19&amp;text=SPECIFISK%C4%80&amp;org=142973&amp;area=0&amp;type=18" TargetMode="External"/><Relationship Id="rId20" Type="http://schemas.openxmlformats.org/officeDocument/2006/relationships/hyperlink" Target="http://likumi.lv/ta/id/277959-darbibas-programmas-izaugsme-un-nodarbinatiba-3-3-1-specifiska-atbalsta-merka-palielinat-privato-investiciju-apjomu-regionos" TargetMode="External"/><Relationship Id="rId41" Type="http://schemas.openxmlformats.org/officeDocument/2006/relationships/hyperlink" Target="http://cfla.gov.lv/lv/es-fondi-2014-2020/izsludinatas-atlases/5-2-1-3" TargetMode="External"/><Relationship Id="rId54" Type="http://schemas.openxmlformats.org/officeDocument/2006/relationships/hyperlink" Target="http://www.cfla.gov.lv/lv/es-fondi-2014-2020/izsludinatas-atlases/5-6-2-teritoriju-revitalizacija-regenerejot-degradetas-teritorijas-3-karta" TargetMode="External"/><Relationship Id="rId62" Type="http://schemas.openxmlformats.org/officeDocument/2006/relationships/hyperlink" Target="http://tap.mk.gov.lv/lv/mk/tap/?pid=40407505" TargetMode="External"/><Relationship Id="rId70" Type="http://schemas.openxmlformats.org/officeDocument/2006/relationships/hyperlink" Target="https://kom.esfondi.lv/RP/Koplietojamie%20dokumenti/Forms/AllItems.aspx" TargetMode="External"/><Relationship Id="rId75" Type="http://schemas.openxmlformats.org/officeDocument/2006/relationships/hyperlink" Target="https://komitejas.esfondi.lv/RP/Koplietojamie%20dokumenti/Forms/AllItems.aspx" TargetMode="External"/><Relationship Id="rId83" Type="http://schemas.openxmlformats.org/officeDocument/2006/relationships/hyperlink" Target="https://komitejas.esfondi.lv/_layouts/15/start.aspx" TargetMode="External"/><Relationship Id="rId88" Type="http://schemas.openxmlformats.org/officeDocument/2006/relationships/hyperlink" Target="https://likumi.lv/ta/id/296608-darbibas-programmas-izaugsme-un-nodarbinatiba-1-1-1-specifiska-atbalsta-merka-palielinat-latvijas-zinatnisko-instituciju" TargetMode="External"/><Relationship Id="rId91" Type="http://schemas.openxmlformats.org/officeDocument/2006/relationships/hyperlink" Target="https://komitejas.esfondi.lv/_layouts/15/WopiFrame.aspx?sourcedoc=/Protokoli/Protokols_28112017_UK_projekts_12122017.docx&amp;action=default" TargetMode="External"/><Relationship Id="rId96" Type="http://schemas.openxmlformats.org/officeDocument/2006/relationships/hyperlink" Target="http://tap.mk.gov.lv/lv/mk/tap/?pid=40371046" TargetMode="External"/><Relationship Id="rId1" Type="http://schemas.openxmlformats.org/officeDocument/2006/relationships/hyperlink" Target="http://tap.mk.gov.lv/lv/mk/tap/?pid=40364485" TargetMode="External"/><Relationship Id="rId6" Type="http://schemas.openxmlformats.org/officeDocument/2006/relationships/hyperlink" Target="https://likumi.lv/ta/id/291823-darbibas-programmas-izaugsme-un-nodarbinatiba-1-1-1-specifiska-atbalsta-merka-palielinat-latvijas-zinatnisko-instituciju" TargetMode="External"/><Relationship Id="rId15" Type="http://schemas.openxmlformats.org/officeDocument/2006/relationships/hyperlink" Target="http://cfla.gov.lv/lv/es-fondi-2014-2020/izsludinatas-atlases/2-2-1-1-centralizetu-publiskas-parvaldes-ikt-platformu-izveide-publiskas-parvaldes-procesu-optimizesana-un-attistiba" TargetMode="External"/><Relationship Id="rId23" Type="http://schemas.openxmlformats.org/officeDocument/2006/relationships/hyperlink" Target="http://likumi.lv/ta/id/277959-darbibas-programmas-izaugsme-un-nodarbinatiba-3-3-1-specifiska-atbalsta-merka-palielinat-privato-investiciju-apjomu-regionos" TargetMode="External"/><Relationship Id="rId28" Type="http://schemas.openxmlformats.org/officeDocument/2006/relationships/hyperlink" Target="http://likumi.lv/ta/id/284333-darbibas-programmas-izaugsme-un-nodarbinatiba-4-2-1-specifiska-atbalsta-merka-veicinat-energoefektivitates-paaugstinasanu" TargetMode="External"/><Relationship Id="rId36" Type="http://schemas.openxmlformats.org/officeDocument/2006/relationships/hyperlink" Target="http://likumi.lv/ta/id/279411-darbibas-programmas-izaugsme-un-nodarbinatiba-5-1-2-specifiska-atbalsta-merka-samazinat-pludu-riskus-lauku-teritorijas" TargetMode="External"/><Relationship Id="rId49" Type="http://schemas.openxmlformats.org/officeDocument/2006/relationships/hyperlink" Target="http://tap.mk.gov.lv/lv/mk/tap/?pid=40354246" TargetMode="External"/><Relationship Id="rId57" Type="http://schemas.openxmlformats.org/officeDocument/2006/relationships/hyperlink" Target="http://www.cfla.gov.lv/lv/es-fondi-2014-2020/izsludinatas-atlases/5-6-2-k-1" TargetMode="External"/><Relationship Id="rId10" Type="http://schemas.openxmlformats.org/officeDocument/2006/relationships/hyperlink" Target="http://tap.mk.gov.lv/lv/mk/tap/?pid=40376164" TargetMode="External"/><Relationship Id="rId31" Type="http://schemas.openxmlformats.org/officeDocument/2006/relationships/hyperlink" Target="http://tap.mk.gov.lv/lv/mk/tap/?pid=40426976" TargetMode="External"/><Relationship Id="rId44" Type="http://schemas.openxmlformats.org/officeDocument/2006/relationships/hyperlink" Target="https://likumi.lv/ta/id/294524-darbibas-programmas-izaugsme-un-nodarbinatiba-prioritara-virziena-vides-aizsardzibas-un-resursu-izmantosanas-efektivitate" TargetMode="External"/><Relationship Id="rId52" Type="http://schemas.openxmlformats.org/officeDocument/2006/relationships/hyperlink" Target="http://likumi.lv/ta/id/278254-darbibas-programmas-izaugsme-un-nodarbinatiba-5-6-2-specifiska-atbalsta-merka-teritoriju-revitalizacija-regenerejot-degradetas" TargetMode="External"/><Relationship Id="rId60" Type="http://schemas.openxmlformats.org/officeDocument/2006/relationships/hyperlink" Target="http://likumi.lv/ta/id/281127-darbibas-programmas-izaugsme-un-nodarbinatiba-6-1-3-specifiska-atbalsta-merka-nodrosinat-nepieciesamo-infrastrukturu" TargetMode="External"/><Relationship Id="rId65" Type="http://schemas.openxmlformats.org/officeDocument/2006/relationships/hyperlink" Target="http://www.cfla.gov.lv/lv/es-fondi-2014-2020/izsludinatas-atlases/6-1-3-2" TargetMode="External"/><Relationship Id="rId73" Type="http://schemas.openxmlformats.org/officeDocument/2006/relationships/hyperlink" Target="http://www.cfla.gov.lv/lv/es-fondi-2014-2020/izsludinatas-atlases/6-3-1-palielinat-regionalo-mobilitati-uzlabojot-valsts-regionalo-autocelu-kvalitati" TargetMode="External"/><Relationship Id="rId78" Type="http://schemas.openxmlformats.org/officeDocument/2006/relationships/hyperlink" Target="http://tap.mk.gov.lv/lv/mk/tap/?pid=40450096" TargetMode="External"/><Relationship Id="rId81" Type="http://schemas.openxmlformats.org/officeDocument/2006/relationships/hyperlink" Target="http://cfla.gov.lv/lv/es-fondi-2014-2020/izsludinatas-atlases/9-2-2-3" TargetMode="External"/><Relationship Id="rId86" Type="http://schemas.openxmlformats.org/officeDocument/2006/relationships/hyperlink" Target="http://tap.mk.gov.lv/lv/mk/tap/?pid=40437045" TargetMode="External"/><Relationship Id="rId94" Type="http://schemas.openxmlformats.org/officeDocument/2006/relationships/hyperlink" Target="http://tap.mk.gov.lv/lv/mk/tap/?pid=40371046" TargetMode="External"/><Relationship Id="rId99" Type="http://schemas.openxmlformats.org/officeDocument/2006/relationships/hyperlink" Target="http://www.cfla.gov.lv/lv/es-fondi-2014-2020/izsludinatas-atlases/8-1-3-k-1-k-2" TargetMode="External"/><Relationship Id="rId101" Type="http://schemas.openxmlformats.org/officeDocument/2006/relationships/hyperlink" Target="http://likumi.lv/ta/id/281827-darbibas-programmas-izaugsme-un-nodarbinatiba-8-1-3-specifiska-atbalsta-merka-palielinat-modernizeto-profesionalas-izglitibas" TargetMode="External"/><Relationship Id="rId4" Type="http://schemas.openxmlformats.org/officeDocument/2006/relationships/hyperlink" Target="https://www.cfla.gov.lv/lv/es-fondi-2014-2020/izsludinatas-atlases/1-1-1-1-k-2" TargetMode="External"/><Relationship Id="rId9" Type="http://schemas.openxmlformats.org/officeDocument/2006/relationships/hyperlink" Target="http://tap.mk.gov.lv/lv/mk/tap/?pid=40363981" TargetMode="External"/><Relationship Id="rId13" Type="http://schemas.openxmlformats.org/officeDocument/2006/relationships/hyperlink" Target="http://likumi.lv/ta/id/281110-darbibas-programmas-izaugsme-un-nodarbinatiba-2-2-1-specifiska-atbalsta-merka-nodrosinat-publisko-datu-atkalizmantosanas" TargetMode="External"/><Relationship Id="rId18" Type="http://schemas.openxmlformats.org/officeDocument/2006/relationships/hyperlink" Target="https://kom.esfondi.lv/SitePages/10.aspx" TargetMode="External"/><Relationship Id="rId39" Type="http://schemas.openxmlformats.org/officeDocument/2006/relationships/hyperlink" Target="https://komitejas.esfondi.lv/RP/_layouts/15/start.aspx" TargetMode="External"/><Relationship Id="rId34" Type="http://schemas.openxmlformats.org/officeDocument/2006/relationships/hyperlink" Target="http://cfla.gov.lv/lv/es-fondi-2014-2020/izsludinatas-atlases/4-2-1-2-k-2" TargetMode="External"/><Relationship Id="rId50" Type="http://schemas.openxmlformats.org/officeDocument/2006/relationships/hyperlink" Target="http://tap.mk.gov.lv/lv/mk/tap/?pid=40354246" TargetMode="External"/><Relationship Id="rId55" Type="http://schemas.openxmlformats.org/officeDocument/2006/relationships/hyperlink" Target="http://likumi.lv/ta/id/278254-darbibas-programmas-izaugsme-un-nodarbinatiba-5-6-2-specifiska-atbalsta-merka-teritoriju-revitalizacija-regenerejot-degradetas" TargetMode="External"/><Relationship Id="rId76" Type="http://schemas.openxmlformats.org/officeDocument/2006/relationships/hyperlink" Target="http://likumi.lv/ta/id/282516-darbibas-programmas-izaugsme-un-nodarbinatiba-8-1-2-specifiska-atbalsta-merka-uzlabot-visparejas-izglitibas-iestazu" TargetMode="External"/><Relationship Id="rId97" Type="http://schemas.openxmlformats.org/officeDocument/2006/relationships/hyperlink" Target="https://kom.esfondi.lv/_layouts/15/start.aspx" TargetMode="External"/><Relationship Id="rId7" Type="http://schemas.openxmlformats.org/officeDocument/2006/relationships/hyperlink" Target="http://cfla.gov.lv/lv/es-fondi-2014-2020/izsludinatas-atlases/1-1-1-5-k-3" TargetMode="External"/><Relationship Id="rId71" Type="http://schemas.openxmlformats.org/officeDocument/2006/relationships/hyperlink" Target="http://tap.mk.gov.lv/lv/mk/tap/?pid=40380308" TargetMode="External"/><Relationship Id="rId92" Type="http://schemas.openxmlformats.org/officeDocument/2006/relationships/hyperlink" Target="https://likumi.lv/doc.php?id=296515" TargetMode="External"/><Relationship Id="rId2" Type="http://schemas.openxmlformats.org/officeDocument/2006/relationships/hyperlink" Target="http://likumi.lv/ta/id/279475-darbibas-programmas-izaugsme-un-nodarbinatiba-1-1-1-specifiska-atbalsta-merka-palielinat-latvijas-zinatnisko-instituciju" TargetMode="External"/><Relationship Id="rId29" Type="http://schemas.openxmlformats.org/officeDocument/2006/relationships/hyperlink" Target="http://www.cfla.gov.lv/lv/es-fondi-2014-2020/izsludinatas-atlases/4-2-1-2-k-1" TargetMode="External"/><Relationship Id="rId24" Type="http://schemas.openxmlformats.org/officeDocument/2006/relationships/hyperlink" Target="http://tap.mk.gov.lv/lv/mk/tap/?pid=40385424" TargetMode="External"/><Relationship Id="rId40" Type="http://schemas.openxmlformats.org/officeDocument/2006/relationships/hyperlink" Target="https://m.likumi.lv/doc.php?id=293173" TargetMode="External"/><Relationship Id="rId45" Type="http://schemas.openxmlformats.org/officeDocument/2006/relationships/hyperlink" Target="https://www.cfla.gov.lv/lv/es-fondi-2014-2020/izsludinatas-atlases/5-5-1-k-3" TargetMode="External"/><Relationship Id="rId66" Type="http://schemas.openxmlformats.org/officeDocument/2006/relationships/hyperlink" Target="https://kom.esfondi.lv/RP/Koplietojamie%20dokumenti/Forms/AllItems.aspx" TargetMode="External"/><Relationship Id="rId87" Type="http://schemas.openxmlformats.org/officeDocument/2006/relationships/hyperlink" Target="https://komitejas.esfondi.lv/_layouts/15/WopiFrame.aspx?sourcedoc=/Protokoli/Protokols_28112017_UK_projekts_12122017.docx&amp;action=default" TargetMode="External"/><Relationship Id="rId61" Type="http://schemas.openxmlformats.org/officeDocument/2006/relationships/hyperlink" Target="http://www.cfla.gov.lv/lv/es-fondi-2014-2020/izsludinatas-atlases/6-1-3-1-rigas-pilsetas-integretas-transporta-sistemas-attistiba" TargetMode="External"/><Relationship Id="rId82" Type="http://schemas.openxmlformats.org/officeDocument/2006/relationships/hyperlink" Target="http://tap.mk.gov.lv/lv/mk/tap/?pid=40393689" TargetMode="External"/><Relationship Id="rId19" Type="http://schemas.openxmlformats.org/officeDocument/2006/relationships/hyperlink" Target="https://kom.esfondi.lv/SitePages/10.aspx" TargetMode="External"/><Relationship Id="rId14" Type="http://schemas.openxmlformats.org/officeDocument/2006/relationships/hyperlink" Target="http://likumi.lv/doc.php?id=278255&amp;version_date=04.12.2015" TargetMode="External"/><Relationship Id="rId30" Type="http://schemas.openxmlformats.org/officeDocument/2006/relationships/hyperlink" Target="http://www.cfla.gov.lv/lv/es-fondi-2014-2020/izsludinatas-atlases/4-2-2-k-1" TargetMode="External"/><Relationship Id="rId35" Type="http://schemas.openxmlformats.org/officeDocument/2006/relationships/hyperlink" Target="https://kom.esfondi.lv/RP/Koplietojamie%20dokumenti/Forms/AllItems.aspx" TargetMode="External"/><Relationship Id="rId56" Type="http://schemas.openxmlformats.org/officeDocument/2006/relationships/hyperlink" Target="http://likumi.lv/ta/id/278254-darbibas-programmas-izaugsme-un-nodarbinatiba-5-6-2-specifiska-atbalsta-merka-teritoriju-revitalizacija-regenerejot-degradetas" TargetMode="External"/><Relationship Id="rId77" Type="http://schemas.openxmlformats.org/officeDocument/2006/relationships/hyperlink" Target="http://www.cfla.gov.lv/lv/es-fondi-2014-2020/izsludinatas-atlases/8-1-2-k-1" TargetMode="External"/><Relationship Id="rId100" Type="http://schemas.openxmlformats.org/officeDocument/2006/relationships/hyperlink" Target="http://www.cfla.gov.lv/lv/es-fondi-2014-2020/izsludinatas-atlases/8-1-3-k-1-k-2" TargetMode="External"/><Relationship Id="rId8" Type="http://schemas.openxmlformats.org/officeDocument/2006/relationships/hyperlink" Target="https://komitejas.esfondi.lv/RP/_layouts/15/WopiFrame.aspx?sourcedoc=/RP/Koplietojamie%20dokumenti/Lemums_IZM_1115_3.k_24072017.pdf&amp;action=default" TargetMode="External"/><Relationship Id="rId51" Type="http://schemas.openxmlformats.org/officeDocument/2006/relationships/hyperlink" Target="http://likumi.lv/ta/id/278254-darbibas-programmas-izaugsme-un-nodarbinatiba-5-6-2-specifiska-atbalsta-merka-teritoriju-revitalizacija-regenerejot-degradetas" TargetMode="External"/><Relationship Id="rId72" Type="http://schemas.openxmlformats.org/officeDocument/2006/relationships/hyperlink" Target="http://likumi.lv/ta/id/280229-darbibas-programmas-izaugsme-un-nodarbinatiba-6-3-1-specifiska-atbalsta-merka-palielinat-regionalo-mobilitati-uzlabojot" TargetMode="External"/><Relationship Id="rId93" Type="http://schemas.openxmlformats.org/officeDocument/2006/relationships/hyperlink" Target="http://cfla.gov.lv/lv/es-fondi-2014-2020/izsludinatas-atlases/8-2-1-k-2" TargetMode="External"/><Relationship Id="rId98" Type="http://schemas.openxmlformats.org/officeDocument/2006/relationships/hyperlink" Target="http://likumi.lv/ta/id/281827-darbibas-programmas-izaugsme-un-nodarbinatiba-8-1-3-specifiska-atbalsta-merka-palielinat-modernizeto-profesionalas-izglitibas" TargetMode="External"/><Relationship Id="rId3" Type="http://schemas.openxmlformats.org/officeDocument/2006/relationships/hyperlink" Target="https://komitejas.esfondi.lv/RP/_layouts/15/WopiFrame.aspx?sourcedoc=/RP/Koplietojamie%20dokumenti/Lemums_IZM_1111_2.k_14022018.pdf&amp;action=default"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tap.mk.gov.lv/lv/mk/tap/?pid=40390840" TargetMode="External"/><Relationship Id="rId299" Type="http://schemas.openxmlformats.org/officeDocument/2006/relationships/hyperlink" Target="http://tap.mk.gov.lv/lv/mk/tap/?pid=40383006" TargetMode="External"/><Relationship Id="rId21" Type="http://schemas.openxmlformats.org/officeDocument/2006/relationships/hyperlink" Target="http://www.cfla.gov.lv/lv/es-fondi-2014-2020/izsludinatas-atlases/1-1-1-4" TargetMode="External"/><Relationship Id="rId63" Type="http://schemas.openxmlformats.org/officeDocument/2006/relationships/hyperlink" Target="http://tap.mk.gov.lv/lv/mk/tap/?pid=40374982" TargetMode="External"/><Relationship Id="rId159" Type="http://schemas.openxmlformats.org/officeDocument/2006/relationships/hyperlink" Target="http://www.cfla.gov.lv/lv/es-fondi-2014-2020/izsludinatas-atlases/5-3-1-attistit-un-uzlabot-udensapgades-un-kanalizacijas-sistemas-pakalpojumu-kvalitati-un-nodrosinat-pieslegsanas-iespejas" TargetMode="External"/><Relationship Id="rId324" Type="http://schemas.openxmlformats.org/officeDocument/2006/relationships/hyperlink" Target="https://komitejas.esfondi.lv/RP/Koplietojamie%20dokumenti/Forms/AllItems.aspx" TargetMode="External"/><Relationship Id="rId366" Type="http://schemas.openxmlformats.org/officeDocument/2006/relationships/hyperlink" Target="https://kom.esfondi.lv/RP/Koplietojamie%20dokumenti/Forms/AllItems.aspx" TargetMode="External"/><Relationship Id="rId170" Type="http://schemas.openxmlformats.org/officeDocument/2006/relationships/hyperlink" Target="http://www.cfla.gov.lv/lv/es-fondi-2014-2020/izsludinatas-atlases/5-4-2-1-biologiskas-daudzveidibas-saglabasanas-un-ekosistemu-aizsardzibas-prieksnoteikumi" TargetMode="External"/><Relationship Id="rId226" Type="http://schemas.openxmlformats.org/officeDocument/2006/relationships/hyperlink" Target="https://kom.esfondi.lv/RP/Koplietojamie%20dokumenti/Forms/AllItems.aspx" TargetMode="External"/><Relationship Id="rId433" Type="http://schemas.openxmlformats.org/officeDocument/2006/relationships/hyperlink" Target="https://cfla.gov.lv/lv/es-fondi-2014-2020/izsludinatas-atlases/9-3-2-k-3" TargetMode="External"/><Relationship Id="rId268" Type="http://schemas.openxmlformats.org/officeDocument/2006/relationships/hyperlink" Target="https://kom.esfondi.lv/SitePages/10.aspx" TargetMode="External"/><Relationship Id="rId32" Type="http://schemas.openxmlformats.org/officeDocument/2006/relationships/hyperlink" Target="http://tap.mk.gov.lv/lv/mk/tap/?pid=40382542" TargetMode="External"/><Relationship Id="rId74" Type="http://schemas.openxmlformats.org/officeDocument/2006/relationships/hyperlink" Target="http://www.cfla.gov.lv/lv/es-fondi-2014-2020/izsludinatas-atlases/3-2-1-2-starptautiskas-konkuretspejas-veicinasana" TargetMode="External"/><Relationship Id="rId128" Type="http://schemas.openxmlformats.org/officeDocument/2006/relationships/hyperlink" Target="https://komitejas.esfondi.lv/RP/Koplietojamie%20dokumenti/Forms/AllItems.aspx" TargetMode="External"/><Relationship Id="rId335" Type="http://schemas.openxmlformats.org/officeDocument/2006/relationships/hyperlink" Target="http://www.cfla.gov.lv/lv/es-fondi-2014-2020/izsludinatas-atlases/9-1-4-2-funkcionesanas-novertesanas-un-asistivo-tehnologiju-apmainas-sistemas-izveide-un-ieviesana" TargetMode="External"/><Relationship Id="rId377" Type="http://schemas.openxmlformats.org/officeDocument/2006/relationships/hyperlink" Target="http://cfla.gov.lv/lv/es-fondi-2014-2020/izsludinatas-atlases/9-2-3" TargetMode="External"/><Relationship Id="rId5" Type="http://schemas.openxmlformats.org/officeDocument/2006/relationships/hyperlink" Target="https://kom.esfondi.lv/SitePages/10.aspx" TargetMode="External"/><Relationship Id="rId181" Type="http://schemas.openxmlformats.org/officeDocument/2006/relationships/hyperlink" Target="http://www.cfla.gov.lv/lv/es-fondi-2014-2020/izsludinatas-atlases/5-5-1-k-2" TargetMode="External"/><Relationship Id="rId237" Type="http://schemas.openxmlformats.org/officeDocument/2006/relationships/hyperlink" Target="http://likumi.lv/ta/id/283953-darbibas-programmas-izaugsme-un-nodarbinatiba-7-3-2-specifiska-atbalsta-merka-paildzinat-gados-vecaku-nodarbinato-darbspeju" TargetMode="External"/><Relationship Id="rId402" Type="http://schemas.openxmlformats.org/officeDocument/2006/relationships/hyperlink" Target="http://www.cfla.gov.lv/lv/es-fondi-2014-2020/izsludinatas-atlases/9-3-2-k-2" TargetMode="External"/><Relationship Id="rId279" Type="http://schemas.openxmlformats.org/officeDocument/2006/relationships/hyperlink" Target="http://likumi.lv/ta/id/280100-darbibas-programmas-izaugsme-un-nodarbinatiba-8-3-6-specifiska-atbalsta-merka-ieviest-izglitibas-kvalitates-monitoringa" TargetMode="External"/><Relationship Id="rId43" Type="http://schemas.openxmlformats.org/officeDocument/2006/relationships/hyperlink" Target="https://kom.esfondi.lv/SitePages/10.aspx" TargetMode="External"/><Relationship Id="rId139" Type="http://schemas.openxmlformats.org/officeDocument/2006/relationships/hyperlink" Target="https://komitejas.esfondi.lv/RP/Koplietojamie%20dokumenti/Forms/AllItems.aspx" TargetMode="External"/><Relationship Id="rId290" Type="http://schemas.openxmlformats.org/officeDocument/2006/relationships/hyperlink" Target="http://likumi.lv/ta/id/275959-darbibas-programmas-izaugsme-un-nodarbinatiba-9-1-1-specifiska-atbalsta-merka-palielinat-nelabveligaka-situacija-esosu" TargetMode="External"/><Relationship Id="rId304" Type="http://schemas.openxmlformats.org/officeDocument/2006/relationships/hyperlink" Target="https://kom.esfondi.lv/SitePages/10.aspx" TargetMode="External"/><Relationship Id="rId346" Type="http://schemas.openxmlformats.org/officeDocument/2006/relationships/hyperlink" Target="http://www.cfla.gov.lv/lv/es-fondi-2014-2020/izsludinatas-atlases/8-5-1" TargetMode="External"/><Relationship Id="rId388" Type="http://schemas.openxmlformats.org/officeDocument/2006/relationships/hyperlink" Target="https://likumi.lv/ta/id/289588-darbibas-programmas-izaugsme-un-nodarbinatiba-9-2-5-specifiska-atbalsta-merka-uzlabot-pieejamibu-arstniecibas-un-arstniecibas" TargetMode="External"/><Relationship Id="rId85" Type="http://schemas.openxmlformats.org/officeDocument/2006/relationships/hyperlink" Target="https://kom.esfondi.lv/_layouts/15/start.aspx" TargetMode="External"/><Relationship Id="rId150" Type="http://schemas.openxmlformats.org/officeDocument/2006/relationships/hyperlink" Target="http://www.cfla.gov.lv/lv/es-fondi-2014-2020/izsludinatas-atlases/5-2-1-1" TargetMode="External"/><Relationship Id="rId192" Type="http://schemas.openxmlformats.org/officeDocument/2006/relationships/hyperlink" Target="http://www.cfla.gov.lv/lv/es-fondi-2014-2020/www.cfla.gov.lv/lv/es-fondi-2014-2020/izsludinatas-atlases/6-1-1-palielinat-lielo-ostu-drosibas-limeni-un-uzlabot-transporta-tikla-mobilitati" TargetMode="External"/><Relationship Id="rId206" Type="http://schemas.openxmlformats.org/officeDocument/2006/relationships/hyperlink" Target="http://tap.mk.gov.lv/lv/mk/tap/?dateFrom=2015-05-25&amp;dateTo=2016-05-24&amp;text=6.2.1.2&amp;org=0&amp;area=0&amp;type=0" TargetMode="External"/><Relationship Id="rId413" Type="http://schemas.openxmlformats.org/officeDocument/2006/relationships/hyperlink" Target="http://cfla.gov.lv/lv/es-fondi-2014-2020/izsludinatas-atlases/11-1-1-atbalstit-un-pilnveidot-kohezijas-politikas-fondu-planosanu-ieviesanu-uzraudzibu-un-kontroli" TargetMode="External"/><Relationship Id="rId248" Type="http://schemas.openxmlformats.org/officeDocument/2006/relationships/hyperlink" Target="http://likumi.lv/ta/id/282516-darbibas-programmas-izaugsme-un-nodarbinatiba-8-1-2-specifiska-atbalsta-merka-uzlabot-visparejas-izglitibas-iestazu" TargetMode="External"/><Relationship Id="rId12" Type="http://schemas.openxmlformats.org/officeDocument/2006/relationships/hyperlink" Target="http://tap.mk.gov.lv/lv/mk/tap/?pid=40362612" TargetMode="External"/><Relationship Id="rId108" Type="http://schemas.openxmlformats.org/officeDocument/2006/relationships/hyperlink" Target="http://likumi.lv/doc.php?id=277693&amp;version_date=10.11.2015" TargetMode="External"/><Relationship Id="rId315" Type="http://schemas.openxmlformats.org/officeDocument/2006/relationships/hyperlink" Target="http://tap.mk.gov.lv/lv/mk/tap/?dateFrom=2015-05-25&amp;dateTo=2016-05-24&amp;text=8.3.5&amp;org=0&amp;area=0&amp;type=0" TargetMode="External"/><Relationship Id="rId357" Type="http://schemas.openxmlformats.org/officeDocument/2006/relationships/hyperlink" Target="https://kom.esfondi.lv/RP/Koplietojamie%20dokumenti/Forms/2015.aspx" TargetMode="External"/><Relationship Id="rId54" Type="http://schemas.openxmlformats.org/officeDocument/2006/relationships/hyperlink" Target="http://likumi.lv/ta/id/278331-darbibas-programmas-izaugsme-un-nodarbinatiba-2-1-1-specifiska-atbalsta-merka-uzlabot-elektroniskas-sakaru-infrastrukturas" TargetMode="External"/><Relationship Id="rId96" Type="http://schemas.openxmlformats.org/officeDocument/2006/relationships/hyperlink" Target="http://www.cfla.gov.lv/lv/es-fondi-2014-2020/izsludinatas-atlases/4-1-1" TargetMode="External"/><Relationship Id="rId161" Type="http://schemas.openxmlformats.org/officeDocument/2006/relationships/hyperlink" Target="https://komitejas.esfondi.lv/RP/_layouts/15/start.aspx" TargetMode="External"/><Relationship Id="rId217" Type="http://schemas.openxmlformats.org/officeDocument/2006/relationships/hyperlink" Target="http://likumi.lv/doc.php?id=273002" TargetMode="External"/><Relationship Id="rId399" Type="http://schemas.openxmlformats.org/officeDocument/2006/relationships/hyperlink" Target="http://likumi.lv/ta/id/287656-noteikumi-par-darbibas-programmas-izaugsme-un-nodarbinatiba-9-3-2-specifiska-atbalsta-merka-uzlabot-kvalitativu-veselibas" TargetMode="External"/><Relationship Id="rId259" Type="http://schemas.openxmlformats.org/officeDocument/2006/relationships/hyperlink" Target="http://tap.mk.gov.lv/lv/mk/tap/?pid=40439926" TargetMode="External"/><Relationship Id="rId424" Type="http://schemas.openxmlformats.org/officeDocument/2006/relationships/hyperlink" Target="http://likumi.lv/doc.php?id=287639" TargetMode="External"/><Relationship Id="rId23" Type="http://schemas.openxmlformats.org/officeDocument/2006/relationships/hyperlink" Target="https://likumi.lv/ta/id/291823-darbibas-programmas-izaugsme-un-nodarbinatiba-1-1-1-specifiska-atbalsta-merka-palielinat-latvijas-zinatnisko-instituciju" TargetMode="External"/><Relationship Id="rId119" Type="http://schemas.openxmlformats.org/officeDocument/2006/relationships/hyperlink" Target="http://likumi.lv/ta/id/284114-darbibas-programmas-izaugsme-un-nodarbinatiba-5-1-1-specifiska-atbalsta-merka-noverst-pludu-un-krasta-erozijas-risku-apdraudejumu" TargetMode="External"/><Relationship Id="rId270" Type="http://schemas.openxmlformats.org/officeDocument/2006/relationships/hyperlink" Target="http://www.cfla.gov.lv/lv/es-fondi-2014-2020/izsludinatas-atlases/8-3-1-1-kompetencu-pieeja-balstita-visparejas-izglitibas-satura-aprobacija-un-ieviesana" TargetMode="External"/><Relationship Id="rId326" Type="http://schemas.openxmlformats.org/officeDocument/2006/relationships/hyperlink" Target="http://likumi.lv/ta/id/283625-darbibas-programmas-izaugsme-un-nodarbinatiba-8-3-4-specifiska-atbalsta-merka-samazinat-priekslaicigu-macibu-partrauksanu" TargetMode="External"/><Relationship Id="rId65" Type="http://schemas.openxmlformats.org/officeDocument/2006/relationships/hyperlink" Target="http://m.likumi.lv/doc.php?id=282045" TargetMode="External"/><Relationship Id="rId130" Type="http://schemas.openxmlformats.org/officeDocument/2006/relationships/hyperlink" Target="http://www.cfla.gov.lv/lv/es-fondi-2014-2020/izsludinatas-atlases/4-2-2-k-2" TargetMode="External"/><Relationship Id="rId368" Type="http://schemas.openxmlformats.org/officeDocument/2006/relationships/hyperlink" Target="http://cfla.gov.lv/lv/es-fondi-2014-2020/izsludinatas-atlases/9-2-1-2" TargetMode="External"/><Relationship Id="rId172" Type="http://schemas.openxmlformats.org/officeDocument/2006/relationships/hyperlink" Target="http://likumi.lv/doc.php?id=287639" TargetMode="External"/><Relationship Id="rId228" Type="http://schemas.openxmlformats.org/officeDocument/2006/relationships/hyperlink" Target="http://www.cfla.gov.lv/lv/jaunumi/2015/cfla-izsludina-projektu-atlasi-eures-tikla-darbibas-nodrosinasanai" TargetMode="External"/><Relationship Id="rId281" Type="http://schemas.openxmlformats.org/officeDocument/2006/relationships/hyperlink" Target="http://tap.mk.gov.lv/lv/mk/tap/?pid=40358108" TargetMode="External"/><Relationship Id="rId337" Type="http://schemas.openxmlformats.org/officeDocument/2006/relationships/hyperlink" Target="http://cfla.gov.lv/lv/es-fondi-2014-2020/izsludinatas-atlases/9-1-4-4-dazadibu-veicinasana-diskriminacijas-noversana" TargetMode="External"/><Relationship Id="rId34" Type="http://schemas.openxmlformats.org/officeDocument/2006/relationships/hyperlink" Target="https://komitejas.esfondi.lv/RP/Koplietojamie%20dokumenti/Forms/2016.aspx" TargetMode="External"/><Relationship Id="rId76" Type="http://schemas.openxmlformats.org/officeDocument/2006/relationships/hyperlink" Target="http://tap.mk.gov.lv/lv/mk/tap/?pid=40367279" TargetMode="External"/><Relationship Id="rId141" Type="http://schemas.openxmlformats.org/officeDocument/2006/relationships/hyperlink" Target="http://www.cfla.gov.lv/lv/es-fondi-2014-2020/izsludinatas-atlases/4-3-1-k-2" TargetMode="External"/><Relationship Id="rId379" Type="http://schemas.openxmlformats.org/officeDocument/2006/relationships/hyperlink" Target="http://tap.mk.gov.lv/lv/mk/tap/?pid=40373554" TargetMode="External"/><Relationship Id="rId7" Type="http://schemas.openxmlformats.org/officeDocument/2006/relationships/hyperlink" Target="http://likumi.lv/ta/id/279803-darbibas-programmas-izaugsme-un-nodarbinatiba-1-1-1-specifiska-atbalsta-merka-palielinat-latvijas-zinatnisko-instituciju" TargetMode="External"/><Relationship Id="rId183" Type="http://schemas.openxmlformats.org/officeDocument/2006/relationships/hyperlink" Target="http://likumi.lv/ta/id/281473-darbibas-programmas-izaugsme-un-nodarbinatiba-5-6-1-specifiska-atbalsta-merka-veicinat-rigas-pilsetas-revitalizaciju" TargetMode="External"/><Relationship Id="rId239" Type="http://schemas.openxmlformats.org/officeDocument/2006/relationships/hyperlink" Target="http://cfla.gov.lv/lv/es-fondi-2014-2020/izsludinatas-atlases/7-3-1-uzlabot-darba-drosibu-it-ipasi-bistamo-nozaru-uznemumos" TargetMode="External"/><Relationship Id="rId390" Type="http://schemas.openxmlformats.org/officeDocument/2006/relationships/hyperlink" Target="http://www.cfla.gov.lv/lv/es-fondi-2014-2020/izsludinatas-atlases/9-2-5" TargetMode="External"/><Relationship Id="rId404" Type="http://schemas.openxmlformats.org/officeDocument/2006/relationships/hyperlink" Target="http://likumi.lv/ta/id/276208-noteikumi-par-darbibas-programmas-izaugsme-un-nodarbinatiba-2-10-prioritara-virziena-tehniska-palidziba-eiropas-sociala" TargetMode="External"/><Relationship Id="rId250" Type="http://schemas.openxmlformats.org/officeDocument/2006/relationships/hyperlink" Target="http://www.cfla.gov.lv/lv/es-fondi-2014-2020/izsludinatas-atlases/8-1-2" TargetMode="External"/><Relationship Id="rId292" Type="http://schemas.openxmlformats.org/officeDocument/2006/relationships/hyperlink" Target="http://tap.mk.gov.lv/lv/mk/tap/?pid=40383035" TargetMode="External"/><Relationship Id="rId306" Type="http://schemas.openxmlformats.org/officeDocument/2006/relationships/hyperlink" Target="https://kom.esfondi.lv/RP/Koplietojamie%20dokumenti/Forms/AllItems.aspx" TargetMode="External"/><Relationship Id="rId45" Type="http://schemas.openxmlformats.org/officeDocument/2006/relationships/hyperlink" Target="http://likumi.lv/doc.php?id=277601&amp;version_date=06.11.2015" TargetMode="External"/><Relationship Id="rId87" Type="http://schemas.openxmlformats.org/officeDocument/2006/relationships/hyperlink" Target="https://komitejas.esfondi.lv/SitePages/10.aspx" TargetMode="External"/><Relationship Id="rId110" Type="http://schemas.openxmlformats.org/officeDocument/2006/relationships/hyperlink" Target="https://kom.esfondi.lv/RP/Koplietojamie%20dokumenti/Forms/AllItems.aspx" TargetMode="External"/><Relationship Id="rId348" Type="http://schemas.openxmlformats.org/officeDocument/2006/relationships/hyperlink" Target="http://likumi.lv/ta/id/284595-darbibas-programmas-izaugsme-un-nodarbinatiba-8-3-2-specifiska-atbalsta-merka-palielinat-atbalstu-visparejas-izglitibas" TargetMode="External"/><Relationship Id="rId152" Type="http://schemas.openxmlformats.org/officeDocument/2006/relationships/hyperlink" Target="http://www.cfla.gov.lv/lv/es-fondi-2014-2020/izsludinatas-atlases/5-2-1-2-k-2" TargetMode="External"/><Relationship Id="rId194" Type="http://schemas.openxmlformats.org/officeDocument/2006/relationships/hyperlink" Target="https://komitejas.esfondi.lv/RP/Koplietojamie%20dokumenti/Forms/2016.aspx" TargetMode="External"/><Relationship Id="rId208" Type="http://schemas.openxmlformats.org/officeDocument/2006/relationships/hyperlink" Target="http://www.cfla.gov.lv/lv/es-fondi-2014-2020/izsludinatas-atlases/6-2-1-2-dzelzcela-infrastrukturas-modernizacija-un-izbuve" TargetMode="External"/><Relationship Id="rId415" Type="http://schemas.openxmlformats.org/officeDocument/2006/relationships/hyperlink" Target="http://tap.mk.gov.lv/lv/mk/tap/?pid=40366352&amp;mode=mk&amp;date=2015-08-25" TargetMode="External"/><Relationship Id="rId261" Type="http://schemas.openxmlformats.org/officeDocument/2006/relationships/hyperlink" Target="https://komitejas.esfondi.lv/RP/_layouts/15/WopiFrame.aspx?sourcedoc=/RP/Koplietojamie%20dokumenti/Lemums_IZM_822_2.k_14022018.pdf&amp;action=default" TargetMode="External"/><Relationship Id="rId14" Type="http://schemas.openxmlformats.org/officeDocument/2006/relationships/hyperlink" Target="https://kom.esfondi.lv/_layouts/15/start.aspx" TargetMode="External"/><Relationship Id="rId56" Type="http://schemas.openxmlformats.org/officeDocument/2006/relationships/hyperlink" Target="http://www.cfla.gov.lv/lv/es-fondi-2014-2020/izsludinatas-atlases/2-1-1-uzlabot-elektroniskas-sakaru-infrastrukturas-pieejamibu-lauku-teritorijas" TargetMode="External"/><Relationship Id="rId317" Type="http://schemas.openxmlformats.org/officeDocument/2006/relationships/hyperlink" Target="https://komitejas.esfondi.lv/RP/Koplietojamie%20dokumenti/Forms/2016.aspx" TargetMode="External"/><Relationship Id="rId359" Type="http://schemas.openxmlformats.org/officeDocument/2006/relationships/hyperlink" Target="http://tap.mk.gov.lv/lv/mk/tap/?pid=40351695" TargetMode="External"/><Relationship Id="rId98" Type="http://schemas.openxmlformats.org/officeDocument/2006/relationships/hyperlink" Target="http://tap.mk.gov.lv/lv/mk/tap/?pid=40436522" TargetMode="External"/><Relationship Id="rId121" Type="http://schemas.openxmlformats.org/officeDocument/2006/relationships/hyperlink" Target="https://komitejas.esfondi.lv/RP/Koplietojamie%20dokumenti/Forms/AllItems.aspx" TargetMode="External"/><Relationship Id="rId163" Type="http://schemas.openxmlformats.org/officeDocument/2006/relationships/hyperlink" Target="http://tap.mk.gov.lv/lv/mk/tap/?pid=40390220" TargetMode="External"/><Relationship Id="rId219" Type="http://schemas.openxmlformats.org/officeDocument/2006/relationships/hyperlink" Target="http://tap.mk.gov.lv/lv/mk/tap/?pid=40354344" TargetMode="External"/><Relationship Id="rId370" Type="http://schemas.openxmlformats.org/officeDocument/2006/relationships/hyperlink" Target="http://www.cfla.gov.lv/lv/es-fondi-2014-2020/izsludinatas-atlases/9-2-2-2-socialo-pakalpojumu-atbalsta-sistemas-pilnveide" TargetMode="External"/><Relationship Id="rId426" Type="http://schemas.openxmlformats.org/officeDocument/2006/relationships/hyperlink" Target="http://tap.mk.gov.lv/lv/mk/tap/?pid=40439926" TargetMode="External"/><Relationship Id="rId230" Type="http://schemas.openxmlformats.org/officeDocument/2006/relationships/hyperlink" Target="http://www.cfla.gov.lv/lv/es-fondi-2014-2020/izsludinatas-atlases/7-2-1-1-aktivas-darba-tirgus-politikas-pasakumu-istenosana-jauniesu-bezdarbnieku-nodarbinatibas-veicinasanai" TargetMode="External"/><Relationship Id="rId25" Type="http://schemas.openxmlformats.org/officeDocument/2006/relationships/hyperlink" Target="http://www.cfla.gov.lv/lv/es-fondi-2014-2020/izsludinatas-atlases/1-1-1-5-k-1" TargetMode="External"/><Relationship Id="rId67" Type="http://schemas.openxmlformats.org/officeDocument/2006/relationships/hyperlink" Target="http://tap.mk.gov.lv/lv/mk/tap/?pid=40372872" TargetMode="External"/><Relationship Id="rId272" Type="http://schemas.openxmlformats.org/officeDocument/2006/relationships/hyperlink" Target="https://komitejas.esfondi.lv/_layouts/15/WopiFrame.aspx?sourcedoc=/Protokoli/Protokols_28112017_UK_projekts_12122017.docx&amp;action=default" TargetMode="External"/><Relationship Id="rId328" Type="http://schemas.openxmlformats.org/officeDocument/2006/relationships/hyperlink" Target="http://likumi.lv/ta/id/283669-darbibas-programmas-izaugsme-un-nodarbinatiba-8-4-1-specifiska-atbalsta-merka-pilnveidot-nodarbinato-personu-profesionalo" TargetMode="External"/><Relationship Id="rId132" Type="http://schemas.openxmlformats.org/officeDocument/2006/relationships/hyperlink" Target="http://likumi.lv/ta/id/284114-darbibas-programmas-izaugsme-un-nodarbinatiba-5-1-1-specifiska-atbalsta-merka-noverst-pludu-un-krasta-erozijas-risku-apdraudejumu" TargetMode="External"/><Relationship Id="rId174" Type="http://schemas.openxmlformats.org/officeDocument/2006/relationships/hyperlink" Target="http://www.cfla.gov.lv/lv/es-fondi-2014-2020/izsludinatas-atlases/5-4-2-2-" TargetMode="External"/><Relationship Id="rId381" Type="http://schemas.openxmlformats.org/officeDocument/2006/relationships/hyperlink" Target="https://komitejas.esfondi.lv/RP/Koplietojamie%20dokumenti/Forms/2016.aspx" TargetMode="External"/><Relationship Id="rId241" Type="http://schemas.openxmlformats.org/officeDocument/2006/relationships/hyperlink" Target="http://cfla.gov.lv/lv/es-fondi-2014-2020/izsludinatas-atlases/7-3-2" TargetMode="External"/><Relationship Id="rId36" Type="http://schemas.openxmlformats.org/officeDocument/2006/relationships/hyperlink" Target="http://cfla.gov.lv/lv/es-fondi-2014-2020/izsludinatas-atlases/1-2-1-4-atbalsts-jaunu-produktu-ieviesanai-razosana" TargetMode="External"/><Relationship Id="rId283" Type="http://schemas.openxmlformats.org/officeDocument/2006/relationships/hyperlink" Target="http://tap.mk.gov.lv/lv/mk/tap/?pid=40382533" TargetMode="External"/><Relationship Id="rId339" Type="http://schemas.openxmlformats.org/officeDocument/2006/relationships/hyperlink" Target="http://cfla.gov.lv/lv/es-fondi-2014-2020/izsludinatas-atlases/9-1-3-paaugstinat-resocializacijas-sistemas-efektivitati" TargetMode="External"/><Relationship Id="rId78" Type="http://schemas.openxmlformats.org/officeDocument/2006/relationships/hyperlink" Target="https://kom.esfondi.lv/SitePages/10.aspx" TargetMode="External"/><Relationship Id="rId101" Type="http://schemas.openxmlformats.org/officeDocument/2006/relationships/hyperlink" Target="http://likumi.lv/ta/id/277959-darbibas-programmas-izaugsme-un-nodarbinatiba-3-3-1-specifiska-atbalsta-merka-palielinat-privato-investiciju-apjomu-regionos" TargetMode="External"/><Relationship Id="rId143" Type="http://schemas.openxmlformats.org/officeDocument/2006/relationships/hyperlink" Target="http://tap.mk.gov.lv/lv/mk/tap/?pid=40388965" TargetMode="External"/><Relationship Id="rId185" Type="http://schemas.openxmlformats.org/officeDocument/2006/relationships/hyperlink" Target="http://www.cfla.gov.lv/lv/es-fondi-2014-2020/izsludinatas-atlases/5-6-1" TargetMode="External"/><Relationship Id="rId350" Type="http://schemas.openxmlformats.org/officeDocument/2006/relationships/hyperlink" Target="http://www.cfla.gov.lv/lv/es-fondi-2014-2020/izsludinatas-atlases/8-3-2-2" TargetMode="External"/><Relationship Id="rId406" Type="http://schemas.openxmlformats.org/officeDocument/2006/relationships/hyperlink" Target="http://www.cfla.gov.lv/lv/es-fondi-2014-2020/izsludinatas-atlases/10-1-1-palielinat-kohezijas-politikas-fondu-izvertesanas-kapacitati" TargetMode="External"/><Relationship Id="rId9" Type="http://schemas.openxmlformats.org/officeDocument/2006/relationships/hyperlink" Target="http://tap.mk.gov.lv/lv/mk/tap/?pid=40362612" TargetMode="External"/><Relationship Id="rId210" Type="http://schemas.openxmlformats.org/officeDocument/2006/relationships/hyperlink" Target="https://komitejas.esfondi.lv/_layouts/15/start.aspx" TargetMode="External"/><Relationship Id="rId392" Type="http://schemas.openxmlformats.org/officeDocument/2006/relationships/hyperlink" Target="http://likumi.lv/ta/id/277299-darbibas-programmas-izaugsme-un-nodarbinatiba-eiropas-regionalas-attistibas-fonda-9-3-1-specifiska-atbalsta-merka-attistit" TargetMode="External"/><Relationship Id="rId252" Type="http://schemas.openxmlformats.org/officeDocument/2006/relationships/hyperlink" Target="https://komitejas.esfondi.lv/RP/Koplietojamie%20dokumenti/Forms/AllItems.aspx" TargetMode="External"/><Relationship Id="rId294" Type="http://schemas.openxmlformats.org/officeDocument/2006/relationships/hyperlink" Target="https://kom.esfondi.lv/RP/Koplietojamie%20dokumenti/Forms/AllItems.aspx" TargetMode="External"/><Relationship Id="rId308" Type="http://schemas.openxmlformats.org/officeDocument/2006/relationships/hyperlink" Target="http://tap.mk.gov.lv/lv/mk/tap/?pid=40386828" TargetMode="External"/><Relationship Id="rId47" Type="http://schemas.openxmlformats.org/officeDocument/2006/relationships/hyperlink" Target="https://kom.esfondi.lv/RP/Koplietojamie%20dokumenti/Forms/2016.aspx" TargetMode="External"/><Relationship Id="rId89" Type="http://schemas.openxmlformats.org/officeDocument/2006/relationships/hyperlink" Target="http://www.cfla.gov.lv/lv/es-fondi-2014-2020/izsludinatas-atlases/3-4-1-paaugstinat-tiesu-un-tiesibsargajoso-instituciju-personala-kompetenci-komercdarbibas-vides-uzlabosanas-sekmesanai" TargetMode="External"/><Relationship Id="rId112" Type="http://schemas.openxmlformats.org/officeDocument/2006/relationships/hyperlink" Target="https://kom.esfondi.lv/_layouts/15/start.aspx" TargetMode="External"/><Relationship Id="rId154" Type="http://schemas.openxmlformats.org/officeDocument/2006/relationships/hyperlink" Target="http://tap.mk.gov.lv/lv/mk/tap/?pid=40386818" TargetMode="External"/><Relationship Id="rId361" Type="http://schemas.openxmlformats.org/officeDocument/2006/relationships/hyperlink" Target="http://tap.mk.gov.lv/lv/mk/tap/?pid=40374179" TargetMode="External"/><Relationship Id="rId196" Type="http://schemas.openxmlformats.org/officeDocument/2006/relationships/hyperlink" Target="http://www.cfla.gov.lv/lv/es-fondi-2014-2020/izsludinatas-atlases/5-6-3" TargetMode="External"/><Relationship Id="rId417" Type="http://schemas.openxmlformats.org/officeDocument/2006/relationships/hyperlink" Target="http://cfla.gov.lv/lv/es-fondi-2014-2020/izsludinatas-atlases/12-1-1-uzlabot-kohezijas-politikas-fondu-planosanu-ieviesanu-uzraudzibu-kontroli-reviziju-un-atbalstit-e-koheziju" TargetMode="External"/><Relationship Id="rId16" Type="http://schemas.openxmlformats.org/officeDocument/2006/relationships/hyperlink" Target="http://www.cfla.gov.lv/lv/es-fondi-2014-2020/izsludinatas-atlases/1-2-1-1-atbalsts-jaunu-produktu-un-tehnologiju-izstradei-kompetences-centru-ietvaros-2-karta" TargetMode="External"/><Relationship Id="rId221" Type="http://schemas.openxmlformats.org/officeDocument/2006/relationships/hyperlink" Target="http://likumi.lv/ta/id/274081-darbibas-programmas-izaugsme-un-nodarbinatiba-7-2-1-specifiska-atbalsta-merka-palielinat-nodarbinatiba-izglitiba-vai" TargetMode="External"/><Relationship Id="rId263" Type="http://schemas.openxmlformats.org/officeDocument/2006/relationships/hyperlink" Target="http://tap.mk.gov.lv/lv/mk/tap/?pid=40353517" TargetMode="External"/><Relationship Id="rId319" Type="http://schemas.openxmlformats.org/officeDocument/2006/relationships/hyperlink" Target="https://komitejas.esfondi.lv/RP/Koplietojamie%20dokumenti/Forms/2016.aspx" TargetMode="External"/><Relationship Id="rId58" Type="http://schemas.openxmlformats.org/officeDocument/2006/relationships/hyperlink" Target="http://www.cfla.gov.lv/lv/es-fondi-2014-2020/izsludinatas-atlases/1-2-2-3-atbalsts-ikt-un-netehnologiskam-apmacibam-ka-ari-apmacibam-lai-sekmetu-investoru-piesaisti" TargetMode="External"/><Relationship Id="rId123" Type="http://schemas.openxmlformats.org/officeDocument/2006/relationships/hyperlink" Target="http://cfla.gov.lv/lv/es-fondi-2014-2020/izsludinatas-atlases/5-1-1-sam-projektu-iesniegumu-atlases-nolikums" TargetMode="External"/><Relationship Id="rId330" Type="http://schemas.openxmlformats.org/officeDocument/2006/relationships/hyperlink" Target="http://cfla.gov.lv/lv/es-fondi-2014-2020/izsludinatas-atlases/8-3-3" TargetMode="External"/><Relationship Id="rId165" Type="http://schemas.openxmlformats.org/officeDocument/2006/relationships/hyperlink" Target="http://likumi.lv/ta/id/284031-darbibas-programmas-izaugsme-un-nodarbinatiba-5-4-1-specifiska-atbalsta-merka-saglabat-un-atjaunot-biologisko-daudzveidibu" TargetMode="External"/><Relationship Id="rId372" Type="http://schemas.openxmlformats.org/officeDocument/2006/relationships/hyperlink" Target="http://likumi.lv/ta/id/269968-noteikumi-par-darbibas-programmas-izaugsme-un-nodarbinatiba-9-2-3-specifiska-atbalsta-merka-atbalstit-prioritaro-sirds" TargetMode="External"/><Relationship Id="rId428" Type="http://schemas.openxmlformats.org/officeDocument/2006/relationships/hyperlink" Target="https://komitejas.esfondi.lv/RP/_layouts/15/WopiFrame.aspx?sourcedoc=/RP/Koplietojamie%20dokumenti/Lemums_IZM_822_1.k_14022018.pdf&amp;action=default" TargetMode="External"/><Relationship Id="rId232" Type="http://schemas.openxmlformats.org/officeDocument/2006/relationships/hyperlink" Target="http://likumi.lv/ta/id/274081-darbibas-programmas-izaugsme-un-nodarbinatiba-7-2-1-specifiska-atbalsta-merka-palielinat-nodarbinatiba-izglitiba-vai" TargetMode="External"/><Relationship Id="rId274" Type="http://schemas.openxmlformats.org/officeDocument/2006/relationships/hyperlink" Target="http://cfla.gov.lv/lv/es-fondi-2014-2020/izsludinatas-atlases/8-2-3" TargetMode="External"/><Relationship Id="rId27" Type="http://schemas.openxmlformats.org/officeDocument/2006/relationships/hyperlink" Target="http://cfla.gov.lv/lv/es-fondi-2014-2020/izsludinatas-atlases/1-1-1-5-k-3" TargetMode="External"/><Relationship Id="rId69" Type="http://schemas.openxmlformats.org/officeDocument/2006/relationships/hyperlink" Target="http://likumi.lv/ta/id/281433-darbibas-programmas-izaugsme-un-nodarbinatiba-3-2-1-specifiska-atbalsta-merka-palielinat-augstas-pievienotas-vertibas" TargetMode="External"/><Relationship Id="rId134" Type="http://schemas.openxmlformats.org/officeDocument/2006/relationships/hyperlink" Target="http://www.cfla.gov.lv/lv/es-fondi-2014-2020/izsludinatas-atlases/4-5-1-2" TargetMode="External"/><Relationship Id="rId80" Type="http://schemas.openxmlformats.org/officeDocument/2006/relationships/hyperlink" Target="http://tap.mk.gov.lv/lv/mk/tap/?pid=40391441" TargetMode="External"/><Relationship Id="rId176" Type="http://schemas.openxmlformats.org/officeDocument/2006/relationships/hyperlink" Target="http://tap.mk.gov.lv/lv/mk/tap/?pid=40374976" TargetMode="External"/><Relationship Id="rId341" Type="http://schemas.openxmlformats.org/officeDocument/2006/relationships/hyperlink" Target="http://cfla.gov.lv/lv/es-fondi-2014-2020/izsludinatas-atlases/9-1-4-3-invaliditates-ekspertizes-pakalpojuma-kvalitates-uzlabosana" TargetMode="External"/><Relationship Id="rId383" Type="http://schemas.openxmlformats.org/officeDocument/2006/relationships/hyperlink" Target="http://tap.mk.gov.lv/lv/mk/tap/?pid=40397937" TargetMode="External"/><Relationship Id="rId201" Type="http://schemas.openxmlformats.org/officeDocument/2006/relationships/hyperlink" Target="https://komitejas.esfondi.lv/RP/Koplietojamie%20dokumenti/Forms/AllItems.aspx" TargetMode="External"/><Relationship Id="rId243" Type="http://schemas.openxmlformats.org/officeDocument/2006/relationships/hyperlink" Target="http://www.cfla.gov.lv/lv/es-fondi-2014-2020/izsludinatas-atlases/8-1-1" TargetMode="External"/><Relationship Id="rId285" Type="http://schemas.openxmlformats.org/officeDocument/2006/relationships/hyperlink" Target="https://kom.esfondi.lv/RP/Koplietojamie%20dokumenti/Forms/2015.aspx" TargetMode="External"/><Relationship Id="rId38" Type="http://schemas.openxmlformats.org/officeDocument/2006/relationships/hyperlink" Target="http://www.cfla.gov.lv/lv/es-fondi-2014-2020/izsludinatas-atlases/1-2-1-2" TargetMode="External"/><Relationship Id="rId103" Type="http://schemas.openxmlformats.org/officeDocument/2006/relationships/hyperlink" Target="https://kom.esfondi.lv/SitePages/10.aspx" TargetMode="External"/><Relationship Id="rId310" Type="http://schemas.openxmlformats.org/officeDocument/2006/relationships/hyperlink" Target="http://likumi.lv/ta/id/281890-darbibas-programmas-izaugsme-un-nodarbinatiba-8-5-2-specifiska-atbalsta-merka-nodrosinat-profesionalas-izglitibas-atbilstibu" TargetMode="External"/><Relationship Id="rId91" Type="http://schemas.openxmlformats.org/officeDocument/2006/relationships/hyperlink" Target="http://www.cfla.gov.lv/lv/es-fondi-2014-2020/izsludinatas-atlases/3-4-2-valsts-parvaldes-profesionala-pilnveide-labaka-tiesiska-regulejuma-izstrade-2-karta" TargetMode="External"/><Relationship Id="rId145" Type="http://schemas.openxmlformats.org/officeDocument/2006/relationships/hyperlink" Target="http://likumi.lv/ta/id/283913-darbibas-programmas-izaugsme-un-nodarbinatiba-5-2-1-specifiska-atbalsta-merka-veicinat-dazada-veida-atkritumu-atkartotu" TargetMode="External"/><Relationship Id="rId187" Type="http://schemas.openxmlformats.org/officeDocument/2006/relationships/hyperlink" Target="https://kom.esfondi.lv/RP/Koplietojamie%20dokumenti/Forms/AllItems.aspx" TargetMode="External"/><Relationship Id="rId352" Type="http://schemas.openxmlformats.org/officeDocument/2006/relationships/hyperlink" Target="https://komitejas.esfondi.lv/RP/Koplietojamie%20dokumenti/Forms/AllItems.aspx" TargetMode="External"/><Relationship Id="rId394" Type="http://schemas.openxmlformats.org/officeDocument/2006/relationships/hyperlink" Target="http://www.cfla.gov.lv/lv/es-fondi-2014-2020/izsludinatas-atlases/9-3-1-2-infrastrukturas-attistiba-funkcionesanas-novertesanas-un-asistivo-tehnologiju-tehnisko-paliglidzeklu-apmainas-fonda-izveidei" TargetMode="External"/><Relationship Id="rId408" Type="http://schemas.openxmlformats.org/officeDocument/2006/relationships/hyperlink" Target="https://kom.esfondi.lv/SitePages/10.aspx" TargetMode="External"/><Relationship Id="rId212" Type="http://schemas.openxmlformats.org/officeDocument/2006/relationships/hyperlink" Target="https://likumi.lv/ta/id/288619-darbibas-programmas-izaugsme-un-nodarbinatiba-prioritara-virziena-ilgtspejiga-transporta-sistema-6-2-1-specifiska-atbalsta" TargetMode="External"/><Relationship Id="rId254" Type="http://schemas.openxmlformats.org/officeDocument/2006/relationships/hyperlink" Target="http://www.cfla.gov.lv/lv/es-fondi-2014-2020/izsludinatas-atlases/8-1-4" TargetMode="External"/><Relationship Id="rId28" Type="http://schemas.openxmlformats.org/officeDocument/2006/relationships/hyperlink" Target="https://komitejas.esfondi.lv/RP/_layouts/15/WopiFrame.aspx?sourcedoc=/RP/Koplietojamie%20dokumenti/Lemums_IZM_1115_3.k_24072017.pdf&amp;action=default" TargetMode="External"/><Relationship Id="rId49" Type="http://schemas.openxmlformats.org/officeDocument/2006/relationships/hyperlink" Target="http://tap.mk.gov.lv/lv/mk/tap/?pid=40383038" TargetMode="External"/><Relationship Id="rId114" Type="http://schemas.openxmlformats.org/officeDocument/2006/relationships/hyperlink" Target="https://komitejas.esfondi.lv/RP/Koplietojamie%20dokumenti/Forms/AllItems.aspx" TargetMode="External"/><Relationship Id="rId275" Type="http://schemas.openxmlformats.org/officeDocument/2006/relationships/hyperlink" Target="http://tap.mk.gov.lv/lv/mk/tap/?pid=40379138" TargetMode="External"/><Relationship Id="rId296" Type="http://schemas.openxmlformats.org/officeDocument/2006/relationships/hyperlink" Target="http://tap.mk.gov.lv/lv/mk/tap/?pid=40355488" TargetMode="External"/><Relationship Id="rId300" Type="http://schemas.openxmlformats.org/officeDocument/2006/relationships/hyperlink" Target="http://likumi.lv/doc.php?id=275075&amp;version_date=03.07.2015" TargetMode="External"/><Relationship Id="rId60" Type="http://schemas.openxmlformats.org/officeDocument/2006/relationships/hyperlink" Target="https://kom.esfondi.lv/RP/Koplietojamie%20dokumenti/Forms/AllItems.aspx" TargetMode="External"/><Relationship Id="rId81" Type="http://schemas.openxmlformats.org/officeDocument/2006/relationships/hyperlink" Target="http://tap.mk.gov.lv/lv/mk/tap/?dateFrom=2014-05-19&amp;dateTo=2015-05-19&amp;text=specifisk%C4%81&amp;org=142975&amp;area=0&amp;type=0" TargetMode="External"/><Relationship Id="rId135" Type="http://schemas.openxmlformats.org/officeDocument/2006/relationships/hyperlink" Target="https://likumi.lv/ta/id/289471-darbibas-programmas-izaugsme-un-nodarbinatiba-4-3-1-nbspspecifiska-atbalsta-merka-veicinat-energoefektivitati-un-vietejo" TargetMode="External"/><Relationship Id="rId156" Type="http://schemas.openxmlformats.org/officeDocument/2006/relationships/hyperlink" Target="https://komitejas.esfondi.lv/RP/Koplietojamie%20dokumenti/Forms/2016.aspx" TargetMode="External"/><Relationship Id="rId177" Type="http://schemas.openxmlformats.org/officeDocument/2006/relationships/hyperlink" Target="http://likumi.lv/ta/id/282643-darbibas-programmas-izaugsme-un-nodarbinatiba-prioritara-virziena-vides-aizsardzibas-un-resursu-izmantosanas-efektivitate" TargetMode="External"/><Relationship Id="rId198" Type="http://schemas.openxmlformats.org/officeDocument/2006/relationships/hyperlink" Target="https://kom.esfondi.lv/_layouts/15/start.aspx" TargetMode="External"/><Relationship Id="rId321" Type="http://schemas.openxmlformats.org/officeDocument/2006/relationships/hyperlink" Target="https://komitejas.esfondi.lv/RP/Koplietojamie%20dokumenti/Forms/2016.aspx" TargetMode="External"/><Relationship Id="rId342" Type="http://schemas.openxmlformats.org/officeDocument/2006/relationships/hyperlink" Target="http://www.cfla.gov.lv/lv/es-fondi-2014-2020/izsludinatas-atlases/8-5-2-nodrosinat-profesionalas-izglitibas-atbilstibu-eiropas-kvalifikacijas-ietvarstrukturai" TargetMode="External"/><Relationship Id="rId363" Type="http://schemas.openxmlformats.org/officeDocument/2006/relationships/hyperlink" Target="http://likumi.lv/ta/id/275336-darbibas-programmas-izaugsme-un-nodarbinatiba-9-2-1-specifiska-atbalsta-merka-paaugstinat-socialo-dienestu-darba-efektivitati" TargetMode="External"/><Relationship Id="rId384" Type="http://schemas.openxmlformats.org/officeDocument/2006/relationships/hyperlink" Target="https://komitejas.esfondi.lv/RP/Koplietojamie%20dokumenti/Forms/AllItems.aspx" TargetMode="External"/><Relationship Id="rId419" Type="http://schemas.openxmlformats.org/officeDocument/2006/relationships/hyperlink" Target="http://tap.mk.gov.lv/lv/mk/tap/?pid=40434943" TargetMode="External"/><Relationship Id="rId202" Type="http://schemas.openxmlformats.org/officeDocument/2006/relationships/hyperlink" Target="http://www.cfla.gov.lv/lv/es-fondi-2014-2020/izsludinatas-atlases/6-1-4-1-atk" TargetMode="External"/><Relationship Id="rId223" Type="http://schemas.openxmlformats.org/officeDocument/2006/relationships/hyperlink" Target="https://kom.esfondi.lv/RP/Koplietojamie%20dokumenti/Forms/AllItems.aspx" TargetMode="External"/><Relationship Id="rId244" Type="http://schemas.openxmlformats.org/officeDocument/2006/relationships/hyperlink" Target="http://tap.mk.gov.lv/lv/mk/tap/?pid=40379112" TargetMode="External"/><Relationship Id="rId430" Type="http://schemas.openxmlformats.org/officeDocument/2006/relationships/hyperlink" Target="http://tap.mk.gov.lv/lv/mk/tap/?pid=40436552" TargetMode="External"/><Relationship Id="rId18" Type="http://schemas.openxmlformats.org/officeDocument/2006/relationships/hyperlink" Target="https://komitejas.esfondi.lv/RP/Koplietojamie%20dokumenti/Forms/2016.aspx" TargetMode="External"/><Relationship Id="rId39" Type="http://schemas.openxmlformats.org/officeDocument/2006/relationships/hyperlink" Target="https://kom.esfondi.lv/RP/Koplietojamie%20dokumenti/Forms/2015.aspx" TargetMode="External"/><Relationship Id="rId265" Type="http://schemas.openxmlformats.org/officeDocument/2006/relationships/hyperlink" Target="http://tap.mk.gov.lv/lv/mk/tap/?pid=40360807" TargetMode="External"/><Relationship Id="rId286" Type="http://schemas.openxmlformats.org/officeDocument/2006/relationships/hyperlink" Target="http://tap.mk.gov.lv/lv/mk/tap/?pid=40350411" TargetMode="External"/><Relationship Id="rId50" Type="http://schemas.openxmlformats.org/officeDocument/2006/relationships/hyperlink" Target="http://tap.mk.gov.lv/lv/mk/tap/?pid=40363248" TargetMode="External"/><Relationship Id="rId104" Type="http://schemas.openxmlformats.org/officeDocument/2006/relationships/hyperlink" Target="http://tap.mk.gov.lv/lv/mk/tap/?pid=40350443" TargetMode="External"/><Relationship Id="rId125" Type="http://schemas.openxmlformats.org/officeDocument/2006/relationships/hyperlink" Target="http://tap.mk.gov.lv/lv/mk/tap/?pid=40399021" TargetMode="External"/><Relationship Id="rId146" Type="http://schemas.openxmlformats.org/officeDocument/2006/relationships/hyperlink" Target="http://likumi.lv/ta/id/284706-darbibas-programmas-izaugsme-un-nodarbinatiba-5-2-1-specifiska-atbalsta-merka-veicinat-dazada-veida-atkritumu-atkartotu" TargetMode="External"/><Relationship Id="rId167" Type="http://schemas.openxmlformats.org/officeDocument/2006/relationships/hyperlink" Target="https://kom.esfondi.lv/RP/Koplietojamie%20dokumenti/Forms/AllItems.aspx" TargetMode="External"/><Relationship Id="rId188" Type="http://schemas.openxmlformats.org/officeDocument/2006/relationships/hyperlink" Target="https://komitejas.esfondi.lv/RP/Koplietojamie%20dokumenti/Forms/AllItems.aspx" TargetMode="External"/><Relationship Id="rId311" Type="http://schemas.openxmlformats.org/officeDocument/2006/relationships/hyperlink" Target="http://likumi.lv/ta/id/281952-darbibas-programmas-izaugsme-un-nodarbinatiba-9-1-3-specifiska-atbalsta-merka-paaugstinat-resocializacijas-sistemas-efektivitati" TargetMode="External"/><Relationship Id="rId332" Type="http://schemas.openxmlformats.org/officeDocument/2006/relationships/hyperlink" Target="http://www.cfla.gov.lv/lv/es-fondi-2014-2020/izsludinatas-atlases/9-1-1-3-atbalsts-socialajai-uznemejdarbibai" TargetMode="External"/><Relationship Id="rId353" Type="http://schemas.openxmlformats.org/officeDocument/2006/relationships/hyperlink" Target="https://likumi.lv/doc.php?id=293059" TargetMode="External"/><Relationship Id="rId374" Type="http://schemas.openxmlformats.org/officeDocument/2006/relationships/hyperlink" Target="https://kom.esfondi.lv/RP/Koplietojamie%20dokumenti/Forms/AllItems.aspx" TargetMode="External"/><Relationship Id="rId395" Type="http://schemas.openxmlformats.org/officeDocument/2006/relationships/hyperlink" Target="http://tap.mk.gov.lv/lv/mk/tap/?pid=40404538" TargetMode="External"/><Relationship Id="rId409" Type="http://schemas.openxmlformats.org/officeDocument/2006/relationships/hyperlink" Target="http://cfla.gov.lv/lv/es-fondi-2014-2020/izsludinatas-atlases/10-1-2-paaugstinat-informetibu-par-kohezijas-politikas-fondiem" TargetMode="External"/><Relationship Id="rId71" Type="http://schemas.openxmlformats.org/officeDocument/2006/relationships/hyperlink" Target="https://kom.esfondi.lv/RP/Koplietojamie%20dokumenti/Forms/2015.aspx" TargetMode="External"/><Relationship Id="rId92" Type="http://schemas.openxmlformats.org/officeDocument/2006/relationships/hyperlink" Target="http://www.cfla.gov.lv/lv/es-fondi-2014-2020/izsludinatas-atlases/3-4-2-valsts-parvaldes-profesionala-pilnveide-labaka-tiesiska-regulejuma-izstrade-mazo-un-videjo-komersantu-atbalsta-korupcijas-noversanas-un-enu-ekonomikas-mazinasanas-jomas" TargetMode="External"/><Relationship Id="rId213" Type="http://schemas.openxmlformats.org/officeDocument/2006/relationships/hyperlink" Target="http://tap.mk.gov.lv/lv/mk/tap/?pid=40336111" TargetMode="External"/><Relationship Id="rId234" Type="http://schemas.openxmlformats.org/officeDocument/2006/relationships/hyperlink" Target="http://likumi.lv/ta/id/280645-darbibas-programmas-izaugsme-un-nodarbinatiba-7-3-1-specifiska-atbalsta-merka-uzlabot-darba-drosibu-it-ipasi-bistamo" TargetMode="External"/><Relationship Id="rId420" Type="http://schemas.openxmlformats.org/officeDocument/2006/relationships/hyperlink" Target="https://komitejas.esfondi.lv/RP/_layouts/15/WopiFrame.aspx?sourcedoc=/RP/Koplietojamie%20dokumenti/Lemums_EM_411_2.k_09102017.pdf&amp;action=default" TargetMode="External"/><Relationship Id="rId2" Type="http://schemas.openxmlformats.org/officeDocument/2006/relationships/hyperlink" Target="http://tap.mk.gov.lv/lv/mk/tap/?pid=40364485" TargetMode="External"/><Relationship Id="rId29" Type="http://schemas.openxmlformats.org/officeDocument/2006/relationships/hyperlink" Target="https://komitejas.esfondi.lv/RP/_layouts/15/WopiFrame.aspx?sourcedoc=/RP/Koplietojamie%20dokumenti/Lemums_IZM_1115_2.k_24072017.pdf&amp;action=default" TargetMode="External"/><Relationship Id="rId255" Type="http://schemas.openxmlformats.org/officeDocument/2006/relationships/hyperlink" Target="http://tap.mk.gov.lv/lv/mk/tap/?dateFrom=2016-10-02&amp;dateTo=2017-10-02&amp;text=8.2.1&amp;org=0&amp;area=0&amp;type=0" TargetMode="External"/><Relationship Id="rId276" Type="http://schemas.openxmlformats.org/officeDocument/2006/relationships/hyperlink" Target="http://tap.mk.gov.lv/lv/mk/tap/?pid=40346031" TargetMode="External"/><Relationship Id="rId297" Type="http://schemas.openxmlformats.org/officeDocument/2006/relationships/hyperlink" Target="http://tap.mk.gov.lv/lv/mk/tap/?pid=40349799" TargetMode="External"/><Relationship Id="rId40" Type="http://schemas.openxmlformats.org/officeDocument/2006/relationships/hyperlink" Target="http://tap.mk.gov.lv/lv/mk/tap/?pid=40382542" TargetMode="External"/><Relationship Id="rId115" Type="http://schemas.openxmlformats.org/officeDocument/2006/relationships/hyperlink" Target="http://m.likumi.lv/doc.php?id=282025" TargetMode="External"/><Relationship Id="rId136" Type="http://schemas.openxmlformats.org/officeDocument/2006/relationships/hyperlink" Target="http://www.cfla.gov.lv/lv/es-fondi-2014-2020/izsludinatas-atlases/5-1-1" TargetMode="External"/><Relationship Id="rId157" Type="http://schemas.openxmlformats.org/officeDocument/2006/relationships/hyperlink" Target="http://likumi.lv/ta/id/283303-darbibas-programmas-izaugsme-un-nodarbinatiba-5-3-1-specifiska-atbalsta-merka-attistit-un-uzlabot-udensapgades-un-kanalizacijas" TargetMode="External"/><Relationship Id="rId178" Type="http://schemas.openxmlformats.org/officeDocument/2006/relationships/hyperlink" Target="https://komitejas.esfondi.lv/RP/Koplietojamie%20dokumenti/Forms/AllItems.aspx" TargetMode="External"/><Relationship Id="rId301" Type="http://schemas.openxmlformats.org/officeDocument/2006/relationships/hyperlink" Target="http://likumi.lv/ta/id/277300-darbibas-programmas-izaugsme-un-nodarbinatiba-eiropas-sociala-fonda-9-1-4-specifiska-atbalsta-merka-palielinat-diskriminacijas" TargetMode="External"/><Relationship Id="rId322" Type="http://schemas.openxmlformats.org/officeDocument/2006/relationships/hyperlink" Target="http://likumi.lv/ta/id/282666-darbibas-programmas-izaugsme-un-nodarbinatiba-8-3-2-specifiska-atbalsta-merka-palielinat-atbalstu-visparejas-izglitibas" TargetMode="External"/><Relationship Id="rId343" Type="http://schemas.openxmlformats.org/officeDocument/2006/relationships/hyperlink" Target="http://www.cfla.gov.lv/lv/es-fondi-2014-2020/izsludinatas-atlases/8-3-5-uzlabot-pieeju-karjeras-atbalstam-izglitojamajiem-visparejas-un-profesionalas-izglitibas-iestades" TargetMode="External"/><Relationship Id="rId364" Type="http://schemas.openxmlformats.org/officeDocument/2006/relationships/hyperlink" Target="http://likumi.lv/ta/id/277077-darbibas-programmas-izaugsme-un-nodarbinatiba-9-2-1-specifiska-atbalsta-merka-paaugstinat-socialo-dienestu-darba-efektivitati" TargetMode="External"/><Relationship Id="rId61" Type="http://schemas.openxmlformats.org/officeDocument/2006/relationships/hyperlink" Target="http://likumi.lv/ta/id/281590-darbibas-programmas-izaugsme-un-nodarbinatiba-3-1-1-specifiska-atbalsta-merka-sekmet-mvk-izveidi-un-attistibu-ipasi" TargetMode="External"/><Relationship Id="rId82" Type="http://schemas.openxmlformats.org/officeDocument/2006/relationships/hyperlink" Target="https://kom.esfondi.lv/_layouts/15/start.aspx" TargetMode="External"/><Relationship Id="rId199" Type="http://schemas.openxmlformats.org/officeDocument/2006/relationships/hyperlink" Target="http://likumi.lv/ta/id/281355-darbibas-programmas-izaugsme-un-nodarbinatiba-6-1-4-specifiska-atbalsta-merka-pilsetu-infrastrukturas-sasaiste-ar-ten-t" TargetMode="External"/><Relationship Id="rId203" Type="http://schemas.openxmlformats.org/officeDocument/2006/relationships/hyperlink" Target="http://likumi.lv/ta/id/284839-darbibas-programmas-izaugsme-un-nodarbinatiba-6-1-4-specifiska-atbalsta-merka-pilsetu-infrastrukturas-sasaiste-ar-ten-t" TargetMode="External"/><Relationship Id="rId385" Type="http://schemas.openxmlformats.org/officeDocument/2006/relationships/hyperlink" Target="http://likumi.lv/ta/id/286413-darbibas-programmas-izaugsme-un-nodarbinatiba-9-2-6-specifiska-atbalsta-merka-uzlabot-arstniecibas-un-arstniecibas-atbalsta" TargetMode="External"/><Relationship Id="rId19" Type="http://schemas.openxmlformats.org/officeDocument/2006/relationships/hyperlink" Target="http://likumi.lv/ta/id/279410-darbibas-programmas-izaugsme-un-nodarbinatiba-1-2-1-specifiska-atbalsta-merka-palielinat-privata-sektora-investicijas" TargetMode="External"/><Relationship Id="rId224" Type="http://schemas.openxmlformats.org/officeDocument/2006/relationships/hyperlink" Target="https://kom.esfondi.lv/RP/Koplietojamie%20dokumenti/Forms/AllItems.aspx" TargetMode="External"/><Relationship Id="rId245" Type="http://schemas.openxmlformats.org/officeDocument/2006/relationships/hyperlink" Target="https://komitejas.esfondi.lv/RP/Koplietojamie%20dokumenti/Forms/AllItems.aspx" TargetMode="External"/><Relationship Id="rId266" Type="http://schemas.openxmlformats.org/officeDocument/2006/relationships/hyperlink" Target="http://likumi.lv/ta/id/278201-darbibas-programmas-izaugsme-un-nodarbinatiba-8-3-1-specifiska-atbalsta-merka-attistit-kompetencu-pieeja-balstitu-visparejas" TargetMode="External"/><Relationship Id="rId287" Type="http://schemas.openxmlformats.org/officeDocument/2006/relationships/hyperlink" Target="http://tap.mk.gov.lv/lv/mk/tap/?pid=40347396" TargetMode="External"/><Relationship Id="rId410" Type="http://schemas.openxmlformats.org/officeDocument/2006/relationships/hyperlink" Target="http://likumi.lv/ta/id/276208-noteikumi-par-darbibas-programmas-izaugsme-un-nodarbinatiba-2-10-prioritara-virziena-tehniska-palidziba-eiropas-sociala" TargetMode="External"/><Relationship Id="rId431" Type="http://schemas.openxmlformats.org/officeDocument/2006/relationships/hyperlink" Target="https://komitejas.esfondi.lv/RP/_layouts/15/WopiFrame.aspx?sourcedoc=/RP/Koplietojamie%20dokumenti/Lemums_VM_932_3.k_11102017.pdf&amp;action=default" TargetMode="External"/><Relationship Id="rId30" Type="http://schemas.openxmlformats.org/officeDocument/2006/relationships/hyperlink" Target="https://komitejas.esfondi.lv/RP/_layouts/15/WopiFrame.aspx?sourcedoc=/RP/Koplietojamie%20dokumenti/Lemums_IZM_1115_1.k_24072017.pdf&amp;action=default" TargetMode="External"/><Relationship Id="rId105" Type="http://schemas.openxmlformats.org/officeDocument/2006/relationships/hyperlink" Target="http://likumi.lv/ta/id/281323-darbibas-programmas-izaugsme-un-nodarbinatiba-4-2-1-specifiska-atbalsta-merka-veicinat-energoefektivitates-paaugstinasanu" TargetMode="External"/><Relationship Id="rId126" Type="http://schemas.openxmlformats.org/officeDocument/2006/relationships/hyperlink" Target="http://tap.mk.gov.lv/lv/mk/tap/?pid=40400400" TargetMode="External"/><Relationship Id="rId147" Type="http://schemas.openxmlformats.org/officeDocument/2006/relationships/hyperlink" Target="http://tap.mk.gov.lv/lv/mk/tap/?pid=40388966" TargetMode="External"/><Relationship Id="rId168" Type="http://schemas.openxmlformats.org/officeDocument/2006/relationships/hyperlink" Target="http://tap.mk.gov.lv/lv/mk/tap/?pid=40350460&amp;mode=vss&amp;date=2016-01-07" TargetMode="External"/><Relationship Id="rId312" Type="http://schemas.openxmlformats.org/officeDocument/2006/relationships/hyperlink" Target="http://m.likumi.lv/doc.php?id=282024" TargetMode="External"/><Relationship Id="rId333" Type="http://schemas.openxmlformats.org/officeDocument/2006/relationships/hyperlink" Target="http://www.cfla.gov.lv/lv/es-fondi-2014-2020/izsludinatas-atlases/9-1-1-2" TargetMode="External"/><Relationship Id="rId354" Type="http://schemas.openxmlformats.org/officeDocument/2006/relationships/hyperlink" Target="http://cfla.gov.lv/lv/es-fondi-2014-2020/izsludinatas-atlases/8-3-6-2" TargetMode="External"/><Relationship Id="rId51" Type="http://schemas.openxmlformats.org/officeDocument/2006/relationships/hyperlink" Target="https://kom.esfondi.lv/SitePages/10.aspx" TargetMode="External"/><Relationship Id="rId72" Type="http://schemas.openxmlformats.org/officeDocument/2006/relationships/hyperlink" Target="http://tap.mk.gov.lv/lv/mk/tap/?pid=40356850" TargetMode="External"/><Relationship Id="rId93" Type="http://schemas.openxmlformats.org/officeDocument/2006/relationships/hyperlink" Target="http://likumi.lv/ta/id/284596-darbibas-programmas-izaugsme-un-nodarbinatiba-4-1-1-specifiska-atbalsta-merka-veicinat-efektivu-energoresursu-izmantosanu" TargetMode="External"/><Relationship Id="rId189" Type="http://schemas.openxmlformats.org/officeDocument/2006/relationships/hyperlink" Target="http://tap.mk.gov.lv/lv/mk/tap/?pid=40387963" TargetMode="External"/><Relationship Id="rId375" Type="http://schemas.openxmlformats.org/officeDocument/2006/relationships/hyperlink" Target="http://m.likumi.lv/doc.php?id=282400" TargetMode="External"/><Relationship Id="rId396" Type="http://schemas.openxmlformats.org/officeDocument/2006/relationships/hyperlink" Target="http://likumi.lv/ta/id/287656-noteikumi-par-darbibas-programmas-izaugsme-un-nodarbinatiba-9-3-2-specifiska-atbalsta-merka-uzlabot-kvalitativu-veselibas" TargetMode="External"/><Relationship Id="rId3" Type="http://schemas.openxmlformats.org/officeDocument/2006/relationships/hyperlink" Target="http://likumi.lv/ta/id/279475-darbibas-programmas-izaugsme-un-nodarbinatiba-1-1-1-specifiska-atbalsta-merka-palielinat-latvijas-zinatnisko-instituciju" TargetMode="External"/><Relationship Id="rId214" Type="http://schemas.openxmlformats.org/officeDocument/2006/relationships/hyperlink" Target="http://likumi.lv/ta/id/271412-darbibas-programmas-izaugsme-un-nodarbinatiba-7-1-1-specifiska-atbalsta-merka-paaugstinat-bezdarbnieku-kvalifikaciju-un" TargetMode="External"/><Relationship Id="rId235" Type="http://schemas.openxmlformats.org/officeDocument/2006/relationships/hyperlink" Target="https://kom.esfondi.lv/_layouts/15/start.aspx" TargetMode="External"/><Relationship Id="rId256" Type="http://schemas.openxmlformats.org/officeDocument/2006/relationships/hyperlink" Target="https://komitejas.esfondi.lv/_layouts/15/WopiFrame.aspx?sourcedoc=/Protokoli/Protokols_28112017_UK_projekts_12122017.docx&amp;action=default" TargetMode="External"/><Relationship Id="rId277" Type="http://schemas.openxmlformats.org/officeDocument/2006/relationships/hyperlink" Target="http://likumi.lv/doc.php?id=275554" TargetMode="External"/><Relationship Id="rId298" Type="http://schemas.openxmlformats.org/officeDocument/2006/relationships/hyperlink" Target="http://tap.mk.gov.lv/lv/mk/tap/?pid=40374947" TargetMode="External"/><Relationship Id="rId400" Type="http://schemas.openxmlformats.org/officeDocument/2006/relationships/hyperlink" Target="https://komitejas.esfondi.lv/SitePages/10.aspx" TargetMode="External"/><Relationship Id="rId421" Type="http://schemas.openxmlformats.org/officeDocument/2006/relationships/hyperlink" Target="https://m.likumi.lv/doc.php?id=296683" TargetMode="External"/><Relationship Id="rId116" Type="http://schemas.openxmlformats.org/officeDocument/2006/relationships/hyperlink" Target="http://likumi.lv/doc.php?id=272243" TargetMode="External"/><Relationship Id="rId137" Type="http://schemas.openxmlformats.org/officeDocument/2006/relationships/hyperlink" Target="http://www.cfla.gov.lv/lv/es-fondi-2014-2020/izsludinatas-atlases/4-3-1-k-1" TargetMode="External"/><Relationship Id="rId158" Type="http://schemas.openxmlformats.org/officeDocument/2006/relationships/hyperlink" Target="http://likumi.lv/ta/id/283303-darbibas-programmas-izaugsme-un-nodarbinatiba-5-3-1-specifiska-atbalsta-merka-attistit-un-uzlabot-udensapgades-un-kanalizacijas" TargetMode="External"/><Relationship Id="rId302" Type="http://schemas.openxmlformats.org/officeDocument/2006/relationships/hyperlink" Target="http://likumi.lv/ta/id/280230-darbibas-programmas-izaugsme-un-nodarbinatiba-9-1-4-specifiska-atbalsta-merka-palielinat-diskriminacijas-riskiem-paklauto" TargetMode="External"/><Relationship Id="rId323" Type="http://schemas.openxmlformats.org/officeDocument/2006/relationships/hyperlink" Target="http://likumi.lv/ta/id/283023-darbibas-programmas-izaugsme-un-nodarbinatiba-8-3-5-specifiska-atbalsta-merka-uzlabot-pieeju-karjeras-atbalstam-izglitojamajiem" TargetMode="External"/><Relationship Id="rId344" Type="http://schemas.openxmlformats.org/officeDocument/2006/relationships/hyperlink" Target="http://cfla.gov.lv/lv/es-fondi-2014-2020/izsludinatas-atlases/8-3-2-1-atbalsts-nacionala-un-starptautiska-meroga-pasakumu-istenosanai-izglitojamo-talantu-attistibai" TargetMode="External"/><Relationship Id="rId20" Type="http://schemas.openxmlformats.org/officeDocument/2006/relationships/hyperlink" Target="http://tap.mk.gov.lv/lv/mk/tap/?pid=40414024" TargetMode="External"/><Relationship Id="rId41" Type="http://schemas.openxmlformats.org/officeDocument/2006/relationships/hyperlink" Target="http://m.likumi.lv/doc.php?id=282302" TargetMode="External"/><Relationship Id="rId62" Type="http://schemas.openxmlformats.org/officeDocument/2006/relationships/hyperlink" Target="http://www.cfla.gov.lv/lv/es-fondi-2014-2020/izsludinatas-atlases/3-1-1-5-atbalsts-ieguldijumiem-razosanas-telpu-un-infrastrukturas-izveidei-vai-rekonstrukcijai" TargetMode="External"/><Relationship Id="rId83" Type="http://schemas.openxmlformats.org/officeDocument/2006/relationships/hyperlink" Target="http://tap.mk.gov.lv/lv/mk/tap/?dateFrom=2014-05-19&amp;dateTo=2015-05-19&amp;text=specifisk%C4%81&amp;org=142975&amp;area=0&amp;type=0" TargetMode="External"/><Relationship Id="rId179" Type="http://schemas.openxmlformats.org/officeDocument/2006/relationships/hyperlink" Target="http://likumi.lv/ta/id/282643-darbibas-programmas-izaugsme-un-nodarbinatiba-prioritara-virziena-vides-aizsardzibas-un-resursu-izmantosanas-efektivitate" TargetMode="External"/><Relationship Id="rId365" Type="http://schemas.openxmlformats.org/officeDocument/2006/relationships/hyperlink" Target="http://likumi.lv/doc.php?id=280189&amp;version_date=11.02.2016" TargetMode="External"/><Relationship Id="rId386" Type="http://schemas.openxmlformats.org/officeDocument/2006/relationships/hyperlink" Target="http://tap.mk.gov.lv/lv/mk/tap/?pid=40404537" TargetMode="External"/><Relationship Id="rId190" Type="http://schemas.openxmlformats.org/officeDocument/2006/relationships/hyperlink" Target="http://likumi.lv/ta/id/282432-darbibas-programmas-izaugsme-un-nodarbinatiba-6-1-1-specifiska-atbalsta-merka-palielinat-lielo-ostu-drosibas-limeni-un" TargetMode="External"/><Relationship Id="rId204" Type="http://schemas.openxmlformats.org/officeDocument/2006/relationships/hyperlink" Target="http://www.cfla.gov.lv/lv/es-fondi-2014-2020/izsludinatas-atlases/6-1-4-2" TargetMode="External"/><Relationship Id="rId225" Type="http://schemas.openxmlformats.org/officeDocument/2006/relationships/hyperlink" Target="https://kom.esfondi.lv/RP/Koplietojamie%20dokumenti/Forms/AllItems.aspx" TargetMode="External"/><Relationship Id="rId246" Type="http://schemas.openxmlformats.org/officeDocument/2006/relationships/hyperlink" Target="http://tap.mk.gov.lv/lv/mk/tap/?pid=40379112" TargetMode="External"/><Relationship Id="rId267" Type="http://schemas.openxmlformats.org/officeDocument/2006/relationships/hyperlink" Target="https://kom.esfondi.lv/SitePages/10.aspx" TargetMode="External"/><Relationship Id="rId288" Type="http://schemas.openxmlformats.org/officeDocument/2006/relationships/hyperlink" Target="http://tap.mk.gov.lv/lv/mk/tap/?pid=40333488" TargetMode="External"/><Relationship Id="rId411" Type="http://schemas.openxmlformats.org/officeDocument/2006/relationships/hyperlink" Target="http://tap.mk.gov.lv/lv/mk/tap/?pid=40366352&amp;mode=mk&amp;date=2015-08-25" TargetMode="External"/><Relationship Id="rId432" Type="http://schemas.openxmlformats.org/officeDocument/2006/relationships/hyperlink" Target="https://likumi.lv/ta/id/296790-noteikumi-par-darbibas-programmas-izaugsme-un-nodarbinatiba-9-3-2-specifiska-atbalsta-merka-uzlabot-kvalitativu-veselibas" TargetMode="External"/><Relationship Id="rId106" Type="http://schemas.openxmlformats.org/officeDocument/2006/relationships/hyperlink" Target="http://www.cfla.gov.lv/lv/es-fondi-2014-2020/izsludinatas-atlases/4-2-1-1-veicinat-energoefektivitates-paaugstinasanu-dzivojamas-ekas" TargetMode="External"/><Relationship Id="rId127" Type="http://schemas.openxmlformats.org/officeDocument/2006/relationships/hyperlink" Target="http://www.cfla.gov.lv/lv/es-fondi-2014-2020/izsludinatas-atlases/5-1-1-k-2" TargetMode="External"/><Relationship Id="rId313" Type="http://schemas.openxmlformats.org/officeDocument/2006/relationships/hyperlink" Target="http://m.likumi.lv/doc.php?id=282208" TargetMode="External"/><Relationship Id="rId10" Type="http://schemas.openxmlformats.org/officeDocument/2006/relationships/hyperlink" Target="http://likumi.lv/ta/id/279410-darbibas-programmas-izaugsme-un-nodarbinatiba-1-2-1-specifiska-atbalsta-merka-palielinat-privata-sektora-investicijas" TargetMode="External"/><Relationship Id="rId31" Type="http://schemas.openxmlformats.org/officeDocument/2006/relationships/hyperlink" Target="https://kom.esfondi.lv/RP/Koplietojamie%20dokumenti/Forms/2015.aspx" TargetMode="External"/><Relationship Id="rId52" Type="http://schemas.openxmlformats.org/officeDocument/2006/relationships/hyperlink" Target="https://komitejas.esfondi.lv/RP/Koplietojamie%20dokumenti/Forms/AllItems.aspx" TargetMode="External"/><Relationship Id="rId73" Type="http://schemas.openxmlformats.org/officeDocument/2006/relationships/hyperlink" Target="http://likumi.lv/ta/id/278242-darbibas-programmas-izaugsme-un-nodarbinatiba-3-2-1-specifiska-atbalsta-merka-palielinat-augstas-pievienotas-vertibas" TargetMode="External"/><Relationship Id="rId94" Type="http://schemas.openxmlformats.org/officeDocument/2006/relationships/hyperlink" Target="http://likumi.lv/ta/id/284840-darbibas-programmas-izaugsme-un-nodarbinatiba-3-4-2-specifiska-atbalsta-merka-valsts-parvaldes-profesionala-pilnveide" TargetMode="External"/><Relationship Id="rId148" Type="http://schemas.openxmlformats.org/officeDocument/2006/relationships/hyperlink" Target="https://komitejas.esfondi.lv/RP/Koplietojamie%20dokumenti/Forms/2016.aspx" TargetMode="External"/><Relationship Id="rId169" Type="http://schemas.openxmlformats.org/officeDocument/2006/relationships/hyperlink" Target="http://likumi.lv/ta/id/281109-darbibas-programmas-izaugsme-un-nodarbinatiba-5-4-2-specifiska-atbalsta-merka-nodrosinat-vides-monitoringa-un-kontroles" TargetMode="External"/><Relationship Id="rId334" Type="http://schemas.openxmlformats.org/officeDocument/2006/relationships/hyperlink" Target="http://cfla.gov.lv/lv/es-fondi-2014-2020/izsludinatas-atlases/9-1-4-1-atk" TargetMode="External"/><Relationship Id="rId355" Type="http://schemas.openxmlformats.org/officeDocument/2006/relationships/hyperlink" Target="https://kom.esfondi.lv/RP/Koplietojamie%20dokumenti/Forms/AllItems.aspx" TargetMode="External"/><Relationship Id="rId376" Type="http://schemas.openxmlformats.org/officeDocument/2006/relationships/hyperlink" Target="https://komitejas.esfondi.lv/RP/Koplietojamie%20dokumenti/Forms/2016.aspx" TargetMode="External"/><Relationship Id="rId397" Type="http://schemas.openxmlformats.org/officeDocument/2006/relationships/hyperlink" Target="https://komitejas.esfondi.lv/SitePages/10.aspx" TargetMode="External"/><Relationship Id="rId4" Type="http://schemas.openxmlformats.org/officeDocument/2006/relationships/hyperlink" Target="http://cfla.gov.lv/lv/es-fondi-2014-2020/izsludinatas-atlases/1-1-1-1-praktiskas-ievirzes-petijumi-1-karta" TargetMode="External"/><Relationship Id="rId180" Type="http://schemas.openxmlformats.org/officeDocument/2006/relationships/hyperlink" Target="http://www.cfla.gov.lv/lv/es-fondi-2014-2020/izsludinatas-atlases/5-5-1-k-1" TargetMode="External"/><Relationship Id="rId215" Type="http://schemas.openxmlformats.org/officeDocument/2006/relationships/hyperlink" Target="http://tap.mk.gov.lv/lv/mk/tap/?pid=40333487" TargetMode="External"/><Relationship Id="rId236" Type="http://schemas.openxmlformats.org/officeDocument/2006/relationships/hyperlink" Target="http://tap.mk.gov.lv/lv/mk/tap/?pid=40389553" TargetMode="External"/><Relationship Id="rId257" Type="http://schemas.openxmlformats.org/officeDocument/2006/relationships/hyperlink" Target="https://likumi.lv/doc.php?id=296515" TargetMode="External"/><Relationship Id="rId278" Type="http://schemas.openxmlformats.org/officeDocument/2006/relationships/hyperlink" Target="http://tap.mk.gov.lv/lv/mk/tap/?pid=40358109" TargetMode="External"/><Relationship Id="rId401" Type="http://schemas.openxmlformats.org/officeDocument/2006/relationships/hyperlink" Target="http://www.cfla.gov.lv/lv/es-fondi-2014-2020/izsludinatas-atlases/9-3-2" TargetMode="External"/><Relationship Id="rId422" Type="http://schemas.openxmlformats.org/officeDocument/2006/relationships/hyperlink" Target="http://cfla.gov.lv/lv/es-fondi-2014-2020/izsludinatas-atlases/4-1-1-k-2" TargetMode="External"/><Relationship Id="rId303" Type="http://schemas.openxmlformats.org/officeDocument/2006/relationships/hyperlink" Target="https://kom.esfondi.lv/_layouts/15/start.aspx" TargetMode="External"/><Relationship Id="rId42" Type="http://schemas.openxmlformats.org/officeDocument/2006/relationships/hyperlink" Target="http://cfla.gov.lv/lv/es-fondi-2014-2020/izsludinatas-atlases/1-2-1-4-k-2" TargetMode="External"/><Relationship Id="rId84" Type="http://schemas.openxmlformats.org/officeDocument/2006/relationships/hyperlink" Target="http://likumi.lv/ta/id/275361-darbibas-programmas-izaugsme-un-nodarbinatiba-3-4-2-specifiska-atbalsta-merka-valsts-parvaldes-profesionala-pilnveide-labaka" TargetMode="External"/><Relationship Id="rId138" Type="http://schemas.openxmlformats.org/officeDocument/2006/relationships/hyperlink" Target="http://tap.mk.gov.lv/lv/mk/tap/?pid=40425902" TargetMode="External"/><Relationship Id="rId345" Type="http://schemas.openxmlformats.org/officeDocument/2006/relationships/hyperlink" Target="http://www.cfla.gov.lv/lv/es-fondi-2014-2020/izsludinatas-atlases/8-4-1-pilnveidot-nodarbinato-personu-profesionalo-kompetenci" TargetMode="External"/><Relationship Id="rId387" Type="http://schemas.openxmlformats.org/officeDocument/2006/relationships/hyperlink" Target="https://komitejas.esfondi.lv/_layouts/15/start.aspx" TargetMode="External"/><Relationship Id="rId191" Type="http://schemas.openxmlformats.org/officeDocument/2006/relationships/hyperlink" Target="http://likumi.lv/ta/id/284029-darbibas-programmas-izaugsme-un-nodarbinatiba-prioritara-virziena-ilgtspejiga-transporta-sistema-6-1-2-specifiska-atbalsta" TargetMode="External"/><Relationship Id="rId205" Type="http://schemas.openxmlformats.org/officeDocument/2006/relationships/hyperlink" Target="https://komitejas.esfondi.lv/RP/Koplietojamie%20dokumenti/Forms/AllItems.aspx" TargetMode="External"/><Relationship Id="rId247" Type="http://schemas.openxmlformats.org/officeDocument/2006/relationships/hyperlink" Target="https://komitejas.esfondi.lv/RP/Koplietojamie%20dokumenti/Forms/AllItems.aspx" TargetMode="External"/><Relationship Id="rId412" Type="http://schemas.openxmlformats.org/officeDocument/2006/relationships/hyperlink" Target="https://kom.esfondi.lv/SitePages/10.aspx" TargetMode="External"/><Relationship Id="rId107" Type="http://schemas.openxmlformats.org/officeDocument/2006/relationships/hyperlink" Target="http://tap.mk.gov.lv/lv/mk/tap/?pid=40365567" TargetMode="External"/><Relationship Id="rId289" Type="http://schemas.openxmlformats.org/officeDocument/2006/relationships/hyperlink" Target="http://likumi.lv/ta/id/271411-darbibas-programmas-izaugsme-un-nodarbinatiba-9-1-1-specifiska-atbalsta-merka-palielinat-nelabveligaka-situacija-esosu-bezdarbn..." TargetMode="External"/><Relationship Id="rId11" Type="http://schemas.openxmlformats.org/officeDocument/2006/relationships/hyperlink" Target="https://kom.esfondi.lv/_layouts/15/start.aspx" TargetMode="External"/><Relationship Id="rId53" Type="http://schemas.openxmlformats.org/officeDocument/2006/relationships/hyperlink" Target="http://m.likumi.lv/doc.php?id=282065" TargetMode="External"/><Relationship Id="rId149" Type="http://schemas.openxmlformats.org/officeDocument/2006/relationships/hyperlink" Target="http://likumi.lv/ta/id/284706-darbibas-programmas-izaugsme-un-nodarbinatiba-5-2-1-specifiska-atbalsta-merka-veicinat-dazada-veida-atkritumu-atkartotu" TargetMode="External"/><Relationship Id="rId314" Type="http://schemas.openxmlformats.org/officeDocument/2006/relationships/hyperlink" Target="http://tap.mk.gov.lv/lv/mk/tap/?pid=40389546" TargetMode="External"/><Relationship Id="rId356" Type="http://schemas.openxmlformats.org/officeDocument/2006/relationships/hyperlink" Target="https://kom.esfondi.lv/RP/Koplietojamie%20dokumenti/Forms/2015.aspx" TargetMode="External"/><Relationship Id="rId398" Type="http://schemas.openxmlformats.org/officeDocument/2006/relationships/hyperlink" Target="http://tap.mk.gov.lv/lv/mk/tap/?pid=40404538" TargetMode="External"/><Relationship Id="rId95" Type="http://schemas.openxmlformats.org/officeDocument/2006/relationships/hyperlink" Target="http://www.cfla.gov.lv/lv/es-fondi-2014-2020/izsludinatas-atlases/3-4-2-2" TargetMode="External"/><Relationship Id="rId160" Type="http://schemas.openxmlformats.org/officeDocument/2006/relationships/hyperlink" Target="http://www.cfla.gov.lv/lv/es-fondi-2014-2020/izsludinatas-atlases/5-3-1-k-2" TargetMode="External"/><Relationship Id="rId216" Type="http://schemas.openxmlformats.org/officeDocument/2006/relationships/hyperlink" Target="http://tap.mk.gov.lv/lv/mk/tap/?pid=40374178" TargetMode="External"/><Relationship Id="rId423" Type="http://schemas.openxmlformats.org/officeDocument/2006/relationships/hyperlink" Target="http://tap.mk.gov.lv/lv/mk/tap/?dateFrom=2017-04-27&amp;dateTo=2018-04-27&amp;text=5.4.2.2&amp;org=0&amp;area=0&amp;type=0" TargetMode="External"/><Relationship Id="rId258" Type="http://schemas.openxmlformats.org/officeDocument/2006/relationships/hyperlink" Target="http://cfla.gov.lv/lv/es-fondi-2014-2020/izsludinatas-atlases/8-2-1-k-1" TargetMode="External"/><Relationship Id="rId22" Type="http://schemas.openxmlformats.org/officeDocument/2006/relationships/hyperlink" Target="https://likumi.lv/ta/id/291823-darbibas-programmas-izaugsme-un-nodarbinatiba-1-1-1-specifiska-atbalsta-merka-palielinat-latvijas-zinatnisko-instituciju" TargetMode="External"/><Relationship Id="rId64" Type="http://schemas.openxmlformats.org/officeDocument/2006/relationships/hyperlink" Target="https://kom.esfondi.lv/RP/Koplietojamie%20dokumenti/Forms/2015.aspx" TargetMode="External"/><Relationship Id="rId118" Type="http://schemas.openxmlformats.org/officeDocument/2006/relationships/hyperlink" Target="http://tap.mk.gov.lv/lv/mk/tap/?pid=40390840" TargetMode="External"/><Relationship Id="rId325" Type="http://schemas.openxmlformats.org/officeDocument/2006/relationships/hyperlink" Target="https://komitejas.esfondi.lv/RP/Koplietojamie%20dokumenti/Forms/AllItems.aspx" TargetMode="External"/><Relationship Id="rId367" Type="http://schemas.openxmlformats.org/officeDocument/2006/relationships/hyperlink" Target="http://www.cfla.gov.lv/lv/es-fondi-2014-2020/izsludinatas-atlases/9-2-2-1-pasakums-deinstitucionalizacija" TargetMode="External"/><Relationship Id="rId171" Type="http://schemas.openxmlformats.org/officeDocument/2006/relationships/hyperlink" Target="http://tap.mk.gov.lv/lv/mk/tap/?pid=40401533" TargetMode="External"/><Relationship Id="rId227" Type="http://schemas.openxmlformats.org/officeDocument/2006/relationships/hyperlink" Target="http://www.cfla.gov.lv/lv/jaunumi/2015/cfla-izsludina-atlasi-esf-projektam-par-bezdarbnieku-kvalifikacijas-paaugstinasanu" TargetMode="External"/><Relationship Id="rId269" Type="http://schemas.openxmlformats.org/officeDocument/2006/relationships/hyperlink" Target="http://www.cfla.gov.lv/lv/es-fondi-2014-2020/izsludinatas-atlases/8-2-4" TargetMode="External"/><Relationship Id="rId33" Type="http://schemas.openxmlformats.org/officeDocument/2006/relationships/hyperlink" Target="http://m.likumi.lv/doc.php?id=282302" TargetMode="External"/><Relationship Id="rId129" Type="http://schemas.openxmlformats.org/officeDocument/2006/relationships/hyperlink" Target="https://komitejas.esfondi.lv/RP/Koplietojamie%20dokumenti/Forms/AllItems.aspx" TargetMode="External"/><Relationship Id="rId280" Type="http://schemas.openxmlformats.org/officeDocument/2006/relationships/hyperlink" Target="https://kom.esfondi.lv/RP/Koplietojamie%20dokumenti/Forms/AllItems.aspx" TargetMode="External"/><Relationship Id="rId336" Type="http://schemas.openxmlformats.org/officeDocument/2006/relationships/hyperlink" Target="http://www.cfla.gov.lv/lv/es-fondi-2014-2020/izsludinatas-atlases/8-3-6-1-daliba-starptautiskos-petijumos" TargetMode="External"/><Relationship Id="rId75" Type="http://schemas.openxmlformats.org/officeDocument/2006/relationships/hyperlink" Target="http://tap.mk.gov.lv/lv/mk/tap/?pid=40354245" TargetMode="External"/><Relationship Id="rId140" Type="http://schemas.openxmlformats.org/officeDocument/2006/relationships/hyperlink" Target="https://likumi.lv/ta/id/293209-darbibas-programmas-izaugsme-un-nodarbinatiba-4-3-1-nbspspecifiska-atbalsta-merka-veicinat-energoefektivitati-un-vietejo" TargetMode="External"/><Relationship Id="rId182" Type="http://schemas.openxmlformats.org/officeDocument/2006/relationships/hyperlink" Target="http://tap.mk.gov.lv/lv/mk/tap/?pid=40373610" TargetMode="External"/><Relationship Id="rId378" Type="http://schemas.openxmlformats.org/officeDocument/2006/relationships/hyperlink" Target="http://www.cfla.gov.lv/lv/es-fondi-2014-2020/izsludinatas-atlases/9-2-4-1-kompleksi-veselibas-veicinasanas-un-slimibu-profilakses-pasakumi" TargetMode="External"/><Relationship Id="rId403" Type="http://schemas.openxmlformats.org/officeDocument/2006/relationships/hyperlink" Target="http://tap.mk.gov.lv/lv/mk/tap/?pid=40366352&amp;mode=mk&amp;date=2015-08-25" TargetMode="External"/><Relationship Id="rId6" Type="http://schemas.openxmlformats.org/officeDocument/2006/relationships/hyperlink" Target="http://tap.mk.gov.lv/lv/mk/tap/?pid=40363277" TargetMode="External"/><Relationship Id="rId238" Type="http://schemas.openxmlformats.org/officeDocument/2006/relationships/hyperlink" Target="https://komitejas.esfondi.lv/SitePages/10.aspx" TargetMode="External"/><Relationship Id="rId291" Type="http://schemas.openxmlformats.org/officeDocument/2006/relationships/hyperlink" Target="http://likumi.lv/ta/id/275991-darbibas-programmas-izaugsme-un-nodarbinatiba-9-1-1-specifiska-atbalsta-merka-palielinat-nelabveligaka-situacija-esosu" TargetMode="External"/><Relationship Id="rId305" Type="http://schemas.openxmlformats.org/officeDocument/2006/relationships/hyperlink" Target="https://kom.esfondi.lv/RP/Koplietojamie%20dokumenti/Forms/AllItems.aspx" TargetMode="External"/><Relationship Id="rId347" Type="http://schemas.openxmlformats.org/officeDocument/2006/relationships/hyperlink" Target="https://komitejas.esfondi.lv/RP/Koplietojamie%20dokumenti/Forms/2016.aspx" TargetMode="External"/><Relationship Id="rId44" Type="http://schemas.openxmlformats.org/officeDocument/2006/relationships/hyperlink" Target="http://tap.mk.gov.lv/lv/mk/tap/?pid=40355035" TargetMode="External"/><Relationship Id="rId86" Type="http://schemas.openxmlformats.org/officeDocument/2006/relationships/hyperlink" Target="http://tap.mk.gov.lv/lv/mk/tap/?pid=40392406" TargetMode="External"/><Relationship Id="rId151" Type="http://schemas.openxmlformats.org/officeDocument/2006/relationships/hyperlink" Target="http://www.cfla.gov.lv/lv/es-fondi-2014-2020/izsludinatas-atlases/5-2-1-2-k-1" TargetMode="External"/><Relationship Id="rId389" Type="http://schemas.openxmlformats.org/officeDocument/2006/relationships/hyperlink" Target="http://www.cfla.gov.lv/lv/es-fondi-2014-2020/izsludinatas-atlases/9-2-6" TargetMode="External"/><Relationship Id="rId193" Type="http://schemas.openxmlformats.org/officeDocument/2006/relationships/hyperlink" Target="http://www.cfla.gov.lv/lv/es-fondi-2014-2020/izsludinatas-atlases/6-1-2" TargetMode="External"/><Relationship Id="rId207" Type="http://schemas.openxmlformats.org/officeDocument/2006/relationships/hyperlink" Target="http://likumi.lv/ta/id/283304-darbibas-programmas-izaugsme-un-nodarbinatiba-prioritara-virziena-ilgtspejiga-transporta-sistema-6-2-1-specifiska-atbalsta" TargetMode="External"/><Relationship Id="rId249" Type="http://schemas.openxmlformats.org/officeDocument/2006/relationships/hyperlink" Target="http://www.cfla.gov.lv/lv/es-fondi-2014-2020/izsludinatas-atlases/8-1-2" TargetMode="External"/><Relationship Id="rId414" Type="http://schemas.openxmlformats.org/officeDocument/2006/relationships/hyperlink" Target="http://likumi.lv/ta/id/276208-noteikumi-par-darbibas-programmas-izaugsme-un-nodarbinatiba-2-10-prioritara-virziena-tehniska-palidziba-eiropas-sociala" TargetMode="External"/><Relationship Id="rId13" Type="http://schemas.openxmlformats.org/officeDocument/2006/relationships/hyperlink" Target="http://tap.mk.gov.lv/lv/mk/tap/?pid=40391448" TargetMode="External"/><Relationship Id="rId109" Type="http://schemas.openxmlformats.org/officeDocument/2006/relationships/hyperlink" Target="http://tap.mk.gov.lv/lv/mk/tap/?pid=40382046" TargetMode="External"/><Relationship Id="rId260" Type="http://schemas.openxmlformats.org/officeDocument/2006/relationships/hyperlink" Target="https://likumi.lv/doc.php?id=296513" TargetMode="External"/><Relationship Id="rId316" Type="http://schemas.openxmlformats.org/officeDocument/2006/relationships/hyperlink" Target="http://m.likumi.lv/doc.php?id=282324" TargetMode="External"/><Relationship Id="rId55" Type="http://schemas.openxmlformats.org/officeDocument/2006/relationships/hyperlink" Target="http://likumi.lv/ta/id/282904-darbibas-programmas-izaugsme-un-nodarbinatiba-1-2-2-specifiska-atbalsta-merka-veicinat-inovaciju-ieviesanu-komersantos" TargetMode="External"/><Relationship Id="rId97" Type="http://schemas.openxmlformats.org/officeDocument/2006/relationships/hyperlink" Target="http://likumi.lv/ta/id/275361-darbibas-programmas-izaugsme-un-nodarbinatiba-3-4-2-specifiska-atbalsta-merka-valsts-parvaldes-profesionala-pilnveide-labaka" TargetMode="External"/><Relationship Id="rId120" Type="http://schemas.openxmlformats.org/officeDocument/2006/relationships/hyperlink" Target="https://komitejas.esfondi.lv/RP/Koplietojamie%20dokumenti/Forms/AllItems.aspx" TargetMode="External"/><Relationship Id="rId358" Type="http://schemas.openxmlformats.org/officeDocument/2006/relationships/hyperlink" Target="http://tap.mk.gov.lv/lv/mk/tap/?pid=40338094" TargetMode="External"/><Relationship Id="rId162" Type="http://schemas.openxmlformats.org/officeDocument/2006/relationships/hyperlink" Target="http://cfla.gov.lv/lv/es-fondi-2014-2020/izsludinatas-atlases/5-3-1-k-3" TargetMode="External"/><Relationship Id="rId218" Type="http://schemas.openxmlformats.org/officeDocument/2006/relationships/hyperlink" Target="http://likumi.lv/doc.php?id=280644&amp;version_date=03.03.2016" TargetMode="External"/><Relationship Id="rId425" Type="http://schemas.openxmlformats.org/officeDocument/2006/relationships/hyperlink" Target="http://cfla.gov.lv/lv/es-fondi-2014-2020/izsludinatas-atlases/5-4-2-2-k-2" TargetMode="External"/><Relationship Id="rId271" Type="http://schemas.openxmlformats.org/officeDocument/2006/relationships/hyperlink" Target="http://tap.mk.gov.lv/lv/mk/tap/?dateFrom=2016-10-02&amp;dateTo=2017-10-02&amp;text=8.2.3.&amp;org=0&amp;area=0&amp;type=0" TargetMode="External"/><Relationship Id="rId24" Type="http://schemas.openxmlformats.org/officeDocument/2006/relationships/hyperlink" Target="https://likumi.lv/ta/id/291823-darbibas-programmas-izaugsme-un-nodarbinatiba-1-1-1-specifiska-atbalsta-merka-palielinat-latvijas-zinatnisko-instituciju" TargetMode="External"/><Relationship Id="rId66" Type="http://schemas.openxmlformats.org/officeDocument/2006/relationships/hyperlink" Target="http://www.cfla.gov.lv/lv/es-fondi-2014-2020/izsludinatas-atlases/3-1-1-6-regionalie-biznesa-inkubatori-un-radoso-industriju-inkubators" TargetMode="External"/><Relationship Id="rId131" Type="http://schemas.openxmlformats.org/officeDocument/2006/relationships/hyperlink" Target="http://likumi.lv/ta/id/281111-darbibas-programmas-izaugsme-un-nodarbinatiba-4-2-2-specifiska-atbalsta-merka-atbilstosi-pasvaldibas-integretajam-attistibas" TargetMode="External"/><Relationship Id="rId327" Type="http://schemas.openxmlformats.org/officeDocument/2006/relationships/hyperlink" Target="https://komitejas.esfondi.lv/SitePages/10.aspx" TargetMode="External"/><Relationship Id="rId369" Type="http://schemas.openxmlformats.org/officeDocument/2006/relationships/hyperlink" Target="http://www.cfla.gov.lv/lv/es-fondi-2014-2020/izsludinatas-atlases/9-2-1-3-atbalsts-specialistiem-darbam-ar-berniem-ar-saskarsmes-grutibam-un-uzvedibas-traucejumiem-un-vardarbibu-gimene" TargetMode="External"/><Relationship Id="rId173" Type="http://schemas.openxmlformats.org/officeDocument/2006/relationships/hyperlink" Target="https://komitejas.esfondi.lv/RP/Koplietojamie%20dokumenti/Forms/2016.aspx" TargetMode="External"/><Relationship Id="rId229" Type="http://schemas.openxmlformats.org/officeDocument/2006/relationships/hyperlink" Target="http://www.cfla.gov.lv/lv/es-fondi-2014-2020/izsludinatas-atlases/7-2-1-2-sakotnejas-profesionalas-izglitibas-programmu-istenosana-jauniesu-garantijas-ietvaros" TargetMode="External"/><Relationship Id="rId380" Type="http://schemas.openxmlformats.org/officeDocument/2006/relationships/hyperlink" Target="http://m.likumi.lv/doc.php?id=282400" TargetMode="External"/><Relationship Id="rId240" Type="http://schemas.openxmlformats.org/officeDocument/2006/relationships/hyperlink" Target="http://likumi.lv/ta/id/284471-darbibas-programmas-izaugsme-un-nodarbinatiba-8-1-1-specifiska-atbalsta-merka-palielinat-modernizeto-stem-taja-skaita" TargetMode="External"/><Relationship Id="rId35" Type="http://schemas.openxmlformats.org/officeDocument/2006/relationships/hyperlink" Target="http://tap.mk.gov.lv/lv/mk/tap/?pid=40395411" TargetMode="External"/><Relationship Id="rId77" Type="http://schemas.openxmlformats.org/officeDocument/2006/relationships/hyperlink" Target="https://kom.esfondi.lv/_layouts/15/start.aspx" TargetMode="External"/><Relationship Id="rId100" Type="http://schemas.openxmlformats.org/officeDocument/2006/relationships/hyperlink" Target="https://likumi.lv/ta/id/295406-darbibas-programmas-izaugsme-un-nodarbinatiba-3-4-2-specifiska-atbalsta-merka-valsts-parvaldes-profesionala-pilnveide" TargetMode="External"/><Relationship Id="rId282" Type="http://schemas.openxmlformats.org/officeDocument/2006/relationships/hyperlink" Target="http://tap.mk.gov.lv/lv/mk/tap/?pid=40366091" TargetMode="External"/><Relationship Id="rId338" Type="http://schemas.openxmlformats.org/officeDocument/2006/relationships/hyperlink" Target="http://www.cfla.gov.lv/lv/es-fondi-2014-2020/izsludinatas-atlases/8-5-3-nodrosinat-profesionalas-izglitibas-iestazu-efektivu-parvaldibu-un-iesaistita-personala-profesionalas-kompetences-pilnveidi" TargetMode="External"/><Relationship Id="rId8" Type="http://schemas.openxmlformats.org/officeDocument/2006/relationships/hyperlink" Target="http://www.cfla.gov.lv/lv/es-fondi-2014-2020/izsludinatas-atlases/1-1-1-2-pecdoktoranturas-petniecibas-atbalsts" TargetMode="External"/><Relationship Id="rId142" Type="http://schemas.openxmlformats.org/officeDocument/2006/relationships/hyperlink" Target="http://tap.mk.gov.lv/lv/mk/tap/?pid=40388966" TargetMode="External"/><Relationship Id="rId184" Type="http://schemas.openxmlformats.org/officeDocument/2006/relationships/hyperlink" Target="https://komitejas.esfondi.lv/RP/Koplietojamie%20dokumenti/Forms/AllItems.aspx" TargetMode="External"/><Relationship Id="rId391" Type="http://schemas.openxmlformats.org/officeDocument/2006/relationships/hyperlink" Target="http://tap.mk.gov.lv/lv/mk/tap/?pid=40355489" TargetMode="External"/><Relationship Id="rId405" Type="http://schemas.openxmlformats.org/officeDocument/2006/relationships/hyperlink" Target="https://kom.esfondi.lv/SitePages/10.aspx" TargetMode="External"/><Relationship Id="rId251" Type="http://schemas.openxmlformats.org/officeDocument/2006/relationships/hyperlink" Target="http://tap.mk.gov.lv/lv/mk/tap/?pid=40387383" TargetMode="External"/><Relationship Id="rId46" Type="http://schemas.openxmlformats.org/officeDocument/2006/relationships/hyperlink" Target="http://www.cfla.gov.lv/lv/es-fondi-2014-2020/izsludinatas-atlases/1-2-2-1-atbalsts-nodarbinato-apmacibam" TargetMode="External"/><Relationship Id="rId293" Type="http://schemas.openxmlformats.org/officeDocument/2006/relationships/hyperlink" Target="http://tap.mk.gov.lv/lv/mk/tap/?pid=40380891" TargetMode="External"/><Relationship Id="rId307" Type="http://schemas.openxmlformats.org/officeDocument/2006/relationships/hyperlink" Target="https://komitejas.esfondi.lv/RP/Koplietojamie%20dokumenti/Forms/AllItems.aspx" TargetMode="External"/><Relationship Id="rId349" Type="http://schemas.openxmlformats.org/officeDocument/2006/relationships/hyperlink" Target="http://www.cfla.gov.lv/lv/es-fondi-2014-2020/izsludinatas-atlases/8-3-4" TargetMode="External"/><Relationship Id="rId88" Type="http://schemas.openxmlformats.org/officeDocument/2006/relationships/hyperlink" Target="https://komitejas.esfondi.lv/SitePages/10.aspx" TargetMode="External"/><Relationship Id="rId111" Type="http://schemas.openxmlformats.org/officeDocument/2006/relationships/hyperlink" Target="http://tap.mk.gov.lv/lv/mk/tap/?pid=40347411" TargetMode="External"/><Relationship Id="rId153" Type="http://schemas.openxmlformats.org/officeDocument/2006/relationships/hyperlink" Target="http://tap.mk.gov.lv/lv/mk/tap/?pid=40386818" TargetMode="External"/><Relationship Id="rId195" Type="http://schemas.openxmlformats.org/officeDocument/2006/relationships/hyperlink" Target="https://likumi.lv/doc.php?id=289734" TargetMode="External"/><Relationship Id="rId209" Type="http://schemas.openxmlformats.org/officeDocument/2006/relationships/hyperlink" Target="http://tap.mk.gov.lv/lv/mk/tap/?pid=40403888" TargetMode="External"/><Relationship Id="rId360" Type="http://schemas.openxmlformats.org/officeDocument/2006/relationships/hyperlink" Target="http://tap.mk.gov.lv/lv/mk/tap/?pid=40362588" TargetMode="External"/><Relationship Id="rId416" Type="http://schemas.openxmlformats.org/officeDocument/2006/relationships/hyperlink" Target="https://kom.esfondi.lv/SitePages/10.aspx" TargetMode="External"/><Relationship Id="rId220" Type="http://schemas.openxmlformats.org/officeDocument/2006/relationships/hyperlink" Target="http://tap.mk.gov.lv/lv/mk/tap/?pid=40354344" TargetMode="External"/><Relationship Id="rId15" Type="http://schemas.openxmlformats.org/officeDocument/2006/relationships/hyperlink" Target="http://www.cfla.gov.lv/lv/es-fondi-2014-2020/izsludinatas-atlases/1-2-1-1-atbalsts-jaunu-produktu-un-tehnologiju-izstradei-kompetences-centru-ietvaros" TargetMode="External"/><Relationship Id="rId57" Type="http://schemas.openxmlformats.org/officeDocument/2006/relationships/hyperlink" Target="http://www.cfla.gov.lv/lv/es-fondi-2014-2020/izsludinatas-atlases/1-2-2-2-inovaciju-motivacijas-programma" TargetMode="External"/><Relationship Id="rId262" Type="http://schemas.openxmlformats.org/officeDocument/2006/relationships/hyperlink" Target="http://cfla.gov.lv/lv/es-fondi-2014-2020/izsludinatas-atlases/8-2-2-k-2" TargetMode="External"/><Relationship Id="rId318" Type="http://schemas.openxmlformats.org/officeDocument/2006/relationships/hyperlink" Target="https://komitejas.esfondi.lv/RP/Koplietojamie%20dokumenti/Forms/2016.aspx" TargetMode="External"/><Relationship Id="rId99" Type="http://schemas.openxmlformats.org/officeDocument/2006/relationships/hyperlink" Target="https://komitejas.esfondi.lv/RP/_layouts/15/WopiFrame.aspx?sourcedoc=/RP/Koplietojamie%20dokumenti/Lemums_VKanc_3423_09102017.pdf&amp;action=default" TargetMode="External"/><Relationship Id="rId122" Type="http://schemas.openxmlformats.org/officeDocument/2006/relationships/hyperlink" Target="http://www.cfla.gov.lv/lv/es-fondi-2014-2020/izsludinatas-atlases/4-4-1-attistit-etl-uzlades-infrastrukturu-latvija" TargetMode="External"/><Relationship Id="rId164" Type="http://schemas.openxmlformats.org/officeDocument/2006/relationships/hyperlink" Target="https://komitejas.esfondi.lv/RP/Koplietojamie%20dokumenti/Forms/AllItems.aspx" TargetMode="External"/><Relationship Id="rId371" Type="http://schemas.openxmlformats.org/officeDocument/2006/relationships/hyperlink" Target="http://tap.mk.gov.lv/lv/mk/tap/?pid=40312808" TargetMode="External"/><Relationship Id="rId427" Type="http://schemas.openxmlformats.org/officeDocument/2006/relationships/hyperlink" Target="https://likumi.lv/doc.php?id=296513" TargetMode="External"/><Relationship Id="rId26" Type="http://schemas.openxmlformats.org/officeDocument/2006/relationships/hyperlink" Target="http://cfla.gov.lv/lv/es-fondi-2014-2020/izsludinatas-atlases/1-1-1-5-k-2" TargetMode="External"/><Relationship Id="rId231" Type="http://schemas.openxmlformats.org/officeDocument/2006/relationships/hyperlink" Target="http://www.cfla.gov.lv/lv/es-fondi-2014-2020/izsludinatas-atlases/7-1-2-2-darba-tirgus-apsteidzoso-parkartojumu-sistemas-ieviesana" TargetMode="External"/><Relationship Id="rId273" Type="http://schemas.openxmlformats.org/officeDocument/2006/relationships/hyperlink" Target="https://likumi.lv/doc.php?id=296514" TargetMode="External"/><Relationship Id="rId329" Type="http://schemas.openxmlformats.org/officeDocument/2006/relationships/hyperlink" Target="http://likumi.lv/ta/id/283736-darbibas-programmas-izaugsme-un-nodarbinatiba-8-5-1-specifiska-atbalsta-merka-palielinat-kvalificetu-profesionalas-izglitibas" TargetMode="External"/><Relationship Id="rId68" Type="http://schemas.openxmlformats.org/officeDocument/2006/relationships/hyperlink" Target="https://kom.esfondi.lv/RP/Koplietojamie%20dokumenti/Forms/2016.aspx" TargetMode="External"/><Relationship Id="rId133" Type="http://schemas.openxmlformats.org/officeDocument/2006/relationships/hyperlink" Target="http://likumi.lv/ta/id/287628-darbibas-programmas-izaugsme-un-nodarbinatiba-4-5-1-specifiska-atbalsta-merka-attistit-videi-draudzigu-sabiedriska-transporta" TargetMode="External"/><Relationship Id="rId175" Type="http://schemas.openxmlformats.org/officeDocument/2006/relationships/hyperlink" Target="http://tap.mk.gov.lv/lv/mk/tap/?pid=40374976" TargetMode="External"/><Relationship Id="rId340" Type="http://schemas.openxmlformats.org/officeDocument/2006/relationships/hyperlink" Target="http://cfla.gov.lv/lv/es-fondi-2014-2020/izsludinatas-atlases/9-1-2-palielinat-bijuso-ieslodzito-integraciju-sabiedriba-un-darba-tirgu" TargetMode="External"/><Relationship Id="rId200" Type="http://schemas.openxmlformats.org/officeDocument/2006/relationships/hyperlink" Target="http://tap.mk.gov.lv/lv/mk/tap/?pid=40393125" TargetMode="External"/><Relationship Id="rId382" Type="http://schemas.openxmlformats.org/officeDocument/2006/relationships/hyperlink" Target="http://cfla.gov.lv/lv/es-fondi-2014-2020/izsludinatas-atlases/9-2-4-2-pasakumi-vietejas-sabiedribas-veselibas-veicinasanai-un-slimibu-profilaksei" TargetMode="External"/><Relationship Id="rId242" Type="http://schemas.openxmlformats.org/officeDocument/2006/relationships/hyperlink" Target="https://komitejas.esfondi.lv/_layouts/15/start.aspx" TargetMode="External"/><Relationship Id="rId284" Type="http://schemas.openxmlformats.org/officeDocument/2006/relationships/hyperlink" Target="https://kom.esfondi.lv/RP/Koplietojamie%20dokumenti/Forms/2015.aspx" TargetMode="External"/><Relationship Id="rId37" Type="http://schemas.openxmlformats.org/officeDocument/2006/relationships/hyperlink" Target="http://likumi.lv/ta/id/286262-darbibas-programmas-izaugsme-un-nodarbinatiba-1-2-1-specifiska-atbalsta-merka-palielinat-privata-sektora-investicijas" TargetMode="External"/><Relationship Id="rId79" Type="http://schemas.openxmlformats.org/officeDocument/2006/relationships/hyperlink" Target="http://likumi.lv/ta/id/278613-darbibas-programmas-izaugsme-un-nodarbinatiba-3-4-1-specifiska-atbalsta-merka-paaugstinat-tiesu-un-tiesibsargajoso-instituciju" TargetMode="External"/><Relationship Id="rId102" Type="http://schemas.openxmlformats.org/officeDocument/2006/relationships/hyperlink" Target="http://www.cfla.gov.lv/lv/es-fondi-2014-2020/izsludinatas-atlases/3-4-2-3" TargetMode="External"/><Relationship Id="rId144" Type="http://schemas.openxmlformats.org/officeDocument/2006/relationships/hyperlink" Target="https://komitejas.esfondi.lv/RP/Koplietojamie%20dokumenti/Forms/2016.aspx" TargetMode="External"/><Relationship Id="rId90" Type="http://schemas.openxmlformats.org/officeDocument/2006/relationships/hyperlink" Target="http://www.cfla.gov.lv/lv/es-fondi-2014-2020/izsludinatas-atlases/3-3-1-palielinat-privato-investiciju-apjomu-regionos-veicot-ieguldijumus-uznemejdarbibas-attistibai-3-karta" TargetMode="External"/><Relationship Id="rId186" Type="http://schemas.openxmlformats.org/officeDocument/2006/relationships/hyperlink" Target="http://tap.mk.gov.lv/lv/mk/tap/?pid=40382559" TargetMode="External"/><Relationship Id="rId351" Type="http://schemas.openxmlformats.org/officeDocument/2006/relationships/hyperlink" Target="http://tap.mk.gov.lv/lv/mk/tap/?pid=40424403" TargetMode="External"/><Relationship Id="rId393" Type="http://schemas.openxmlformats.org/officeDocument/2006/relationships/hyperlink" Target="https://kom.esfondi.lv/SitePages/10.aspx" TargetMode="External"/><Relationship Id="rId407" Type="http://schemas.openxmlformats.org/officeDocument/2006/relationships/hyperlink" Target="http://tap.mk.gov.lv/lv/mk/tap/?pid=40366352&amp;mode=mk&amp;date=2015-08-25" TargetMode="External"/><Relationship Id="rId211" Type="http://schemas.openxmlformats.org/officeDocument/2006/relationships/hyperlink" Target="http://www.cfla.gov.lv/lv/es-fondi-2014-2020/izsludinatas-atlases/6-2-1-1" TargetMode="External"/><Relationship Id="rId253" Type="http://schemas.openxmlformats.org/officeDocument/2006/relationships/hyperlink" Target="http://likumi.lv/ta/id/284430-darbibas-programmas-izaugsme-un-nodarbinatiba-8-1-4-specifiska-atbalsta-merka-uzlabot-pirma-limena-profesionalas-augstakas" TargetMode="External"/><Relationship Id="rId295" Type="http://schemas.openxmlformats.org/officeDocument/2006/relationships/hyperlink" Target="https://kom.esfondi.lv/RP/Koplietojamie%20dokumenti/Forms/AllItems.aspx" TargetMode="External"/><Relationship Id="rId309" Type="http://schemas.openxmlformats.org/officeDocument/2006/relationships/hyperlink" Target="http://tap.mk.gov.lv/lv/mk/tap/?pid=40386829" TargetMode="External"/><Relationship Id="rId48" Type="http://schemas.openxmlformats.org/officeDocument/2006/relationships/hyperlink" Target="http://tap.mk.gov.lv/lv/mk/tap/?pid=40379705" TargetMode="External"/><Relationship Id="rId113" Type="http://schemas.openxmlformats.org/officeDocument/2006/relationships/hyperlink" Target="https://kom.esfondi.lv/SitePages/10.aspx" TargetMode="External"/><Relationship Id="rId320" Type="http://schemas.openxmlformats.org/officeDocument/2006/relationships/hyperlink" Target="https://komitejas.esfondi.lv/RP/Koplietojamie%20dokumenti/Forms/2016.aspx" TargetMode="External"/><Relationship Id="rId155" Type="http://schemas.openxmlformats.org/officeDocument/2006/relationships/hyperlink" Target="http://tap.mk.gov.lv/lv/mk/tap/?pid=40386818" TargetMode="External"/><Relationship Id="rId197" Type="http://schemas.openxmlformats.org/officeDocument/2006/relationships/hyperlink" Target="http://tap.mk.gov.lv/lv/mk/tap/?pid=40376918" TargetMode="External"/><Relationship Id="rId362" Type="http://schemas.openxmlformats.org/officeDocument/2006/relationships/hyperlink" Target="http://likumi.lv/doc.php?id=274957&amp;version_date=30.06.2015" TargetMode="External"/><Relationship Id="rId418" Type="http://schemas.openxmlformats.org/officeDocument/2006/relationships/hyperlink" Target="http://likumi.lv/ta/id/276208-noteikumi-par-darbibas-programmas-izaugsme-un-nodarbinatiba-2-10-prioritara-virziena-tehniska-palidziba-eiropas-sociala" TargetMode="External"/><Relationship Id="rId222" Type="http://schemas.openxmlformats.org/officeDocument/2006/relationships/hyperlink" Target="https://kom.esfondi.lv/SitePages/10.aspx" TargetMode="External"/><Relationship Id="rId264" Type="http://schemas.openxmlformats.org/officeDocument/2006/relationships/hyperlink" Target="http://likumi.lv/doc.php?id=276114&amp;version_date=28.08.2015" TargetMode="External"/><Relationship Id="rId17" Type="http://schemas.openxmlformats.org/officeDocument/2006/relationships/hyperlink" Target="http://likumi.lv/ta/id/284753-darbibas-programmas-izaugsme-un-nodarbinatiba-1-1-1-specifiska-atbalsta-merka-palielinat-latvijas-zinatnisko-instituciju" TargetMode="External"/><Relationship Id="rId59" Type="http://schemas.openxmlformats.org/officeDocument/2006/relationships/hyperlink" Target="http://tap.mk.gov.lv/lv/mk/tap/?pid=40370974" TargetMode="External"/><Relationship Id="rId124" Type="http://schemas.openxmlformats.org/officeDocument/2006/relationships/hyperlink" Target="http://www.cfla.gov.lv/lv/es-fondi-2014-2020/izsludinatas-atlases/4-5-1-1-attistit-videi-draudzigu-sabiedriska-transporta-infrastrukturu-sliezu-transportu" TargetMode="External"/><Relationship Id="rId70" Type="http://schemas.openxmlformats.org/officeDocument/2006/relationships/hyperlink" Target="http://www.cfla.gov.lv/lv/es-fondi-2014-2020/izsludinatas-atlases/3-2-1-1-klasteru-programma" TargetMode="External"/><Relationship Id="rId166" Type="http://schemas.openxmlformats.org/officeDocument/2006/relationships/hyperlink" Target="http://www.cfla.gov.lv/lv/es-fondi-2014-2020/izsludinatas-atlases/5-4-1-1" TargetMode="External"/><Relationship Id="rId331" Type="http://schemas.openxmlformats.org/officeDocument/2006/relationships/hyperlink" Target="http://cfla.gov.lv/lv/es-fondi-2014-2020/izsludinatas-atlases/9-1-1-1" TargetMode="External"/><Relationship Id="rId373" Type="http://schemas.openxmlformats.org/officeDocument/2006/relationships/hyperlink" Target="http://tap.mk.gov.lv/lv/mk/tap/?pid=40373554" TargetMode="External"/><Relationship Id="rId429" Type="http://schemas.openxmlformats.org/officeDocument/2006/relationships/hyperlink" Target="https://cfla.gov.lv/lv/es-fondi-2014-2020/izsludinatas-atlases/8-2-2-k-1" TargetMode="External"/><Relationship Id="rId1" Type="http://schemas.openxmlformats.org/officeDocument/2006/relationships/hyperlink" Target="https://kom.esfondi.lv/_layouts/15/start.aspx" TargetMode="External"/><Relationship Id="rId233" Type="http://schemas.openxmlformats.org/officeDocument/2006/relationships/hyperlink" Target="http://tap.mk.gov.lv/lv/mk/tap/?pid=4036554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outlinePr summaryBelow="0" summaryRight="0"/>
  </sheetPr>
  <dimension ref="A1:HH179"/>
  <sheetViews>
    <sheetView showGridLines="0" tabSelected="1" zoomScale="70" zoomScaleNormal="70" workbookViewId="0">
      <pane xSplit="3" ySplit="2" topLeftCell="D3" activePane="bottomRight" state="frozen"/>
      <selection pane="topRight" activeCell="C1" sqref="C1"/>
      <selection pane="bottomLeft" activeCell="A7" sqref="A7"/>
      <selection pane="bottomRight" activeCell="A2" sqref="A2"/>
    </sheetView>
  </sheetViews>
  <sheetFormatPr defaultColWidth="9" defaultRowHeight="15.75" x14ac:dyDescent="0.25"/>
  <cols>
    <col min="1" max="1" width="7.75" style="20" customWidth="1"/>
    <col min="2" max="2" width="33" style="20" customWidth="1"/>
    <col min="3" max="3" width="11" style="20" customWidth="1"/>
    <col min="4" max="4" width="33" style="20" bestFit="1" customWidth="1"/>
    <col min="5" max="5" width="9.125" style="20" customWidth="1"/>
    <col min="6" max="6" width="9.25" style="20" customWidth="1"/>
    <col min="7" max="7" width="7" style="20" customWidth="1"/>
    <col min="8" max="8" width="14" style="11" customWidth="1"/>
    <col min="9" max="9" width="13.375" style="11" customWidth="1"/>
    <col min="10" max="10" width="15.125" style="11" customWidth="1"/>
    <col min="11" max="11" width="13.375" style="11" customWidth="1"/>
    <col min="12" max="12" width="17" style="11" customWidth="1"/>
    <col min="13" max="13" width="21.125" style="21" customWidth="1"/>
    <col min="14" max="14" width="15.75" style="70" customWidth="1"/>
    <col min="15" max="15" width="17.375" style="94" customWidth="1"/>
    <col min="16" max="17" width="23.25" style="94" customWidth="1"/>
    <col min="18" max="18" width="21.5" style="43" customWidth="1"/>
    <col min="20" max="20" width="24.375" style="10" hidden="1" customWidth="1"/>
    <col min="21" max="21" width="9" style="6"/>
    <col min="22" max="22" width="13.75" style="6" bestFit="1" customWidth="1"/>
    <col min="23" max="216" width="9" style="6"/>
    <col min="217" max="16384" width="9" style="7"/>
  </cols>
  <sheetData>
    <row r="1" spans="1:216" ht="22.5" x14ac:dyDescent="0.25">
      <c r="A1" s="263" t="s">
        <v>826</v>
      </c>
      <c r="B1" s="264"/>
      <c r="C1" s="264"/>
      <c r="D1" s="264"/>
      <c r="E1" s="264"/>
      <c r="F1" s="264"/>
      <c r="G1" s="264"/>
      <c r="H1" s="264"/>
      <c r="I1" s="264"/>
      <c r="J1" s="264"/>
      <c r="K1" s="264"/>
      <c r="L1" s="264"/>
      <c r="M1" s="264"/>
      <c r="N1" s="264"/>
      <c r="O1" s="264"/>
      <c r="P1" s="264"/>
      <c r="Q1" s="264"/>
      <c r="R1" s="264"/>
    </row>
    <row r="2" spans="1:216" s="8" customFormat="1" ht="90" x14ac:dyDescent="0.2">
      <c r="A2" s="48" t="s">
        <v>303</v>
      </c>
      <c r="B2" s="48" t="s">
        <v>304</v>
      </c>
      <c r="C2" s="48" t="s">
        <v>385</v>
      </c>
      <c r="D2" s="48" t="s">
        <v>308</v>
      </c>
      <c r="E2" s="48" t="s">
        <v>305</v>
      </c>
      <c r="F2" s="48" t="s">
        <v>306</v>
      </c>
      <c r="G2" s="48" t="s">
        <v>307</v>
      </c>
      <c r="H2" s="49" t="s">
        <v>456</v>
      </c>
      <c r="I2" s="49" t="s">
        <v>457</v>
      </c>
      <c r="J2" s="50" t="s">
        <v>458</v>
      </c>
      <c r="K2" s="49" t="s">
        <v>459</v>
      </c>
      <c r="L2" s="49" t="s">
        <v>466</v>
      </c>
      <c r="M2" s="49" t="s">
        <v>460</v>
      </c>
      <c r="N2" s="50" t="s">
        <v>462</v>
      </c>
      <c r="O2" s="83" t="s">
        <v>467</v>
      </c>
      <c r="P2" s="83" t="s">
        <v>597</v>
      </c>
      <c r="Q2" s="128" t="s">
        <v>768</v>
      </c>
      <c r="R2" s="49" t="s">
        <v>461</v>
      </c>
      <c r="T2" s="50" t="s">
        <v>723</v>
      </c>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row>
    <row r="3" spans="1:216" s="31" customFormat="1" ht="63" x14ac:dyDescent="0.25">
      <c r="A3" s="51" t="s">
        <v>301</v>
      </c>
      <c r="B3" s="52" t="s">
        <v>302</v>
      </c>
      <c r="C3" s="51" t="s">
        <v>148</v>
      </c>
      <c r="D3" s="55" t="s">
        <v>389</v>
      </c>
      <c r="E3" s="56" t="s">
        <v>146</v>
      </c>
      <c r="F3" s="57" t="s">
        <v>17</v>
      </c>
      <c r="G3" s="56" t="s">
        <v>4</v>
      </c>
      <c r="H3" s="59">
        <v>42332</v>
      </c>
      <c r="I3" s="58" t="s">
        <v>204</v>
      </c>
      <c r="J3" s="59">
        <v>42208</v>
      </c>
      <c r="K3" s="59" t="s">
        <v>475</v>
      </c>
      <c r="L3" s="60">
        <v>36776620</v>
      </c>
      <c r="M3" s="58">
        <v>42472</v>
      </c>
      <c r="N3" s="59">
        <v>42467</v>
      </c>
      <c r="O3" s="84">
        <v>36776783.840000004</v>
      </c>
      <c r="P3" s="84" t="s">
        <v>598</v>
      </c>
      <c r="Q3" s="84"/>
      <c r="R3" s="61"/>
      <c r="T3" s="105"/>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row>
    <row r="4" spans="1:216" s="31" customFormat="1" ht="63" x14ac:dyDescent="0.25">
      <c r="A4" s="51" t="s">
        <v>301</v>
      </c>
      <c r="B4" s="52" t="s">
        <v>302</v>
      </c>
      <c r="C4" s="51" t="s">
        <v>148</v>
      </c>
      <c r="D4" s="23" t="s">
        <v>390</v>
      </c>
      <c r="E4" s="24" t="s">
        <v>146</v>
      </c>
      <c r="F4" s="25" t="s">
        <v>17</v>
      </c>
      <c r="G4" s="24" t="s">
        <v>4</v>
      </c>
      <c r="H4" s="53">
        <v>43145</v>
      </c>
      <c r="I4" s="26" t="s">
        <v>204</v>
      </c>
      <c r="J4" s="39">
        <v>42208</v>
      </c>
      <c r="K4" s="39" t="s">
        <v>475</v>
      </c>
      <c r="L4" s="54">
        <v>19227642</v>
      </c>
      <c r="M4" s="100" t="s">
        <v>543</v>
      </c>
      <c r="N4" s="53">
        <v>43245</v>
      </c>
      <c r="O4" s="84">
        <v>19227654</v>
      </c>
      <c r="P4" s="84" t="s">
        <v>751</v>
      </c>
      <c r="Q4" s="84"/>
      <c r="R4" s="46"/>
      <c r="T4" s="106"/>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row>
    <row r="5" spans="1:216" s="31" customFormat="1" ht="63" x14ac:dyDescent="0.25">
      <c r="A5" s="51" t="s">
        <v>301</v>
      </c>
      <c r="B5" s="52" t="s">
        <v>302</v>
      </c>
      <c r="C5" s="51" t="s">
        <v>148</v>
      </c>
      <c r="D5" s="23" t="s">
        <v>391</v>
      </c>
      <c r="E5" s="24" t="s">
        <v>146</v>
      </c>
      <c r="F5" s="25" t="s">
        <v>17</v>
      </c>
      <c r="G5" s="24" t="s">
        <v>4</v>
      </c>
      <c r="H5" s="39">
        <v>42332</v>
      </c>
      <c r="I5" s="26" t="s">
        <v>204</v>
      </c>
      <c r="J5" s="39">
        <v>42208</v>
      </c>
      <c r="K5" s="39" t="s">
        <v>475</v>
      </c>
      <c r="L5" s="85">
        <v>9031680</v>
      </c>
      <c r="M5" s="100" t="s">
        <v>543</v>
      </c>
      <c r="N5" s="39"/>
      <c r="O5" s="85"/>
      <c r="P5" s="85"/>
      <c r="Q5" s="85"/>
      <c r="R5" s="46"/>
      <c r="T5" s="106"/>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row>
    <row r="6" spans="1:216" s="29" customFormat="1" ht="63" x14ac:dyDescent="0.25">
      <c r="A6" s="51" t="s">
        <v>301</v>
      </c>
      <c r="B6" s="52" t="s">
        <v>302</v>
      </c>
      <c r="C6" s="51" t="s">
        <v>150</v>
      </c>
      <c r="D6" s="23" t="s">
        <v>215</v>
      </c>
      <c r="E6" s="24" t="s">
        <v>7</v>
      </c>
      <c r="F6" s="25" t="s">
        <v>17</v>
      </c>
      <c r="G6" s="24" t="s">
        <v>4</v>
      </c>
      <c r="H6" s="39">
        <v>42124</v>
      </c>
      <c r="I6" s="26" t="s">
        <v>204</v>
      </c>
      <c r="J6" s="39">
        <v>42195</v>
      </c>
      <c r="K6" s="39" t="s">
        <v>476</v>
      </c>
      <c r="L6" s="85">
        <v>54424846</v>
      </c>
      <c r="M6" s="54"/>
      <c r="N6" s="39">
        <v>42447</v>
      </c>
      <c r="O6" s="85">
        <v>54424846</v>
      </c>
      <c r="P6" s="85" t="s">
        <v>599</v>
      </c>
      <c r="Q6" s="85"/>
      <c r="R6" s="46"/>
      <c r="T6" s="105"/>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row>
    <row r="7" spans="1:216" s="29" customFormat="1" ht="63" x14ac:dyDescent="0.25">
      <c r="A7" s="51" t="s">
        <v>301</v>
      </c>
      <c r="B7" s="52" t="s">
        <v>302</v>
      </c>
      <c r="C7" s="51" t="s">
        <v>151</v>
      </c>
      <c r="D7" s="23" t="s">
        <v>733</v>
      </c>
      <c r="E7" s="24" t="s">
        <v>146</v>
      </c>
      <c r="F7" s="25" t="s">
        <v>17</v>
      </c>
      <c r="G7" s="24" t="s">
        <v>4</v>
      </c>
      <c r="H7" s="53">
        <v>43067</v>
      </c>
      <c r="I7" s="26" t="s">
        <v>581</v>
      </c>
      <c r="J7" s="53">
        <v>42999</v>
      </c>
      <c r="K7" s="53" t="s">
        <v>724</v>
      </c>
      <c r="L7" s="54">
        <v>19850697</v>
      </c>
      <c r="M7" s="27">
        <v>2</v>
      </c>
      <c r="N7" s="53">
        <v>43273</v>
      </c>
      <c r="O7" s="85">
        <v>19850697</v>
      </c>
      <c r="P7" s="85" t="s">
        <v>807</v>
      </c>
      <c r="Q7" s="85" t="s">
        <v>808</v>
      </c>
      <c r="R7" s="76"/>
      <c r="T7" s="106"/>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row>
    <row r="8" spans="1:216" s="29" customFormat="1" ht="63" x14ac:dyDescent="0.25">
      <c r="A8" s="51" t="s">
        <v>301</v>
      </c>
      <c r="B8" s="52" t="s">
        <v>302</v>
      </c>
      <c r="C8" s="51" t="s">
        <v>151</v>
      </c>
      <c r="D8" s="23" t="s">
        <v>734</v>
      </c>
      <c r="E8" s="24" t="s">
        <v>146</v>
      </c>
      <c r="F8" s="25" t="s">
        <v>17</v>
      </c>
      <c r="G8" s="24" t="s">
        <v>4</v>
      </c>
      <c r="H8" s="53"/>
      <c r="I8" s="26"/>
      <c r="J8" s="53">
        <v>42999</v>
      </c>
      <c r="K8" s="53" t="s">
        <v>724</v>
      </c>
      <c r="L8" s="54">
        <v>9049303</v>
      </c>
      <c r="M8" s="27"/>
      <c r="N8" s="39"/>
      <c r="O8" s="85"/>
      <c r="P8" s="85"/>
      <c r="Q8" s="85"/>
      <c r="R8" s="76"/>
      <c r="T8" s="106"/>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row>
    <row r="9" spans="1:216" s="29" customFormat="1" ht="63" x14ac:dyDescent="0.25">
      <c r="A9" s="51" t="s">
        <v>301</v>
      </c>
      <c r="B9" s="52" t="s">
        <v>302</v>
      </c>
      <c r="C9" s="51" t="s">
        <v>152</v>
      </c>
      <c r="D9" s="23" t="s">
        <v>214</v>
      </c>
      <c r="E9" s="24" t="s">
        <v>7</v>
      </c>
      <c r="F9" s="25" t="s">
        <v>17</v>
      </c>
      <c r="G9" s="24" t="s">
        <v>4</v>
      </c>
      <c r="H9" s="39">
        <v>42613</v>
      </c>
      <c r="I9" s="26" t="s">
        <v>290</v>
      </c>
      <c r="J9" s="39">
        <v>42530</v>
      </c>
      <c r="K9" s="39" t="s">
        <v>477</v>
      </c>
      <c r="L9" s="54">
        <v>102964724</v>
      </c>
      <c r="M9" s="27" t="s">
        <v>452</v>
      </c>
      <c r="N9" s="53">
        <v>42810</v>
      </c>
      <c r="O9" s="85">
        <v>102964724</v>
      </c>
      <c r="P9" s="85" t="s">
        <v>600</v>
      </c>
      <c r="Q9" s="85"/>
      <c r="R9" s="46"/>
      <c r="T9" s="105"/>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row>
    <row r="10" spans="1:216" s="29" customFormat="1" ht="63" x14ac:dyDescent="0.25">
      <c r="A10" s="51" t="s">
        <v>301</v>
      </c>
      <c r="B10" s="52" t="s">
        <v>302</v>
      </c>
      <c r="C10" s="51" t="s">
        <v>153</v>
      </c>
      <c r="D10" s="23" t="s">
        <v>439</v>
      </c>
      <c r="E10" s="24" t="s">
        <v>7</v>
      </c>
      <c r="F10" s="25" t="s">
        <v>17</v>
      </c>
      <c r="G10" s="24" t="s">
        <v>4</v>
      </c>
      <c r="H10" s="53">
        <v>42940</v>
      </c>
      <c r="I10" s="75" t="s">
        <v>426</v>
      </c>
      <c r="J10" s="39">
        <v>42789</v>
      </c>
      <c r="K10" s="53" t="s">
        <v>573</v>
      </c>
      <c r="L10" s="44">
        <v>14140333</v>
      </c>
      <c r="M10" s="27">
        <v>2</v>
      </c>
      <c r="N10" s="53">
        <v>42977</v>
      </c>
      <c r="O10" s="85">
        <v>10595230</v>
      </c>
      <c r="P10" s="85" t="s">
        <v>601</v>
      </c>
      <c r="Q10" s="85"/>
      <c r="R10" s="76"/>
      <c r="T10" s="105"/>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row>
    <row r="11" spans="1:216" s="31" customFormat="1" ht="63" x14ac:dyDescent="0.25">
      <c r="A11" s="51" t="s">
        <v>301</v>
      </c>
      <c r="B11" s="52" t="s">
        <v>302</v>
      </c>
      <c r="C11" s="51" t="s">
        <v>153</v>
      </c>
      <c r="D11" s="23" t="s">
        <v>440</v>
      </c>
      <c r="E11" s="24" t="s">
        <v>7</v>
      </c>
      <c r="F11" s="25" t="s">
        <v>17</v>
      </c>
      <c r="G11" s="24" t="s">
        <v>4</v>
      </c>
      <c r="H11" s="53">
        <v>42940</v>
      </c>
      <c r="I11" s="75" t="s">
        <v>426</v>
      </c>
      <c r="J11" s="39">
        <v>42789</v>
      </c>
      <c r="K11" s="53" t="s">
        <v>573</v>
      </c>
      <c r="L11" s="44">
        <v>5624535</v>
      </c>
      <c r="M11" s="27">
        <v>2</v>
      </c>
      <c r="N11" s="53">
        <v>42997</v>
      </c>
      <c r="O11" s="85">
        <v>5331526</v>
      </c>
      <c r="P11" s="85" t="s">
        <v>602</v>
      </c>
      <c r="Q11" s="85"/>
      <c r="R11" s="76"/>
      <c r="T11" s="105"/>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row>
    <row r="12" spans="1:216" s="31" customFormat="1" ht="63" x14ac:dyDescent="0.25">
      <c r="A12" s="51" t="s">
        <v>301</v>
      </c>
      <c r="B12" s="52" t="s">
        <v>302</v>
      </c>
      <c r="C12" s="51" t="s">
        <v>153</v>
      </c>
      <c r="D12" s="23" t="s">
        <v>450</v>
      </c>
      <c r="E12" s="24" t="s">
        <v>146</v>
      </c>
      <c r="F12" s="25" t="s">
        <v>17</v>
      </c>
      <c r="G12" s="24" t="s">
        <v>4</v>
      </c>
      <c r="H12" s="53">
        <v>42940</v>
      </c>
      <c r="I12" s="75" t="s">
        <v>426</v>
      </c>
      <c r="J12" s="39">
        <v>42789</v>
      </c>
      <c r="K12" s="53" t="s">
        <v>573</v>
      </c>
      <c r="L12" s="44">
        <v>7905000</v>
      </c>
      <c r="M12" s="27">
        <v>2</v>
      </c>
      <c r="N12" s="53">
        <v>43032</v>
      </c>
      <c r="O12" s="85">
        <v>4080000</v>
      </c>
      <c r="P12" s="85" t="s">
        <v>603</v>
      </c>
      <c r="Q12" s="85"/>
      <c r="R12" s="76"/>
      <c r="T12" s="106"/>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row>
    <row r="13" spans="1:216" s="29" customFormat="1" ht="47.25" x14ac:dyDescent="0.25">
      <c r="A13" s="51" t="s">
        <v>309</v>
      </c>
      <c r="B13" s="52" t="s">
        <v>310</v>
      </c>
      <c r="C13" s="51" t="s">
        <v>154</v>
      </c>
      <c r="D13" s="23" t="s">
        <v>386</v>
      </c>
      <c r="E13" s="24" t="s">
        <v>7</v>
      </c>
      <c r="F13" s="25" t="s">
        <v>11</v>
      </c>
      <c r="G13" s="24" t="s">
        <v>4</v>
      </c>
      <c r="H13" s="39">
        <v>42332</v>
      </c>
      <c r="I13" s="26" t="s">
        <v>195</v>
      </c>
      <c r="J13" s="39">
        <v>42187</v>
      </c>
      <c r="K13" s="39" t="s">
        <v>478</v>
      </c>
      <c r="L13" s="54">
        <v>1000000</v>
      </c>
      <c r="M13" s="54"/>
      <c r="N13" s="39">
        <v>42425</v>
      </c>
      <c r="O13" s="86">
        <v>1000000</v>
      </c>
      <c r="P13" s="86" t="s">
        <v>604</v>
      </c>
      <c r="Q13" s="86"/>
      <c r="R13" s="46"/>
      <c r="T13" s="105"/>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row>
    <row r="14" spans="1:216" s="31" customFormat="1" ht="47.25" x14ac:dyDescent="0.25">
      <c r="A14" s="51" t="s">
        <v>309</v>
      </c>
      <c r="B14" s="52" t="s">
        <v>310</v>
      </c>
      <c r="C14" s="51" t="s">
        <v>154</v>
      </c>
      <c r="D14" s="23" t="s">
        <v>387</v>
      </c>
      <c r="E14" s="24" t="s">
        <v>146</v>
      </c>
      <c r="F14" s="25" t="s">
        <v>11</v>
      </c>
      <c r="G14" s="24" t="s">
        <v>4</v>
      </c>
      <c r="H14" s="39">
        <v>42332</v>
      </c>
      <c r="I14" s="26" t="s">
        <v>195</v>
      </c>
      <c r="J14" s="39">
        <v>42187</v>
      </c>
      <c r="K14" s="39" t="s">
        <v>478</v>
      </c>
      <c r="L14" s="54">
        <v>25650000</v>
      </c>
      <c r="M14" s="54"/>
      <c r="N14" s="39">
        <v>42443</v>
      </c>
      <c r="O14" s="86">
        <v>25650000</v>
      </c>
      <c r="P14" s="86" t="s">
        <v>605</v>
      </c>
      <c r="Q14" s="86"/>
      <c r="R14" s="46"/>
      <c r="T14" s="107"/>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row>
    <row r="15" spans="1:216" s="31" customFormat="1" ht="47.25" x14ac:dyDescent="0.25">
      <c r="A15" s="51" t="s">
        <v>309</v>
      </c>
      <c r="B15" s="52" t="s">
        <v>310</v>
      </c>
      <c r="C15" s="51" t="s">
        <v>154</v>
      </c>
      <c r="D15" s="23" t="s">
        <v>388</v>
      </c>
      <c r="E15" s="24" t="s">
        <v>146</v>
      </c>
      <c r="F15" s="25" t="s">
        <v>11</v>
      </c>
      <c r="G15" s="24" t="s">
        <v>4</v>
      </c>
      <c r="H15" s="53">
        <v>43145</v>
      </c>
      <c r="I15" s="26" t="s">
        <v>195</v>
      </c>
      <c r="J15" s="39">
        <v>42187</v>
      </c>
      <c r="K15" s="39" t="s">
        <v>478</v>
      </c>
      <c r="L15" s="54">
        <v>37664892</v>
      </c>
      <c r="M15" s="26" t="s">
        <v>420</v>
      </c>
      <c r="N15" s="39"/>
      <c r="O15" s="85"/>
      <c r="P15" s="85"/>
      <c r="Q15" s="85"/>
      <c r="R15" s="46"/>
      <c r="T15" s="108"/>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row>
    <row r="16" spans="1:216" s="29" customFormat="1" ht="31.5" x14ac:dyDescent="0.25">
      <c r="A16" s="51" t="s">
        <v>309</v>
      </c>
      <c r="B16" s="52" t="s">
        <v>310</v>
      </c>
      <c r="C16" s="51" t="s">
        <v>155</v>
      </c>
      <c r="D16" s="23" t="s">
        <v>157</v>
      </c>
      <c r="E16" s="24" t="s">
        <v>7</v>
      </c>
      <c r="F16" s="25" t="s">
        <v>11</v>
      </c>
      <c r="G16" s="24" t="s">
        <v>4</v>
      </c>
      <c r="H16" s="39">
        <v>42508</v>
      </c>
      <c r="I16" s="26" t="s">
        <v>270</v>
      </c>
      <c r="J16" s="39">
        <v>42579</v>
      </c>
      <c r="K16" s="39" t="s">
        <v>479</v>
      </c>
      <c r="L16" s="54">
        <v>34500000</v>
      </c>
      <c r="M16" s="27"/>
      <c r="N16" s="39">
        <v>42699</v>
      </c>
      <c r="O16" s="86">
        <v>17250000</v>
      </c>
      <c r="P16" s="86" t="s">
        <v>606</v>
      </c>
      <c r="Q16" s="86"/>
      <c r="R16" s="46"/>
      <c r="T16" s="107"/>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row>
    <row r="17" spans="1:216" s="29" customFormat="1" ht="31.5" x14ac:dyDescent="0.25">
      <c r="A17" s="51" t="s">
        <v>309</v>
      </c>
      <c r="B17" s="52" t="s">
        <v>310</v>
      </c>
      <c r="C17" s="51" t="s">
        <v>156</v>
      </c>
      <c r="D17" s="23" t="s">
        <v>557</v>
      </c>
      <c r="E17" s="24" t="s">
        <v>146</v>
      </c>
      <c r="F17" s="25" t="s">
        <v>11</v>
      </c>
      <c r="G17" s="24" t="s">
        <v>4</v>
      </c>
      <c r="H17" s="39">
        <v>42356</v>
      </c>
      <c r="I17" s="26" t="s">
        <v>269</v>
      </c>
      <c r="J17" s="39">
        <v>42418</v>
      </c>
      <c r="K17" s="39" t="s">
        <v>414</v>
      </c>
      <c r="L17" s="54">
        <v>25803589</v>
      </c>
      <c r="M17" s="27">
        <v>2</v>
      </c>
      <c r="N17" s="39">
        <v>42563</v>
      </c>
      <c r="O17" s="85">
        <v>25803589</v>
      </c>
      <c r="P17" s="85" t="s">
        <v>607</v>
      </c>
      <c r="Q17" s="85"/>
      <c r="R17" s="46"/>
      <c r="T17" s="107"/>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row>
    <row r="18" spans="1:216" s="29" customFormat="1" ht="31.5" x14ac:dyDescent="0.25">
      <c r="A18" s="51" t="s">
        <v>309</v>
      </c>
      <c r="B18" s="52" t="s">
        <v>310</v>
      </c>
      <c r="C18" s="51" t="s">
        <v>156</v>
      </c>
      <c r="D18" s="23" t="s">
        <v>558</v>
      </c>
      <c r="E18" s="24" t="s">
        <v>146</v>
      </c>
      <c r="F18" s="25" t="s">
        <v>11</v>
      </c>
      <c r="G18" s="24" t="s">
        <v>4</v>
      </c>
      <c r="H18" s="39">
        <v>42356</v>
      </c>
      <c r="I18" s="26" t="s">
        <v>269</v>
      </c>
      <c r="J18" s="39">
        <v>42418</v>
      </c>
      <c r="K18" s="39" t="s">
        <v>414</v>
      </c>
      <c r="L18" s="54">
        <v>34196411</v>
      </c>
      <c r="M18" s="27" t="s">
        <v>559</v>
      </c>
      <c r="N18" s="53">
        <v>43060</v>
      </c>
      <c r="O18" s="85">
        <v>34196411</v>
      </c>
      <c r="P18" s="102" t="s">
        <v>732</v>
      </c>
      <c r="Q18" s="102"/>
      <c r="R18" s="46"/>
      <c r="T18" s="108"/>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row>
    <row r="19" spans="1:216" s="29" customFormat="1" ht="31.5" x14ac:dyDescent="0.25">
      <c r="A19" s="51" t="s">
        <v>309</v>
      </c>
      <c r="B19" s="52" t="s">
        <v>310</v>
      </c>
      <c r="C19" s="51" t="s">
        <v>156</v>
      </c>
      <c r="D19" s="23" t="s">
        <v>560</v>
      </c>
      <c r="E19" s="24" t="s">
        <v>146</v>
      </c>
      <c r="F19" s="25" t="s">
        <v>11</v>
      </c>
      <c r="G19" s="24" t="s">
        <v>4</v>
      </c>
      <c r="H19" s="39">
        <v>42356</v>
      </c>
      <c r="I19" s="26" t="s">
        <v>269</v>
      </c>
      <c r="J19" s="39">
        <v>42419</v>
      </c>
      <c r="K19" s="39" t="s">
        <v>414</v>
      </c>
      <c r="L19" s="44"/>
      <c r="M19" s="27"/>
      <c r="N19" s="39"/>
      <c r="O19" s="85"/>
      <c r="P19" s="85"/>
      <c r="Q19" s="85"/>
      <c r="R19" s="46"/>
      <c r="T19" s="108"/>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row>
    <row r="20" spans="1:216" s="29" customFormat="1" ht="31.5" x14ac:dyDescent="0.25">
      <c r="A20" s="51" t="s">
        <v>311</v>
      </c>
      <c r="B20" s="52" t="s">
        <v>312</v>
      </c>
      <c r="C20" s="51" t="s">
        <v>158</v>
      </c>
      <c r="D20" s="23" t="s">
        <v>392</v>
      </c>
      <c r="E20" s="24" t="s">
        <v>146</v>
      </c>
      <c r="F20" s="25" t="s">
        <v>11</v>
      </c>
      <c r="G20" s="24" t="s">
        <v>4</v>
      </c>
      <c r="H20" s="39">
        <v>42187</v>
      </c>
      <c r="I20" s="26" t="s">
        <v>198</v>
      </c>
      <c r="J20" s="39">
        <v>42124</v>
      </c>
      <c r="K20" s="39" t="s">
        <v>480</v>
      </c>
      <c r="L20" s="54">
        <v>9000000</v>
      </c>
      <c r="M20" s="28" t="s">
        <v>279</v>
      </c>
      <c r="N20" s="39">
        <v>42394</v>
      </c>
      <c r="O20" s="85">
        <v>9000000</v>
      </c>
      <c r="P20" s="85" t="s">
        <v>608</v>
      </c>
      <c r="Q20" s="85"/>
      <c r="R20" s="46"/>
      <c r="T20" s="107"/>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row>
    <row r="21" spans="1:216" s="31" customFormat="1" ht="31.5" x14ac:dyDescent="0.25">
      <c r="A21" s="51" t="s">
        <v>311</v>
      </c>
      <c r="B21" s="52" t="s">
        <v>312</v>
      </c>
      <c r="C21" s="51" t="s">
        <v>158</v>
      </c>
      <c r="D21" s="23" t="s">
        <v>393</v>
      </c>
      <c r="E21" s="24"/>
      <c r="F21" s="25" t="s">
        <v>11</v>
      </c>
      <c r="G21" s="24" t="s">
        <v>4</v>
      </c>
      <c r="H21" s="39"/>
      <c r="I21" s="26"/>
      <c r="J21" s="39"/>
      <c r="K21" s="39"/>
      <c r="L21" s="54">
        <v>9000000</v>
      </c>
      <c r="M21" s="28" t="s">
        <v>446</v>
      </c>
      <c r="N21" s="39"/>
      <c r="O21" s="85"/>
      <c r="P21" s="85"/>
      <c r="Q21" s="85"/>
      <c r="R21" s="46"/>
      <c r="T21" s="108"/>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row>
    <row r="22" spans="1:216" s="29" customFormat="1" ht="31.5" x14ac:dyDescent="0.25">
      <c r="A22" s="51" t="s">
        <v>311</v>
      </c>
      <c r="B22" s="52" t="s">
        <v>313</v>
      </c>
      <c r="C22" s="51" t="s">
        <v>159</v>
      </c>
      <c r="D22" s="23" t="s">
        <v>160</v>
      </c>
      <c r="E22" s="24" t="s">
        <v>7</v>
      </c>
      <c r="F22" s="25" t="s">
        <v>11</v>
      </c>
      <c r="G22" s="24" t="s">
        <v>4</v>
      </c>
      <c r="H22" s="39">
        <v>42401</v>
      </c>
      <c r="I22" s="26" t="s">
        <v>196</v>
      </c>
      <c r="J22" s="39">
        <v>42383</v>
      </c>
      <c r="K22" s="39" t="s">
        <v>410</v>
      </c>
      <c r="L22" s="54">
        <v>4801192</v>
      </c>
      <c r="M22" s="27"/>
      <c r="N22" s="39">
        <v>42556</v>
      </c>
      <c r="O22" s="85">
        <v>4508342</v>
      </c>
      <c r="P22" s="85" t="s">
        <v>609</v>
      </c>
      <c r="Q22" s="85"/>
      <c r="R22" s="46"/>
      <c r="T22" s="107"/>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row>
    <row r="23" spans="1:216" s="29" customFormat="1" ht="47.25" x14ac:dyDescent="0.25">
      <c r="A23" s="51" t="s">
        <v>311</v>
      </c>
      <c r="B23" s="52" t="s">
        <v>313</v>
      </c>
      <c r="C23" s="51" t="s">
        <v>277</v>
      </c>
      <c r="D23" s="23" t="s">
        <v>278</v>
      </c>
      <c r="E23" s="24" t="s">
        <v>7</v>
      </c>
      <c r="F23" s="25" t="s">
        <v>11</v>
      </c>
      <c r="G23" s="24" t="s">
        <v>4</v>
      </c>
      <c r="H23" s="39">
        <v>42446</v>
      </c>
      <c r="I23" s="26" t="s">
        <v>269</v>
      </c>
      <c r="J23" s="39">
        <v>42425</v>
      </c>
      <c r="K23" s="39" t="s">
        <v>481</v>
      </c>
      <c r="L23" s="54">
        <v>6908242</v>
      </c>
      <c r="M23" s="27"/>
      <c r="N23" s="39">
        <v>42585</v>
      </c>
      <c r="O23" s="85">
        <v>6908242</v>
      </c>
      <c r="P23" s="85" t="s">
        <v>610</v>
      </c>
      <c r="Q23" s="85"/>
      <c r="R23" s="46"/>
      <c r="T23" s="107"/>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row>
    <row r="24" spans="1:216" s="29" customFormat="1" ht="47.25" x14ac:dyDescent="0.25">
      <c r="A24" s="51" t="s">
        <v>37</v>
      </c>
      <c r="B24" s="52" t="s">
        <v>83</v>
      </c>
      <c r="C24" s="51" t="s">
        <v>37</v>
      </c>
      <c r="D24" s="22" t="s">
        <v>394</v>
      </c>
      <c r="E24" s="32" t="s">
        <v>7</v>
      </c>
      <c r="F24" s="33" t="s">
        <v>16</v>
      </c>
      <c r="G24" s="32" t="s">
        <v>4</v>
      </c>
      <c r="H24" s="39">
        <v>42187</v>
      </c>
      <c r="I24" s="26" t="s">
        <v>195</v>
      </c>
      <c r="J24" s="39">
        <v>42194</v>
      </c>
      <c r="K24" s="39" t="s">
        <v>482</v>
      </c>
      <c r="L24" s="54">
        <v>39724115</v>
      </c>
      <c r="M24" s="54"/>
      <c r="N24" s="39">
        <v>42398</v>
      </c>
      <c r="O24" s="85">
        <v>39724115</v>
      </c>
      <c r="P24" s="85" t="s">
        <v>611</v>
      </c>
      <c r="Q24" s="85"/>
      <c r="R24" s="46"/>
      <c r="T24" s="107"/>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row>
    <row r="25" spans="1:216" s="29" customFormat="1" ht="47.25" x14ac:dyDescent="0.25">
      <c r="A25" s="51" t="s">
        <v>37</v>
      </c>
      <c r="B25" s="52" t="s">
        <v>83</v>
      </c>
      <c r="C25" s="51" t="s">
        <v>37</v>
      </c>
      <c r="D25" s="22" t="s">
        <v>395</v>
      </c>
      <c r="E25" s="32"/>
      <c r="F25" s="33" t="s">
        <v>16</v>
      </c>
      <c r="G25" s="32" t="s">
        <v>4</v>
      </c>
      <c r="H25" s="39"/>
      <c r="I25" s="26"/>
      <c r="J25" s="39"/>
      <c r="K25" s="39"/>
      <c r="L25" s="44"/>
      <c r="M25" s="54"/>
      <c r="N25" s="39"/>
      <c r="O25" s="85"/>
      <c r="P25" s="85"/>
      <c r="Q25" s="85"/>
      <c r="R25" s="46"/>
      <c r="T25" s="108"/>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row>
    <row r="26" spans="1:216" s="29" customFormat="1" ht="126" x14ac:dyDescent="0.25">
      <c r="A26" s="51" t="s">
        <v>314</v>
      </c>
      <c r="B26" s="52" t="s">
        <v>315</v>
      </c>
      <c r="C26" s="51" t="s">
        <v>27</v>
      </c>
      <c r="D26" s="22" t="s">
        <v>396</v>
      </c>
      <c r="E26" s="24" t="s">
        <v>7</v>
      </c>
      <c r="F26" s="25" t="s">
        <v>12</v>
      </c>
      <c r="G26" s="24" t="s">
        <v>4</v>
      </c>
      <c r="H26" s="39">
        <v>42187</v>
      </c>
      <c r="I26" s="26" t="s">
        <v>198</v>
      </c>
      <c r="J26" s="39">
        <v>42201</v>
      </c>
      <c r="K26" s="39" t="s">
        <v>483</v>
      </c>
      <c r="L26" s="54">
        <v>116909714</v>
      </c>
      <c r="M26" s="54"/>
      <c r="N26" s="39">
        <v>42465</v>
      </c>
      <c r="O26" s="85">
        <v>110837934</v>
      </c>
      <c r="P26" s="102" t="s">
        <v>740</v>
      </c>
      <c r="Q26" s="102"/>
      <c r="R26" s="46"/>
      <c r="T26" s="114" t="s">
        <v>726</v>
      </c>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row>
    <row r="27" spans="1:216" s="29" customFormat="1" ht="76.5" x14ac:dyDescent="0.25">
      <c r="A27" s="51" t="s">
        <v>314</v>
      </c>
      <c r="B27" s="52" t="s">
        <v>315</v>
      </c>
      <c r="C27" s="51" t="s">
        <v>28</v>
      </c>
      <c r="D27" s="22" t="s">
        <v>226</v>
      </c>
      <c r="E27" s="24" t="s">
        <v>7</v>
      </c>
      <c r="F27" s="25" t="s">
        <v>12</v>
      </c>
      <c r="G27" s="24" t="s">
        <v>4</v>
      </c>
      <c r="H27" s="40">
        <v>42389</v>
      </c>
      <c r="I27" s="26" t="s">
        <v>197</v>
      </c>
      <c r="J27" s="39">
        <v>42341</v>
      </c>
      <c r="K27" s="39" t="s">
        <v>484</v>
      </c>
      <c r="L27" s="54">
        <v>10115000</v>
      </c>
      <c r="M27" s="27"/>
      <c r="N27" s="39">
        <v>42733</v>
      </c>
      <c r="O27" s="120">
        <v>10115000</v>
      </c>
      <c r="P27" s="85" t="s">
        <v>612</v>
      </c>
      <c r="Q27" s="85"/>
      <c r="R27" s="46" t="s">
        <v>447</v>
      </c>
      <c r="T27" s="107"/>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row>
    <row r="28" spans="1:216" s="29" customFormat="1" ht="47.25" x14ac:dyDescent="0.25">
      <c r="A28" s="51" t="s">
        <v>316</v>
      </c>
      <c r="B28" s="52" t="s">
        <v>317</v>
      </c>
      <c r="C28" s="51" t="s">
        <v>161</v>
      </c>
      <c r="D28" s="23" t="s">
        <v>206</v>
      </c>
      <c r="E28" s="24" t="s">
        <v>7</v>
      </c>
      <c r="F28" s="25" t="s">
        <v>11</v>
      </c>
      <c r="G28" s="24" t="s">
        <v>4</v>
      </c>
      <c r="H28" s="26" t="s">
        <v>64</v>
      </c>
      <c r="I28" s="26" t="s">
        <v>269</v>
      </c>
      <c r="J28" s="39" t="s">
        <v>424</v>
      </c>
      <c r="K28" s="53" t="s">
        <v>561</v>
      </c>
      <c r="L28" s="54">
        <v>15000000</v>
      </c>
      <c r="M28" s="27"/>
      <c r="N28" s="63" t="s">
        <v>430</v>
      </c>
      <c r="O28" s="122">
        <v>38289323</v>
      </c>
      <c r="P28" s="85"/>
      <c r="Q28" s="85"/>
      <c r="R28" s="46"/>
      <c r="T28" s="107"/>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row>
    <row r="29" spans="1:216" s="29" customFormat="1" ht="47.25" x14ac:dyDescent="0.25">
      <c r="A29" s="51" t="s">
        <v>316</v>
      </c>
      <c r="B29" s="52" t="s">
        <v>317</v>
      </c>
      <c r="C29" s="51" t="s">
        <v>162</v>
      </c>
      <c r="D29" s="23" t="s">
        <v>217</v>
      </c>
      <c r="E29" s="24" t="s">
        <v>7</v>
      </c>
      <c r="F29" s="25" t="s">
        <v>11</v>
      </c>
      <c r="G29" s="24" t="s">
        <v>4</v>
      </c>
      <c r="H29" s="26" t="s">
        <v>64</v>
      </c>
      <c r="I29" s="26" t="s">
        <v>287</v>
      </c>
      <c r="J29" s="39">
        <v>42390</v>
      </c>
      <c r="K29" s="39" t="s">
        <v>485</v>
      </c>
      <c r="L29" s="54">
        <v>7000000</v>
      </c>
      <c r="M29" s="27"/>
      <c r="N29" s="63" t="s">
        <v>429</v>
      </c>
      <c r="O29" s="85">
        <v>5799871</v>
      </c>
      <c r="P29" s="85"/>
      <c r="Q29" s="85"/>
      <c r="R29" s="46"/>
      <c r="T29" s="107"/>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row>
    <row r="30" spans="1:216" s="29" customFormat="1" ht="47.25" x14ac:dyDescent="0.25">
      <c r="A30" s="51" t="s">
        <v>316</v>
      </c>
      <c r="B30" s="52" t="s">
        <v>317</v>
      </c>
      <c r="C30" s="51" t="s">
        <v>207</v>
      </c>
      <c r="D30" s="23" t="s">
        <v>208</v>
      </c>
      <c r="E30" s="24" t="s">
        <v>7</v>
      </c>
      <c r="F30" s="25" t="s">
        <v>11</v>
      </c>
      <c r="G30" s="24" t="s">
        <v>4</v>
      </c>
      <c r="H30" s="26" t="s">
        <v>64</v>
      </c>
      <c r="I30" s="26" t="s">
        <v>199</v>
      </c>
      <c r="J30" s="39">
        <v>42299</v>
      </c>
      <c r="K30" s="39" t="s">
        <v>486</v>
      </c>
      <c r="L30" s="54">
        <v>9000000</v>
      </c>
      <c r="M30" s="27"/>
      <c r="N30" s="63" t="s">
        <v>430</v>
      </c>
      <c r="O30" s="122">
        <v>4000000</v>
      </c>
      <c r="P30" s="85"/>
      <c r="Q30" s="85"/>
      <c r="R30" s="46"/>
      <c r="T30" s="107"/>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row>
    <row r="31" spans="1:216" s="29" customFormat="1" ht="47.25" x14ac:dyDescent="0.25">
      <c r="A31" s="51" t="s">
        <v>316</v>
      </c>
      <c r="B31" s="52" t="s">
        <v>317</v>
      </c>
      <c r="C31" s="51" t="s">
        <v>209</v>
      </c>
      <c r="D31" s="23" t="s">
        <v>210</v>
      </c>
      <c r="E31" s="24" t="s">
        <v>146</v>
      </c>
      <c r="F31" s="25" t="s">
        <v>11</v>
      </c>
      <c r="G31" s="24" t="s">
        <v>4</v>
      </c>
      <c r="H31" s="40">
        <v>42389</v>
      </c>
      <c r="I31" s="26" t="s">
        <v>196</v>
      </c>
      <c r="J31" s="39">
        <v>42285</v>
      </c>
      <c r="K31" s="39" t="s">
        <v>487</v>
      </c>
      <c r="L31" s="54">
        <v>25130687</v>
      </c>
      <c r="M31" s="27"/>
      <c r="N31" s="39">
        <v>42524</v>
      </c>
      <c r="O31" s="85">
        <v>23597835</v>
      </c>
      <c r="P31" s="85" t="s">
        <v>613</v>
      </c>
      <c r="Q31" s="85"/>
      <c r="R31" s="46"/>
      <c r="T31" s="107"/>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row>
    <row r="32" spans="1:216" s="29" customFormat="1" ht="47.25" x14ac:dyDescent="0.25">
      <c r="A32" s="51" t="s">
        <v>316</v>
      </c>
      <c r="B32" s="52" t="s">
        <v>317</v>
      </c>
      <c r="C32" s="51" t="s">
        <v>209</v>
      </c>
      <c r="D32" s="23" t="s">
        <v>210</v>
      </c>
      <c r="E32" s="24" t="s">
        <v>146</v>
      </c>
      <c r="F32" s="25" t="s">
        <v>11</v>
      </c>
      <c r="G32" s="24" t="s">
        <v>4</v>
      </c>
      <c r="H32" s="40"/>
      <c r="J32" s="53" t="s">
        <v>731</v>
      </c>
      <c r="K32" s="39"/>
      <c r="L32" s="54">
        <v>25416515</v>
      </c>
      <c r="M32" s="27"/>
      <c r="N32" s="39"/>
      <c r="O32" s="85"/>
      <c r="P32" s="85"/>
      <c r="Q32" s="85"/>
      <c r="R32" s="46"/>
      <c r="T32" s="107"/>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row>
    <row r="33" spans="1:216" s="29" customFormat="1" ht="47.25" x14ac:dyDescent="0.25">
      <c r="A33" s="51" t="s">
        <v>316</v>
      </c>
      <c r="B33" s="52" t="s">
        <v>317</v>
      </c>
      <c r="C33" s="51" t="s">
        <v>211</v>
      </c>
      <c r="D33" s="23" t="s">
        <v>298</v>
      </c>
      <c r="E33" s="24" t="s">
        <v>7</v>
      </c>
      <c r="F33" s="25" t="s">
        <v>11</v>
      </c>
      <c r="G33" s="24" t="s">
        <v>4</v>
      </c>
      <c r="H33" s="39">
        <v>42356</v>
      </c>
      <c r="I33" s="26" t="s">
        <v>199</v>
      </c>
      <c r="J33" s="39">
        <v>42327</v>
      </c>
      <c r="K33" s="39" t="s">
        <v>413</v>
      </c>
      <c r="L33" s="54">
        <f>21900000+6000000</f>
        <v>27900000</v>
      </c>
      <c r="M33" s="27"/>
      <c r="N33" s="39">
        <v>42558</v>
      </c>
      <c r="O33" s="85">
        <v>26198233</v>
      </c>
      <c r="P33" s="85" t="s">
        <v>614</v>
      </c>
      <c r="Q33" s="85"/>
      <c r="R33" s="46"/>
      <c r="T33" s="107"/>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row>
    <row r="34" spans="1:216" s="29" customFormat="1" ht="31.5" x14ac:dyDescent="0.25">
      <c r="A34" s="51" t="s">
        <v>318</v>
      </c>
      <c r="B34" s="52" t="s">
        <v>319</v>
      </c>
      <c r="C34" s="51" t="s">
        <v>173</v>
      </c>
      <c r="D34" s="23" t="s">
        <v>233</v>
      </c>
      <c r="E34" s="24" t="s">
        <v>7</v>
      </c>
      <c r="F34" s="25" t="s">
        <v>11</v>
      </c>
      <c r="G34" s="24" t="s">
        <v>4</v>
      </c>
      <c r="H34" s="26" t="s">
        <v>64</v>
      </c>
      <c r="I34" s="26" t="s">
        <v>269</v>
      </c>
      <c r="J34" s="39">
        <v>42376</v>
      </c>
      <c r="K34" s="39" t="s">
        <v>488</v>
      </c>
      <c r="L34" s="44">
        <v>60000000</v>
      </c>
      <c r="M34" s="27"/>
      <c r="N34" s="78" t="s">
        <v>430</v>
      </c>
      <c r="O34" s="85">
        <v>32200000</v>
      </c>
      <c r="P34" s="103"/>
      <c r="Q34" s="103"/>
      <c r="R34" s="46"/>
      <c r="T34" s="107"/>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row>
    <row r="35" spans="1:216" s="29" customFormat="1" ht="47.25" x14ac:dyDescent="0.25">
      <c r="A35" s="51" t="s">
        <v>318</v>
      </c>
      <c r="B35" s="52" t="s">
        <v>319</v>
      </c>
      <c r="C35" s="51" t="s">
        <v>212</v>
      </c>
      <c r="D35" s="23" t="s">
        <v>213</v>
      </c>
      <c r="E35" s="24" t="s">
        <v>7</v>
      </c>
      <c r="F35" s="25" t="s">
        <v>11</v>
      </c>
      <c r="G35" s="24" t="s">
        <v>4</v>
      </c>
      <c r="H35" s="26" t="s">
        <v>64</v>
      </c>
      <c r="I35" s="26" t="s">
        <v>195</v>
      </c>
      <c r="J35" s="39">
        <v>42243</v>
      </c>
      <c r="K35" s="39" t="s">
        <v>489</v>
      </c>
      <c r="L35" s="44">
        <v>15000000</v>
      </c>
      <c r="M35" s="27"/>
      <c r="N35" s="63" t="s">
        <v>430</v>
      </c>
      <c r="O35" s="85">
        <v>13000000</v>
      </c>
      <c r="P35" s="85"/>
      <c r="Q35" s="85"/>
      <c r="R35" s="46"/>
      <c r="T35" s="107"/>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row>
    <row r="36" spans="1:216" s="29" customFormat="1" ht="47.25" x14ac:dyDescent="0.25">
      <c r="A36" s="51" t="s">
        <v>320</v>
      </c>
      <c r="B36" s="52" t="s">
        <v>321</v>
      </c>
      <c r="C36" s="51" t="s">
        <v>293</v>
      </c>
      <c r="D36" s="23" t="s">
        <v>397</v>
      </c>
      <c r="E36" s="24" t="s">
        <v>146</v>
      </c>
      <c r="F36" s="25" t="s">
        <v>11</v>
      </c>
      <c r="G36" s="24" t="s">
        <v>4</v>
      </c>
      <c r="H36" s="39">
        <v>42401</v>
      </c>
      <c r="I36" s="26" t="s">
        <v>204</v>
      </c>
      <c r="J36" s="39">
        <v>42306</v>
      </c>
      <c r="K36" s="39" t="s">
        <v>490</v>
      </c>
      <c r="L36" s="54">
        <v>6200001</v>
      </c>
      <c r="M36" s="27"/>
      <c r="N36" s="39">
        <v>42506</v>
      </c>
      <c r="O36" s="85">
        <v>5821830</v>
      </c>
      <c r="P36" s="85" t="s">
        <v>615</v>
      </c>
      <c r="Q36" s="85"/>
      <c r="R36" s="46"/>
      <c r="T36" s="107"/>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row>
    <row r="37" spans="1:216" s="29" customFormat="1" ht="47.25" x14ac:dyDescent="0.25">
      <c r="A37" s="51" t="s">
        <v>320</v>
      </c>
      <c r="B37" s="52" t="s">
        <v>321</v>
      </c>
      <c r="C37" s="51" t="s">
        <v>293</v>
      </c>
      <c r="D37" s="23" t="s">
        <v>398</v>
      </c>
      <c r="E37" s="24"/>
      <c r="F37" s="25" t="s">
        <v>11</v>
      </c>
      <c r="G37" s="24" t="s">
        <v>4</v>
      </c>
      <c r="H37" s="39"/>
      <c r="I37" s="26"/>
      <c r="J37" s="39"/>
      <c r="K37" s="39"/>
      <c r="L37" s="44"/>
      <c r="M37" s="27"/>
      <c r="N37" s="39"/>
      <c r="O37" s="85"/>
      <c r="P37" s="85"/>
      <c r="Q37" s="85"/>
      <c r="R37" s="46"/>
      <c r="T37" s="108"/>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row>
    <row r="38" spans="1:216" s="29" customFormat="1" ht="94.5" x14ac:dyDescent="0.25">
      <c r="A38" s="51" t="s">
        <v>320</v>
      </c>
      <c r="B38" s="52" t="s">
        <v>321</v>
      </c>
      <c r="C38" s="51" t="s">
        <v>174</v>
      </c>
      <c r="D38" s="23" t="s">
        <v>268</v>
      </c>
      <c r="E38" s="24" t="s">
        <v>7</v>
      </c>
      <c r="F38" s="25" t="s">
        <v>11</v>
      </c>
      <c r="G38" s="24" t="s">
        <v>4</v>
      </c>
      <c r="H38" s="39">
        <v>42285</v>
      </c>
      <c r="I38" s="26" t="s">
        <v>203</v>
      </c>
      <c r="J38" s="39">
        <v>42145</v>
      </c>
      <c r="K38" s="39" t="s">
        <v>491</v>
      </c>
      <c r="L38" s="54">
        <v>51527355</v>
      </c>
      <c r="M38" s="54"/>
      <c r="N38" s="39">
        <v>42402</v>
      </c>
      <c r="O38" s="54">
        <v>48384341</v>
      </c>
      <c r="P38" s="54" t="s">
        <v>616</v>
      </c>
      <c r="Q38" s="54"/>
      <c r="R38" s="46"/>
      <c r="T38" s="114" t="s">
        <v>708</v>
      </c>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row>
    <row r="39" spans="1:216" s="29" customFormat="1" ht="110.25" x14ac:dyDescent="0.25">
      <c r="A39" s="51" t="s">
        <v>9</v>
      </c>
      <c r="B39" s="52" t="s">
        <v>322</v>
      </c>
      <c r="C39" s="51" t="s">
        <v>9</v>
      </c>
      <c r="D39" s="22" t="s">
        <v>283</v>
      </c>
      <c r="E39" s="24" t="s">
        <v>7</v>
      </c>
      <c r="F39" s="25" t="s">
        <v>12</v>
      </c>
      <c r="G39" s="24" t="s">
        <v>4</v>
      </c>
      <c r="H39" s="39">
        <v>42124</v>
      </c>
      <c r="I39" s="26" t="s">
        <v>198</v>
      </c>
      <c r="J39" s="39">
        <v>42117</v>
      </c>
      <c r="K39" s="39" t="s">
        <v>492</v>
      </c>
      <c r="L39" s="54">
        <v>16114183</v>
      </c>
      <c r="M39" s="26">
        <v>42473</v>
      </c>
      <c r="N39" s="53">
        <v>42558</v>
      </c>
      <c r="O39" s="85">
        <v>15448625</v>
      </c>
      <c r="P39" s="85" t="s">
        <v>617</v>
      </c>
      <c r="Q39" s="85"/>
      <c r="R39" s="47" t="s">
        <v>595</v>
      </c>
      <c r="T39" s="115" t="s">
        <v>709</v>
      </c>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row>
    <row r="40" spans="1:216" s="29" customFormat="1" ht="110.25" x14ac:dyDescent="0.25">
      <c r="A40" s="51" t="s">
        <v>9</v>
      </c>
      <c r="B40" s="52" t="s">
        <v>322</v>
      </c>
      <c r="C40" s="51" t="s">
        <v>9</v>
      </c>
      <c r="D40" s="22" t="s">
        <v>326</v>
      </c>
      <c r="E40" s="24" t="s">
        <v>7</v>
      </c>
      <c r="F40" s="25" t="s">
        <v>12</v>
      </c>
      <c r="G40" s="24" t="s">
        <v>4</v>
      </c>
      <c r="H40" s="39">
        <v>42124</v>
      </c>
      <c r="I40" s="26" t="s">
        <v>198</v>
      </c>
      <c r="J40" s="39">
        <v>42117</v>
      </c>
      <c r="K40" s="39" t="s">
        <v>492</v>
      </c>
      <c r="L40" s="54">
        <v>10911633</v>
      </c>
      <c r="M40" s="26">
        <v>42503</v>
      </c>
      <c r="N40" s="39" t="s">
        <v>816</v>
      </c>
      <c r="O40" s="85">
        <v>10246075</v>
      </c>
      <c r="P40" s="85" t="s">
        <v>747</v>
      </c>
      <c r="Q40" s="85"/>
      <c r="R40" s="46"/>
      <c r="T40" s="107"/>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row>
    <row r="41" spans="1:216" s="29" customFormat="1" ht="110.25" x14ac:dyDescent="0.25">
      <c r="A41" s="51" t="s">
        <v>9</v>
      </c>
      <c r="B41" s="52" t="s">
        <v>322</v>
      </c>
      <c r="C41" s="51" t="s">
        <v>9</v>
      </c>
      <c r="D41" s="22" t="s">
        <v>325</v>
      </c>
      <c r="E41" s="24" t="s">
        <v>7</v>
      </c>
      <c r="F41" s="25" t="s">
        <v>12</v>
      </c>
      <c r="G41" s="24" t="s">
        <v>4</v>
      </c>
      <c r="H41" s="39">
        <v>42124</v>
      </c>
      <c r="I41" s="26" t="s">
        <v>198</v>
      </c>
      <c r="J41" s="39">
        <v>42117</v>
      </c>
      <c r="K41" s="39" t="s">
        <v>492</v>
      </c>
      <c r="L41" s="54">
        <v>37193476</v>
      </c>
      <c r="M41" s="26">
        <v>42503</v>
      </c>
      <c r="N41" s="39">
        <v>42538</v>
      </c>
      <c r="O41" s="85">
        <v>34924852</v>
      </c>
      <c r="P41" s="85" t="s">
        <v>618</v>
      </c>
      <c r="Q41" s="85"/>
      <c r="R41" s="46"/>
      <c r="T41" s="107"/>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row>
    <row r="42" spans="1:216" s="29" customFormat="1" ht="94.5" x14ac:dyDescent="0.25">
      <c r="A42" s="51" t="s">
        <v>6</v>
      </c>
      <c r="B42" s="52" t="s">
        <v>84</v>
      </c>
      <c r="C42" s="51" t="s">
        <v>6</v>
      </c>
      <c r="D42" s="22" t="s">
        <v>84</v>
      </c>
      <c r="E42" s="32" t="s">
        <v>7</v>
      </c>
      <c r="F42" s="33" t="s">
        <v>2</v>
      </c>
      <c r="G42" s="32" t="s">
        <v>5</v>
      </c>
      <c r="H42" s="39">
        <v>42332</v>
      </c>
      <c r="I42" s="26" t="s">
        <v>205</v>
      </c>
      <c r="J42" s="39">
        <v>42243</v>
      </c>
      <c r="K42" s="39" t="s">
        <v>493</v>
      </c>
      <c r="L42" s="54">
        <v>9493984</v>
      </c>
      <c r="M42" s="26">
        <v>42437</v>
      </c>
      <c r="N42" s="39">
        <v>42410</v>
      </c>
      <c r="O42" s="85">
        <v>8903599</v>
      </c>
      <c r="P42" s="85" t="s">
        <v>619</v>
      </c>
      <c r="Q42" s="85"/>
      <c r="R42" s="46"/>
      <c r="T42" s="113" t="s">
        <v>710</v>
      </c>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row>
    <row r="43" spans="1:216" s="29" customFormat="1" ht="94.5" x14ac:dyDescent="0.25">
      <c r="A43" s="51" t="s">
        <v>8</v>
      </c>
      <c r="B43" s="52" t="s">
        <v>85</v>
      </c>
      <c r="C43" s="51" t="s">
        <v>590</v>
      </c>
      <c r="D43" s="22" t="s">
        <v>422</v>
      </c>
      <c r="E43" s="32" t="s">
        <v>7</v>
      </c>
      <c r="F43" s="33" t="s">
        <v>15</v>
      </c>
      <c r="G43" s="32" t="s">
        <v>5</v>
      </c>
      <c r="H43" s="39">
        <v>42187</v>
      </c>
      <c r="I43" s="26" t="s">
        <v>198</v>
      </c>
      <c r="J43" s="39">
        <v>42110</v>
      </c>
      <c r="K43" s="39" t="s">
        <v>494</v>
      </c>
      <c r="L43" s="54">
        <v>6699374</v>
      </c>
      <c r="M43" s="28" t="s">
        <v>200</v>
      </c>
      <c r="N43" s="39">
        <v>42276</v>
      </c>
      <c r="O43" s="85">
        <v>6245770</v>
      </c>
      <c r="P43" s="85" t="s">
        <v>620</v>
      </c>
      <c r="Q43" s="85"/>
      <c r="R43" s="46"/>
      <c r="T43" s="114" t="s">
        <v>711</v>
      </c>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row>
    <row r="44" spans="1:216" s="29" customFormat="1" ht="94.5" x14ac:dyDescent="0.25">
      <c r="A44" s="51" t="s">
        <v>8</v>
      </c>
      <c r="B44" s="52" t="s">
        <v>85</v>
      </c>
      <c r="C44" s="51" t="s">
        <v>590</v>
      </c>
      <c r="D44" s="22" t="s">
        <v>423</v>
      </c>
      <c r="E44" s="32" t="s">
        <v>7</v>
      </c>
      <c r="F44" s="33" t="s">
        <v>15</v>
      </c>
      <c r="G44" s="32" t="s">
        <v>5</v>
      </c>
      <c r="H44" s="39">
        <v>42187</v>
      </c>
      <c r="I44" s="26" t="s">
        <v>198</v>
      </c>
      <c r="J44" s="39">
        <v>42110</v>
      </c>
      <c r="K44" s="39" t="s">
        <v>494</v>
      </c>
      <c r="L44" s="54">
        <v>255000</v>
      </c>
      <c r="M44" s="28" t="s">
        <v>276</v>
      </c>
      <c r="N44" s="39">
        <v>42555</v>
      </c>
      <c r="O44" s="85">
        <v>255000</v>
      </c>
      <c r="P44" s="85" t="s">
        <v>621</v>
      </c>
      <c r="Q44" s="85"/>
      <c r="R44" s="46"/>
      <c r="T44" s="107"/>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row>
    <row r="45" spans="1:216" s="29" customFormat="1" ht="94.5" x14ac:dyDescent="0.25">
      <c r="A45" s="51" t="s">
        <v>406</v>
      </c>
      <c r="B45" s="52" t="s">
        <v>448</v>
      </c>
      <c r="C45" s="51" t="s">
        <v>406</v>
      </c>
      <c r="D45" s="22" t="s">
        <v>407</v>
      </c>
      <c r="E45" s="32" t="s">
        <v>7</v>
      </c>
      <c r="F45" s="33" t="s">
        <v>15</v>
      </c>
      <c r="G45" s="32" t="s">
        <v>5</v>
      </c>
      <c r="H45" s="39">
        <v>42557</v>
      </c>
      <c r="I45" s="26"/>
      <c r="J45" s="39">
        <v>42551</v>
      </c>
      <c r="K45" s="39" t="s">
        <v>495</v>
      </c>
      <c r="L45" s="54">
        <v>1275000</v>
      </c>
      <c r="M45" s="28"/>
      <c r="N45" s="39">
        <v>42682</v>
      </c>
      <c r="O45" s="85">
        <v>1195714</v>
      </c>
      <c r="P45" s="85" t="s">
        <v>622</v>
      </c>
      <c r="Q45" s="85"/>
      <c r="R45" s="46"/>
      <c r="T45" s="107"/>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row>
    <row r="46" spans="1:216" s="29" customFormat="1" ht="94.5" x14ac:dyDescent="0.25">
      <c r="A46" s="51" t="s">
        <v>588</v>
      </c>
      <c r="B46" s="52" t="s">
        <v>448</v>
      </c>
      <c r="C46" s="51" t="s">
        <v>588</v>
      </c>
      <c r="D46" s="22" t="s">
        <v>589</v>
      </c>
      <c r="E46" s="32" t="s">
        <v>7</v>
      </c>
      <c r="F46" s="33" t="s">
        <v>15</v>
      </c>
      <c r="G46" s="32" t="s">
        <v>5</v>
      </c>
      <c r="H46" s="53">
        <v>43017</v>
      </c>
      <c r="I46" s="26" t="s">
        <v>569</v>
      </c>
      <c r="J46" s="39">
        <v>42992</v>
      </c>
      <c r="K46" s="53" t="s">
        <v>596</v>
      </c>
      <c r="L46" s="54">
        <v>340000</v>
      </c>
      <c r="M46" s="28" t="s">
        <v>575</v>
      </c>
      <c r="N46" s="53">
        <v>43112</v>
      </c>
      <c r="O46" s="85">
        <v>340000</v>
      </c>
      <c r="P46" s="85" t="s">
        <v>623</v>
      </c>
      <c r="Q46" s="85"/>
      <c r="R46" s="46"/>
      <c r="T46" s="109"/>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row>
    <row r="47" spans="1:216" s="29" customFormat="1" ht="63" x14ac:dyDescent="0.25">
      <c r="A47" s="51" t="s">
        <v>39</v>
      </c>
      <c r="B47" s="52" t="s">
        <v>86</v>
      </c>
      <c r="C47" s="51" t="s">
        <v>39</v>
      </c>
      <c r="D47" s="22" t="s">
        <v>584</v>
      </c>
      <c r="E47" s="32" t="s">
        <v>146</v>
      </c>
      <c r="F47" s="33" t="s">
        <v>11</v>
      </c>
      <c r="G47" s="32" t="s">
        <v>3</v>
      </c>
      <c r="H47" s="39">
        <v>42557</v>
      </c>
      <c r="I47" s="26" t="s">
        <v>281</v>
      </c>
      <c r="J47" s="39">
        <v>42530</v>
      </c>
      <c r="K47" s="39" t="s">
        <v>496</v>
      </c>
      <c r="L47" s="54">
        <v>10375825</v>
      </c>
      <c r="M47" s="27">
        <v>2</v>
      </c>
      <c r="N47" s="39">
        <v>42717</v>
      </c>
      <c r="O47" s="122">
        <v>8360669</v>
      </c>
      <c r="P47" s="85" t="s">
        <v>624</v>
      </c>
      <c r="Q47" s="85"/>
      <c r="R47" s="46"/>
      <c r="T47" s="107"/>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row>
    <row r="48" spans="1:216" s="29" customFormat="1" ht="63" x14ac:dyDescent="0.25">
      <c r="A48" s="51" t="s">
        <v>39</v>
      </c>
      <c r="B48" s="52" t="s">
        <v>86</v>
      </c>
      <c r="C48" s="51" t="s">
        <v>39</v>
      </c>
      <c r="D48" s="22" t="s">
        <v>585</v>
      </c>
      <c r="E48" s="32" t="s">
        <v>146</v>
      </c>
      <c r="F48" s="33" t="s">
        <v>11</v>
      </c>
      <c r="G48" s="32" t="s">
        <v>3</v>
      </c>
      <c r="H48" s="53">
        <v>43017</v>
      </c>
      <c r="I48" s="26" t="s">
        <v>569</v>
      </c>
      <c r="J48" s="53">
        <v>42971</v>
      </c>
      <c r="K48" s="53" t="s">
        <v>727</v>
      </c>
      <c r="L48" s="166">
        <v>15373430</v>
      </c>
      <c r="M48" s="27"/>
      <c r="N48" s="53">
        <v>43172</v>
      </c>
      <c r="O48" s="122">
        <v>15373430</v>
      </c>
      <c r="P48" s="85" t="s">
        <v>736</v>
      </c>
      <c r="Q48" s="85"/>
      <c r="R48" s="76"/>
      <c r="T48" s="107"/>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row>
    <row r="49" spans="1:216" s="29" customFormat="1" ht="78.75" x14ac:dyDescent="0.25">
      <c r="A49" s="51" t="s">
        <v>323</v>
      </c>
      <c r="B49" s="52" t="s">
        <v>324</v>
      </c>
      <c r="C49" s="51" t="s">
        <v>175</v>
      </c>
      <c r="D49" s="23" t="s">
        <v>176</v>
      </c>
      <c r="E49" s="32" t="s">
        <v>7</v>
      </c>
      <c r="F49" s="33" t="s">
        <v>11</v>
      </c>
      <c r="G49" s="32" t="s">
        <v>4</v>
      </c>
      <c r="H49" s="39">
        <v>42124</v>
      </c>
      <c r="I49" s="26" t="s">
        <v>194</v>
      </c>
      <c r="J49" s="39">
        <v>42075</v>
      </c>
      <c r="K49" s="39" t="s">
        <v>497</v>
      </c>
      <c r="L49" s="54">
        <v>141493317</v>
      </c>
      <c r="M49" s="27">
        <v>2</v>
      </c>
      <c r="N49" s="39">
        <v>42516</v>
      </c>
      <c r="O49" s="85">
        <v>130084962</v>
      </c>
      <c r="P49" s="85" t="s">
        <v>625</v>
      </c>
      <c r="Q49" s="85"/>
      <c r="R49" s="46"/>
      <c r="T49" s="113" t="s">
        <v>712</v>
      </c>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row>
    <row r="50" spans="1:216" s="29" customFormat="1" ht="47.25" x14ac:dyDescent="0.25">
      <c r="A50" s="51" t="s">
        <v>323</v>
      </c>
      <c r="B50" s="52" t="s">
        <v>324</v>
      </c>
      <c r="C50" s="51" t="s">
        <v>177</v>
      </c>
      <c r="D50" s="23" t="s">
        <v>399</v>
      </c>
      <c r="E50" s="32" t="s">
        <v>7</v>
      </c>
      <c r="F50" s="33" t="s">
        <v>11</v>
      </c>
      <c r="G50" s="32" t="s">
        <v>4</v>
      </c>
      <c r="H50" s="39">
        <v>42534</v>
      </c>
      <c r="I50" s="26" t="s">
        <v>271</v>
      </c>
      <c r="J50" s="40">
        <v>42453</v>
      </c>
      <c r="K50" s="39" t="s">
        <v>498</v>
      </c>
      <c r="L50" s="54">
        <v>70226502</v>
      </c>
      <c r="M50" s="27">
        <v>2</v>
      </c>
      <c r="N50" s="39">
        <v>42632</v>
      </c>
      <c r="O50" s="85">
        <v>65189633</v>
      </c>
      <c r="P50" s="85" t="s">
        <v>626</v>
      </c>
      <c r="Q50" s="85"/>
      <c r="R50" s="46"/>
      <c r="T50" s="108"/>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row>
    <row r="51" spans="1:216" s="29" customFormat="1" ht="47.25" x14ac:dyDescent="0.25">
      <c r="A51" s="51" t="s">
        <v>323</v>
      </c>
      <c r="B51" s="52" t="s">
        <v>324</v>
      </c>
      <c r="C51" s="51" t="s">
        <v>177</v>
      </c>
      <c r="D51" s="23" t="s">
        <v>556</v>
      </c>
      <c r="E51" s="32" t="s">
        <v>7</v>
      </c>
      <c r="F51" s="33" t="s">
        <v>11</v>
      </c>
      <c r="G51" s="32" t="s">
        <v>4</v>
      </c>
      <c r="H51" s="53">
        <v>42908</v>
      </c>
      <c r="I51" s="26" t="s">
        <v>555</v>
      </c>
      <c r="J51" s="72">
        <v>42887</v>
      </c>
      <c r="K51" s="53" t="s">
        <v>707</v>
      </c>
      <c r="L51" s="54">
        <v>27631470</v>
      </c>
      <c r="M51" s="27">
        <v>3</v>
      </c>
      <c r="N51" s="53">
        <v>43166</v>
      </c>
      <c r="O51" s="85">
        <v>34406326</v>
      </c>
      <c r="P51" s="85" t="s">
        <v>735</v>
      </c>
      <c r="Q51" s="85"/>
      <c r="R51" s="46"/>
      <c r="T51" s="106"/>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row>
    <row r="52" spans="1:216" s="29" customFormat="1" ht="78.75" x14ac:dyDescent="0.25">
      <c r="A52" s="51" t="s">
        <v>38</v>
      </c>
      <c r="B52" s="52" t="s">
        <v>327</v>
      </c>
      <c r="C52" s="51" t="s">
        <v>38</v>
      </c>
      <c r="D52" s="22" t="s">
        <v>241</v>
      </c>
      <c r="E52" s="32" t="s">
        <v>7</v>
      </c>
      <c r="F52" s="33" t="s">
        <v>12</v>
      </c>
      <c r="G52" s="32" t="s">
        <v>4</v>
      </c>
      <c r="H52" s="39">
        <v>42446</v>
      </c>
      <c r="I52" s="26" t="s">
        <v>197</v>
      </c>
      <c r="J52" s="26" t="s">
        <v>328</v>
      </c>
      <c r="K52" s="39" t="s">
        <v>499</v>
      </c>
      <c r="L52" s="54">
        <v>31299565</v>
      </c>
      <c r="M52" s="27">
        <v>3</v>
      </c>
      <c r="N52" s="53">
        <v>42660</v>
      </c>
      <c r="O52" s="123">
        <v>31299565</v>
      </c>
      <c r="P52" s="104" t="s">
        <v>627</v>
      </c>
      <c r="Q52" s="104"/>
      <c r="R52" s="99" t="s">
        <v>749</v>
      </c>
      <c r="T52" s="107"/>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row>
    <row r="53" spans="1:216" s="29" customFormat="1" ht="89.25" x14ac:dyDescent="0.25">
      <c r="A53" s="51" t="s">
        <v>38</v>
      </c>
      <c r="B53" s="52" t="s">
        <v>327</v>
      </c>
      <c r="C53" s="51" t="s">
        <v>38</v>
      </c>
      <c r="D53" s="22" t="s">
        <v>242</v>
      </c>
      <c r="E53" s="32" t="s">
        <v>7</v>
      </c>
      <c r="F53" s="33" t="s">
        <v>12</v>
      </c>
      <c r="G53" s="32" t="s">
        <v>4</v>
      </c>
      <c r="H53" s="39">
        <v>42446</v>
      </c>
      <c r="I53" s="26" t="s">
        <v>197</v>
      </c>
      <c r="J53" s="26" t="s">
        <v>328</v>
      </c>
      <c r="K53" s="39" t="s">
        <v>499</v>
      </c>
      <c r="L53" s="54">
        <v>15696829</v>
      </c>
      <c r="M53" s="26">
        <v>42682</v>
      </c>
      <c r="N53" s="39">
        <v>42704</v>
      </c>
      <c r="O53" s="85">
        <v>14739397</v>
      </c>
      <c r="P53" s="85" t="s">
        <v>628</v>
      </c>
      <c r="Q53" s="85"/>
      <c r="R53" s="47" t="s">
        <v>441</v>
      </c>
      <c r="T53" s="107"/>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row>
    <row r="54" spans="1:216" s="29" customFormat="1" ht="110.25" x14ac:dyDescent="0.25">
      <c r="A54" s="51" t="s">
        <v>40</v>
      </c>
      <c r="B54" s="52" t="s">
        <v>87</v>
      </c>
      <c r="C54" s="51" t="s">
        <v>40</v>
      </c>
      <c r="D54" s="22" t="s">
        <v>437</v>
      </c>
      <c r="E54" s="32" t="s">
        <v>146</v>
      </c>
      <c r="F54" s="33" t="s">
        <v>11</v>
      </c>
      <c r="G54" s="32" t="s">
        <v>3</v>
      </c>
      <c r="H54" s="40">
        <v>42650</v>
      </c>
      <c r="I54" s="26" t="s">
        <v>284</v>
      </c>
      <c r="J54" s="39">
        <v>42642</v>
      </c>
      <c r="K54" s="53" t="s">
        <v>552</v>
      </c>
      <c r="L54" s="116">
        <v>41805775</v>
      </c>
      <c r="M54" s="27">
        <v>2</v>
      </c>
      <c r="N54" s="53">
        <v>42843</v>
      </c>
      <c r="O54" s="87">
        <v>41805775</v>
      </c>
      <c r="P54" s="87" t="s">
        <v>629</v>
      </c>
      <c r="Q54" s="87"/>
      <c r="R54" s="46"/>
      <c r="T54" s="115" t="s">
        <v>713</v>
      </c>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row>
    <row r="55" spans="1:216" s="29" customFormat="1" ht="126" x14ac:dyDescent="0.25">
      <c r="A55" s="51" t="s">
        <v>40</v>
      </c>
      <c r="B55" s="52" t="s">
        <v>87</v>
      </c>
      <c r="C55" s="51" t="s">
        <v>40</v>
      </c>
      <c r="D55" s="22" t="s">
        <v>438</v>
      </c>
      <c r="E55" s="32" t="s">
        <v>146</v>
      </c>
      <c r="F55" s="33" t="s">
        <v>11</v>
      </c>
      <c r="G55" s="32" t="s">
        <v>3</v>
      </c>
      <c r="H55" s="72">
        <v>42908</v>
      </c>
      <c r="I55" s="26" t="s">
        <v>563</v>
      </c>
      <c r="J55" s="53">
        <v>42873</v>
      </c>
      <c r="K55" s="39" t="s">
        <v>586</v>
      </c>
      <c r="L55" s="117">
        <v>18194494</v>
      </c>
      <c r="M55" s="45" t="s">
        <v>449</v>
      </c>
      <c r="N55" s="53">
        <v>43040</v>
      </c>
      <c r="O55" s="85">
        <v>14903926</v>
      </c>
      <c r="P55" s="85" t="s">
        <v>630</v>
      </c>
      <c r="Q55" s="85"/>
      <c r="R55" s="46"/>
      <c r="T55" s="107"/>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row>
    <row r="56" spans="1:216" s="29" customFormat="1" ht="31.5" x14ac:dyDescent="0.25">
      <c r="A56" s="51" t="s">
        <v>41</v>
      </c>
      <c r="B56" s="52" t="s">
        <v>88</v>
      </c>
      <c r="C56" s="51" t="s">
        <v>41</v>
      </c>
      <c r="D56" s="22" t="s">
        <v>88</v>
      </c>
      <c r="E56" s="32" t="s">
        <v>7</v>
      </c>
      <c r="F56" s="33" t="s">
        <v>16</v>
      </c>
      <c r="G56" s="32" t="s">
        <v>4</v>
      </c>
      <c r="H56" s="39">
        <v>42187</v>
      </c>
      <c r="I56" s="26" t="s">
        <v>195</v>
      </c>
      <c r="J56" s="39">
        <v>42222</v>
      </c>
      <c r="K56" s="39" t="s">
        <v>329</v>
      </c>
      <c r="L56" s="54">
        <v>7092599</v>
      </c>
      <c r="M56" s="28" t="s">
        <v>205</v>
      </c>
      <c r="N56" s="39">
        <v>42359</v>
      </c>
      <c r="O56" s="85">
        <v>6659984</v>
      </c>
      <c r="P56" s="85" t="s">
        <v>631</v>
      </c>
      <c r="Q56" s="85"/>
      <c r="R56" s="46"/>
      <c r="T56" s="107"/>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row>
    <row r="57" spans="1:216" s="29" customFormat="1" ht="47.25" x14ac:dyDescent="0.25">
      <c r="A57" s="51" t="s">
        <v>330</v>
      </c>
      <c r="B57" s="52" t="s">
        <v>89</v>
      </c>
      <c r="C57" s="51" t="s">
        <v>185</v>
      </c>
      <c r="D57" s="23" t="s">
        <v>186</v>
      </c>
      <c r="E57" s="32" t="s">
        <v>7</v>
      </c>
      <c r="F57" s="33" t="s">
        <v>16</v>
      </c>
      <c r="G57" s="32" t="s">
        <v>3</v>
      </c>
      <c r="H57" s="39">
        <v>42332</v>
      </c>
      <c r="I57" s="26" t="s">
        <v>288</v>
      </c>
      <c r="J57" s="39">
        <v>42411</v>
      </c>
      <c r="K57" s="39" t="s">
        <v>409</v>
      </c>
      <c r="L57" s="44">
        <v>96000000</v>
      </c>
      <c r="M57" s="27">
        <v>2</v>
      </c>
      <c r="N57" s="39">
        <v>42607</v>
      </c>
      <c r="O57" s="85">
        <v>90060797</v>
      </c>
      <c r="P57" s="85" t="s">
        <v>632</v>
      </c>
      <c r="Q57" s="85"/>
      <c r="R57" s="46"/>
      <c r="T57" s="107"/>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row>
    <row r="58" spans="1:216" s="29" customFormat="1" ht="31.5" x14ac:dyDescent="0.25">
      <c r="A58" s="51" t="s">
        <v>330</v>
      </c>
      <c r="B58" s="52" t="s">
        <v>89</v>
      </c>
      <c r="C58" s="51" t="s">
        <v>187</v>
      </c>
      <c r="D58" s="23" t="s">
        <v>89</v>
      </c>
      <c r="E58" s="32" t="s">
        <v>7</v>
      </c>
      <c r="F58" s="33" t="s">
        <v>16</v>
      </c>
      <c r="G58" s="32" t="s">
        <v>3</v>
      </c>
      <c r="H58" s="40">
        <v>42650</v>
      </c>
      <c r="I58" s="26" t="s">
        <v>273</v>
      </c>
      <c r="J58" s="39">
        <v>42628</v>
      </c>
      <c r="K58" s="39" t="s">
        <v>453</v>
      </c>
      <c r="L58" s="54">
        <v>12516768</v>
      </c>
      <c r="M58" s="27">
        <v>2</v>
      </c>
      <c r="N58" s="53">
        <v>42786</v>
      </c>
      <c r="O58" s="85">
        <v>11742397</v>
      </c>
      <c r="P58" s="85" t="s">
        <v>633</v>
      </c>
      <c r="Q58" s="85"/>
      <c r="R58" s="46"/>
      <c r="T58" s="107"/>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row>
    <row r="59" spans="1:216" s="29" customFormat="1" ht="47.25" x14ac:dyDescent="0.25">
      <c r="A59" s="51" t="s">
        <v>42</v>
      </c>
      <c r="B59" s="52" t="s">
        <v>331</v>
      </c>
      <c r="C59" s="51" t="s">
        <v>42</v>
      </c>
      <c r="D59" s="22" t="s">
        <v>243</v>
      </c>
      <c r="E59" s="32" t="s">
        <v>7</v>
      </c>
      <c r="F59" s="33" t="s">
        <v>12</v>
      </c>
      <c r="G59" s="32" t="s">
        <v>4</v>
      </c>
      <c r="H59" s="39">
        <v>42018</v>
      </c>
      <c r="I59" s="26" t="s">
        <v>201</v>
      </c>
      <c r="J59" s="39" t="s">
        <v>332</v>
      </c>
      <c r="K59" s="39" t="s">
        <v>333</v>
      </c>
      <c r="L59" s="54">
        <v>785971</v>
      </c>
      <c r="M59" s="28" t="s">
        <v>203</v>
      </c>
      <c r="N59" s="39">
        <v>42135</v>
      </c>
      <c r="O59" s="85">
        <v>785971</v>
      </c>
      <c r="P59" s="85" t="s">
        <v>634</v>
      </c>
      <c r="Q59" s="85"/>
      <c r="R59" s="46"/>
      <c r="T59" s="113" t="s">
        <v>714</v>
      </c>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row>
    <row r="60" spans="1:216" s="29" customFormat="1" ht="47.25" x14ac:dyDescent="0.25">
      <c r="A60" s="51" t="s">
        <v>42</v>
      </c>
      <c r="B60" s="52" t="s">
        <v>331</v>
      </c>
      <c r="C60" s="51" t="s">
        <v>42</v>
      </c>
      <c r="D60" s="22" t="s">
        <v>244</v>
      </c>
      <c r="E60" s="32" t="s">
        <v>7</v>
      </c>
      <c r="F60" s="33" t="s">
        <v>12</v>
      </c>
      <c r="G60" s="32" t="s">
        <v>4</v>
      </c>
      <c r="H60" s="39">
        <v>42579</v>
      </c>
      <c r="I60" s="26" t="s">
        <v>271</v>
      </c>
      <c r="J60" s="39">
        <v>42523</v>
      </c>
      <c r="K60" s="39" t="s">
        <v>562</v>
      </c>
      <c r="L60" s="54">
        <v>25184501</v>
      </c>
      <c r="M60" s="27">
        <v>2</v>
      </c>
      <c r="N60" s="39">
        <v>42654</v>
      </c>
      <c r="O60" s="85">
        <v>24269572</v>
      </c>
      <c r="P60" s="85" t="s">
        <v>635</v>
      </c>
      <c r="Q60" s="85"/>
      <c r="R60" s="46"/>
      <c r="T60" s="107"/>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row>
    <row r="61" spans="1:216" s="29" customFormat="1" ht="47.25" x14ac:dyDescent="0.25">
      <c r="A61" s="51" t="s">
        <v>42</v>
      </c>
      <c r="B61" s="52" t="s">
        <v>331</v>
      </c>
      <c r="C61" s="51" t="s">
        <v>42</v>
      </c>
      <c r="D61" s="22" t="s">
        <v>425</v>
      </c>
      <c r="E61" s="32" t="s">
        <v>7</v>
      </c>
      <c r="F61" s="33" t="s">
        <v>12</v>
      </c>
      <c r="G61" s="32" t="s">
        <v>4</v>
      </c>
      <c r="H61" s="39">
        <v>42579</v>
      </c>
      <c r="I61" s="26" t="s">
        <v>271</v>
      </c>
      <c r="J61" s="39">
        <v>42523</v>
      </c>
      <c r="K61" s="39" t="s">
        <v>562</v>
      </c>
      <c r="L61" s="54">
        <v>2911958</v>
      </c>
      <c r="M61" s="27">
        <v>6</v>
      </c>
      <c r="N61" s="53">
        <v>42821</v>
      </c>
      <c r="O61" s="88">
        <v>1202265</v>
      </c>
      <c r="P61" s="88" t="s">
        <v>636</v>
      </c>
      <c r="Q61" s="88"/>
      <c r="R61" s="46"/>
      <c r="T61" s="107"/>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row>
    <row r="62" spans="1:216" s="29" customFormat="1" ht="31.5" x14ac:dyDescent="0.25">
      <c r="A62" s="51" t="s">
        <v>43</v>
      </c>
      <c r="B62" s="52" t="s">
        <v>90</v>
      </c>
      <c r="C62" s="51" t="s">
        <v>43</v>
      </c>
      <c r="D62" s="22" t="s">
        <v>90</v>
      </c>
      <c r="E62" s="32" t="s">
        <v>7</v>
      </c>
      <c r="F62" s="33" t="s">
        <v>10</v>
      </c>
      <c r="G62" s="32" t="s">
        <v>4</v>
      </c>
      <c r="H62" s="40">
        <v>42389</v>
      </c>
      <c r="I62" s="26" t="s">
        <v>121</v>
      </c>
      <c r="J62" s="39"/>
      <c r="K62" s="39" t="s">
        <v>500</v>
      </c>
      <c r="L62" s="54">
        <v>36881516</v>
      </c>
      <c r="M62" s="26">
        <v>42468</v>
      </c>
      <c r="N62" s="39">
        <v>42451</v>
      </c>
      <c r="O62" s="85">
        <v>34631919</v>
      </c>
      <c r="P62" s="85" t="s">
        <v>637</v>
      </c>
      <c r="Q62" s="85"/>
      <c r="R62" s="46"/>
      <c r="T62" s="107"/>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row>
    <row r="63" spans="1:216" s="29" customFormat="1" ht="140.25" x14ac:dyDescent="0.25">
      <c r="A63" s="51" t="s">
        <v>334</v>
      </c>
      <c r="B63" s="52" t="s">
        <v>335</v>
      </c>
      <c r="C63" s="51" t="s">
        <v>163</v>
      </c>
      <c r="D63" s="23" t="s">
        <v>164</v>
      </c>
      <c r="E63" s="32" t="s">
        <v>146</v>
      </c>
      <c r="F63" s="33" t="s">
        <v>12</v>
      </c>
      <c r="G63" s="32" t="s">
        <v>3</v>
      </c>
      <c r="H63" s="39">
        <v>42508</v>
      </c>
      <c r="I63" s="26" t="s">
        <v>271</v>
      </c>
      <c r="J63" s="39">
        <v>42502</v>
      </c>
      <c r="K63" s="39" t="s">
        <v>501</v>
      </c>
      <c r="L63" s="54">
        <v>161891</v>
      </c>
      <c r="M63" s="27">
        <v>5</v>
      </c>
      <c r="N63" s="39">
        <v>42768</v>
      </c>
      <c r="O63" s="89">
        <v>161891</v>
      </c>
      <c r="P63" s="89" t="s">
        <v>638</v>
      </c>
      <c r="Q63" s="89"/>
      <c r="R63" s="46" t="s">
        <v>431</v>
      </c>
      <c r="T63" s="114" t="s">
        <v>715</v>
      </c>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row>
    <row r="64" spans="1:216" s="29" customFormat="1" ht="140.25" x14ac:dyDescent="0.25">
      <c r="A64" s="51" t="s">
        <v>334</v>
      </c>
      <c r="B64" s="52" t="s">
        <v>335</v>
      </c>
      <c r="C64" s="51" t="s">
        <v>165</v>
      </c>
      <c r="D64" s="73" t="s">
        <v>442</v>
      </c>
      <c r="E64" s="32" t="s">
        <v>146</v>
      </c>
      <c r="F64" s="33" t="s">
        <v>12</v>
      </c>
      <c r="G64" s="32" t="s">
        <v>3</v>
      </c>
      <c r="H64" s="39">
        <v>42508</v>
      </c>
      <c r="I64" s="26" t="s">
        <v>271</v>
      </c>
      <c r="J64" s="39">
        <v>42502</v>
      </c>
      <c r="K64" s="39" t="s">
        <v>502</v>
      </c>
      <c r="L64" s="54">
        <v>5286704</v>
      </c>
      <c r="M64" s="27">
        <v>5</v>
      </c>
      <c r="N64" s="53">
        <v>42832</v>
      </c>
      <c r="O64" s="89">
        <v>5286704</v>
      </c>
      <c r="P64" s="89" t="s">
        <v>639</v>
      </c>
      <c r="Q64" s="89"/>
      <c r="R64" s="46" t="s">
        <v>431</v>
      </c>
      <c r="T64" s="114" t="s">
        <v>716</v>
      </c>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row>
    <row r="65" spans="1:216" s="29" customFormat="1" ht="78.75" x14ac:dyDescent="0.25">
      <c r="A65" s="51" t="s">
        <v>334</v>
      </c>
      <c r="B65" s="52" t="s">
        <v>335</v>
      </c>
      <c r="C65" s="51" t="s">
        <v>165</v>
      </c>
      <c r="D65" s="23" t="s">
        <v>443</v>
      </c>
      <c r="E65" s="32" t="s">
        <v>146</v>
      </c>
      <c r="F65" s="33" t="s">
        <v>12</v>
      </c>
      <c r="G65" s="32" t="s">
        <v>3</v>
      </c>
      <c r="H65" s="39">
        <v>42508</v>
      </c>
      <c r="I65" s="26" t="s">
        <v>271</v>
      </c>
      <c r="J65" s="39">
        <v>42502</v>
      </c>
      <c r="K65" s="39" t="s">
        <v>502</v>
      </c>
      <c r="L65" s="54">
        <v>1588415</v>
      </c>
      <c r="M65" s="27">
        <v>5</v>
      </c>
      <c r="N65" s="72">
        <v>42863</v>
      </c>
      <c r="O65" s="90">
        <v>1588415</v>
      </c>
      <c r="P65" s="88" t="s">
        <v>640</v>
      </c>
      <c r="Q65" s="88"/>
      <c r="R65" s="46"/>
      <c r="T65" s="107"/>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row>
    <row r="66" spans="1:216" s="29" customFormat="1" ht="47.25" x14ac:dyDescent="0.25">
      <c r="A66" s="51" t="s">
        <v>334</v>
      </c>
      <c r="B66" s="52" t="s">
        <v>335</v>
      </c>
      <c r="C66" s="51" t="s">
        <v>165</v>
      </c>
      <c r="D66" s="23" t="s">
        <v>444</v>
      </c>
      <c r="E66" s="32" t="s">
        <v>146</v>
      </c>
      <c r="F66" s="33" t="s">
        <v>12</v>
      </c>
      <c r="G66" s="32" t="s">
        <v>3</v>
      </c>
      <c r="H66" s="39">
        <v>42508</v>
      </c>
      <c r="I66" s="26" t="s">
        <v>271</v>
      </c>
      <c r="J66" s="39">
        <v>42502</v>
      </c>
      <c r="K66" s="39" t="s">
        <v>502</v>
      </c>
      <c r="L66" s="54">
        <v>25120993</v>
      </c>
      <c r="M66" s="27">
        <v>5</v>
      </c>
      <c r="N66" s="72">
        <v>42992</v>
      </c>
      <c r="O66" s="85">
        <v>32329660</v>
      </c>
      <c r="P66" s="85" t="s">
        <v>641</v>
      </c>
      <c r="Q66" s="85"/>
      <c r="R66" s="46"/>
      <c r="T66" s="108"/>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row>
    <row r="67" spans="1:216" s="29" customFormat="1" ht="47.25" x14ac:dyDescent="0.25">
      <c r="A67" s="51" t="s">
        <v>334</v>
      </c>
      <c r="B67" s="52" t="s">
        <v>335</v>
      </c>
      <c r="C67" s="51" t="s">
        <v>299</v>
      </c>
      <c r="D67" s="23" t="s">
        <v>300</v>
      </c>
      <c r="E67" s="32" t="s">
        <v>146</v>
      </c>
      <c r="F67" s="33" t="s">
        <v>12</v>
      </c>
      <c r="G67" s="32" t="s">
        <v>3</v>
      </c>
      <c r="H67" s="53">
        <v>42838</v>
      </c>
      <c r="I67" s="26" t="s">
        <v>275</v>
      </c>
      <c r="J67" s="53">
        <v>42824</v>
      </c>
      <c r="K67" s="53" t="s">
        <v>587</v>
      </c>
      <c r="L67" s="95">
        <v>9184249</v>
      </c>
      <c r="M67" s="27">
        <v>5</v>
      </c>
      <c r="N67" s="53">
        <v>43026</v>
      </c>
      <c r="O67" s="85">
        <v>9184249</v>
      </c>
      <c r="P67" s="85" t="s">
        <v>642</v>
      </c>
      <c r="Q67" s="85"/>
      <c r="R67" s="46"/>
      <c r="T67" s="107"/>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row>
    <row r="68" spans="1:216" s="29" customFormat="1" ht="110.25" x14ac:dyDescent="0.25">
      <c r="A68" s="51" t="s">
        <v>44</v>
      </c>
      <c r="B68" s="52" t="s">
        <v>336</v>
      </c>
      <c r="C68" s="51" t="s">
        <v>44</v>
      </c>
      <c r="D68" s="23" t="s">
        <v>470</v>
      </c>
      <c r="E68" s="32" t="s">
        <v>7</v>
      </c>
      <c r="F68" s="33" t="s">
        <v>12</v>
      </c>
      <c r="G68" s="32" t="s">
        <v>3</v>
      </c>
      <c r="H68" s="39">
        <v>42508</v>
      </c>
      <c r="I68" s="26" t="s">
        <v>271</v>
      </c>
      <c r="J68" s="40">
        <v>42474</v>
      </c>
      <c r="K68" s="39" t="s">
        <v>503</v>
      </c>
      <c r="L68" s="54">
        <v>58996902</v>
      </c>
      <c r="M68" s="27">
        <v>2</v>
      </c>
      <c r="N68" s="39">
        <v>42607</v>
      </c>
      <c r="O68" s="85">
        <v>56721226</v>
      </c>
      <c r="P68" s="85" t="s">
        <v>643</v>
      </c>
      <c r="Q68" s="85"/>
      <c r="R68" s="46"/>
      <c r="T68" s="107"/>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row>
    <row r="69" spans="1:216" s="29" customFormat="1" ht="94.5" x14ac:dyDescent="0.25">
      <c r="A69" s="51" t="s">
        <v>44</v>
      </c>
      <c r="B69" s="52" t="s">
        <v>336</v>
      </c>
      <c r="C69" s="51" t="s">
        <v>44</v>
      </c>
      <c r="D69" s="23" t="s">
        <v>403</v>
      </c>
      <c r="E69" s="32" t="s">
        <v>7</v>
      </c>
      <c r="F69" s="33" t="s">
        <v>12</v>
      </c>
      <c r="G69" s="32" t="s">
        <v>3</v>
      </c>
      <c r="H69" s="39">
        <v>42508</v>
      </c>
      <c r="I69" s="26" t="s">
        <v>271</v>
      </c>
      <c r="J69" s="40">
        <v>42474</v>
      </c>
      <c r="K69" s="39" t="s">
        <v>503</v>
      </c>
      <c r="L69" s="54">
        <v>45425212</v>
      </c>
      <c r="M69" s="27" t="s">
        <v>421</v>
      </c>
      <c r="N69" s="53">
        <v>42837</v>
      </c>
      <c r="O69" s="85">
        <v>35027320</v>
      </c>
      <c r="P69" s="88" t="s">
        <v>644</v>
      </c>
      <c r="Q69" s="88"/>
      <c r="R69" s="46"/>
      <c r="T69" s="110"/>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row>
    <row r="70" spans="1:216" s="29" customFormat="1" ht="94.5" x14ac:dyDescent="0.25">
      <c r="A70" s="51" t="s">
        <v>44</v>
      </c>
      <c r="B70" s="52" t="s">
        <v>336</v>
      </c>
      <c r="C70" s="51" t="s">
        <v>44</v>
      </c>
      <c r="D70" s="23" t="s">
        <v>404</v>
      </c>
      <c r="E70" s="32" t="s">
        <v>7</v>
      </c>
      <c r="F70" s="33" t="s">
        <v>12</v>
      </c>
      <c r="G70" s="32" t="s">
        <v>3</v>
      </c>
      <c r="H70" s="53">
        <v>42908</v>
      </c>
      <c r="I70" s="26" t="s">
        <v>271</v>
      </c>
      <c r="J70" s="40">
        <v>42474</v>
      </c>
      <c r="K70" s="39" t="s">
        <v>503</v>
      </c>
      <c r="L70" s="54">
        <v>11707775</v>
      </c>
      <c r="M70" s="27" t="s">
        <v>421</v>
      </c>
      <c r="N70" s="53">
        <v>43048</v>
      </c>
      <c r="O70" s="85">
        <v>11707775</v>
      </c>
      <c r="P70" s="85" t="s">
        <v>645</v>
      </c>
      <c r="Q70" s="85"/>
      <c r="R70" s="46"/>
      <c r="T70" s="111"/>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row>
    <row r="71" spans="1:216" s="29" customFormat="1" ht="94.5" x14ac:dyDescent="0.25">
      <c r="A71" s="51" t="s">
        <v>44</v>
      </c>
      <c r="B71" s="52" t="s">
        <v>336</v>
      </c>
      <c r="C71" s="51" t="s">
        <v>44</v>
      </c>
      <c r="D71" s="23" t="s">
        <v>405</v>
      </c>
      <c r="E71" s="32" t="s">
        <v>7</v>
      </c>
      <c r="F71" s="33" t="s">
        <v>12</v>
      </c>
      <c r="G71" s="32" t="s">
        <v>3</v>
      </c>
      <c r="H71" s="39">
        <v>42508</v>
      </c>
      <c r="I71" s="26" t="s">
        <v>271</v>
      </c>
      <c r="J71" s="40">
        <v>42474</v>
      </c>
      <c r="K71" s="39" t="s">
        <v>503</v>
      </c>
      <c r="L71" s="54">
        <v>2613571</v>
      </c>
      <c r="M71" s="79" t="s">
        <v>576</v>
      </c>
      <c r="N71" s="39"/>
      <c r="O71" s="85"/>
      <c r="P71" s="85"/>
      <c r="Q71" s="85"/>
      <c r="R71" s="46"/>
      <c r="T71" s="107"/>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row>
    <row r="72" spans="1:216" s="29" customFormat="1" ht="47.25" x14ac:dyDescent="0.25">
      <c r="A72" s="51" t="s">
        <v>337</v>
      </c>
      <c r="B72" s="52" t="s">
        <v>338</v>
      </c>
      <c r="C72" s="51" t="s">
        <v>166</v>
      </c>
      <c r="D72" s="23" t="s">
        <v>169</v>
      </c>
      <c r="E72" s="32" t="s">
        <v>146</v>
      </c>
      <c r="F72" s="33" t="s">
        <v>12</v>
      </c>
      <c r="G72" s="32" t="s">
        <v>4</v>
      </c>
      <c r="H72" s="39">
        <v>42534</v>
      </c>
      <c r="I72" s="26" t="s">
        <v>270</v>
      </c>
      <c r="J72" s="39">
        <v>42516</v>
      </c>
      <c r="K72" s="39" t="s">
        <v>504</v>
      </c>
      <c r="L72" s="54">
        <v>3400000</v>
      </c>
      <c r="M72" s="27">
        <v>2</v>
      </c>
      <c r="N72" s="39">
        <v>42646</v>
      </c>
      <c r="O72" s="85">
        <v>3400000</v>
      </c>
      <c r="P72" s="85" t="s">
        <v>646</v>
      </c>
      <c r="Q72" s="85"/>
      <c r="R72" s="64"/>
      <c r="T72" s="108"/>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row>
    <row r="73" spans="1:216" s="29" customFormat="1" ht="47.25" x14ac:dyDescent="0.25">
      <c r="A73" s="51" t="s">
        <v>337</v>
      </c>
      <c r="B73" s="52" t="s">
        <v>338</v>
      </c>
      <c r="C73" s="51" t="s">
        <v>168</v>
      </c>
      <c r="D73" s="23" t="s">
        <v>170</v>
      </c>
      <c r="E73" s="32" t="s">
        <v>7</v>
      </c>
      <c r="F73" s="33" t="s">
        <v>12</v>
      </c>
      <c r="G73" s="32" t="s">
        <v>4</v>
      </c>
      <c r="H73" s="26"/>
      <c r="I73" s="26" t="s">
        <v>147</v>
      </c>
      <c r="J73" s="26"/>
      <c r="K73" s="39"/>
      <c r="L73" s="44"/>
      <c r="M73" s="27">
        <v>2</v>
      </c>
      <c r="N73" s="39"/>
      <c r="O73" s="85"/>
      <c r="P73" s="85"/>
      <c r="Q73" s="85"/>
      <c r="R73" s="46"/>
      <c r="T73" s="107"/>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row>
    <row r="74" spans="1:216" s="29" customFormat="1" ht="63" x14ac:dyDescent="0.25">
      <c r="A74" s="51" t="s">
        <v>339</v>
      </c>
      <c r="B74" s="52" t="s">
        <v>238</v>
      </c>
      <c r="C74" s="51" t="s">
        <v>171</v>
      </c>
      <c r="D74" s="23" t="s">
        <v>172</v>
      </c>
      <c r="E74" s="32" t="s">
        <v>7</v>
      </c>
      <c r="F74" s="33" t="s">
        <v>12</v>
      </c>
      <c r="G74" s="32" t="s">
        <v>3</v>
      </c>
      <c r="H74" s="40">
        <v>42389</v>
      </c>
      <c r="I74" s="34" t="s">
        <v>194</v>
      </c>
      <c r="J74" s="39">
        <v>42075</v>
      </c>
      <c r="K74" s="39" t="s">
        <v>505</v>
      </c>
      <c r="L74" s="54">
        <v>8075000</v>
      </c>
      <c r="M74" s="27">
        <v>2</v>
      </c>
      <c r="N74" s="39">
        <v>42509</v>
      </c>
      <c r="O74" s="85">
        <v>8075000</v>
      </c>
      <c r="P74" s="85" t="s">
        <v>647</v>
      </c>
      <c r="Q74" s="85"/>
      <c r="R74" s="46"/>
      <c r="T74" s="107"/>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row>
    <row r="75" spans="1:216" s="29" customFormat="1" ht="63" x14ac:dyDescent="0.25">
      <c r="A75" s="51" t="s">
        <v>339</v>
      </c>
      <c r="B75" s="52" t="s">
        <v>238</v>
      </c>
      <c r="C75" s="51" t="s">
        <v>167</v>
      </c>
      <c r="D75" s="121" t="s">
        <v>744</v>
      </c>
      <c r="E75" s="32" t="s">
        <v>7</v>
      </c>
      <c r="F75" s="33" t="s">
        <v>12</v>
      </c>
      <c r="G75" s="32" t="s">
        <v>3</v>
      </c>
      <c r="H75" s="39">
        <v>42753</v>
      </c>
      <c r="I75" s="26" t="s">
        <v>284</v>
      </c>
      <c r="J75" s="39">
        <v>42656</v>
      </c>
      <c r="K75" s="39" t="s">
        <v>549</v>
      </c>
      <c r="L75" s="54">
        <v>14146960</v>
      </c>
      <c r="M75" s="27">
        <v>2</v>
      </c>
      <c r="N75" s="53">
        <v>42822</v>
      </c>
      <c r="O75" s="85">
        <v>11857231</v>
      </c>
      <c r="P75" s="85" t="s">
        <v>648</v>
      </c>
      <c r="Q75" s="85"/>
      <c r="R75" s="46"/>
      <c r="T75" s="107"/>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row>
    <row r="76" spans="1:216" s="29" customFormat="1" ht="63" x14ac:dyDescent="0.25">
      <c r="A76" s="51" t="s">
        <v>339</v>
      </c>
      <c r="B76" s="52" t="s">
        <v>238</v>
      </c>
      <c r="C76" s="51" t="s">
        <v>167</v>
      </c>
      <c r="D76" s="121" t="s">
        <v>745</v>
      </c>
      <c r="E76" s="32" t="s">
        <v>7</v>
      </c>
      <c r="F76" s="33" t="s">
        <v>12</v>
      </c>
      <c r="G76" s="32" t="s">
        <v>3</v>
      </c>
      <c r="H76" s="39"/>
      <c r="I76" s="26"/>
      <c r="J76" s="53">
        <v>43214</v>
      </c>
      <c r="K76" s="39" t="s">
        <v>549</v>
      </c>
      <c r="L76" s="54">
        <v>2847500</v>
      </c>
      <c r="M76" s="27"/>
      <c r="N76" s="53">
        <v>43266</v>
      </c>
      <c r="O76" s="85">
        <v>2847500</v>
      </c>
      <c r="P76" s="85" t="s">
        <v>805</v>
      </c>
      <c r="Q76" s="85" t="s">
        <v>806</v>
      </c>
      <c r="R76" s="46"/>
      <c r="T76" s="107"/>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row>
    <row r="77" spans="1:216" s="29" customFormat="1" ht="63" x14ac:dyDescent="0.25">
      <c r="A77" s="51" t="s">
        <v>339</v>
      </c>
      <c r="B77" s="52" t="s">
        <v>238</v>
      </c>
      <c r="C77" s="51" t="s">
        <v>167</v>
      </c>
      <c r="D77" s="121" t="s">
        <v>746</v>
      </c>
      <c r="E77" s="32" t="s">
        <v>7</v>
      </c>
      <c r="F77" s="33" t="s">
        <v>12</v>
      </c>
      <c r="G77" s="32" t="s">
        <v>3</v>
      </c>
      <c r="H77" s="39"/>
      <c r="I77" s="26"/>
      <c r="J77" s="53">
        <v>43214</v>
      </c>
      <c r="K77" s="39" t="s">
        <v>549</v>
      </c>
      <c r="L77" s="54">
        <v>1333895</v>
      </c>
      <c r="M77" s="27"/>
      <c r="N77" s="53"/>
      <c r="O77" s="85"/>
      <c r="P77" s="85"/>
      <c r="Q77" s="85"/>
      <c r="R77" s="46"/>
      <c r="T77" s="107"/>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row>
    <row r="78" spans="1:216" s="29" customFormat="1" ht="31.5" x14ac:dyDescent="0.25">
      <c r="A78" s="51" t="s">
        <v>592</v>
      </c>
      <c r="B78" s="52" t="s">
        <v>593</v>
      </c>
      <c r="C78" s="51" t="s">
        <v>592</v>
      </c>
      <c r="D78" s="74" t="s">
        <v>593</v>
      </c>
      <c r="E78" s="32" t="s">
        <v>7</v>
      </c>
      <c r="F78" s="33" t="s">
        <v>12</v>
      </c>
      <c r="G78" s="32" t="s">
        <v>4</v>
      </c>
      <c r="H78" s="39"/>
      <c r="I78" s="26"/>
      <c r="J78" s="39"/>
      <c r="K78" s="39"/>
      <c r="L78" s="54"/>
      <c r="M78" s="27"/>
      <c r="N78" s="53"/>
      <c r="O78" s="85"/>
      <c r="P78" s="85"/>
      <c r="Q78" s="85"/>
      <c r="R78" s="46"/>
      <c r="T78" s="107"/>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row>
    <row r="79" spans="1:216" s="29" customFormat="1" ht="63.75" x14ac:dyDescent="0.25">
      <c r="A79" s="51" t="s">
        <v>45</v>
      </c>
      <c r="B79" s="52" t="s">
        <v>340</v>
      </c>
      <c r="C79" s="51" t="s">
        <v>45</v>
      </c>
      <c r="D79" s="22" t="s">
        <v>245</v>
      </c>
      <c r="E79" s="32" t="s">
        <v>7</v>
      </c>
      <c r="F79" s="33" t="s">
        <v>14</v>
      </c>
      <c r="G79" s="32" t="s">
        <v>4</v>
      </c>
      <c r="H79" s="39">
        <v>42534</v>
      </c>
      <c r="I79" s="26" t="s">
        <v>197</v>
      </c>
      <c r="J79" s="39">
        <v>42327</v>
      </c>
      <c r="K79" s="41" t="s">
        <v>419</v>
      </c>
      <c r="L79" s="54">
        <v>20190555</v>
      </c>
      <c r="M79" s="27">
        <v>3</v>
      </c>
      <c r="N79" s="68">
        <v>42801</v>
      </c>
      <c r="O79" s="91">
        <v>18959027</v>
      </c>
      <c r="P79" s="91" t="s">
        <v>649</v>
      </c>
      <c r="Q79" s="91"/>
      <c r="R79" s="61" t="s">
        <v>432</v>
      </c>
      <c r="T79" s="107"/>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row>
    <row r="80" spans="1:216" s="29" customFormat="1" ht="63.75" x14ac:dyDescent="0.25">
      <c r="A80" s="51" t="s">
        <v>45</v>
      </c>
      <c r="B80" s="52" t="s">
        <v>340</v>
      </c>
      <c r="C80" s="51" t="s">
        <v>45</v>
      </c>
      <c r="D80" s="22" t="s">
        <v>246</v>
      </c>
      <c r="E80" s="32" t="s">
        <v>7</v>
      </c>
      <c r="F80" s="33" t="s">
        <v>14</v>
      </c>
      <c r="G80" s="32" t="s">
        <v>4</v>
      </c>
      <c r="H80" s="39">
        <v>42534</v>
      </c>
      <c r="I80" s="26" t="s">
        <v>197</v>
      </c>
      <c r="J80" s="39">
        <v>42327</v>
      </c>
      <c r="K80" s="41" t="s">
        <v>419</v>
      </c>
      <c r="L80" s="54">
        <v>15000000</v>
      </c>
      <c r="M80" s="27">
        <v>3</v>
      </c>
      <c r="N80" s="68">
        <v>42801</v>
      </c>
      <c r="O80" s="91">
        <v>14085071</v>
      </c>
      <c r="P80" s="91" t="s">
        <v>649</v>
      </c>
      <c r="Q80" s="91"/>
      <c r="R80" s="61" t="s">
        <v>432</v>
      </c>
      <c r="T80" s="107"/>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row>
    <row r="81" spans="1:216" s="29" customFormat="1" ht="252" x14ac:dyDescent="0.25">
      <c r="A81" s="51" t="s">
        <v>45</v>
      </c>
      <c r="B81" s="52" t="s">
        <v>340</v>
      </c>
      <c r="C81" s="51" t="s">
        <v>45</v>
      </c>
      <c r="D81" s="22" t="s">
        <v>582</v>
      </c>
      <c r="E81" s="32" t="s">
        <v>7</v>
      </c>
      <c r="F81" s="33" t="s">
        <v>14</v>
      </c>
      <c r="G81" s="32" t="s">
        <v>4</v>
      </c>
      <c r="H81" s="53">
        <v>43039</v>
      </c>
      <c r="I81" s="26" t="s">
        <v>564</v>
      </c>
      <c r="J81" s="53">
        <v>42950</v>
      </c>
      <c r="K81" s="101" t="s">
        <v>591</v>
      </c>
      <c r="L81" s="54">
        <v>24919516</v>
      </c>
      <c r="M81" s="27"/>
      <c r="N81" s="53">
        <v>43152</v>
      </c>
      <c r="O81" s="91">
        <v>24919516</v>
      </c>
      <c r="P81" s="167" t="s">
        <v>813</v>
      </c>
      <c r="Q81" s="167"/>
      <c r="R81" s="157" t="s">
        <v>812</v>
      </c>
      <c r="T81" s="114" t="s">
        <v>717</v>
      </c>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row>
    <row r="82" spans="1:216" s="29" customFormat="1" ht="47.25" x14ac:dyDescent="0.25">
      <c r="A82" s="51" t="s">
        <v>46</v>
      </c>
      <c r="B82" s="52" t="s">
        <v>110</v>
      </c>
      <c r="C82" s="51" t="s">
        <v>46</v>
      </c>
      <c r="D82" s="22" t="s">
        <v>110</v>
      </c>
      <c r="E82" s="32" t="s">
        <v>7</v>
      </c>
      <c r="F82" s="33" t="s">
        <v>14</v>
      </c>
      <c r="G82" s="32" t="s">
        <v>4</v>
      </c>
      <c r="H82" s="39">
        <v>42534</v>
      </c>
      <c r="I82" s="26" t="s">
        <v>197</v>
      </c>
      <c r="J82" s="39">
        <v>42313</v>
      </c>
      <c r="K82" s="39" t="s">
        <v>506</v>
      </c>
      <c r="L82" s="54">
        <v>80382791</v>
      </c>
      <c r="M82" s="27">
        <v>2</v>
      </c>
      <c r="N82" s="39">
        <v>42684</v>
      </c>
      <c r="O82" s="85">
        <v>75479823</v>
      </c>
      <c r="P82" s="85" t="s">
        <v>650</v>
      </c>
      <c r="Q82" s="85"/>
      <c r="R82" s="46" t="s">
        <v>433</v>
      </c>
      <c r="T82" s="107"/>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row>
    <row r="83" spans="1:216" s="29" customFormat="1" ht="63" x14ac:dyDescent="0.25">
      <c r="A83" s="51" t="s">
        <v>69</v>
      </c>
      <c r="B83" s="52" t="s">
        <v>341</v>
      </c>
      <c r="C83" s="51" t="s">
        <v>69</v>
      </c>
      <c r="D83" s="22" t="s">
        <v>247</v>
      </c>
      <c r="E83" s="32" t="s">
        <v>7</v>
      </c>
      <c r="F83" s="33" t="s">
        <v>12</v>
      </c>
      <c r="G83" s="32" t="s">
        <v>4</v>
      </c>
      <c r="H83" s="39">
        <v>42124</v>
      </c>
      <c r="I83" s="34" t="s">
        <v>198</v>
      </c>
      <c r="J83" s="39">
        <v>42117</v>
      </c>
      <c r="K83" s="39" t="s">
        <v>507</v>
      </c>
      <c r="L83" s="120">
        <v>95318437</v>
      </c>
      <c r="M83" s="26">
        <v>42470</v>
      </c>
      <c r="N83" s="53">
        <v>42635</v>
      </c>
      <c r="O83" s="85">
        <v>95318437</v>
      </c>
      <c r="P83" s="85" t="s">
        <v>651</v>
      </c>
      <c r="Q83" s="85"/>
      <c r="R83" s="46"/>
      <c r="T83" s="107"/>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row>
    <row r="84" spans="1:216" s="29" customFormat="1" ht="78.75" customHeight="1" x14ac:dyDescent="0.25">
      <c r="A84" s="51" t="s">
        <v>69</v>
      </c>
      <c r="B84" s="52" t="s">
        <v>341</v>
      </c>
      <c r="C84" s="51" t="s">
        <v>69</v>
      </c>
      <c r="D84" s="22" t="s">
        <v>248</v>
      </c>
      <c r="E84" s="32" t="s">
        <v>7</v>
      </c>
      <c r="F84" s="33" t="s">
        <v>12</v>
      </c>
      <c r="G84" s="32" t="s">
        <v>4</v>
      </c>
      <c r="H84" s="39">
        <v>42124</v>
      </c>
      <c r="I84" s="34" t="s">
        <v>198</v>
      </c>
      <c r="J84" s="39">
        <v>42117</v>
      </c>
      <c r="K84" s="39" t="s">
        <v>507</v>
      </c>
      <c r="L84" s="54">
        <v>92138673</v>
      </c>
      <c r="M84" s="26">
        <v>42500</v>
      </c>
      <c r="N84" s="39" t="s">
        <v>815</v>
      </c>
      <c r="O84" s="85">
        <v>86518652</v>
      </c>
      <c r="P84" s="85" t="s">
        <v>748</v>
      </c>
      <c r="Q84" s="85"/>
      <c r="R84" s="46"/>
      <c r="T84" s="107"/>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row>
    <row r="85" spans="1:216" s="29" customFormat="1" ht="63" x14ac:dyDescent="0.25">
      <c r="A85" s="51" t="s">
        <v>69</v>
      </c>
      <c r="B85" s="52" t="s">
        <v>341</v>
      </c>
      <c r="C85" s="51" t="s">
        <v>69</v>
      </c>
      <c r="D85" s="22" t="s">
        <v>249</v>
      </c>
      <c r="E85" s="32" t="s">
        <v>7</v>
      </c>
      <c r="F85" s="33" t="s">
        <v>12</v>
      </c>
      <c r="G85" s="32" t="s">
        <v>4</v>
      </c>
      <c r="H85" s="39">
        <v>42124</v>
      </c>
      <c r="I85" s="34" t="s">
        <v>198</v>
      </c>
      <c r="J85" s="39">
        <v>42117</v>
      </c>
      <c r="K85" s="39" t="s">
        <v>507</v>
      </c>
      <c r="L85" s="54">
        <v>52247026</v>
      </c>
      <c r="M85" s="26">
        <v>42500</v>
      </c>
      <c r="N85" s="39">
        <v>42551</v>
      </c>
      <c r="O85" s="85">
        <v>49060207</v>
      </c>
      <c r="P85" s="85" t="s">
        <v>652</v>
      </c>
      <c r="Q85" s="85"/>
      <c r="R85" s="46"/>
      <c r="T85" s="107"/>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row>
    <row r="86" spans="1:216" s="29" customFormat="1" ht="31.5" x14ac:dyDescent="0.25">
      <c r="A86" s="51" t="s">
        <v>436</v>
      </c>
      <c r="B86" s="52" t="s">
        <v>434</v>
      </c>
      <c r="C86" s="51" t="s">
        <v>435</v>
      </c>
      <c r="D86" s="80" t="s">
        <v>434</v>
      </c>
      <c r="E86" s="32" t="s">
        <v>7</v>
      </c>
      <c r="F86" s="33" t="s">
        <v>12</v>
      </c>
      <c r="G86" s="32" t="s">
        <v>4</v>
      </c>
      <c r="H86" s="39">
        <v>42745</v>
      </c>
      <c r="I86" s="34"/>
      <c r="J86" s="39"/>
      <c r="K86" s="53" t="s">
        <v>554</v>
      </c>
      <c r="L86" s="54">
        <v>24869088</v>
      </c>
      <c r="M86" s="26" t="s">
        <v>555</v>
      </c>
      <c r="N86" s="53">
        <v>42853</v>
      </c>
      <c r="O86" s="85">
        <v>24869088</v>
      </c>
      <c r="P86" s="85" t="s">
        <v>653</v>
      </c>
      <c r="Q86" s="85"/>
      <c r="R86" s="46"/>
      <c r="T86" s="107"/>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row>
    <row r="87" spans="1:216" s="29" customFormat="1" ht="31.5" x14ac:dyDescent="0.25">
      <c r="A87" s="51" t="s">
        <v>47</v>
      </c>
      <c r="B87" s="52" t="s">
        <v>91</v>
      </c>
      <c r="C87" s="51" t="s">
        <v>47</v>
      </c>
      <c r="D87" s="22" t="s">
        <v>91</v>
      </c>
      <c r="E87" s="32" t="s">
        <v>7</v>
      </c>
      <c r="F87" s="33" t="s">
        <v>16</v>
      </c>
      <c r="G87" s="32" t="s">
        <v>3</v>
      </c>
      <c r="H87" s="39">
        <v>42446</v>
      </c>
      <c r="I87" s="26" t="s">
        <v>271</v>
      </c>
      <c r="J87" s="39">
        <v>42418</v>
      </c>
      <c r="K87" s="41" t="s">
        <v>417</v>
      </c>
      <c r="L87" s="54">
        <v>89312625</v>
      </c>
      <c r="M87" s="27">
        <v>2</v>
      </c>
      <c r="N87" s="39">
        <v>42572</v>
      </c>
      <c r="O87" s="86">
        <v>83787148</v>
      </c>
      <c r="P87" s="86" t="s">
        <v>654</v>
      </c>
      <c r="Q87" s="86"/>
      <c r="R87" s="46"/>
      <c r="T87" s="107"/>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row>
    <row r="88" spans="1:216" s="29" customFormat="1" ht="47.25" x14ac:dyDescent="0.25">
      <c r="A88" s="51" t="s">
        <v>48</v>
      </c>
      <c r="B88" s="52" t="s">
        <v>92</v>
      </c>
      <c r="C88" s="51" t="s">
        <v>48</v>
      </c>
      <c r="D88" s="22" t="s">
        <v>92</v>
      </c>
      <c r="E88" s="32" t="s">
        <v>7</v>
      </c>
      <c r="F88" s="33" t="s">
        <v>16</v>
      </c>
      <c r="G88" s="32" t="s">
        <v>3</v>
      </c>
      <c r="H88" s="39">
        <v>42419</v>
      </c>
      <c r="I88" s="26" t="s">
        <v>270</v>
      </c>
      <c r="J88" s="39">
        <v>42488</v>
      </c>
      <c r="K88" s="39" t="s">
        <v>508</v>
      </c>
      <c r="L88" s="54">
        <v>11484765</v>
      </c>
      <c r="M88" s="27">
        <v>2</v>
      </c>
      <c r="N88" s="39">
        <v>42635</v>
      </c>
      <c r="O88" s="85">
        <v>10774241</v>
      </c>
      <c r="P88" s="85" t="s">
        <v>655</v>
      </c>
      <c r="Q88" s="85"/>
      <c r="R88" s="46"/>
      <c r="T88" s="107"/>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row>
    <row r="89" spans="1:216" s="29" customFormat="1" ht="63" x14ac:dyDescent="0.25">
      <c r="A89" s="51" t="s">
        <v>342</v>
      </c>
      <c r="B89" s="52" t="s">
        <v>343</v>
      </c>
      <c r="C89" s="51" t="s">
        <v>143</v>
      </c>
      <c r="D89" s="23" t="s">
        <v>267</v>
      </c>
      <c r="E89" s="32" t="s">
        <v>7</v>
      </c>
      <c r="F89" s="33" t="s">
        <v>16</v>
      </c>
      <c r="G89" s="32" t="s">
        <v>3</v>
      </c>
      <c r="H89" s="39">
        <v>41996</v>
      </c>
      <c r="I89" s="26" t="s">
        <v>196</v>
      </c>
      <c r="J89" s="39">
        <v>42327</v>
      </c>
      <c r="K89" s="39" t="s">
        <v>509</v>
      </c>
      <c r="L89" s="54">
        <v>75109464</v>
      </c>
      <c r="M89" s="27">
        <v>2</v>
      </c>
      <c r="N89" s="39">
        <v>42487</v>
      </c>
      <c r="O89" s="85">
        <v>70462690</v>
      </c>
      <c r="P89" s="85" t="s">
        <v>656</v>
      </c>
      <c r="Q89" s="85"/>
      <c r="R89" s="46"/>
      <c r="T89" s="107"/>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row>
    <row r="90" spans="1:216" s="29" customFormat="1" ht="63" x14ac:dyDescent="0.25">
      <c r="A90" s="51" t="s">
        <v>342</v>
      </c>
      <c r="B90" s="52" t="s">
        <v>343</v>
      </c>
      <c r="C90" s="51" t="s">
        <v>144</v>
      </c>
      <c r="D90" s="23" t="s">
        <v>145</v>
      </c>
      <c r="E90" s="32" t="s">
        <v>7</v>
      </c>
      <c r="F90" s="33" t="s">
        <v>16</v>
      </c>
      <c r="G90" s="32" t="s">
        <v>3</v>
      </c>
      <c r="H90" s="40">
        <v>42745</v>
      </c>
      <c r="I90" s="26" t="s">
        <v>427</v>
      </c>
      <c r="J90" s="39">
        <v>42726</v>
      </c>
      <c r="K90" s="53" t="s">
        <v>553</v>
      </c>
      <c r="L90" s="54">
        <v>7093340</v>
      </c>
      <c r="M90" s="27">
        <v>2</v>
      </c>
      <c r="N90" s="53">
        <v>42901</v>
      </c>
      <c r="O90" s="85">
        <v>6654498</v>
      </c>
      <c r="P90" s="85" t="s">
        <v>657</v>
      </c>
      <c r="Q90" s="85"/>
      <c r="R90" s="46"/>
      <c r="T90" s="107"/>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row>
    <row r="91" spans="1:216" s="29" customFormat="1" ht="76.5" x14ac:dyDescent="0.25">
      <c r="A91" s="51" t="s">
        <v>344</v>
      </c>
      <c r="B91" s="52" t="s">
        <v>345</v>
      </c>
      <c r="C91" s="51" t="s">
        <v>181</v>
      </c>
      <c r="D91" s="23" t="s">
        <v>182</v>
      </c>
      <c r="E91" s="32" t="s">
        <v>7</v>
      </c>
      <c r="F91" s="33" t="s">
        <v>16</v>
      </c>
      <c r="G91" s="32" t="s">
        <v>3</v>
      </c>
      <c r="H91" s="39">
        <v>42332</v>
      </c>
      <c r="I91" s="26" t="s">
        <v>234</v>
      </c>
      <c r="J91" s="40">
        <v>42348</v>
      </c>
      <c r="K91" s="39" t="s">
        <v>510</v>
      </c>
      <c r="L91" s="77">
        <v>24000000</v>
      </c>
      <c r="M91" s="27">
        <v>2</v>
      </c>
      <c r="N91" s="53">
        <v>42916</v>
      </c>
      <c r="O91" s="85">
        <v>22515199</v>
      </c>
      <c r="P91" s="85" t="s">
        <v>658</v>
      </c>
      <c r="Q91" s="85"/>
      <c r="R91" s="46" t="s">
        <v>565</v>
      </c>
      <c r="T91" s="107"/>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row>
    <row r="92" spans="1:216" s="29" customFormat="1" ht="102" x14ac:dyDescent="0.25">
      <c r="A92" s="51" t="s">
        <v>344</v>
      </c>
      <c r="B92" s="52" t="s">
        <v>345</v>
      </c>
      <c r="C92" s="51" t="s">
        <v>183</v>
      </c>
      <c r="D92" s="23" t="s">
        <v>184</v>
      </c>
      <c r="E92" s="32" t="s">
        <v>7</v>
      </c>
      <c r="F92" s="33" t="s">
        <v>16</v>
      </c>
      <c r="G92" s="32" t="s">
        <v>3</v>
      </c>
      <c r="H92" s="39">
        <v>42534</v>
      </c>
      <c r="I92" s="26" t="s">
        <v>282</v>
      </c>
      <c r="J92" s="39">
        <v>42551</v>
      </c>
      <c r="K92" s="39" t="s">
        <v>511</v>
      </c>
      <c r="L92" s="54">
        <v>44916932</v>
      </c>
      <c r="M92" s="27">
        <v>2</v>
      </c>
      <c r="N92" s="39">
        <v>42688</v>
      </c>
      <c r="O92" s="85">
        <v>42138070</v>
      </c>
      <c r="P92" s="85" t="s">
        <v>659</v>
      </c>
      <c r="Q92" s="85"/>
      <c r="R92" s="46" t="s">
        <v>566</v>
      </c>
      <c r="T92" s="107"/>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row>
    <row r="93" spans="1:216" s="29" customFormat="1" ht="31.5" x14ac:dyDescent="0.25">
      <c r="A93" s="51" t="s">
        <v>49</v>
      </c>
      <c r="B93" s="52" t="s">
        <v>93</v>
      </c>
      <c r="C93" s="51" t="s">
        <v>49</v>
      </c>
      <c r="D93" s="22" t="s">
        <v>93</v>
      </c>
      <c r="E93" s="32" t="s">
        <v>7</v>
      </c>
      <c r="F93" s="33" t="s">
        <v>16</v>
      </c>
      <c r="G93" s="32" t="s">
        <v>3</v>
      </c>
      <c r="H93" s="39">
        <v>41996</v>
      </c>
      <c r="I93" s="26" t="s">
        <v>194</v>
      </c>
      <c r="J93" s="39">
        <v>42089</v>
      </c>
      <c r="K93" s="39" t="s">
        <v>512</v>
      </c>
      <c r="L93" s="54">
        <v>218449803</v>
      </c>
      <c r="M93" s="28" t="s">
        <v>266</v>
      </c>
      <c r="N93" s="39">
        <v>42198</v>
      </c>
      <c r="O93" s="85">
        <v>204935035</v>
      </c>
      <c r="P93" s="85" t="s">
        <v>660</v>
      </c>
      <c r="Q93" s="85"/>
      <c r="R93" s="46"/>
      <c r="T93" s="107"/>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row>
    <row r="94" spans="1:216" s="29" customFormat="1" ht="63" x14ac:dyDescent="0.25">
      <c r="A94" s="51" t="s">
        <v>346</v>
      </c>
      <c r="B94" s="52" t="s">
        <v>347</v>
      </c>
      <c r="C94" s="51" t="s">
        <v>178</v>
      </c>
      <c r="D94" s="23" t="s">
        <v>179</v>
      </c>
      <c r="E94" s="32" t="s">
        <v>7</v>
      </c>
      <c r="F94" s="33" t="s">
        <v>16</v>
      </c>
      <c r="G94" s="32" t="s">
        <v>3</v>
      </c>
      <c r="H94" s="40">
        <v>42698</v>
      </c>
      <c r="I94" s="26" t="s">
        <v>289</v>
      </c>
      <c r="J94" s="39">
        <v>42684</v>
      </c>
      <c r="K94" s="71" t="s">
        <v>550</v>
      </c>
      <c r="L94" s="54">
        <v>346639348</v>
      </c>
      <c r="M94" s="27">
        <v>2</v>
      </c>
      <c r="N94" s="53">
        <v>42810</v>
      </c>
      <c r="O94" s="85">
        <v>318556362</v>
      </c>
      <c r="P94" s="85" t="s">
        <v>661</v>
      </c>
      <c r="Q94" s="85"/>
      <c r="R94" s="46"/>
      <c r="T94" s="107"/>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row>
    <row r="95" spans="1:216" s="29" customFormat="1" ht="63" x14ac:dyDescent="0.25">
      <c r="A95" s="51" t="s">
        <v>346</v>
      </c>
      <c r="B95" s="52" t="s">
        <v>347</v>
      </c>
      <c r="C95" s="51" t="s">
        <v>180</v>
      </c>
      <c r="D95" s="23" t="s">
        <v>216</v>
      </c>
      <c r="E95" s="32" t="s">
        <v>7</v>
      </c>
      <c r="F95" s="33" t="s">
        <v>16</v>
      </c>
      <c r="G95" s="32" t="s">
        <v>3</v>
      </c>
      <c r="H95" s="40">
        <v>42468</v>
      </c>
      <c r="I95" s="26" t="s">
        <v>271</v>
      </c>
      <c r="J95" s="40">
        <v>42425</v>
      </c>
      <c r="K95" s="39" t="s">
        <v>463</v>
      </c>
      <c r="L95" s="54">
        <v>107288018</v>
      </c>
      <c r="M95" s="27">
        <v>2</v>
      </c>
      <c r="N95" s="39">
        <v>42604</v>
      </c>
      <c r="O95" s="85">
        <v>107288018</v>
      </c>
      <c r="P95" s="85" t="s">
        <v>662</v>
      </c>
      <c r="Q95" s="85"/>
      <c r="R95" s="46"/>
      <c r="T95" s="107"/>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row>
    <row r="96" spans="1:216" s="29" customFormat="1" ht="31.5" x14ac:dyDescent="0.25">
      <c r="A96" s="51" t="s">
        <v>51</v>
      </c>
      <c r="B96" s="52" t="s">
        <v>50</v>
      </c>
      <c r="C96" s="51" t="s">
        <v>51</v>
      </c>
      <c r="D96" s="22" t="s">
        <v>50</v>
      </c>
      <c r="E96" s="32" t="s">
        <v>7</v>
      </c>
      <c r="F96" s="33" t="s">
        <v>16</v>
      </c>
      <c r="G96" s="32" t="s">
        <v>4</v>
      </c>
      <c r="H96" s="39">
        <v>41996</v>
      </c>
      <c r="I96" s="26">
        <v>42390</v>
      </c>
      <c r="J96" s="40">
        <v>42390</v>
      </c>
      <c r="K96" s="39" t="s">
        <v>513</v>
      </c>
      <c r="L96" s="54">
        <v>235477563</v>
      </c>
      <c r="M96" s="26">
        <v>42469</v>
      </c>
      <c r="N96" s="39">
        <v>42437</v>
      </c>
      <c r="O96" s="85">
        <v>235477563</v>
      </c>
      <c r="P96" s="85" t="s">
        <v>663</v>
      </c>
      <c r="Q96" s="85"/>
      <c r="R96" s="46"/>
      <c r="T96" s="107"/>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row>
    <row r="97" spans="1:216" s="29" customFormat="1" ht="47.25" x14ac:dyDescent="0.25">
      <c r="A97" s="51" t="s">
        <v>35</v>
      </c>
      <c r="B97" s="52" t="s">
        <v>81</v>
      </c>
      <c r="C97" s="51" t="s">
        <v>35</v>
      </c>
      <c r="D97" s="22" t="s">
        <v>81</v>
      </c>
      <c r="E97" s="32" t="s">
        <v>7</v>
      </c>
      <c r="F97" s="33" t="s">
        <v>18</v>
      </c>
      <c r="G97" s="32" t="s">
        <v>5</v>
      </c>
      <c r="H97" s="39">
        <v>41996</v>
      </c>
      <c r="I97" s="26" t="s">
        <v>126</v>
      </c>
      <c r="J97" s="39">
        <v>41921</v>
      </c>
      <c r="K97" s="39" t="s">
        <v>348</v>
      </c>
      <c r="L97" s="54">
        <v>81963841</v>
      </c>
      <c r="M97" s="28" t="s">
        <v>195</v>
      </c>
      <c r="N97" s="39">
        <v>42195</v>
      </c>
      <c r="O97" s="123">
        <v>77759611</v>
      </c>
      <c r="P97" s="85" t="s">
        <v>664</v>
      </c>
      <c r="Q97" s="85"/>
      <c r="R97" s="46"/>
      <c r="T97" s="107"/>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row>
    <row r="98" spans="1:216" s="29" customFormat="1" ht="47.25" x14ac:dyDescent="0.25">
      <c r="A98" s="51" t="s">
        <v>349</v>
      </c>
      <c r="B98" s="52" t="s">
        <v>350</v>
      </c>
      <c r="C98" s="51" t="s">
        <v>29</v>
      </c>
      <c r="D98" s="65" t="s">
        <v>0</v>
      </c>
      <c r="E98" s="32" t="s">
        <v>7</v>
      </c>
      <c r="F98" s="33" t="s">
        <v>18</v>
      </c>
      <c r="G98" s="32" t="s">
        <v>5</v>
      </c>
      <c r="H98" s="39">
        <v>41996</v>
      </c>
      <c r="I98" s="26" t="s">
        <v>141</v>
      </c>
      <c r="J98" s="39">
        <v>41893</v>
      </c>
      <c r="K98" s="39" t="s">
        <v>514</v>
      </c>
      <c r="L98" s="54">
        <v>502562</v>
      </c>
      <c r="M98" s="28" t="s">
        <v>203</v>
      </c>
      <c r="N98" s="39">
        <v>42160</v>
      </c>
      <c r="O98" s="85">
        <v>502562</v>
      </c>
      <c r="P98" s="85" t="s">
        <v>665</v>
      </c>
      <c r="Q98" s="85"/>
      <c r="R98" s="46"/>
      <c r="T98" s="108"/>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row>
    <row r="99" spans="1:216" s="29" customFormat="1" ht="47.25" x14ac:dyDescent="0.25">
      <c r="A99" s="51" t="s">
        <v>349</v>
      </c>
      <c r="B99" s="52" t="s">
        <v>350</v>
      </c>
      <c r="C99" s="51" t="s">
        <v>128</v>
      </c>
      <c r="D99" s="23" t="s">
        <v>1</v>
      </c>
      <c r="E99" s="32" t="s">
        <v>7</v>
      </c>
      <c r="F99" s="33" t="s">
        <v>18</v>
      </c>
      <c r="G99" s="32" t="s">
        <v>5</v>
      </c>
      <c r="H99" s="40">
        <v>42389</v>
      </c>
      <c r="I99" s="26" t="s">
        <v>205</v>
      </c>
      <c r="J99" s="40">
        <v>42320</v>
      </c>
      <c r="K99" s="39" t="s">
        <v>515</v>
      </c>
      <c r="L99" s="54">
        <v>1190655</v>
      </c>
      <c r="M99" s="27">
        <v>2</v>
      </c>
      <c r="N99" s="39">
        <v>42475</v>
      </c>
      <c r="O99" s="120">
        <v>1190655</v>
      </c>
      <c r="P99" s="85" t="s">
        <v>666</v>
      </c>
      <c r="Q99" s="85"/>
      <c r="R99" s="46"/>
      <c r="T99" s="107"/>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row>
    <row r="100" spans="1:216" s="29" customFormat="1" ht="78.75" x14ac:dyDescent="0.25">
      <c r="A100" s="51" t="s">
        <v>351</v>
      </c>
      <c r="B100" s="52" t="s">
        <v>352</v>
      </c>
      <c r="C100" s="51" t="s">
        <v>30</v>
      </c>
      <c r="D100" s="23" t="s">
        <v>295</v>
      </c>
      <c r="E100" s="32" t="s">
        <v>7</v>
      </c>
      <c r="F100" s="33" t="s">
        <v>18</v>
      </c>
      <c r="G100" s="32" t="s">
        <v>5</v>
      </c>
      <c r="H100" s="39">
        <v>41996</v>
      </c>
      <c r="I100" s="26" t="s">
        <v>126</v>
      </c>
      <c r="J100" s="39" t="s">
        <v>353</v>
      </c>
      <c r="K100" s="39" t="s">
        <v>516</v>
      </c>
      <c r="L100" s="54">
        <f>15692361+15515561</f>
        <v>31207922</v>
      </c>
      <c r="M100" s="28" t="s">
        <v>204</v>
      </c>
      <c r="N100" s="39">
        <v>42200</v>
      </c>
      <c r="O100" s="85">
        <v>31207922</v>
      </c>
      <c r="P100" s="85" t="s">
        <v>667</v>
      </c>
      <c r="Q100" s="85"/>
      <c r="R100" s="46"/>
      <c r="T100" s="108"/>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row>
    <row r="101" spans="1:216" s="29" customFormat="1" ht="63" x14ac:dyDescent="0.25">
      <c r="A101" s="51" t="s">
        <v>351</v>
      </c>
      <c r="B101" s="52" t="s">
        <v>352</v>
      </c>
      <c r="C101" s="51" t="s">
        <v>31</v>
      </c>
      <c r="D101" s="23" t="s">
        <v>296</v>
      </c>
      <c r="E101" s="32" t="s">
        <v>7</v>
      </c>
      <c r="F101" s="33" t="s">
        <v>18</v>
      </c>
      <c r="G101" s="32" t="s">
        <v>5</v>
      </c>
      <c r="H101" s="39">
        <v>42124</v>
      </c>
      <c r="I101" s="26" t="s">
        <v>285</v>
      </c>
      <c r="J101" s="39" t="s">
        <v>353</v>
      </c>
      <c r="K101" s="39" t="s">
        <v>516</v>
      </c>
      <c r="L101" s="54">
        <f>19285769+13495078</f>
        <v>32780847</v>
      </c>
      <c r="M101" s="28" t="s">
        <v>204</v>
      </c>
      <c r="N101" s="39">
        <v>42200</v>
      </c>
      <c r="O101" s="85">
        <v>32780847</v>
      </c>
      <c r="P101" s="85" t="s">
        <v>667</v>
      </c>
      <c r="Q101" s="85"/>
      <c r="R101" s="46"/>
      <c r="T101" s="108"/>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row>
    <row r="102" spans="1:216" s="29" customFormat="1" ht="63" x14ac:dyDescent="0.25">
      <c r="A102" s="51" t="s">
        <v>351</v>
      </c>
      <c r="B102" s="52" t="s">
        <v>352</v>
      </c>
      <c r="C102" s="51" t="s">
        <v>188</v>
      </c>
      <c r="D102" s="23" t="s">
        <v>189</v>
      </c>
      <c r="E102" s="32" t="s">
        <v>7</v>
      </c>
      <c r="F102" s="33" t="s">
        <v>18</v>
      </c>
      <c r="G102" s="32" t="s">
        <v>5</v>
      </c>
      <c r="H102" s="26"/>
      <c r="I102" s="26" t="s">
        <v>149</v>
      </c>
      <c r="J102" s="26"/>
      <c r="K102" s="39"/>
      <c r="L102" s="44"/>
      <c r="M102" s="27">
        <v>2</v>
      </c>
      <c r="N102" s="39"/>
      <c r="O102" s="85"/>
      <c r="P102" s="85"/>
      <c r="Q102" s="85"/>
      <c r="R102" s="46"/>
      <c r="T102" s="106"/>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row>
    <row r="103" spans="1:216" s="29" customFormat="1" ht="31.5" x14ac:dyDescent="0.25">
      <c r="A103" s="51" t="s">
        <v>36</v>
      </c>
      <c r="B103" s="52" t="s">
        <v>82</v>
      </c>
      <c r="C103" s="51" t="s">
        <v>36</v>
      </c>
      <c r="D103" s="22" t="s">
        <v>82</v>
      </c>
      <c r="E103" s="32" t="s">
        <v>7</v>
      </c>
      <c r="F103" s="33" t="s">
        <v>18</v>
      </c>
      <c r="G103" s="32" t="s">
        <v>5</v>
      </c>
      <c r="H103" s="39">
        <v>42332</v>
      </c>
      <c r="I103" s="26" t="s">
        <v>199</v>
      </c>
      <c r="J103" s="40">
        <v>42222</v>
      </c>
      <c r="K103" s="39" t="s">
        <v>517</v>
      </c>
      <c r="L103" s="54">
        <v>10746951</v>
      </c>
      <c r="M103" s="27">
        <v>2</v>
      </c>
      <c r="N103" s="39">
        <v>42473</v>
      </c>
      <c r="O103" s="85">
        <v>10746951</v>
      </c>
      <c r="P103" s="85" t="s">
        <v>668</v>
      </c>
      <c r="Q103" s="85"/>
      <c r="R103" s="46"/>
      <c r="T103" s="106"/>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row>
    <row r="104" spans="1:216" s="29" customFormat="1" ht="47.25" x14ac:dyDescent="0.25">
      <c r="A104" s="51" t="s">
        <v>53</v>
      </c>
      <c r="B104" s="52" t="s">
        <v>120</v>
      </c>
      <c r="C104" s="51" t="s">
        <v>53</v>
      </c>
      <c r="D104" s="22" t="s">
        <v>120</v>
      </c>
      <c r="E104" s="32" t="s">
        <v>7</v>
      </c>
      <c r="F104" s="33" t="s">
        <v>18</v>
      </c>
      <c r="G104" s="32" t="s">
        <v>5</v>
      </c>
      <c r="H104" s="39">
        <v>42557</v>
      </c>
      <c r="I104" s="26" t="s">
        <v>282</v>
      </c>
      <c r="J104" s="40">
        <v>42509</v>
      </c>
      <c r="K104" s="39" t="s">
        <v>518</v>
      </c>
      <c r="L104" s="54">
        <v>9006779</v>
      </c>
      <c r="M104" s="27">
        <v>2</v>
      </c>
      <c r="N104" s="39">
        <v>42634</v>
      </c>
      <c r="O104" s="85">
        <v>9006779</v>
      </c>
      <c r="P104" s="85" t="s">
        <v>669</v>
      </c>
      <c r="Q104" s="85"/>
      <c r="R104" s="46"/>
      <c r="T104" s="107"/>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row>
    <row r="105" spans="1:216" s="29" customFormat="1" ht="47.25" x14ac:dyDescent="0.25">
      <c r="A105" s="51" t="s">
        <v>33</v>
      </c>
      <c r="B105" s="52" t="s">
        <v>101</v>
      </c>
      <c r="C105" s="51" t="s">
        <v>33</v>
      </c>
      <c r="D105" s="22" t="s">
        <v>101</v>
      </c>
      <c r="E105" s="32" t="s">
        <v>7</v>
      </c>
      <c r="F105" s="33" t="s">
        <v>17</v>
      </c>
      <c r="G105" s="32" t="s">
        <v>4</v>
      </c>
      <c r="H105" s="40">
        <v>42698</v>
      </c>
      <c r="I105" s="26" t="s">
        <v>271</v>
      </c>
      <c r="J105" s="34" t="s">
        <v>542</v>
      </c>
      <c r="K105" s="39" t="s">
        <v>464</v>
      </c>
      <c r="L105" s="54">
        <v>37945407</v>
      </c>
      <c r="M105" s="27">
        <v>2</v>
      </c>
      <c r="N105" s="53">
        <v>42810</v>
      </c>
      <c r="O105" s="85">
        <v>35630917</v>
      </c>
      <c r="P105" s="85" t="s">
        <v>600</v>
      </c>
      <c r="Q105" s="85"/>
      <c r="R105" s="46"/>
      <c r="T105" s="108"/>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row>
    <row r="106" spans="1:216" s="29" customFormat="1" ht="63" x14ac:dyDescent="0.25">
      <c r="A106" s="51" t="s">
        <v>280</v>
      </c>
      <c r="B106" s="52" t="s">
        <v>548</v>
      </c>
      <c r="C106" s="51" t="s">
        <v>280</v>
      </c>
      <c r="D106" s="22" t="s">
        <v>544</v>
      </c>
      <c r="E106" s="32" t="s">
        <v>7</v>
      </c>
      <c r="F106" s="33" t="s">
        <v>17</v>
      </c>
      <c r="G106" s="32" t="s">
        <v>4</v>
      </c>
      <c r="H106" s="40">
        <v>42468</v>
      </c>
      <c r="I106" s="35" t="s">
        <v>271</v>
      </c>
      <c r="J106" s="39">
        <v>42376</v>
      </c>
      <c r="K106" s="41" t="s">
        <v>418</v>
      </c>
      <c r="L106" s="54">
        <v>62704434</v>
      </c>
      <c r="M106" s="36">
        <v>2</v>
      </c>
      <c r="N106" s="53">
        <v>42926</v>
      </c>
      <c r="O106" s="124">
        <v>62704434</v>
      </c>
      <c r="P106" s="85" t="s">
        <v>670</v>
      </c>
      <c r="Q106" s="85"/>
      <c r="R106" s="46" t="s">
        <v>750</v>
      </c>
      <c r="T106" s="108"/>
      <c r="U106" s="62"/>
      <c r="V106" s="66"/>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row>
    <row r="107" spans="1:216" s="29" customFormat="1" ht="63" x14ac:dyDescent="0.25">
      <c r="A107" s="51" t="s">
        <v>280</v>
      </c>
      <c r="B107" s="52" t="s">
        <v>548</v>
      </c>
      <c r="C107" s="51" t="s">
        <v>280</v>
      </c>
      <c r="D107" s="22" t="s">
        <v>545</v>
      </c>
      <c r="E107" s="32" t="s">
        <v>7</v>
      </c>
      <c r="F107" s="33" t="s">
        <v>17</v>
      </c>
      <c r="G107" s="32" t="s">
        <v>4</v>
      </c>
      <c r="H107" s="40">
        <v>42468</v>
      </c>
      <c r="I107" s="35" t="s">
        <v>271</v>
      </c>
      <c r="J107" s="39">
        <v>42376</v>
      </c>
      <c r="K107" s="41" t="s">
        <v>418</v>
      </c>
      <c r="L107" s="54">
        <v>60095337</v>
      </c>
      <c r="M107" s="36"/>
      <c r="N107" s="53">
        <v>42783</v>
      </c>
      <c r="O107" s="85">
        <v>60095337</v>
      </c>
      <c r="P107" s="85" t="s">
        <v>671</v>
      </c>
      <c r="Q107" s="85"/>
      <c r="R107" s="46"/>
      <c r="T107" s="107"/>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row>
    <row r="108" spans="1:216" s="29" customFormat="1" ht="63" x14ac:dyDescent="0.25">
      <c r="A108" s="51" t="s">
        <v>280</v>
      </c>
      <c r="B108" s="52" t="s">
        <v>548</v>
      </c>
      <c r="C108" s="51" t="s">
        <v>280</v>
      </c>
      <c r="D108" s="22" t="s">
        <v>546</v>
      </c>
      <c r="E108" s="32" t="s">
        <v>7</v>
      </c>
      <c r="F108" s="33" t="s">
        <v>17</v>
      </c>
      <c r="G108" s="32" t="s">
        <v>4</v>
      </c>
      <c r="H108" s="40">
        <v>42468</v>
      </c>
      <c r="I108" s="35" t="s">
        <v>271</v>
      </c>
      <c r="J108" s="39">
        <v>42376</v>
      </c>
      <c r="K108" s="41" t="s">
        <v>418</v>
      </c>
      <c r="L108" s="54">
        <v>15267130</v>
      </c>
      <c r="M108" s="36"/>
      <c r="N108" s="53">
        <v>42783</v>
      </c>
      <c r="O108" s="85">
        <v>15267130</v>
      </c>
      <c r="P108" s="85" t="s">
        <v>671</v>
      </c>
      <c r="Q108" s="85"/>
      <c r="R108" s="46"/>
      <c r="T108" s="107"/>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row>
    <row r="109" spans="1:216" s="29" customFormat="1" ht="31.5" x14ac:dyDescent="0.25">
      <c r="A109" s="51" t="s">
        <v>280</v>
      </c>
      <c r="B109" s="52" t="s">
        <v>548</v>
      </c>
      <c r="C109" s="51" t="s">
        <v>280</v>
      </c>
      <c r="D109" s="22" t="s">
        <v>547</v>
      </c>
      <c r="E109" s="32" t="s">
        <v>7</v>
      </c>
      <c r="F109" s="33" t="s">
        <v>17</v>
      </c>
      <c r="G109" s="32" t="s">
        <v>4</v>
      </c>
      <c r="H109" s="40">
        <v>42468</v>
      </c>
      <c r="I109" s="35" t="s">
        <v>271</v>
      </c>
      <c r="J109" s="39">
        <v>42376</v>
      </c>
      <c r="K109" s="41" t="s">
        <v>418</v>
      </c>
      <c r="L109" s="54">
        <v>4895346</v>
      </c>
      <c r="M109" s="36"/>
      <c r="N109" s="39"/>
      <c r="O109" s="85"/>
      <c r="P109" s="85"/>
      <c r="Q109" s="85"/>
      <c r="R109" s="46"/>
      <c r="T109" s="108"/>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261">
        <f>N109*$M$109</f>
        <v>0</v>
      </c>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row>
    <row r="110" spans="1:216" s="29" customFormat="1" ht="89.25" x14ac:dyDescent="0.25">
      <c r="A110" s="51" t="s">
        <v>34</v>
      </c>
      <c r="B110" s="52" t="s">
        <v>274</v>
      </c>
      <c r="C110" s="51" t="s">
        <v>34</v>
      </c>
      <c r="D110" s="22" t="s">
        <v>400</v>
      </c>
      <c r="E110" s="32" t="s">
        <v>7</v>
      </c>
      <c r="F110" s="33" t="s">
        <v>17</v>
      </c>
      <c r="G110" s="32" t="s">
        <v>4</v>
      </c>
      <c r="H110" s="39">
        <v>42332</v>
      </c>
      <c r="I110" s="37" t="s">
        <v>200</v>
      </c>
      <c r="J110" s="39">
        <v>42285</v>
      </c>
      <c r="K110" s="39" t="s">
        <v>519</v>
      </c>
      <c r="L110" s="54">
        <v>66395403</v>
      </c>
      <c r="M110" s="27">
        <v>1</v>
      </c>
      <c r="N110" s="39">
        <v>42611</v>
      </c>
      <c r="O110" s="92">
        <v>65266466</v>
      </c>
      <c r="P110" s="92" t="s">
        <v>672</v>
      </c>
      <c r="Q110" s="92"/>
      <c r="R110" s="46" t="s">
        <v>567</v>
      </c>
      <c r="T110" s="106"/>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row>
    <row r="111" spans="1:216" s="29" customFormat="1" ht="63.75" x14ac:dyDescent="0.25">
      <c r="A111" s="51" t="s">
        <v>34</v>
      </c>
      <c r="B111" s="52" t="s">
        <v>274</v>
      </c>
      <c r="C111" s="51" t="s">
        <v>34</v>
      </c>
      <c r="D111" s="22" t="s">
        <v>401</v>
      </c>
      <c r="E111" s="32" t="s">
        <v>7</v>
      </c>
      <c r="F111" s="33" t="s">
        <v>17</v>
      </c>
      <c r="G111" s="32" t="s">
        <v>4</v>
      </c>
      <c r="H111" s="39">
        <v>42332</v>
      </c>
      <c r="I111" s="37" t="s">
        <v>200</v>
      </c>
      <c r="J111" s="39">
        <v>42285</v>
      </c>
      <c r="K111" s="39" t="s">
        <v>519</v>
      </c>
      <c r="L111" s="54">
        <v>19084794</v>
      </c>
      <c r="M111" s="27"/>
      <c r="N111" s="39">
        <v>42611</v>
      </c>
      <c r="O111" s="92">
        <v>17920621</v>
      </c>
      <c r="P111" s="92" t="s">
        <v>672</v>
      </c>
      <c r="Q111" s="92"/>
      <c r="R111" s="46" t="s">
        <v>568</v>
      </c>
      <c r="T111" s="106"/>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row>
    <row r="112" spans="1:216" s="29" customFormat="1" ht="63" x14ac:dyDescent="0.25">
      <c r="A112" s="51" t="s">
        <v>54</v>
      </c>
      <c r="B112" s="52" t="s">
        <v>94</v>
      </c>
      <c r="C112" s="51" t="s">
        <v>54</v>
      </c>
      <c r="D112" s="22" t="s">
        <v>94</v>
      </c>
      <c r="E112" s="32" t="s">
        <v>7</v>
      </c>
      <c r="F112" s="33" t="s">
        <v>17</v>
      </c>
      <c r="G112" s="32" t="s">
        <v>4</v>
      </c>
      <c r="H112" s="39">
        <v>42534</v>
      </c>
      <c r="I112" s="26" t="s">
        <v>271</v>
      </c>
      <c r="J112" s="40">
        <v>42481</v>
      </c>
      <c r="K112" s="39" t="s">
        <v>520</v>
      </c>
      <c r="L112" s="54">
        <v>12057418</v>
      </c>
      <c r="M112" s="27">
        <v>3</v>
      </c>
      <c r="N112" s="39">
        <v>42656</v>
      </c>
      <c r="O112" s="85">
        <v>11321973</v>
      </c>
      <c r="P112" s="85" t="s">
        <v>673</v>
      </c>
      <c r="Q112" s="85"/>
      <c r="R112" s="46"/>
      <c r="T112" s="106"/>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row>
    <row r="113" spans="1:216" s="29" customFormat="1" ht="47.25" x14ac:dyDescent="0.25">
      <c r="A113" s="51" t="s">
        <v>32</v>
      </c>
      <c r="B113" s="52" t="s">
        <v>354</v>
      </c>
      <c r="C113" s="51" t="s">
        <v>32</v>
      </c>
      <c r="D113" s="22" t="s">
        <v>250</v>
      </c>
      <c r="E113" s="32" t="s">
        <v>7</v>
      </c>
      <c r="F113" s="33" t="s">
        <v>17</v>
      </c>
      <c r="G113" s="32" t="s">
        <v>5</v>
      </c>
      <c r="H113" s="53">
        <v>43067</v>
      </c>
      <c r="I113" s="34" t="s">
        <v>147</v>
      </c>
      <c r="J113" s="72">
        <v>43006</v>
      </c>
      <c r="K113" s="53" t="s">
        <v>718</v>
      </c>
      <c r="L113" s="54">
        <v>2550000</v>
      </c>
      <c r="M113" s="34" t="s">
        <v>577</v>
      </c>
      <c r="N113" s="53">
        <v>43143</v>
      </c>
      <c r="O113" s="54">
        <v>2550000</v>
      </c>
      <c r="P113" s="85" t="s">
        <v>741</v>
      </c>
      <c r="Q113" s="85"/>
      <c r="R113" s="46"/>
      <c r="T113" s="106"/>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row>
    <row r="114" spans="1:216" s="29" customFormat="1" ht="47.25" x14ac:dyDescent="0.25">
      <c r="A114" s="51" t="s">
        <v>32</v>
      </c>
      <c r="B114" s="52" t="s">
        <v>354</v>
      </c>
      <c r="C114" s="51" t="s">
        <v>32</v>
      </c>
      <c r="D114" s="22" t="s">
        <v>251</v>
      </c>
      <c r="E114" s="32" t="s">
        <v>146</v>
      </c>
      <c r="F114" s="33" t="s">
        <v>17</v>
      </c>
      <c r="G114" s="32" t="s">
        <v>5</v>
      </c>
      <c r="H114" s="53">
        <v>43067</v>
      </c>
      <c r="I114" s="34" t="s">
        <v>147</v>
      </c>
      <c r="J114" s="72">
        <v>43006</v>
      </c>
      <c r="K114" s="53" t="s">
        <v>718</v>
      </c>
      <c r="L114" s="54">
        <v>6642750</v>
      </c>
      <c r="M114" s="28" t="s">
        <v>578</v>
      </c>
      <c r="N114" s="53">
        <v>43277</v>
      </c>
      <c r="O114" s="54">
        <v>6071096</v>
      </c>
      <c r="P114" s="54" t="s">
        <v>809</v>
      </c>
      <c r="Q114" s="85" t="s">
        <v>810</v>
      </c>
      <c r="R114" s="76"/>
      <c r="T114" s="106"/>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row>
    <row r="115" spans="1:216" s="29" customFormat="1" ht="66.75" customHeight="1" x14ac:dyDescent="0.25">
      <c r="A115" s="51" t="s">
        <v>66</v>
      </c>
      <c r="B115" s="52" t="s">
        <v>355</v>
      </c>
      <c r="C115" s="51" t="s">
        <v>66</v>
      </c>
      <c r="D115" s="22" t="s">
        <v>252</v>
      </c>
      <c r="E115" s="32" t="s">
        <v>146</v>
      </c>
      <c r="F115" s="33" t="s">
        <v>17</v>
      </c>
      <c r="G115" s="32" t="s">
        <v>5</v>
      </c>
      <c r="H115" s="72">
        <v>43145</v>
      </c>
      <c r="I115" s="34" t="s">
        <v>147</v>
      </c>
      <c r="J115" s="72">
        <v>43034</v>
      </c>
      <c r="K115" s="53" t="s">
        <v>719</v>
      </c>
      <c r="L115" s="54">
        <v>17289583</v>
      </c>
      <c r="M115" s="34" t="s">
        <v>577</v>
      </c>
      <c r="N115" s="53">
        <v>43202</v>
      </c>
      <c r="O115" s="54">
        <v>17289583</v>
      </c>
      <c r="P115" s="89" t="s">
        <v>817</v>
      </c>
      <c r="Q115" s="85" t="s">
        <v>818</v>
      </c>
      <c r="R115" s="76"/>
      <c r="T115" s="105"/>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row>
    <row r="116" spans="1:216" s="29" customFormat="1" ht="78" customHeight="1" x14ac:dyDescent="0.25">
      <c r="A116" s="51" t="s">
        <v>66</v>
      </c>
      <c r="B116" s="52" t="s">
        <v>355</v>
      </c>
      <c r="C116" s="51" t="s">
        <v>66</v>
      </c>
      <c r="D116" s="22" t="s">
        <v>253</v>
      </c>
      <c r="E116" s="32" t="s">
        <v>7</v>
      </c>
      <c r="F116" s="33" t="s">
        <v>17</v>
      </c>
      <c r="G116" s="32" t="s">
        <v>5</v>
      </c>
      <c r="H116" s="72">
        <v>43145</v>
      </c>
      <c r="I116" s="34" t="s">
        <v>147</v>
      </c>
      <c r="J116" s="72">
        <v>43034</v>
      </c>
      <c r="K116" s="53" t="s">
        <v>719</v>
      </c>
      <c r="L116" s="54">
        <v>3400000</v>
      </c>
      <c r="M116" s="28" t="s">
        <v>578</v>
      </c>
      <c r="N116" s="53">
        <v>43178</v>
      </c>
      <c r="O116" s="54">
        <v>3400000</v>
      </c>
      <c r="P116" s="85" t="s">
        <v>739</v>
      </c>
      <c r="Q116" s="85"/>
      <c r="R116" s="76"/>
      <c r="T116" s="105"/>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row>
    <row r="117" spans="1:216" s="29" customFormat="1" ht="47.25" x14ac:dyDescent="0.25">
      <c r="A117" s="51" t="s">
        <v>66</v>
      </c>
      <c r="B117" s="52" t="s">
        <v>355</v>
      </c>
      <c r="C117" s="51" t="s">
        <v>66</v>
      </c>
      <c r="D117" s="22" t="s">
        <v>254</v>
      </c>
      <c r="E117" s="32" t="s">
        <v>146</v>
      </c>
      <c r="F117" s="33" t="s">
        <v>17</v>
      </c>
      <c r="G117" s="32" t="s">
        <v>5</v>
      </c>
      <c r="H117" s="34"/>
      <c r="I117" s="26" t="s">
        <v>571</v>
      </c>
      <c r="J117" s="72">
        <v>43034</v>
      </c>
      <c r="K117" s="53" t="s">
        <v>719</v>
      </c>
      <c r="L117" s="54">
        <v>8500000</v>
      </c>
      <c r="M117" s="28" t="s">
        <v>579</v>
      </c>
      <c r="N117" s="39"/>
      <c r="O117" s="89"/>
      <c r="P117" s="89"/>
      <c r="Q117" s="89"/>
      <c r="R117" s="76"/>
      <c r="T117" s="106"/>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row>
    <row r="118" spans="1:216" s="29" customFormat="1" ht="31.5" x14ac:dyDescent="0.25">
      <c r="A118" s="51" t="s">
        <v>102</v>
      </c>
      <c r="B118" s="52" t="s">
        <v>111</v>
      </c>
      <c r="C118" s="51" t="s">
        <v>102</v>
      </c>
      <c r="D118" s="67" t="s">
        <v>111</v>
      </c>
      <c r="E118" s="32" t="s">
        <v>146</v>
      </c>
      <c r="F118" s="33" t="s">
        <v>17</v>
      </c>
      <c r="G118" s="32" t="s">
        <v>5</v>
      </c>
      <c r="H118" s="53">
        <v>43067</v>
      </c>
      <c r="I118" s="81" t="s">
        <v>569</v>
      </c>
      <c r="J118" s="72">
        <v>43006</v>
      </c>
      <c r="K118" s="53" t="s">
        <v>720</v>
      </c>
      <c r="L118" s="54">
        <v>17000000</v>
      </c>
      <c r="M118" s="82" t="s">
        <v>580</v>
      </c>
      <c r="N118" s="53">
        <v>43152</v>
      </c>
      <c r="O118" s="85">
        <v>15863933</v>
      </c>
      <c r="P118" s="85" t="s">
        <v>742</v>
      </c>
      <c r="Q118" s="85"/>
      <c r="R118" s="76"/>
      <c r="T118" s="106"/>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row>
    <row r="119" spans="1:216" s="29" customFormat="1" ht="31.5" x14ac:dyDescent="0.25">
      <c r="A119" s="51" t="s">
        <v>103</v>
      </c>
      <c r="B119" s="52" t="s">
        <v>104</v>
      </c>
      <c r="C119" s="51" t="s">
        <v>103</v>
      </c>
      <c r="D119" s="22" t="s">
        <v>104</v>
      </c>
      <c r="E119" s="32" t="s">
        <v>7</v>
      </c>
      <c r="F119" s="33" t="s">
        <v>17</v>
      </c>
      <c r="G119" s="32" t="s">
        <v>5</v>
      </c>
      <c r="H119" s="39">
        <v>42124</v>
      </c>
      <c r="I119" s="26" t="s">
        <v>198</v>
      </c>
      <c r="J119" s="39">
        <v>42110</v>
      </c>
      <c r="K119" s="39" t="s">
        <v>521</v>
      </c>
      <c r="L119" s="54">
        <v>1275000</v>
      </c>
      <c r="M119" s="28" t="s">
        <v>200</v>
      </c>
      <c r="N119" s="53">
        <v>42283</v>
      </c>
      <c r="O119" s="85">
        <v>1275000</v>
      </c>
      <c r="P119" s="85" t="s">
        <v>674</v>
      </c>
      <c r="Q119" s="85"/>
      <c r="R119" s="46"/>
      <c r="T119" s="105"/>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row>
    <row r="120" spans="1:216" s="29" customFormat="1" ht="31.5" x14ac:dyDescent="0.25">
      <c r="A120" s="51" t="s">
        <v>357</v>
      </c>
      <c r="B120" s="52" t="s">
        <v>356</v>
      </c>
      <c r="C120" s="51" t="s">
        <v>228</v>
      </c>
      <c r="D120" s="23" t="s">
        <v>229</v>
      </c>
      <c r="E120" s="32" t="s">
        <v>7</v>
      </c>
      <c r="F120" s="33" t="s">
        <v>17</v>
      </c>
      <c r="G120" s="32" t="s">
        <v>5</v>
      </c>
      <c r="H120" s="39">
        <v>42187</v>
      </c>
      <c r="I120" s="26" t="s">
        <v>203</v>
      </c>
      <c r="J120" s="39">
        <v>42166</v>
      </c>
      <c r="K120" s="39" t="s">
        <v>522</v>
      </c>
      <c r="L120" s="54">
        <v>11866751</v>
      </c>
      <c r="M120" s="26" t="s">
        <v>294</v>
      </c>
      <c r="N120" s="39">
        <v>42396</v>
      </c>
      <c r="O120" s="122">
        <v>15689624</v>
      </c>
      <c r="P120" s="85" t="s">
        <v>675</v>
      </c>
      <c r="Q120" s="85"/>
      <c r="R120" s="46"/>
      <c r="T120" s="105"/>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row>
    <row r="121" spans="1:216" s="29" customFormat="1" ht="31.5" x14ac:dyDescent="0.25">
      <c r="A121" s="51" t="s">
        <v>357</v>
      </c>
      <c r="B121" s="52" t="s">
        <v>356</v>
      </c>
      <c r="C121" s="51" t="s">
        <v>227</v>
      </c>
      <c r="D121" s="23" t="s">
        <v>255</v>
      </c>
      <c r="E121" s="32" t="s">
        <v>146</v>
      </c>
      <c r="F121" s="33" t="s">
        <v>17</v>
      </c>
      <c r="G121" s="32" t="s">
        <v>5</v>
      </c>
      <c r="H121" s="34"/>
      <c r="I121" s="26" t="s">
        <v>571</v>
      </c>
      <c r="J121" s="34"/>
      <c r="K121" s="39"/>
      <c r="L121" s="44"/>
      <c r="M121" s="27" t="s">
        <v>574</v>
      </c>
      <c r="N121" s="39"/>
      <c r="O121" s="85"/>
      <c r="P121" s="85"/>
      <c r="Q121" s="85"/>
      <c r="R121" s="46"/>
      <c r="T121" s="105"/>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row>
    <row r="122" spans="1:216" s="29" customFormat="1" ht="31.5" x14ac:dyDescent="0.25">
      <c r="A122" s="51" t="s">
        <v>357</v>
      </c>
      <c r="B122" s="52" t="s">
        <v>356</v>
      </c>
      <c r="C122" s="51" t="s">
        <v>227</v>
      </c>
      <c r="D122" s="23" t="s">
        <v>256</v>
      </c>
      <c r="E122" s="32" t="s">
        <v>146</v>
      </c>
      <c r="F122" s="33" t="s">
        <v>17</v>
      </c>
      <c r="G122" s="32" t="s">
        <v>5</v>
      </c>
      <c r="H122" s="34"/>
      <c r="I122" s="26" t="s">
        <v>571</v>
      </c>
      <c r="J122" s="34"/>
      <c r="K122" s="39"/>
      <c r="L122" s="44"/>
      <c r="M122" s="27" t="s">
        <v>574</v>
      </c>
      <c r="N122" s="39"/>
      <c r="O122" s="85"/>
      <c r="P122" s="85"/>
      <c r="Q122" s="85"/>
      <c r="R122" s="46"/>
      <c r="T122" s="105"/>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row>
    <row r="123" spans="1:216" s="29" customFormat="1" ht="47.25" x14ac:dyDescent="0.25">
      <c r="A123" s="51" t="s">
        <v>358</v>
      </c>
      <c r="B123" s="52" t="s">
        <v>359</v>
      </c>
      <c r="C123" s="51" t="s">
        <v>230</v>
      </c>
      <c r="D123" s="23" t="s">
        <v>231</v>
      </c>
      <c r="E123" s="32" t="s">
        <v>7</v>
      </c>
      <c r="F123" s="33" t="s">
        <v>17</v>
      </c>
      <c r="G123" s="32" t="s">
        <v>5</v>
      </c>
      <c r="H123" s="39">
        <v>42446</v>
      </c>
      <c r="I123" s="34" t="s">
        <v>205</v>
      </c>
      <c r="J123" s="39">
        <v>42376</v>
      </c>
      <c r="K123" s="39" t="s">
        <v>523</v>
      </c>
      <c r="L123" s="54">
        <v>2794247</v>
      </c>
      <c r="M123" s="27">
        <v>2</v>
      </c>
      <c r="N123" s="39">
        <v>42578</v>
      </c>
      <c r="O123" s="85">
        <v>2794247</v>
      </c>
      <c r="P123" s="85" t="s">
        <v>676</v>
      </c>
      <c r="Q123" s="85"/>
      <c r="R123" s="46"/>
      <c r="T123" s="105"/>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row>
    <row r="124" spans="1:216" s="29" customFormat="1" ht="47.25" x14ac:dyDescent="0.25">
      <c r="A124" s="51" t="s">
        <v>358</v>
      </c>
      <c r="B124" s="52" t="s">
        <v>359</v>
      </c>
      <c r="C124" s="51" t="s">
        <v>232</v>
      </c>
      <c r="D124" s="23" t="s">
        <v>412</v>
      </c>
      <c r="E124" s="32" t="s">
        <v>7</v>
      </c>
      <c r="F124" s="33" t="s">
        <v>17</v>
      </c>
      <c r="G124" s="32" t="s">
        <v>5</v>
      </c>
      <c r="H124" s="40">
        <v>42613</v>
      </c>
      <c r="I124" s="26" t="s">
        <v>271</v>
      </c>
      <c r="J124" s="39" t="s">
        <v>729</v>
      </c>
      <c r="K124" s="39" t="s">
        <v>524</v>
      </c>
      <c r="L124" s="54">
        <v>29193581</v>
      </c>
      <c r="M124" s="27">
        <v>2</v>
      </c>
      <c r="N124" s="39">
        <v>42663</v>
      </c>
      <c r="O124" s="85">
        <v>27204409</v>
      </c>
      <c r="P124" s="85" t="s">
        <v>677</v>
      </c>
      <c r="Q124" s="85"/>
      <c r="R124" s="46"/>
      <c r="T124" s="105"/>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row>
    <row r="125" spans="1:216" s="29" customFormat="1" ht="94.5" x14ac:dyDescent="0.25">
      <c r="A125" s="51" t="s">
        <v>67</v>
      </c>
      <c r="B125" s="52" t="s">
        <v>112</v>
      </c>
      <c r="C125" s="51" t="s">
        <v>67</v>
      </c>
      <c r="D125" s="22" t="s">
        <v>112</v>
      </c>
      <c r="E125" s="32" t="s">
        <v>7</v>
      </c>
      <c r="F125" s="33" t="s">
        <v>17</v>
      </c>
      <c r="G125" s="32" t="s">
        <v>5</v>
      </c>
      <c r="H125" s="39">
        <v>41996</v>
      </c>
      <c r="I125" s="34" t="s">
        <v>201</v>
      </c>
      <c r="J125" s="39">
        <v>42026</v>
      </c>
      <c r="K125" s="39" t="s">
        <v>360</v>
      </c>
      <c r="L125" s="54">
        <v>7650000</v>
      </c>
      <c r="M125" s="28" t="s">
        <v>196</v>
      </c>
      <c r="N125" s="53">
        <v>42264</v>
      </c>
      <c r="O125" s="122">
        <v>5782127</v>
      </c>
      <c r="P125" s="85" t="s">
        <v>678</v>
      </c>
      <c r="Q125" s="85"/>
      <c r="R125" s="46"/>
      <c r="T125" s="106"/>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row>
    <row r="126" spans="1:216" s="29" customFormat="1" ht="47.25" x14ac:dyDescent="0.25">
      <c r="A126" s="51" t="s">
        <v>80</v>
      </c>
      <c r="B126" s="52" t="s">
        <v>113</v>
      </c>
      <c r="C126" s="51" t="s">
        <v>80</v>
      </c>
      <c r="D126" s="22" t="s">
        <v>113</v>
      </c>
      <c r="E126" s="32" t="s">
        <v>7</v>
      </c>
      <c r="F126" s="33" t="s">
        <v>17</v>
      </c>
      <c r="G126" s="32" t="s">
        <v>5</v>
      </c>
      <c r="H126" s="39">
        <v>42557</v>
      </c>
      <c r="I126" s="26" t="s">
        <v>271</v>
      </c>
      <c r="J126" s="40">
        <v>42474</v>
      </c>
      <c r="K126" s="39" t="s">
        <v>525</v>
      </c>
      <c r="L126" s="54">
        <v>33840519</v>
      </c>
      <c r="M126" s="38">
        <v>2</v>
      </c>
      <c r="N126" s="39">
        <v>42629</v>
      </c>
      <c r="O126" s="122">
        <v>29305420</v>
      </c>
      <c r="P126" s="89" t="s">
        <v>679</v>
      </c>
      <c r="Q126" s="89"/>
      <c r="R126" s="46"/>
      <c r="T126" s="106"/>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row>
    <row r="127" spans="1:216" s="29" customFormat="1" ht="47.25" x14ac:dyDescent="0.25">
      <c r="A127" s="51" t="s">
        <v>105</v>
      </c>
      <c r="B127" s="52" t="s">
        <v>291</v>
      </c>
      <c r="C127" s="51" t="s">
        <v>105</v>
      </c>
      <c r="D127" s="22" t="s">
        <v>291</v>
      </c>
      <c r="E127" s="32" t="s">
        <v>7</v>
      </c>
      <c r="F127" s="33" t="s">
        <v>17</v>
      </c>
      <c r="G127" s="32" t="s">
        <v>5</v>
      </c>
      <c r="H127" s="39">
        <v>42508</v>
      </c>
      <c r="I127" s="26" t="s">
        <v>292</v>
      </c>
      <c r="J127" s="40" t="s">
        <v>730</v>
      </c>
      <c r="K127" s="39" t="s">
        <v>526</v>
      </c>
      <c r="L127" s="54">
        <v>19618584</v>
      </c>
      <c r="M127" s="27">
        <v>2</v>
      </c>
      <c r="N127" s="39">
        <v>42578</v>
      </c>
      <c r="O127" s="85">
        <v>18398598</v>
      </c>
      <c r="P127" s="85" t="s">
        <v>680</v>
      </c>
      <c r="Q127" s="85"/>
      <c r="R127" s="46"/>
      <c r="T127" s="105"/>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row>
    <row r="128" spans="1:216" s="29" customFormat="1" ht="47.25" x14ac:dyDescent="0.25">
      <c r="A128" s="51" t="s">
        <v>361</v>
      </c>
      <c r="B128" s="52" t="s">
        <v>362</v>
      </c>
      <c r="C128" s="51" t="s">
        <v>220</v>
      </c>
      <c r="D128" s="23" t="s">
        <v>402</v>
      </c>
      <c r="E128" s="32" t="s">
        <v>7</v>
      </c>
      <c r="F128" s="33" t="s">
        <v>17</v>
      </c>
      <c r="G128" s="32" t="s">
        <v>5</v>
      </c>
      <c r="H128" s="39">
        <v>42332</v>
      </c>
      <c r="I128" s="34" t="s">
        <v>204</v>
      </c>
      <c r="J128" s="40">
        <v>42159</v>
      </c>
      <c r="K128" s="39" t="s">
        <v>527</v>
      </c>
      <c r="L128" s="54">
        <v>2040000</v>
      </c>
      <c r="M128" s="26">
        <v>42455</v>
      </c>
      <c r="N128" s="39">
        <v>42447</v>
      </c>
      <c r="O128" s="122">
        <v>5312500</v>
      </c>
      <c r="P128" s="85" t="s">
        <v>681</v>
      </c>
      <c r="Q128" s="85"/>
      <c r="R128" s="46"/>
      <c r="T128" s="105"/>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row>
    <row r="129" spans="1:216" s="29" customFormat="1" ht="31.5" x14ac:dyDescent="0.25">
      <c r="A129" s="51" t="s">
        <v>361</v>
      </c>
      <c r="B129" s="52" t="s">
        <v>362</v>
      </c>
      <c r="C129" s="51" t="s">
        <v>219</v>
      </c>
      <c r="D129" s="23" t="s">
        <v>265</v>
      </c>
      <c r="E129" s="32" t="s">
        <v>7</v>
      </c>
      <c r="F129" s="33" t="s">
        <v>17</v>
      </c>
      <c r="G129" s="32" t="s">
        <v>5</v>
      </c>
      <c r="H129" s="97">
        <v>42949</v>
      </c>
      <c r="I129" s="98" t="s">
        <v>142</v>
      </c>
      <c r="J129" s="97">
        <v>42852</v>
      </c>
      <c r="K129" s="39" t="s">
        <v>583</v>
      </c>
      <c r="L129" s="54">
        <v>4092205</v>
      </c>
      <c r="M129" s="27" t="s">
        <v>571</v>
      </c>
      <c r="N129" s="53">
        <v>43020</v>
      </c>
      <c r="O129" s="85">
        <v>3507232</v>
      </c>
      <c r="P129" s="85" t="s">
        <v>682</v>
      </c>
      <c r="Q129" s="85"/>
      <c r="R129" s="46"/>
      <c r="T129" s="105"/>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row>
    <row r="130" spans="1:216" s="29" customFormat="1" ht="31.5" x14ac:dyDescent="0.25">
      <c r="A130" s="51" t="s">
        <v>297</v>
      </c>
      <c r="B130" s="52" t="s">
        <v>114</v>
      </c>
      <c r="C130" s="51" t="s">
        <v>297</v>
      </c>
      <c r="D130" s="23" t="s">
        <v>114</v>
      </c>
      <c r="E130" s="32" t="s">
        <v>7</v>
      </c>
      <c r="F130" s="33" t="s">
        <v>17</v>
      </c>
      <c r="G130" s="32" t="s">
        <v>5</v>
      </c>
      <c r="H130" s="39">
        <v>42534</v>
      </c>
      <c r="I130" s="26" t="s">
        <v>269</v>
      </c>
      <c r="J130" s="40">
        <v>42474</v>
      </c>
      <c r="K130" s="39" t="s">
        <v>528</v>
      </c>
      <c r="L130" s="54">
        <v>22979380</v>
      </c>
      <c r="M130" s="27">
        <v>2</v>
      </c>
      <c r="N130" s="39">
        <v>42607</v>
      </c>
      <c r="O130" s="85">
        <v>21550401</v>
      </c>
      <c r="P130" s="85" t="s">
        <v>683</v>
      </c>
      <c r="Q130" s="85"/>
      <c r="R130" s="46"/>
      <c r="T130" s="105"/>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row>
    <row r="131" spans="1:216" s="29" customFormat="1" ht="63" x14ac:dyDescent="0.25">
      <c r="A131" s="51" t="s">
        <v>55</v>
      </c>
      <c r="B131" s="52" t="s">
        <v>115</v>
      </c>
      <c r="C131" s="51" t="s">
        <v>55</v>
      </c>
      <c r="D131" s="22" t="s">
        <v>115</v>
      </c>
      <c r="E131" s="32" t="s">
        <v>7</v>
      </c>
      <c r="F131" s="33" t="s">
        <v>17</v>
      </c>
      <c r="G131" s="32" t="s">
        <v>5</v>
      </c>
      <c r="H131" s="39">
        <v>42534</v>
      </c>
      <c r="I131" s="26" t="s">
        <v>271</v>
      </c>
      <c r="J131" s="39">
        <v>42418</v>
      </c>
      <c r="K131" s="39" t="s">
        <v>529</v>
      </c>
      <c r="L131" s="54">
        <v>18646580</v>
      </c>
      <c r="M131" s="27">
        <v>2</v>
      </c>
      <c r="N131" s="39">
        <v>42613</v>
      </c>
      <c r="O131" s="85">
        <v>17487038</v>
      </c>
      <c r="P131" s="85" t="s">
        <v>684</v>
      </c>
      <c r="Q131" s="85"/>
      <c r="R131" s="46"/>
      <c r="T131" s="105"/>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row>
    <row r="132" spans="1:216" s="29" customFormat="1" ht="126" x14ac:dyDescent="0.25">
      <c r="A132" s="51" t="s">
        <v>68</v>
      </c>
      <c r="B132" s="52" t="s">
        <v>107</v>
      </c>
      <c r="C132" s="51" t="s">
        <v>68</v>
      </c>
      <c r="D132" s="22" t="s">
        <v>107</v>
      </c>
      <c r="E132" s="32" t="s">
        <v>7</v>
      </c>
      <c r="F132" s="33" t="s">
        <v>17</v>
      </c>
      <c r="G132" s="32" t="s">
        <v>5</v>
      </c>
      <c r="H132" s="39">
        <v>42508</v>
      </c>
      <c r="I132" s="26" t="s">
        <v>204</v>
      </c>
      <c r="J132" s="39">
        <v>42159</v>
      </c>
      <c r="K132" s="39" t="s">
        <v>530</v>
      </c>
      <c r="L132" s="54">
        <v>10996033</v>
      </c>
      <c r="M132" s="27">
        <v>2</v>
      </c>
      <c r="N132" s="39">
        <v>42576</v>
      </c>
      <c r="O132" s="85">
        <v>10312242</v>
      </c>
      <c r="P132" s="85" t="s">
        <v>685</v>
      </c>
      <c r="Q132" s="85"/>
      <c r="R132" s="46"/>
      <c r="T132" s="118" t="s">
        <v>721</v>
      </c>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row>
    <row r="133" spans="1:216" s="29" customFormat="1" ht="126" x14ac:dyDescent="0.25">
      <c r="A133" s="51" t="s">
        <v>106</v>
      </c>
      <c r="B133" s="52" t="s">
        <v>116</v>
      </c>
      <c r="C133" s="51" t="s">
        <v>106</v>
      </c>
      <c r="D133" s="22" t="s">
        <v>116</v>
      </c>
      <c r="E133" s="32" t="s">
        <v>7</v>
      </c>
      <c r="F133" s="33" t="s">
        <v>17</v>
      </c>
      <c r="G133" s="32" t="s">
        <v>5</v>
      </c>
      <c r="H133" s="39">
        <v>42419</v>
      </c>
      <c r="I133" s="34" t="s">
        <v>199</v>
      </c>
      <c r="J133" s="39">
        <v>42229</v>
      </c>
      <c r="K133" s="39" t="s">
        <v>408</v>
      </c>
      <c r="L133" s="54">
        <v>5516580</v>
      </c>
      <c r="M133" s="27">
        <v>2</v>
      </c>
      <c r="N133" s="39">
        <v>42537</v>
      </c>
      <c r="O133" s="85">
        <v>5173530</v>
      </c>
      <c r="P133" s="85" t="s">
        <v>686</v>
      </c>
      <c r="Q133" s="85"/>
      <c r="R133" s="46"/>
      <c r="T133" s="118" t="s">
        <v>722</v>
      </c>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row>
    <row r="134" spans="1:216" s="29" customFormat="1" ht="31.5" x14ac:dyDescent="0.25">
      <c r="A134" s="51" t="s">
        <v>363</v>
      </c>
      <c r="B134" s="52" t="s">
        <v>364</v>
      </c>
      <c r="C134" s="51" t="s">
        <v>24</v>
      </c>
      <c r="D134" s="23" t="s">
        <v>192</v>
      </c>
      <c r="E134" s="32" t="s">
        <v>7</v>
      </c>
      <c r="F134" s="33" t="s">
        <v>18</v>
      </c>
      <c r="G134" s="32" t="s">
        <v>5</v>
      </c>
      <c r="H134" s="39">
        <v>41996</v>
      </c>
      <c r="I134" s="34" t="s">
        <v>141</v>
      </c>
      <c r="J134" s="39">
        <v>41893</v>
      </c>
      <c r="K134" s="39" t="s">
        <v>365</v>
      </c>
      <c r="L134" s="54">
        <v>31636001</v>
      </c>
      <c r="M134" s="28" t="s">
        <v>195</v>
      </c>
      <c r="N134" s="53">
        <v>42207</v>
      </c>
      <c r="O134" s="85">
        <v>30449974</v>
      </c>
      <c r="P134" s="85" t="s">
        <v>687</v>
      </c>
      <c r="Q134" s="85"/>
      <c r="R134" s="46"/>
      <c r="T134" s="105"/>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row>
    <row r="135" spans="1:216" s="29" customFormat="1" ht="31.5" x14ac:dyDescent="0.25">
      <c r="A135" s="51" t="s">
        <v>363</v>
      </c>
      <c r="B135" s="52" t="s">
        <v>364</v>
      </c>
      <c r="C135" s="51" t="s">
        <v>132</v>
      </c>
      <c r="D135" s="23" t="s">
        <v>239</v>
      </c>
      <c r="E135" s="32" t="s">
        <v>7</v>
      </c>
      <c r="F135" s="33" t="s">
        <v>18</v>
      </c>
      <c r="G135" s="32" t="s">
        <v>5</v>
      </c>
      <c r="H135" s="40">
        <v>42159</v>
      </c>
      <c r="I135" s="26" t="s">
        <v>202</v>
      </c>
      <c r="J135" s="39">
        <v>42040</v>
      </c>
      <c r="K135" s="39" t="s">
        <v>531</v>
      </c>
      <c r="L135" s="54">
        <v>27225595</v>
      </c>
      <c r="M135" s="28" t="s">
        <v>196</v>
      </c>
      <c r="N135" s="53">
        <v>42277</v>
      </c>
      <c r="O135" s="85">
        <v>27225595</v>
      </c>
      <c r="P135" s="85" t="s">
        <v>688</v>
      </c>
      <c r="Q135" s="85"/>
      <c r="R135" s="46"/>
      <c r="T135" s="105"/>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row>
    <row r="136" spans="1:216" s="29" customFormat="1" ht="31.5" x14ac:dyDescent="0.25">
      <c r="A136" s="51" t="s">
        <v>363</v>
      </c>
      <c r="B136" s="52" t="s">
        <v>364</v>
      </c>
      <c r="C136" s="51" t="s">
        <v>130</v>
      </c>
      <c r="D136" s="23" t="s">
        <v>193</v>
      </c>
      <c r="E136" s="32" t="s">
        <v>7</v>
      </c>
      <c r="F136" s="33" t="s">
        <v>18</v>
      </c>
      <c r="G136" s="32" t="s">
        <v>5</v>
      </c>
      <c r="H136" s="40">
        <v>42212</v>
      </c>
      <c r="I136" s="26" t="s">
        <v>194</v>
      </c>
      <c r="J136" s="39">
        <v>42075</v>
      </c>
      <c r="K136" s="39" t="s">
        <v>532</v>
      </c>
      <c r="L136" s="54">
        <v>16932175</v>
      </c>
      <c r="M136" s="28" t="s">
        <v>200</v>
      </c>
      <c r="N136" s="39">
        <v>42272</v>
      </c>
      <c r="O136" s="85">
        <v>12682175</v>
      </c>
      <c r="P136" s="85" t="s">
        <v>689</v>
      </c>
      <c r="Q136" s="85"/>
      <c r="R136" s="46"/>
      <c r="T136" s="105"/>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row>
    <row r="137" spans="1:216" s="29" customFormat="1" ht="31.5" x14ac:dyDescent="0.25">
      <c r="A137" s="51" t="s">
        <v>95</v>
      </c>
      <c r="B137" s="52" t="s">
        <v>117</v>
      </c>
      <c r="C137" s="51" t="s">
        <v>95</v>
      </c>
      <c r="D137" s="22" t="s">
        <v>117</v>
      </c>
      <c r="E137" s="32" t="s">
        <v>7</v>
      </c>
      <c r="F137" s="33" t="s">
        <v>2</v>
      </c>
      <c r="G137" s="32" t="s">
        <v>5</v>
      </c>
      <c r="H137" s="39">
        <v>42508</v>
      </c>
      <c r="I137" s="26" t="s">
        <v>286</v>
      </c>
      <c r="J137" s="40">
        <v>42425</v>
      </c>
      <c r="K137" s="39" t="s">
        <v>411</v>
      </c>
      <c r="L137" s="54">
        <v>4398750</v>
      </c>
      <c r="M137" s="27">
        <v>2</v>
      </c>
      <c r="N137" s="39">
        <v>42563</v>
      </c>
      <c r="O137" s="85">
        <v>4125213</v>
      </c>
      <c r="P137" s="85" t="s">
        <v>690</v>
      </c>
      <c r="Q137" s="85"/>
      <c r="R137" s="46"/>
      <c r="T137" s="105"/>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row>
    <row r="138" spans="1:216" s="29" customFormat="1" ht="31.5" x14ac:dyDescent="0.25">
      <c r="A138" s="51" t="s">
        <v>96</v>
      </c>
      <c r="B138" s="52" t="s">
        <v>108</v>
      </c>
      <c r="C138" s="51" t="s">
        <v>96</v>
      </c>
      <c r="D138" s="22" t="s">
        <v>108</v>
      </c>
      <c r="E138" s="32" t="s">
        <v>7</v>
      </c>
      <c r="F138" s="33" t="s">
        <v>2</v>
      </c>
      <c r="G138" s="32" t="s">
        <v>5</v>
      </c>
      <c r="H138" s="39">
        <v>42508</v>
      </c>
      <c r="I138" s="34" t="s">
        <v>269</v>
      </c>
      <c r="J138" s="39">
        <v>42397</v>
      </c>
      <c r="K138" s="39" t="s">
        <v>533</v>
      </c>
      <c r="L138" s="54">
        <v>3597789</v>
      </c>
      <c r="M138" s="38">
        <v>2</v>
      </c>
      <c r="N138" s="39">
        <v>42563</v>
      </c>
      <c r="O138" s="89">
        <v>3374060</v>
      </c>
      <c r="P138" s="85" t="s">
        <v>690</v>
      </c>
      <c r="Q138" s="85"/>
      <c r="R138" s="46"/>
      <c r="T138" s="105"/>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row>
    <row r="139" spans="1:216" s="29" customFormat="1" ht="47.25" x14ac:dyDescent="0.25">
      <c r="A139" s="51" t="s">
        <v>366</v>
      </c>
      <c r="B139" s="52" t="s">
        <v>367</v>
      </c>
      <c r="C139" s="51" t="s">
        <v>134</v>
      </c>
      <c r="D139" s="23" t="s">
        <v>235</v>
      </c>
      <c r="E139" s="32" t="s">
        <v>7</v>
      </c>
      <c r="F139" s="33" t="s">
        <v>18</v>
      </c>
      <c r="G139" s="32" t="s">
        <v>5</v>
      </c>
      <c r="H139" s="39">
        <v>42111</v>
      </c>
      <c r="I139" s="26" t="s">
        <v>194</v>
      </c>
      <c r="J139" s="39">
        <v>42068</v>
      </c>
      <c r="K139" s="39" t="s">
        <v>368</v>
      </c>
      <c r="L139" s="54">
        <v>1064308</v>
      </c>
      <c r="M139" s="28" t="s">
        <v>272</v>
      </c>
      <c r="N139" s="53">
        <v>42381</v>
      </c>
      <c r="O139" s="85">
        <v>1064308</v>
      </c>
      <c r="P139" s="85" t="s">
        <v>691</v>
      </c>
      <c r="Q139" s="85"/>
      <c r="R139" s="46"/>
      <c r="T139" s="105"/>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row>
    <row r="140" spans="1:216" s="29" customFormat="1" ht="63" x14ac:dyDescent="0.25">
      <c r="A140" s="51" t="s">
        <v>366</v>
      </c>
      <c r="B140" s="52" t="s">
        <v>367</v>
      </c>
      <c r="C140" s="51" t="s">
        <v>135</v>
      </c>
      <c r="D140" s="23" t="s">
        <v>236</v>
      </c>
      <c r="E140" s="32" t="s">
        <v>7</v>
      </c>
      <c r="F140" s="33" t="s">
        <v>18</v>
      </c>
      <c r="G140" s="32" t="s">
        <v>5</v>
      </c>
      <c r="H140" s="39">
        <v>42187</v>
      </c>
      <c r="I140" s="26" t="s">
        <v>198</v>
      </c>
      <c r="J140" s="39">
        <v>42131</v>
      </c>
      <c r="K140" s="39" t="s">
        <v>534</v>
      </c>
      <c r="L140" s="54">
        <v>1124780</v>
      </c>
      <c r="M140" s="28" t="s">
        <v>205</v>
      </c>
      <c r="N140" s="39">
        <v>42355</v>
      </c>
      <c r="O140" s="85">
        <v>1124780</v>
      </c>
      <c r="P140" s="85" t="s">
        <v>692</v>
      </c>
      <c r="Q140" s="85"/>
      <c r="R140" s="46"/>
      <c r="T140" s="105"/>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row>
    <row r="141" spans="1:216" s="29" customFormat="1" ht="47.25" x14ac:dyDescent="0.25">
      <c r="A141" s="51" t="s">
        <v>366</v>
      </c>
      <c r="B141" s="52" t="s">
        <v>367</v>
      </c>
      <c r="C141" s="51" t="s">
        <v>136</v>
      </c>
      <c r="D141" s="23" t="s">
        <v>224</v>
      </c>
      <c r="E141" s="32" t="s">
        <v>7</v>
      </c>
      <c r="F141" s="33" t="s">
        <v>18</v>
      </c>
      <c r="G141" s="32" t="s">
        <v>5</v>
      </c>
      <c r="H141" s="39">
        <v>42508</v>
      </c>
      <c r="I141" s="26" t="s">
        <v>271</v>
      </c>
      <c r="J141" s="40">
        <v>42425</v>
      </c>
      <c r="K141" s="39" t="s">
        <v>415</v>
      </c>
      <c r="L141" s="54">
        <v>270346</v>
      </c>
      <c r="M141" s="27">
        <v>2</v>
      </c>
      <c r="N141" s="39">
        <v>42570</v>
      </c>
      <c r="O141" s="85">
        <v>270346</v>
      </c>
      <c r="P141" s="85" t="s">
        <v>693</v>
      </c>
      <c r="Q141" s="85"/>
      <c r="R141" s="46"/>
      <c r="T141" s="105"/>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row>
    <row r="142" spans="1:216" s="29" customFormat="1" ht="47.25" x14ac:dyDescent="0.25">
      <c r="A142" s="51" t="s">
        <v>366</v>
      </c>
      <c r="B142" s="52" t="s">
        <v>367</v>
      </c>
      <c r="C142" s="51" t="s">
        <v>218</v>
      </c>
      <c r="D142" s="23" t="s">
        <v>190</v>
      </c>
      <c r="E142" s="32" t="s">
        <v>7</v>
      </c>
      <c r="F142" s="33" t="s">
        <v>18</v>
      </c>
      <c r="G142" s="32" t="s">
        <v>5</v>
      </c>
      <c r="H142" s="39">
        <v>42419</v>
      </c>
      <c r="I142" s="26" t="s">
        <v>205</v>
      </c>
      <c r="J142" s="39">
        <v>42327</v>
      </c>
      <c r="K142" s="39" t="s">
        <v>535</v>
      </c>
      <c r="L142" s="54">
        <v>5791088</v>
      </c>
      <c r="M142" s="26">
        <v>42469</v>
      </c>
      <c r="N142" s="39">
        <v>42473</v>
      </c>
      <c r="O142" s="85">
        <v>5791088</v>
      </c>
      <c r="P142" s="85" t="s">
        <v>668</v>
      </c>
      <c r="Q142" s="85"/>
      <c r="R142" s="46"/>
      <c r="T142" s="105"/>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row>
    <row r="143" spans="1:216" s="29" customFormat="1" ht="63" x14ac:dyDescent="0.25">
      <c r="A143" s="51" t="s">
        <v>369</v>
      </c>
      <c r="B143" s="52" t="s">
        <v>370</v>
      </c>
      <c r="C143" s="51" t="s">
        <v>25</v>
      </c>
      <c r="D143" s="23" t="s">
        <v>191</v>
      </c>
      <c r="E143" s="32" t="s">
        <v>7</v>
      </c>
      <c r="F143" s="33" t="s">
        <v>18</v>
      </c>
      <c r="G143" s="32" t="s">
        <v>5</v>
      </c>
      <c r="H143" s="40">
        <v>42020</v>
      </c>
      <c r="I143" s="34" t="s">
        <v>126</v>
      </c>
      <c r="J143" s="39">
        <v>41970</v>
      </c>
      <c r="K143" s="39" t="s">
        <v>373</v>
      </c>
      <c r="L143" s="54">
        <v>7247622</v>
      </c>
      <c r="M143" s="28" t="s">
        <v>195</v>
      </c>
      <c r="N143" s="53">
        <v>42182</v>
      </c>
      <c r="O143" s="122">
        <v>7247622</v>
      </c>
      <c r="P143" s="85" t="s">
        <v>694</v>
      </c>
      <c r="Q143" s="85"/>
      <c r="R143" s="46"/>
      <c r="T143" s="105"/>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row>
    <row r="144" spans="1:216" s="29" customFormat="1" ht="63" x14ac:dyDescent="0.25">
      <c r="A144" s="51" t="s">
        <v>369</v>
      </c>
      <c r="B144" s="52" t="s">
        <v>370</v>
      </c>
      <c r="C144" s="51" t="s">
        <v>133</v>
      </c>
      <c r="D144" s="23" t="s">
        <v>240</v>
      </c>
      <c r="E144" s="32" t="s">
        <v>7</v>
      </c>
      <c r="F144" s="33" t="s">
        <v>18</v>
      </c>
      <c r="G144" s="32" t="s">
        <v>5</v>
      </c>
      <c r="H144" s="40">
        <v>42159</v>
      </c>
      <c r="I144" s="34" t="s">
        <v>194</v>
      </c>
      <c r="J144" s="39">
        <v>42089</v>
      </c>
      <c r="K144" s="39" t="s">
        <v>536</v>
      </c>
      <c r="L144" s="54">
        <v>917966</v>
      </c>
      <c r="M144" s="28" t="s">
        <v>196</v>
      </c>
      <c r="N144" s="53">
        <v>42261</v>
      </c>
      <c r="O144" s="85">
        <v>917966</v>
      </c>
      <c r="P144" s="85" t="s">
        <v>695</v>
      </c>
      <c r="Q144" s="85"/>
      <c r="R144" s="46"/>
      <c r="T144" s="105"/>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row>
    <row r="145" spans="1:216" s="29" customFormat="1" ht="63" x14ac:dyDescent="0.25">
      <c r="A145" s="51" t="s">
        <v>369</v>
      </c>
      <c r="B145" s="52" t="s">
        <v>370</v>
      </c>
      <c r="C145" s="51" t="s">
        <v>131</v>
      </c>
      <c r="D145" s="23" t="s">
        <v>137</v>
      </c>
      <c r="E145" s="32" t="s">
        <v>7</v>
      </c>
      <c r="F145" s="33" t="s">
        <v>18</v>
      </c>
      <c r="G145" s="32" t="s">
        <v>5</v>
      </c>
      <c r="H145" s="39">
        <v>42303</v>
      </c>
      <c r="I145" s="26" t="s">
        <v>204</v>
      </c>
      <c r="J145" s="39">
        <v>42187</v>
      </c>
      <c r="K145" s="39" t="s">
        <v>537</v>
      </c>
      <c r="L145" s="54">
        <v>1995577</v>
      </c>
      <c r="M145" s="28" t="s">
        <v>205</v>
      </c>
      <c r="N145" s="39">
        <v>42381</v>
      </c>
      <c r="O145" s="122">
        <v>1995577</v>
      </c>
      <c r="P145" s="85" t="s">
        <v>696</v>
      </c>
      <c r="Q145" s="85"/>
      <c r="R145" s="46"/>
      <c r="T145" s="105"/>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row>
    <row r="146" spans="1:216" s="29" customFormat="1" ht="78.75" x14ac:dyDescent="0.25">
      <c r="A146" s="51" t="s">
        <v>371</v>
      </c>
      <c r="B146" s="52" t="s">
        <v>372</v>
      </c>
      <c r="C146" s="51" t="s">
        <v>138</v>
      </c>
      <c r="D146" s="23" t="s">
        <v>20</v>
      </c>
      <c r="E146" s="32" t="s">
        <v>7</v>
      </c>
      <c r="F146" s="33" t="s">
        <v>18</v>
      </c>
      <c r="G146" s="32" t="s">
        <v>5</v>
      </c>
      <c r="H146" s="39">
        <v>42111</v>
      </c>
      <c r="I146" s="34" t="s">
        <v>126</v>
      </c>
      <c r="J146" s="39">
        <v>41942</v>
      </c>
      <c r="K146" s="39" t="s">
        <v>374</v>
      </c>
      <c r="L146" s="54">
        <v>40127871</v>
      </c>
      <c r="M146" s="28" t="s">
        <v>196</v>
      </c>
      <c r="N146" s="39">
        <v>42248</v>
      </c>
      <c r="O146" s="85">
        <v>32738566</v>
      </c>
      <c r="P146" s="85" t="s">
        <v>697</v>
      </c>
      <c r="Q146" s="85"/>
      <c r="R146" s="46"/>
      <c r="T146" s="105"/>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row>
    <row r="147" spans="1:216" s="29" customFormat="1" ht="78.75" x14ac:dyDescent="0.25">
      <c r="A147" s="51" t="s">
        <v>371</v>
      </c>
      <c r="B147" s="52" t="s">
        <v>372</v>
      </c>
      <c r="C147" s="51" t="s">
        <v>129</v>
      </c>
      <c r="D147" s="23" t="s">
        <v>225</v>
      </c>
      <c r="E147" s="32" t="s">
        <v>7</v>
      </c>
      <c r="F147" s="33" t="s">
        <v>18</v>
      </c>
      <c r="G147" s="32" t="s">
        <v>5</v>
      </c>
      <c r="H147" s="40">
        <v>42389</v>
      </c>
      <c r="I147" s="34" t="s">
        <v>200</v>
      </c>
      <c r="J147" s="39">
        <v>42320</v>
      </c>
      <c r="K147" s="39" t="s">
        <v>538</v>
      </c>
      <c r="L147" s="54">
        <v>4018012</v>
      </c>
      <c r="M147" s="26">
        <v>42469</v>
      </c>
      <c r="N147" s="39">
        <v>42464</v>
      </c>
      <c r="O147" s="85">
        <v>4018012</v>
      </c>
      <c r="P147" s="85" t="s">
        <v>698</v>
      </c>
      <c r="Q147" s="85"/>
      <c r="R147" s="46"/>
      <c r="T147" s="105"/>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row>
    <row r="148" spans="1:216" s="29" customFormat="1" ht="78.75" x14ac:dyDescent="0.25">
      <c r="A148" s="51" t="s">
        <v>371</v>
      </c>
      <c r="B148" s="52" t="s">
        <v>372</v>
      </c>
      <c r="C148" s="51" t="s">
        <v>737</v>
      </c>
      <c r="D148" s="23" t="s">
        <v>738</v>
      </c>
      <c r="E148" s="32" t="s">
        <v>146</v>
      </c>
      <c r="F148" s="33" t="s">
        <v>18</v>
      </c>
      <c r="G148" s="32" t="s">
        <v>5</v>
      </c>
      <c r="H148" s="72">
        <v>43249</v>
      </c>
      <c r="I148" s="34" t="s">
        <v>725</v>
      </c>
      <c r="J148" s="53">
        <v>43167</v>
      </c>
      <c r="K148" s="169" t="s">
        <v>776</v>
      </c>
      <c r="L148" s="54">
        <v>4221918</v>
      </c>
      <c r="M148" s="26"/>
      <c r="N148" s="53">
        <v>43301</v>
      </c>
      <c r="O148" s="85">
        <v>4221918</v>
      </c>
      <c r="P148" s="85" t="s">
        <v>814</v>
      </c>
      <c r="Q148" s="85" t="s">
        <v>819</v>
      </c>
      <c r="R148" s="46"/>
      <c r="T148" s="106"/>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row>
    <row r="149" spans="1:216" s="29" customFormat="1" ht="141.75" x14ac:dyDescent="0.25">
      <c r="A149" s="51" t="s">
        <v>97</v>
      </c>
      <c r="B149" s="52" t="s">
        <v>109</v>
      </c>
      <c r="C149" s="51" t="s">
        <v>97</v>
      </c>
      <c r="D149" s="22" t="s">
        <v>109</v>
      </c>
      <c r="E149" s="32" t="s">
        <v>7</v>
      </c>
      <c r="F149" s="33" t="s">
        <v>19</v>
      </c>
      <c r="G149" s="32" t="s">
        <v>5</v>
      </c>
      <c r="H149" s="39">
        <v>41996</v>
      </c>
      <c r="I149" s="34" t="s">
        <v>140</v>
      </c>
      <c r="J149" s="39">
        <v>41669</v>
      </c>
      <c r="K149" s="39" t="s">
        <v>375</v>
      </c>
      <c r="L149" s="54">
        <v>3918310</v>
      </c>
      <c r="M149" s="28" t="s">
        <v>205</v>
      </c>
      <c r="N149" s="53">
        <v>42338</v>
      </c>
      <c r="O149" s="85">
        <v>3918310</v>
      </c>
      <c r="P149" s="85" t="s">
        <v>699</v>
      </c>
      <c r="Q149" s="85"/>
      <c r="R149" s="46"/>
      <c r="T149" s="105"/>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row>
    <row r="150" spans="1:216" s="29" customFormat="1" ht="78.75" x14ac:dyDescent="0.25">
      <c r="A150" s="51" t="s">
        <v>376</v>
      </c>
      <c r="B150" s="52" t="s">
        <v>377</v>
      </c>
      <c r="C150" s="51" t="s">
        <v>221</v>
      </c>
      <c r="D150" s="22" t="s">
        <v>222</v>
      </c>
      <c r="E150" s="32" t="s">
        <v>7</v>
      </c>
      <c r="F150" s="33" t="s">
        <v>19</v>
      </c>
      <c r="G150" s="32" t="s">
        <v>5</v>
      </c>
      <c r="H150" s="39">
        <v>42508</v>
      </c>
      <c r="I150" s="26" t="s">
        <v>205</v>
      </c>
      <c r="J150" s="40">
        <v>42313</v>
      </c>
      <c r="K150" s="39" t="s">
        <v>416</v>
      </c>
      <c r="L150" s="54">
        <v>14188878</v>
      </c>
      <c r="M150" s="27">
        <v>2</v>
      </c>
      <c r="N150" s="39">
        <v>42555</v>
      </c>
      <c r="O150" s="85">
        <v>14188878</v>
      </c>
      <c r="P150" s="85" t="s">
        <v>621</v>
      </c>
      <c r="Q150" s="85"/>
      <c r="R150" s="46"/>
      <c r="T150" s="105"/>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row>
    <row r="151" spans="1:216" s="29" customFormat="1" ht="78.75" x14ac:dyDescent="0.25">
      <c r="A151" s="51" t="s">
        <v>376</v>
      </c>
      <c r="B151" s="52" t="s">
        <v>377</v>
      </c>
      <c r="C151" s="51" t="s">
        <v>223</v>
      </c>
      <c r="D151" s="22" t="s">
        <v>472</v>
      </c>
      <c r="E151" s="32" t="s">
        <v>7</v>
      </c>
      <c r="F151" s="33" t="s">
        <v>19</v>
      </c>
      <c r="G151" s="32" t="s">
        <v>5</v>
      </c>
      <c r="H151" s="39">
        <v>42508</v>
      </c>
      <c r="I151" s="26" t="s">
        <v>205</v>
      </c>
      <c r="J151" s="40">
        <v>42313</v>
      </c>
      <c r="K151" s="39" t="s">
        <v>416</v>
      </c>
      <c r="L151" s="54">
        <v>16444269</v>
      </c>
      <c r="M151" s="27">
        <v>3</v>
      </c>
      <c r="N151" s="39">
        <v>42563</v>
      </c>
      <c r="O151" s="85">
        <v>16444269</v>
      </c>
      <c r="P151" s="85" t="s">
        <v>700</v>
      </c>
      <c r="Q151" s="85"/>
      <c r="R151" s="46"/>
      <c r="T151" s="106"/>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row>
    <row r="152" spans="1:216" s="29" customFormat="1" ht="78.75" x14ac:dyDescent="0.25">
      <c r="A152" s="51" t="s">
        <v>376</v>
      </c>
      <c r="B152" s="52" t="s">
        <v>377</v>
      </c>
      <c r="C152" s="51" t="s">
        <v>223</v>
      </c>
      <c r="D152" s="22" t="s">
        <v>471</v>
      </c>
      <c r="E152" s="32" t="s">
        <v>7</v>
      </c>
      <c r="F152" s="33" t="s">
        <v>19</v>
      </c>
      <c r="G152" s="32" t="s">
        <v>5</v>
      </c>
      <c r="H152" s="39">
        <v>42508</v>
      </c>
      <c r="I152" s="26" t="s">
        <v>205</v>
      </c>
      <c r="J152" s="40">
        <v>42313</v>
      </c>
      <c r="K152" s="39" t="s">
        <v>416</v>
      </c>
      <c r="L152" s="54">
        <v>16444269</v>
      </c>
      <c r="M152" s="27">
        <v>3</v>
      </c>
      <c r="N152" s="39"/>
      <c r="O152" s="85"/>
      <c r="P152" s="85"/>
      <c r="Q152" s="85"/>
      <c r="R152" s="46"/>
      <c r="T152" s="106"/>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row>
    <row r="153" spans="1:216" s="29" customFormat="1" ht="78.75" x14ac:dyDescent="0.25">
      <c r="A153" s="51" t="s">
        <v>98</v>
      </c>
      <c r="B153" s="52" t="s">
        <v>118</v>
      </c>
      <c r="C153" s="51" t="s">
        <v>98</v>
      </c>
      <c r="D153" s="22" t="s">
        <v>118</v>
      </c>
      <c r="E153" s="32" t="s">
        <v>7</v>
      </c>
      <c r="F153" s="33" t="s">
        <v>19</v>
      </c>
      <c r="G153" s="32" t="s">
        <v>5</v>
      </c>
      <c r="H153" s="40">
        <v>42698</v>
      </c>
      <c r="I153" s="26">
        <v>42613</v>
      </c>
      <c r="J153" s="40">
        <v>42691</v>
      </c>
      <c r="K153" s="53" t="s">
        <v>551</v>
      </c>
      <c r="L153" s="54">
        <v>8466087</v>
      </c>
      <c r="M153" s="27">
        <v>2</v>
      </c>
      <c r="N153" s="53">
        <v>42888</v>
      </c>
      <c r="O153" s="85">
        <v>8466087</v>
      </c>
      <c r="P153" s="85" t="s">
        <v>701</v>
      </c>
      <c r="Q153" s="85"/>
      <c r="R153" s="46"/>
      <c r="T153" s="105"/>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row>
    <row r="154" spans="1:216" s="29" customFormat="1" ht="31.5" x14ac:dyDescent="0.25">
      <c r="A154" s="51" t="s">
        <v>99</v>
      </c>
      <c r="B154" s="52" t="s">
        <v>119</v>
      </c>
      <c r="C154" s="51" t="s">
        <v>99</v>
      </c>
      <c r="D154" s="22" t="s">
        <v>119</v>
      </c>
      <c r="E154" s="32" t="s">
        <v>7</v>
      </c>
      <c r="F154" s="33" t="s">
        <v>19</v>
      </c>
      <c r="G154" s="32" t="s">
        <v>5</v>
      </c>
      <c r="H154" s="39">
        <v>42635</v>
      </c>
      <c r="I154" s="26">
        <v>42613</v>
      </c>
      <c r="J154" s="39">
        <v>42614</v>
      </c>
      <c r="K154" s="39" t="s">
        <v>539</v>
      </c>
      <c r="L154" s="54">
        <v>19351057</v>
      </c>
      <c r="M154" s="27" t="s">
        <v>451</v>
      </c>
      <c r="N154" s="53">
        <v>42828</v>
      </c>
      <c r="O154" s="85">
        <v>19351057</v>
      </c>
      <c r="P154" s="85" t="s">
        <v>702</v>
      </c>
      <c r="Q154" s="85"/>
      <c r="R154" s="46"/>
      <c r="T154" s="105"/>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row>
    <row r="155" spans="1:216" s="29" customFormat="1" ht="63" x14ac:dyDescent="0.25">
      <c r="A155" s="51" t="s">
        <v>378</v>
      </c>
      <c r="B155" s="52" t="s">
        <v>379</v>
      </c>
      <c r="C155" s="51" t="s">
        <v>26</v>
      </c>
      <c r="D155" s="23" t="s">
        <v>468</v>
      </c>
      <c r="E155" s="32" t="s">
        <v>7</v>
      </c>
      <c r="F155" s="33" t="s">
        <v>18</v>
      </c>
      <c r="G155" s="32" t="s">
        <v>4</v>
      </c>
      <c r="H155" s="40">
        <v>42698</v>
      </c>
      <c r="I155" s="26" t="s">
        <v>276</v>
      </c>
      <c r="J155" s="40">
        <v>42558</v>
      </c>
      <c r="K155" s="39" t="s">
        <v>455</v>
      </c>
      <c r="L155" s="54">
        <v>13450032</v>
      </c>
      <c r="M155" s="38">
        <v>2</v>
      </c>
      <c r="N155" s="39"/>
      <c r="O155" s="89"/>
      <c r="P155" s="89"/>
      <c r="Q155" s="89"/>
      <c r="R155" s="46"/>
      <c r="T155" s="105"/>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row>
    <row r="156" spans="1:216" s="29" customFormat="1" ht="63" x14ac:dyDescent="0.25">
      <c r="A156" s="51" t="s">
        <v>378</v>
      </c>
      <c r="B156" s="52" t="s">
        <v>379</v>
      </c>
      <c r="C156" s="51" t="s">
        <v>26</v>
      </c>
      <c r="D156" s="23" t="s">
        <v>469</v>
      </c>
      <c r="E156" s="32" t="s">
        <v>7</v>
      </c>
      <c r="F156" s="33" t="s">
        <v>18</v>
      </c>
      <c r="G156" s="32" t="s">
        <v>4</v>
      </c>
      <c r="H156" s="40">
        <v>42698</v>
      </c>
      <c r="I156" s="26" t="s">
        <v>276</v>
      </c>
      <c r="J156" s="40">
        <v>42558</v>
      </c>
      <c r="K156" s="39" t="s">
        <v>455</v>
      </c>
      <c r="L156" s="54">
        <v>24325649</v>
      </c>
      <c r="M156" s="38">
        <v>2</v>
      </c>
      <c r="N156" s="53">
        <v>43279</v>
      </c>
      <c r="O156" s="89">
        <v>22705783</v>
      </c>
      <c r="P156" s="85" t="s">
        <v>811</v>
      </c>
      <c r="Q156" s="89"/>
      <c r="R156" s="46"/>
      <c r="T156" s="106"/>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row>
    <row r="157" spans="1:216" s="29" customFormat="1" ht="63" x14ac:dyDescent="0.25">
      <c r="A157" s="51" t="s">
        <v>378</v>
      </c>
      <c r="B157" s="52" t="s">
        <v>379</v>
      </c>
      <c r="C157" s="51" t="s">
        <v>139</v>
      </c>
      <c r="D157" s="23" t="s">
        <v>237</v>
      </c>
      <c r="E157" s="32" t="s">
        <v>7</v>
      </c>
      <c r="F157" s="33" t="s">
        <v>18</v>
      </c>
      <c r="G157" s="32" t="s">
        <v>4</v>
      </c>
      <c r="H157" s="39">
        <v>42187</v>
      </c>
      <c r="I157" s="26" t="s">
        <v>198</v>
      </c>
      <c r="J157" s="39">
        <v>42131</v>
      </c>
      <c r="K157" s="39" t="s">
        <v>465</v>
      </c>
      <c r="L157" s="54">
        <v>3465513</v>
      </c>
      <c r="M157" s="28" t="s">
        <v>205</v>
      </c>
      <c r="N157" s="39">
        <v>42359</v>
      </c>
      <c r="O157" s="85">
        <v>3465513</v>
      </c>
      <c r="P157" s="85" t="s">
        <v>703</v>
      </c>
      <c r="Q157" s="85"/>
      <c r="R157" s="46"/>
      <c r="T157" s="105"/>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row>
    <row r="158" spans="1:216" s="29" customFormat="1" ht="94.5" x14ac:dyDescent="0.25">
      <c r="A158" s="51" t="s">
        <v>100</v>
      </c>
      <c r="B158" s="52" t="s">
        <v>474</v>
      </c>
      <c r="C158" s="51" t="s">
        <v>100</v>
      </c>
      <c r="D158" s="22" t="s">
        <v>474</v>
      </c>
      <c r="E158" s="32" t="s">
        <v>7</v>
      </c>
      <c r="F158" s="33" t="s">
        <v>19</v>
      </c>
      <c r="G158" s="32" t="s">
        <v>4</v>
      </c>
      <c r="H158" s="39">
        <v>42765</v>
      </c>
      <c r="I158" s="26" t="s">
        <v>428</v>
      </c>
      <c r="J158" s="39">
        <v>42691</v>
      </c>
      <c r="K158" s="39" t="s">
        <v>454</v>
      </c>
      <c r="L158" s="60">
        <v>70542521</v>
      </c>
      <c r="M158" s="27">
        <v>2</v>
      </c>
      <c r="N158" s="53">
        <v>42822</v>
      </c>
      <c r="O158" s="85">
        <v>70542521</v>
      </c>
      <c r="P158" s="85" t="s">
        <v>704</v>
      </c>
      <c r="Q158" s="85"/>
      <c r="R158" s="46"/>
      <c r="T158" s="106"/>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row>
    <row r="159" spans="1:216" s="29" customFormat="1" ht="94.5" x14ac:dyDescent="0.25">
      <c r="A159" s="51" t="s">
        <v>100</v>
      </c>
      <c r="B159" s="52" t="s">
        <v>473</v>
      </c>
      <c r="C159" s="51" t="s">
        <v>100</v>
      </c>
      <c r="D159" s="22" t="s">
        <v>473</v>
      </c>
      <c r="E159" s="32" t="s">
        <v>7</v>
      </c>
      <c r="F159" s="33" t="s">
        <v>19</v>
      </c>
      <c r="G159" s="32" t="s">
        <v>4</v>
      </c>
      <c r="H159" s="39">
        <v>42765</v>
      </c>
      <c r="I159" s="26" t="s">
        <v>428</v>
      </c>
      <c r="J159" s="39">
        <v>42691</v>
      </c>
      <c r="K159" s="39" t="s">
        <v>454</v>
      </c>
      <c r="L159" s="60">
        <v>64334618</v>
      </c>
      <c r="M159" s="27">
        <v>2</v>
      </c>
      <c r="N159" s="53">
        <v>42852</v>
      </c>
      <c r="O159" s="85">
        <v>64334618</v>
      </c>
      <c r="P159" s="85" t="s">
        <v>705</v>
      </c>
      <c r="Q159" s="85"/>
      <c r="R159" s="46"/>
      <c r="T159" s="106"/>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row>
    <row r="160" spans="1:216" s="29" customFormat="1" ht="94.5" x14ac:dyDescent="0.25">
      <c r="A160" s="51" t="s">
        <v>100</v>
      </c>
      <c r="B160" s="52" t="s">
        <v>570</v>
      </c>
      <c r="C160" s="51" t="s">
        <v>100</v>
      </c>
      <c r="D160" s="22" t="s">
        <v>570</v>
      </c>
      <c r="E160" s="32" t="s">
        <v>7</v>
      </c>
      <c r="F160" s="33" t="s">
        <v>19</v>
      </c>
      <c r="G160" s="32" t="s">
        <v>4</v>
      </c>
      <c r="H160" s="53">
        <v>43019</v>
      </c>
      <c r="I160" s="26" t="s">
        <v>569</v>
      </c>
      <c r="J160" s="39">
        <v>42992</v>
      </c>
      <c r="K160" s="53" t="s">
        <v>728</v>
      </c>
      <c r="L160" s="168">
        <v>13454193</v>
      </c>
      <c r="M160" s="27" t="s">
        <v>572</v>
      </c>
      <c r="N160" s="53">
        <v>43209</v>
      </c>
      <c r="O160" s="168">
        <v>13454193</v>
      </c>
      <c r="P160" s="85" t="s">
        <v>743</v>
      </c>
      <c r="Q160" s="85"/>
      <c r="R160" s="76"/>
      <c r="T160" s="105"/>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row>
    <row r="161" spans="1:216" s="29" customFormat="1" ht="94.5" x14ac:dyDescent="0.25">
      <c r="A161" s="51" t="s">
        <v>100</v>
      </c>
      <c r="B161" s="52" t="s">
        <v>594</v>
      </c>
      <c r="C161" s="51" t="s">
        <v>100</v>
      </c>
      <c r="D161" s="22" t="s">
        <v>594</v>
      </c>
      <c r="E161" s="32"/>
      <c r="F161" s="33"/>
      <c r="G161" s="32"/>
      <c r="H161" s="53"/>
      <c r="I161" s="26" t="s">
        <v>725</v>
      </c>
      <c r="J161" s="53">
        <v>43167</v>
      </c>
      <c r="K161" s="39"/>
      <c r="L161" s="96">
        <v>3804918</v>
      </c>
      <c r="M161" s="27"/>
      <c r="N161" s="53"/>
      <c r="O161" s="85"/>
      <c r="P161" s="85"/>
      <c r="Q161" s="85"/>
      <c r="R161" s="46"/>
      <c r="T161" s="106"/>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row>
    <row r="162" spans="1:216" s="29" customFormat="1" ht="47.25" x14ac:dyDescent="0.25">
      <c r="A162" s="51" t="s">
        <v>125</v>
      </c>
      <c r="B162" s="52" t="s">
        <v>380</v>
      </c>
      <c r="C162" s="51" t="s">
        <v>125</v>
      </c>
      <c r="D162" s="22" t="s">
        <v>257</v>
      </c>
      <c r="E162" s="32" t="s">
        <v>7</v>
      </c>
      <c r="F162" s="33" t="s">
        <v>13</v>
      </c>
      <c r="G162" s="32" t="s">
        <v>5</v>
      </c>
      <c r="H162" s="39">
        <v>42187</v>
      </c>
      <c r="I162" s="24" t="s">
        <v>195</v>
      </c>
      <c r="J162" s="39" t="s">
        <v>541</v>
      </c>
      <c r="K162" s="39" t="s">
        <v>540</v>
      </c>
      <c r="L162" s="119">
        <v>4199870</v>
      </c>
      <c r="M162" s="28" t="s">
        <v>200</v>
      </c>
      <c r="N162" s="39">
        <v>42270</v>
      </c>
      <c r="O162" s="85">
        <v>4199870</v>
      </c>
      <c r="P162" s="85" t="s">
        <v>706</v>
      </c>
      <c r="Q162" s="85"/>
      <c r="R162" s="46"/>
      <c r="T162" s="105"/>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row>
    <row r="163" spans="1:216" s="29" customFormat="1" ht="47.25" x14ac:dyDescent="0.25">
      <c r="A163" s="51" t="s">
        <v>125</v>
      </c>
      <c r="B163" s="52" t="s">
        <v>380</v>
      </c>
      <c r="C163" s="51" t="s">
        <v>125</v>
      </c>
      <c r="D163" s="22" t="s">
        <v>258</v>
      </c>
      <c r="E163" s="32" t="s">
        <v>7</v>
      </c>
      <c r="F163" s="33" t="s">
        <v>13</v>
      </c>
      <c r="G163" s="32" t="s">
        <v>5</v>
      </c>
      <c r="H163" s="32"/>
      <c r="I163" s="32" t="s">
        <v>127</v>
      </c>
      <c r="J163" s="34"/>
      <c r="K163" s="39"/>
      <c r="L163" s="44"/>
      <c r="M163" s="38">
        <v>2</v>
      </c>
      <c r="N163" s="39"/>
      <c r="O163" s="89"/>
      <c r="P163" s="89"/>
      <c r="Q163" s="89"/>
      <c r="R163" s="46"/>
      <c r="T163" s="106"/>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row>
    <row r="164" spans="1:216" s="29" customFormat="1" ht="78.75" x14ac:dyDescent="0.25">
      <c r="A164" s="51" t="s">
        <v>124</v>
      </c>
      <c r="B164" s="52" t="s">
        <v>381</v>
      </c>
      <c r="C164" s="51" t="s">
        <v>124</v>
      </c>
      <c r="D164" s="22" t="s">
        <v>259</v>
      </c>
      <c r="E164" s="32" t="s">
        <v>7</v>
      </c>
      <c r="F164" s="33" t="s">
        <v>13</v>
      </c>
      <c r="G164" s="32" t="s">
        <v>5</v>
      </c>
      <c r="H164" s="39">
        <v>42187</v>
      </c>
      <c r="I164" s="24" t="s">
        <v>195</v>
      </c>
      <c r="J164" s="39" t="s">
        <v>384</v>
      </c>
      <c r="K164" s="39" t="s">
        <v>540</v>
      </c>
      <c r="L164" s="119">
        <v>2740162</v>
      </c>
      <c r="M164" s="28" t="s">
        <v>200</v>
      </c>
      <c r="N164" s="39">
        <v>42270</v>
      </c>
      <c r="O164" s="125">
        <v>2740162</v>
      </c>
      <c r="P164" s="85" t="s">
        <v>706</v>
      </c>
      <c r="Q164" s="85"/>
      <c r="R164" s="46"/>
      <c r="T164" s="105"/>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row>
    <row r="165" spans="1:216" s="29" customFormat="1" ht="78.75" x14ac:dyDescent="0.25">
      <c r="A165" s="51" t="s">
        <v>124</v>
      </c>
      <c r="B165" s="52" t="s">
        <v>381</v>
      </c>
      <c r="C165" s="51" t="s">
        <v>124</v>
      </c>
      <c r="D165" s="22" t="s">
        <v>260</v>
      </c>
      <c r="E165" s="32" t="s">
        <v>7</v>
      </c>
      <c r="F165" s="33" t="s">
        <v>13</v>
      </c>
      <c r="G165" s="32" t="s">
        <v>5</v>
      </c>
      <c r="H165" s="32"/>
      <c r="I165" s="32" t="s">
        <v>127</v>
      </c>
      <c r="J165" s="34"/>
      <c r="K165" s="39"/>
      <c r="L165" s="44"/>
      <c r="M165" s="38">
        <v>2</v>
      </c>
      <c r="N165" s="39"/>
      <c r="O165" s="89"/>
      <c r="P165" s="89"/>
      <c r="Q165" s="89"/>
      <c r="R165" s="46"/>
      <c r="T165" s="106"/>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row>
    <row r="166" spans="1:216" s="29" customFormat="1" ht="78.75" x14ac:dyDescent="0.25">
      <c r="A166" s="51" t="s">
        <v>123</v>
      </c>
      <c r="B166" s="52" t="s">
        <v>382</v>
      </c>
      <c r="C166" s="51" t="s">
        <v>123</v>
      </c>
      <c r="D166" s="22" t="s">
        <v>261</v>
      </c>
      <c r="E166" s="32" t="s">
        <v>7</v>
      </c>
      <c r="F166" s="33" t="s">
        <v>13</v>
      </c>
      <c r="G166" s="32" t="s">
        <v>4</v>
      </c>
      <c r="H166" s="39">
        <v>42187</v>
      </c>
      <c r="I166" s="24" t="s">
        <v>195</v>
      </c>
      <c r="J166" s="39" t="s">
        <v>541</v>
      </c>
      <c r="K166" s="39" t="s">
        <v>540</v>
      </c>
      <c r="L166" s="119">
        <v>20120513</v>
      </c>
      <c r="M166" s="28" t="s">
        <v>200</v>
      </c>
      <c r="N166" s="39">
        <v>42270</v>
      </c>
      <c r="O166" s="125">
        <v>20120513</v>
      </c>
      <c r="P166" s="85" t="s">
        <v>706</v>
      </c>
      <c r="Q166" s="85"/>
      <c r="R166" s="46"/>
      <c r="T166" s="11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row>
    <row r="167" spans="1:216" s="29" customFormat="1" ht="78.75" x14ac:dyDescent="0.25">
      <c r="A167" s="51" t="s">
        <v>123</v>
      </c>
      <c r="B167" s="52" t="s">
        <v>382</v>
      </c>
      <c r="C167" s="51" t="s">
        <v>123</v>
      </c>
      <c r="D167" s="22" t="s">
        <v>262</v>
      </c>
      <c r="E167" s="32" t="s">
        <v>7</v>
      </c>
      <c r="F167" s="33" t="s">
        <v>13</v>
      </c>
      <c r="G167" s="32" t="s">
        <v>4</v>
      </c>
      <c r="H167" s="32"/>
      <c r="I167" s="32" t="s">
        <v>127</v>
      </c>
      <c r="J167" s="34"/>
      <c r="K167" s="39"/>
      <c r="L167" s="44"/>
      <c r="M167" s="38">
        <v>2</v>
      </c>
      <c r="N167" s="39"/>
      <c r="O167" s="89"/>
      <c r="P167" s="89"/>
      <c r="Q167" s="89"/>
      <c r="R167" s="46"/>
      <c r="T167" s="11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row>
    <row r="168" spans="1:216" s="6" customFormat="1" ht="78.75" x14ac:dyDescent="0.2">
      <c r="A168" s="51" t="s">
        <v>122</v>
      </c>
      <c r="B168" s="52" t="s">
        <v>383</v>
      </c>
      <c r="C168" s="51" t="s">
        <v>122</v>
      </c>
      <c r="D168" s="22" t="s">
        <v>263</v>
      </c>
      <c r="E168" s="32" t="s">
        <v>7</v>
      </c>
      <c r="F168" s="33" t="s">
        <v>13</v>
      </c>
      <c r="G168" s="32" t="s">
        <v>3</v>
      </c>
      <c r="H168" s="39">
        <v>42187</v>
      </c>
      <c r="I168" s="24" t="s">
        <v>195</v>
      </c>
      <c r="J168" s="39" t="s">
        <v>541</v>
      </c>
      <c r="K168" s="39" t="s">
        <v>540</v>
      </c>
      <c r="L168" s="119">
        <v>22247500</v>
      </c>
      <c r="M168" s="28" t="s">
        <v>200</v>
      </c>
      <c r="N168" s="39">
        <v>42270</v>
      </c>
      <c r="O168" s="125">
        <v>22247500</v>
      </c>
      <c r="P168" s="85" t="s">
        <v>706</v>
      </c>
      <c r="Q168" s="85"/>
      <c r="R168" s="46"/>
      <c r="T168" s="12"/>
    </row>
    <row r="169" spans="1:216" s="6" customFormat="1" ht="78.75" x14ac:dyDescent="0.25">
      <c r="A169" s="51" t="s">
        <v>122</v>
      </c>
      <c r="B169" s="52" t="s">
        <v>383</v>
      </c>
      <c r="C169" s="51" t="s">
        <v>122</v>
      </c>
      <c r="D169" s="22" t="s">
        <v>264</v>
      </c>
      <c r="E169" s="32" t="s">
        <v>7</v>
      </c>
      <c r="F169" s="33" t="s">
        <v>13</v>
      </c>
      <c r="G169" s="32" t="s">
        <v>3</v>
      </c>
      <c r="H169" s="32"/>
      <c r="I169" s="32" t="s">
        <v>127</v>
      </c>
      <c r="J169" s="34"/>
      <c r="K169" s="39"/>
      <c r="L169" s="44"/>
      <c r="M169" s="38">
        <v>2</v>
      </c>
      <c r="N169" s="39"/>
      <c r="O169" s="89"/>
      <c r="P169" s="89"/>
      <c r="Q169" s="89"/>
      <c r="R169" s="46"/>
      <c r="T169" s="10"/>
    </row>
    <row r="170" spans="1:216" s="6" customFormat="1" x14ac:dyDescent="0.25">
      <c r="A170" s="12"/>
      <c r="B170" s="13"/>
      <c r="C170" s="14"/>
      <c r="D170" s="15"/>
      <c r="E170" s="16"/>
      <c r="F170" s="17"/>
      <c r="G170" s="16"/>
      <c r="H170" s="18"/>
      <c r="I170" s="16"/>
      <c r="J170" s="18"/>
      <c r="K170" s="18"/>
      <c r="L170" s="18"/>
      <c r="M170" s="19"/>
      <c r="N170" s="69"/>
      <c r="O170" s="93"/>
      <c r="P170" s="93"/>
      <c r="Q170" s="93"/>
      <c r="R170" s="42"/>
      <c r="T170" s="10"/>
    </row>
    <row r="171" spans="1:216" x14ac:dyDescent="0.25">
      <c r="A171" s="12" t="s">
        <v>445</v>
      </c>
      <c r="L171" s="21"/>
      <c r="M171" s="94"/>
      <c r="N171" s="10"/>
      <c r="O171" s="43"/>
      <c r="P171" s="43"/>
      <c r="Q171" s="43"/>
      <c r="R171" s="70"/>
    </row>
    <row r="179" spans="1:1" x14ac:dyDescent="0.25">
      <c r="A179" s="7"/>
    </row>
  </sheetData>
  <autoFilter ref="A2:HH169"/>
  <dataConsolidate/>
  <mergeCells count="1">
    <mergeCell ref="A1:R1"/>
  </mergeCells>
  <dataValidations count="2">
    <dataValidation type="list" errorStyle="warning" allowBlank="1" showInputMessage="1" showErrorMessage="1" errorTitle="Izvēle tikai no saraksta!" error="Lūdzu izvēlēties vienu no vērtībām sarakstā." sqref="K83:K86 J93:K93 J97:K98 K100:K102 J100:J104 J119:K120 J123 J125:K125 J128:K128 H110:H114 J131:J132 J134:K136 K139:K140 J138:J140 K142:K149 K157 J162:K169 H59:H61 H63:H66 J68:J71 J106:J111 H130:H134 H68:H72 K59:K63 H91:H93 J56:J61 H56:H57 K56 I31 J155:J157 J89:J90 K3:K21 K36:K48 J13:J25 J3:J9 J30:J49 J142:J147 J149:J153 J74:J87 H3:H26 H36:H53 H149:H157 H136:H143 H145:H146 H118:H120 H123 H96:H98 H100:H104 H162:H169 H79:H89 H125:H128 H33 N12:N26 R13:R26 H2:O2 R2 N42:N48 R42:R48 N56 R56 N93 R93 N96:N100 R96:R100 N102 R102 N119:N120 R119:R120 N125 R125 N134:N136 R134:R136 N139:N149 R139:R149 N157 R157 N36:N38 R36:R38 N59:N62 R59:R62 N162:N169 R162:R169 I26:J27 K23:K28">
      <formula1>#REF!</formula1>
    </dataValidation>
    <dataValidation type="list" errorStyle="warning" allowBlank="1" showInputMessage="1" showErrorMessage="1" errorTitle="Izvēle tikai no saraksta!" error="Lūdzu izvēlēties vienu no vērtībām sarakstā." sqref="M113 I113:I117 M115 O97 O13:Q14 O16:Q16 M118 J148 P2:Q2">
      <formula1>#REF!</formula1>
    </dataValidation>
  </dataValidations>
  <hyperlinks>
    <hyperlink ref="H6" r:id="rId1" display="https://kom.esfondi.lv/SitePages/10.aspx"/>
    <hyperlink ref="H3" r:id="rId2" location="/SitePages/10.aspx" display="https://kom.esfondi.lv/_layouts/15/start.aspx - /SitePages/10.aspx"/>
    <hyperlink ref="J6" r:id="rId3" display="http://tap.mk.gov.lv/lv/mk/tap/?pid=40363277"/>
    <hyperlink ref="J3" r:id="rId4" display="http://tap.mk.gov.lv/lv/mk/tap/?pid=40364485"/>
    <hyperlink ref="K3" r:id="rId5" display="12.01.2016, Nr.34"/>
    <hyperlink ref="K6" r:id="rId6" display="19.01.2016, Nr.50"/>
    <hyperlink ref="H17" r:id="rId7" display="https://kom.esfondi.lv/RP/Koplietojamie dokumenti/Forms/2015.aspx"/>
    <hyperlink ref="J17" r:id="rId8" display="http://tap.mk.gov.lv/lv/mk/tap/?pid=40382542"/>
    <hyperlink ref="J13" r:id="rId9" display="http://tap.mk.gov.lv/lv/mk/tap/?pid=40362612"/>
    <hyperlink ref="K13" r:id="rId10" display="05.01.2016, Nr.2"/>
    <hyperlink ref="H20" r:id="rId11" display="https://kom.esfondi.lv/SitePages/10.aspx"/>
    <hyperlink ref="H22" r:id="rId12" display="https://kom.esfondi.lv/RP/Koplietojamie dokumenti/Forms/2016.aspx"/>
    <hyperlink ref="J20" r:id="rId13" display="30.04.2015., VSS-462"/>
    <hyperlink ref="J22" r:id="rId14" display="http://tap.mk.gov.lv/lv/mk/tap/?pid=40379705"/>
    <hyperlink ref="J23" r:id="rId15" display="http://tap.mk.gov.lv/lv/mk/tap/?pid=40383038"/>
    <hyperlink ref="K20" r:id="rId16" display="27.10.15, Nr.617"/>
    <hyperlink ref="J24" r:id="rId17" display="http://tap.mk.gov.lv/lv/mk/tap/?pid=40363248"/>
    <hyperlink ref="J26" r:id="rId18" display="http://tap.mk.gov.lv/lv/mk/tap/?pid=40363981"/>
    <hyperlink ref="J27" r:id="rId19" display="http://tap.mk.gov.lv/lv/mk/tap/?pid=40376164"/>
    <hyperlink ref="H27" r:id="rId20" display="https://kom.esfondi.lv/RP/Koplietojamie dokumenti/Forms/AllItems.aspx"/>
    <hyperlink ref="J31" r:id="rId21" display="http://tap.mk.gov.lv/lv/mk/tap/?pid=40370974"/>
    <hyperlink ref="J30" r:id="rId22" display="http://tap.mk.gov.lv/lv/mk/tap/?dateFrom=2014-11-20&amp;dateTo=2015-11-20&amp;text=Noteikumu+projekts+%22Noteikumi+par+mikroaizdevumiem+un+starta+aizdevumiem%22&amp;org=0&amp;area=0&amp;type=0"/>
    <hyperlink ref="J33" r:id="rId23" display="http://tap.mk.gov.lv/lv/mk/tap/?pid=40374982"/>
    <hyperlink ref="J29" r:id="rId24" display="http://tap.mk.gov.lv/lv/mk/tap/?pid=40380314"/>
    <hyperlink ref="H38" r:id="rId25" display="https://kom.esfondi.lv/RP/Koplietojamie dokumenti/Forms/2015.aspx"/>
    <hyperlink ref="J35" r:id="rId26" display="http://tap.mk.gov.lv/lv/mk/tap/?pid=40367295"/>
    <hyperlink ref="J34" r:id="rId27" display="http://tap.mk.gov.lv/lv/mk/tap/?pid=40379116&amp;mode=mk&amp;date=2016-08-02"/>
    <hyperlink ref="J38" r:id="rId28" display="http://tap.mk.gov.lv/lv/mk/tap/?pid=40356850"/>
    <hyperlink ref="J36" r:id="rId29" display="29.10.2015."/>
    <hyperlink ref="J39:J41" r:id="rId30" display="23.04.2015, VSS-389"/>
    <hyperlink ref="J42" r:id="rId31" display="http://tap.mk.gov.lv/lv/mk/tap/?pid=40367279"/>
    <hyperlink ref="H49" r:id="rId32" display="https://kom.esfondi.lv/SitePages/10.aspx"/>
    <hyperlink ref="J49" r:id="rId33" display="12.03.2015., VSS-225"/>
    <hyperlink ref="J56" r:id="rId34" display="http://tap.mk.gov.lv/lv/mk/tap/?pid=40365567"/>
    <hyperlink ref="K56" r:id="rId35"/>
    <hyperlink ref="J57" r:id="rId36" display="http://tap.mk.gov.lv/lv/mk/tap/?pid=40382046"/>
    <hyperlink ref="H59" r:id="rId37" display="https://kom.esfondi.lv/RP/Koplietojamie dokumenti/Forms/AllItems.aspx"/>
    <hyperlink ref="H62" r:id="rId38" display="https://kom.esfondi.lv/RP/Koplietojamie dokumenti/Forms/AllItems.aspx"/>
    <hyperlink ref="J59" r:id="rId39"/>
    <hyperlink ref="H74" r:id="rId40" display="https://kom.esfondi.lv/RP/Koplietojamie dokumenti/Forms/AllItems.aspx"/>
    <hyperlink ref="J74" r:id="rId41" display="http://tap.mk.gov.lv/lv/mk/tap/?pid=40350460&amp;mode=vss&amp;date=2016-01-07"/>
    <hyperlink ref="J79" r:id="rId42" display="http://tap.mk.gov.lv/lv/mk/tap/?pid=40374976"/>
    <hyperlink ref="J80" r:id="rId43" display="http://tap.mk.gov.lv/lv/mk/tap/?pid=40374976"/>
    <hyperlink ref="J82" r:id="rId44" display="http://tap.mk.gov.lv/lv/mk/tap/?pid=40373610"/>
    <hyperlink ref="H83" r:id="rId45" display="https://kom.esfondi.lv/SitePages/10.aspx"/>
    <hyperlink ref="H84" r:id="rId46" display="https://kom.esfondi.lv/SitePages/10.aspx"/>
    <hyperlink ref="H85" r:id="rId47" display="https://kom.esfondi.lv/SitePages/10.aspx"/>
    <hyperlink ref="J83" r:id="rId48" display="VSS-392, 23.04.2015"/>
    <hyperlink ref="J84:J85" r:id="rId49" display="VSS-392, 23.04.2015"/>
    <hyperlink ref="K83" r:id="rId50" display="10.11.2015, Nr.645"/>
    <hyperlink ref="K84:K85" r:id="rId51" display="10.11.2015, Nr.645"/>
    <hyperlink ref="J87" r:id="rId52" display="http://tap.mk.gov.lv/lv/mk/tap/?pid=40382559"/>
    <hyperlink ref="H88" r:id="rId53" display="https://kom.esfondi.lv/RP/Koplietojamie dokumenti/Forms/AllItems.aspx"/>
    <hyperlink ref="H89" r:id="rId54" display="https://kom.esfondi.lv/RP/Koplietojamie dokumenti/Forms/AllItems.aspx"/>
    <hyperlink ref="J89" r:id="rId55" display="http://tap.mk.gov.lv/lv/mk/tap/?pid=40374960"/>
    <hyperlink ref="J91" r:id="rId56" display="http://tap.mk.gov.lv/lv/mk/tap/?pid=40376918"/>
    <hyperlink ref="H93" r:id="rId57" display="https://kom.esfondi.lv/RP/Koplietojamie dokumenti/Forms/AllItems.aspx"/>
    <hyperlink ref="J93" r:id="rId58" display="http://tap.mk.gov.lv/lv/mk/tap/?dateFrom=2014-05-19&amp;dateTo=2015-05-19&amp;text=SPECIFISK%C4%80&amp;org=142973&amp;area=0&amp;type=18"/>
    <hyperlink ref="K93" r:id="rId59" display="19.05.2015, Nr.243"/>
    <hyperlink ref="H96" r:id="rId60" display="https://kom.esfondi.lv/RP/Koplietojamie dokumenti/Forms/AllItems.aspx"/>
    <hyperlink ref="J96" r:id="rId61" display="http://tap.mk.gov.lv/lv/mk/tap/?pid=40380308"/>
    <hyperlink ref="K96" r:id="rId62" display="09.02.2016, Nr.101"/>
    <hyperlink ref="J97" r:id="rId63" display="http://tap.mk.gov.lv/lv/mk/tap/?pid=40336111"/>
    <hyperlink ref="K97" r:id="rId64"/>
    <hyperlink ref="J98" r:id="rId65" display="http://tap.mk.gov.lv/lv/mk/tap/?pid=40333487"/>
    <hyperlink ref="J99" r:id="rId66" display="http://tap.mk.gov.lv/lv/mk/tap/?pid=40374178"/>
    <hyperlink ref="K98" r:id="rId67" display="17.03.2015, Nr.129"/>
    <hyperlink ref="K99" r:id="rId68" display="01.03.2016, Nr.126"/>
    <hyperlink ref="J100" r:id="rId69" display="TA-811, 28.04.2015"/>
    <hyperlink ref="J101" r:id="rId70" display="TA-811, 28.04.2015"/>
    <hyperlink ref="K100" r:id="rId71" display=" 28.04.2015, Nr.207"/>
    <hyperlink ref="J103" r:id="rId72" display="http://tap.mk.gov.lv/lv/mk/tap/?pid=40365544"/>
    <hyperlink ref="J106" r:id="rId73" display="http://tap.mk.gov.lv/lv/mk/tap/?pid=40379112"/>
    <hyperlink ref="J110" r:id="rId74" display="http://tap.mk.gov.lv/lv/mk/tap/?pid=40371046"/>
    <hyperlink ref="J119" r:id="rId75" display="16.04.2015., VSS-336"/>
    <hyperlink ref="K119" r:id="rId76" display="18.08.15, Nr.479"/>
    <hyperlink ref="J120" r:id="rId77" display="http://tap.mk.gov.lv/lv/mk/tap/?pid=40360807"/>
    <hyperlink ref="K120" r:id="rId78" display="24.11.2015, Nr.670"/>
    <hyperlink ref="J123" r:id="rId79" display="http://tap.mk.gov.lv/lv/mk/tap/?pid=40379138"/>
    <hyperlink ref="J125" r:id="rId80" display="22.01.2015., VSS-81"/>
    <hyperlink ref="K125" r:id="rId81"/>
    <hyperlink ref="J128" r:id="rId82" display="http://tap.mk.gov.lv/lv/mk/tap/?pid=40358109"/>
    <hyperlink ref="K128" r:id="rId83" display="26.01.2016, Nr.68"/>
    <hyperlink ref="H133" r:id="rId84" display="https://kom.esfondi.lv/RP/Koplietojamie dokumenti/Forms/AllItems.aspx"/>
    <hyperlink ref="J132" r:id="rId85" display="http://tap.mk.gov.lv/lv/mk/tap/?pid=40358108"/>
    <hyperlink ref="J133" r:id="rId86" display="http://tap.mk.gov.lv/lv/mk/tap/?pid=40366091"/>
    <hyperlink ref="J131" r:id="rId87" display="http://tap.mk.gov.lv/lv/mk/tap/?pid=40382533"/>
    <hyperlink ref="H135" r:id="rId88" display="https://kom.esfondi.lv/RP/Koplietojamie dokumenti/Forms/2015.aspx"/>
    <hyperlink ref="H136" r:id="rId89" display="https://kom.esfondi.lv/RP/Koplietojamie dokumenti/Forms/2015.aspx"/>
    <hyperlink ref="J136" r:id="rId90" display="12.03.2015., VSS-219"/>
    <hyperlink ref="J135" r:id="rId91" display="05.02.2015., VSS-119"/>
    <hyperlink ref="J134" r:id="rId92" display="11.09.2014, VSS-834, TA-3101"/>
    <hyperlink ref="K134" r:id="rId93"/>
    <hyperlink ref="K136" r:id="rId94" display="11.08.2015, Nr.467"/>
    <hyperlink ref="K135" r:id="rId95" display="11.08.2015, Nr.468"/>
    <hyperlink ref="J137" r:id="rId96" display="http://tap.mk.gov.lv/lv/mk/tap/?pid=40383035"/>
    <hyperlink ref="J138" r:id="rId97" display="http://tap.mk.gov.lv/lv/mk/tap/?pid=40380891"/>
    <hyperlink ref="H139" r:id="rId98" display="https://kom.esfondi.lv/RP/Koplietojamie dokumenti/Forms/AllItems.aspx"/>
    <hyperlink ref="H142" r:id="rId99" display="https://kom.esfondi.lv/RP/Koplietojamie dokumenti/Forms/AllItems.aspx"/>
    <hyperlink ref="J140" r:id="rId100" display="07.05.2015., VSS-504"/>
    <hyperlink ref="J139" r:id="rId101" display="05.03.2015., VSS-199"/>
    <hyperlink ref="J142" r:id="rId102" display="http://tap.mk.gov.lv/lv/mk/tap/?pid=40374947"/>
    <hyperlink ref="J141" r:id="rId103" display="http://tap.mk.gov.lv/lv/mk/tap/?pid=40383006"/>
    <hyperlink ref="K139" r:id="rId104"/>
    <hyperlink ref="K140" r:id="rId105" display="20.10.2015. Nr.601"/>
    <hyperlink ref="K142" r:id="rId106" display="09.02.2016, Nr.102"/>
    <hyperlink ref="H143" r:id="rId107" display="https://kom.esfondi.lv/RP/Koplietojamie dokumenti/Forms/AllItems.aspx"/>
    <hyperlink ref="H146" r:id="rId108" display="https://kom.esfondi.lv/RP/Koplietojamie dokumenti/Forms/AllItems.aspx"/>
    <hyperlink ref="H144" r:id="rId109" display="https://kom.esfondi.lv/RP/Koplietojamie dokumenti/Forms/2015.aspx"/>
    <hyperlink ref="H145" r:id="rId110" display="https://kom.esfondi.lv/RP/Koplietojamie dokumenti/Forms/2015.aspx"/>
    <hyperlink ref="J143" r:id="rId111" display="27.11.2014., VSS-1092"/>
    <hyperlink ref="J149" r:id="rId112" display="30.01.2014, VSS-90, TA-1833"/>
    <hyperlink ref="J146" r:id="rId113" display="30.10.2014., VSS-987"/>
    <hyperlink ref="J144" r:id="rId114" display="26.03.2015., VSS-270"/>
    <hyperlink ref="J145" r:id="rId115" display="http://tap.mk.gov.lv/lv/mk/tap/?pid=40362588"/>
    <hyperlink ref="J147" r:id="rId116" display="http://tap.mk.gov.lv/lv/mk/tap/?pid=40374179"/>
    <hyperlink ref="K143" r:id="rId117"/>
    <hyperlink ref="K149" r:id="rId118"/>
    <hyperlink ref="K146" r:id="rId119"/>
    <hyperlink ref="K144" r:id="rId120" display="07.07.2015 Nr.386"/>
    <hyperlink ref="K145" r:id="rId121" display="06.10.2015, Nr.575"/>
    <hyperlink ref="J157" r:id="rId122" display="07.05.2015., VSS-503"/>
    <hyperlink ref="J150" r:id="rId123" display="http://tap.mk.gov.lv/lv/mk/tap/?pid=40373554"/>
    <hyperlink ref="K157" r:id="rId124" display="20.10.2015. Nr.600"/>
    <hyperlink ref="J162" r:id="rId125" display="17.08.2015, MKK"/>
    <hyperlink ref="J164" r:id="rId126"/>
    <hyperlink ref="J166" r:id="rId127" display="17.08.2015, MKK"/>
    <hyperlink ref="J168" r:id="rId128" display="17.08.2015, MKK"/>
    <hyperlink ref="K162" r:id="rId129" display="25.08.15 Nr.485"/>
    <hyperlink ref="K103" r:id="rId130" display="01.03.2016, Nr.127"/>
    <hyperlink ref="K147" r:id="rId131" display="09.02.2016, Nr.91"/>
    <hyperlink ref="K89" r:id="rId132" display="15.03.2016, Nr.158"/>
    <hyperlink ref="J50" r:id="rId133" display="http://tap.mk.gov.lv/lv/mk/tap/?pid=40385424"/>
    <hyperlink ref="H13" r:id="rId134" location="/SitePages/10.aspx" display="https://kom.esfondi.lv/_layouts/15/start.aspx - /SitePages/10.aspx"/>
    <hyperlink ref="H42" r:id="rId135" location="/SitePages/10.aspx" display="https://kom.esfondi.lv/_layouts/15/start.aspx - /SitePages/10.aspx"/>
    <hyperlink ref="H57" r:id="rId136" location="/SitePages/10.aspx" display="https://kom.esfondi.lv/_layouts/15/start.aspx - /SitePages/10.aspx"/>
    <hyperlink ref="H91" r:id="rId137" location="/SitePages/10.aspx" display="https://kom.esfondi.lv/_layouts/15/start.aspx - /SitePages/10.aspx"/>
    <hyperlink ref="H103" r:id="rId138" location="/SitePages/10.aspx" display="https://kom.esfondi.lv/_layouts/15/start.aspx - /SitePages/10.aspx"/>
    <hyperlink ref="H110" r:id="rId139" location="/SitePages/10.aspx" display="https://kom.esfondi.lv/_layouts/15/start.aspx - /SitePages/10.aspx"/>
    <hyperlink ref="H128" r:id="rId140" location="/SitePages/10.aspx" display="https://kom.esfondi.lv/_layouts/15/start.aspx - /SitePages/10.aspx"/>
    <hyperlink ref="H39" r:id="rId141" display="https://kom.esfondi.lv/SitePages/10.aspx"/>
    <hyperlink ref="H40:H41" r:id="rId142" display="https://kom.esfondi.lv/SitePages/10.aspx"/>
    <hyperlink ref="H101" r:id="rId143" display="https://kom.esfondi.lv/SitePages/10.aspx"/>
    <hyperlink ref="H119" r:id="rId144" display="https://kom.esfondi.lv/SitePages/10.aspx"/>
    <hyperlink ref="H33" r:id="rId145" display="https://kom.esfondi.lv/RP/Koplietojamie dokumenti/Forms/2015.aspx"/>
    <hyperlink ref="H24" r:id="rId146" display="https://kom.esfondi.lv/SitePages/10.aspx"/>
    <hyperlink ref="H26" r:id="rId147" display="https://kom.esfondi.lv/SitePages/10.aspx"/>
    <hyperlink ref="H56" r:id="rId148" display="https://kom.esfondi.lv/SitePages/10.aspx"/>
    <hyperlink ref="H120" r:id="rId149" display="https://kom.esfondi.lv/SitePages/10.aspx"/>
    <hyperlink ref="H140" r:id="rId150" display="https://kom.esfondi.lv/SitePages/10.aspx"/>
    <hyperlink ref="H157" r:id="rId151" display="https://kom.esfondi.lv/SitePages/10.aspx"/>
    <hyperlink ref="H162" r:id="rId152" display="https://kom.esfondi.lv/SitePages/10.aspx"/>
    <hyperlink ref="H164" r:id="rId153" display="https://kom.esfondi.lv/SitePages/10.aspx"/>
    <hyperlink ref="H166" r:id="rId154" display="https://kom.esfondi.lv/SitePages/10.aspx"/>
    <hyperlink ref="H168" r:id="rId155" display="https://kom.esfondi.lv/SitePages/10.aspx"/>
    <hyperlink ref="H36" r:id="rId156" display="https://kom.esfondi.lv/RP/Koplietojamie dokumenti/Forms/2016.aspx"/>
    <hyperlink ref="H31" r:id="rId157" display="https://kom.esfondi.lv/RP/Koplietojamie dokumenti/Forms/AllItems.aspx"/>
    <hyperlink ref="H99" r:id="rId158" display="https://kom.esfondi.lv/RP/Koplietojamie dokumenti/Forms/AllItems.aspx"/>
    <hyperlink ref="H147" r:id="rId159" display="https://kom.esfondi.lv/RP/Koplietojamie dokumenti/Forms/AllItems.aspx"/>
    <hyperlink ref="H97" r:id="rId160" display="https://kom.esfondi.lv/RP/Koplietojamie dokumenti/Forms/AllItems.aspx"/>
    <hyperlink ref="H98" r:id="rId161" display="https://kom.esfondi.lv/RP/Koplietojamie dokumenti/Forms/AllItems.aspx"/>
    <hyperlink ref="H100" r:id="rId162" display="https://kom.esfondi.lv/RP/Koplietojamie dokumenti/Forms/AllItems.aspx"/>
    <hyperlink ref="H125" r:id="rId163" display="https://kom.esfondi.lv/RP/Koplietojamie dokumenti/Forms/AllItems.aspx"/>
    <hyperlink ref="H134" r:id="rId164" display="https://kom.esfondi.lv/RP/Koplietojamie dokumenti/Forms/AllItems.aspx"/>
    <hyperlink ref="H149" r:id="rId165" display="https://kom.esfondi.lv/RP/Koplietojamie dokumenti/Forms/AllItems.aspx"/>
    <hyperlink ref="H23" r:id="rId166" display="https://komitejas.esfondi.lv/RP/Koplietojamie dokumenti/Forms/AllItems.aspx"/>
    <hyperlink ref="H53" r:id="rId167" display="https://komitejas.esfondi.lv/RP/Koplietojamie dokumenti/Forms/AllItems.aspx"/>
    <hyperlink ref="H52" r:id="rId168" display="https://komitejas.esfondi.lv/RP/Koplietojamie dokumenti/Forms/AllItems.aspx"/>
    <hyperlink ref="H87" r:id="rId169" display="https://komitejas.esfondi.lv/RP/Koplietojamie dokumenti/Forms/AllItems.aspx"/>
    <hyperlink ref="H123" r:id="rId170" display="https://komitejas.esfondi.lv/RP/Koplietojamie dokumenti/Forms/AllItems.aspx"/>
    <hyperlink ref="K91" r:id="rId171" display="22.03.2016, Nr.173"/>
    <hyperlink ref="H95" r:id="rId172" display="080.04.2016"/>
    <hyperlink ref="H106" r:id="rId173" display="080.04.2016"/>
    <hyperlink ref="K82" r:id="rId174" display="29.03.2016, Nr.188"/>
    <hyperlink ref="J68" r:id="rId175" display="http://tap.mk.gov.lv/lv/mk/tap/?pid=40386818"/>
    <hyperlink ref="J126" r:id="rId176" display="http://tap.mk.gov.lv/lv/mk/tap/?pid=40386828"/>
    <hyperlink ref="J130" r:id="rId177" display="http://tap.mk.gov.lv/lv/mk/tap/?pid=40386829"/>
    <hyperlink ref="J14" r:id="rId178" display="http://tap.mk.gov.lv/lv/mk/tap/?pid=40362612"/>
    <hyperlink ref="J15" r:id="rId179" display="http://tap.mk.gov.lv/lv/mk/tap/?pid=40362612"/>
    <hyperlink ref="J4" r:id="rId180" display="http://tap.mk.gov.lv/lv/mk/tap/?pid=40364485"/>
    <hyperlink ref="K4" r:id="rId181" display="http://likumi.lv/ta/id/279475-darbibas-programmas-izaugsme-un-nodarbinatiba-1-1-1-specifiska-atbalsta-merka-palielinat-latvijas-zinatnisko-instituciju"/>
    <hyperlink ref="H5" r:id="rId182" location="/SitePages/10.aspx" display="https://kom.esfondi.lv/_layouts/15/start.aspx - /SitePages/10.aspx"/>
    <hyperlink ref="J5" r:id="rId183" display="http://tap.mk.gov.lv/lv/mk/tap/?pid=40364485"/>
    <hyperlink ref="J69" r:id="rId184" display="http://tap.mk.gov.lv/lv/mk/tap/?pid=40386818"/>
    <hyperlink ref="J70" r:id="rId185" display="http://tap.mk.gov.lv/lv/mk/tap/?pid=40386818"/>
    <hyperlink ref="J71" r:id="rId186" display="http://tap.mk.gov.lv/lv/mk/tap/?pid=40386818"/>
    <hyperlink ref="J107" r:id="rId187" display="http://tap.mk.gov.lv/lv/mk/tap/?pid=40379112"/>
    <hyperlink ref="H107" r:id="rId188" display="080.04.2016"/>
    <hyperlink ref="J108" r:id="rId189" display="http://tap.mk.gov.lv/lv/mk/tap/?pid=40379112"/>
    <hyperlink ref="J109" r:id="rId190" display="http://tap.mk.gov.lv/lv/mk/tap/?pid=40379112"/>
    <hyperlink ref="H108" r:id="rId191" display="080.04.2016"/>
    <hyperlink ref="H109" r:id="rId192" display="080.04.2016"/>
    <hyperlink ref="J111" r:id="rId193" display="http://tap.mk.gov.lv/lv/mk/tap/?pid=40371046"/>
    <hyperlink ref="H111" r:id="rId194" location="/SitePages/10.aspx" display="https://kom.esfondi.lv/_layouts/15/start.aspx - /SitePages/10.aspx"/>
    <hyperlink ref="J112" r:id="rId195" display="http://tap.mk.gov.lv/lv/mk/tap/?pid=40387383"/>
    <hyperlink ref="K33" r:id="rId196"/>
    <hyperlink ref="K110" r:id="rId197" display="19.04.2016, Nr.249"/>
    <hyperlink ref="J88" r:id="rId198" display="http://tap.mk.gov.lv/lv/mk/tap/?pid=40387963"/>
    <hyperlink ref="K132" r:id="rId199" display="26.04.2016, Nr.262"/>
    <hyperlink ref="K138" r:id="rId200" display="26.04.2016, Nr.264"/>
    <hyperlink ref="K133" r:id="rId201"/>
    <hyperlink ref="J64" r:id="rId202" display="12.05.2016."/>
    <hyperlink ref="K22" r:id="rId203"/>
    <hyperlink ref="K137" r:id="rId204"/>
    <hyperlink ref="J124" r:id="rId205" display="19.05.2016."/>
    <hyperlink ref="J104" r:id="rId206" display="19.05.2016."/>
    <hyperlink ref="K57" r:id="rId207"/>
    <hyperlink ref="K31" r:id="rId208" display="12.04.2016, Nr.227"/>
    <hyperlink ref="K62" r:id="rId209" display="05.01.2016, Nr.19"/>
    <hyperlink ref="J63" r:id="rId210" display="12.05.2016."/>
    <hyperlink ref="K59" r:id="rId211"/>
    <hyperlink ref="K49" r:id="rId212" display="15.03.2016, Nr.160"/>
    <hyperlink ref="J95" r:id="rId213" display="25.02.2016."/>
    <hyperlink ref="K27" r:id="rId214" display="08.03.2016, Nr.151"/>
    <hyperlink ref="J127" r:id="rId215" display="25.02.2016."/>
    <hyperlink ref="K52" r:id="rId216" display="08.03.2016, Nr.152"/>
    <hyperlink ref="K74" r:id="rId217" display="08.03.2016`, Nr.150"/>
    <hyperlink ref="K35" r:id="rId218" display="12.04.2016, Nr.226"/>
    <hyperlink ref="K36" r:id="rId219" display="05.04.2016, Nr.205"/>
    <hyperlink ref="K17" r:id="rId220"/>
    <hyperlink ref="K24" r:id="rId221" display="24.11.15, Nr.664"/>
    <hyperlink ref="K26" r:id="rId222" display="17.11.2015, Nr.653"/>
    <hyperlink ref="K38" r:id="rId223" display="01.12.2015, Nr.678"/>
    <hyperlink ref="K39" r:id="rId224" display="13.10.2015, Nr.593"/>
    <hyperlink ref="K42" r:id="rId225" display="08.12.2015, Nr. 704"/>
    <hyperlink ref="J72" r:id="rId226" display="26.05.2016."/>
    <hyperlink ref="K141" r:id="rId227"/>
    <hyperlink ref="K150" r:id="rId228"/>
    <hyperlink ref="K87" r:id="rId229"/>
    <hyperlink ref="K106" r:id="rId230"/>
    <hyperlink ref="J61" r:id="rId231" display="http://tap.mk.gov.lv/lv/mk/tap/?pid=40390840"/>
    <hyperlink ref="H16" r:id="rId232" display="https://komitejas.esfondi.lv/RP/Koplietojamie dokumenti/Forms/2016.aspx"/>
    <hyperlink ref="H127" r:id="rId233" display="https://komitejas.esfondi.lv/RP/Koplietojamie dokumenti/Forms/2016.aspx"/>
    <hyperlink ref="H132" r:id="rId234" display="https://komitejas.esfondi.lv/RP/Koplietojamie dokumenti/Forms/2016.aspx"/>
    <hyperlink ref="H141" r:id="rId235" display="https://komitejas.esfondi.lv/RP/Koplietojamie dokumenti/Forms/2016.aspx"/>
    <hyperlink ref="H137" r:id="rId236" display="https://komitejas.esfondi.lv/RP/Koplietojamie dokumenti/Forms/2016.aspx"/>
    <hyperlink ref="H138" r:id="rId237" display="https://komitejas.esfondi.lv/RP/Koplietojamie dokumenti/Forms/2016.aspx"/>
    <hyperlink ref="H68" r:id="rId238" display="https://komitejas.esfondi.lv/RP/Koplietojamie dokumenti/Forms/2016.aspx"/>
    <hyperlink ref="H63:H64" r:id="rId239" display="https://komitejas.esfondi.lv/RP/Koplietojamie dokumenti/Forms/2016.aspx"/>
    <hyperlink ref="H150" r:id="rId240" display="https://komitejas.esfondi.lv/RP/Koplietojamie dokumenti/Forms/2016.aspx"/>
    <hyperlink ref="J9" r:id="rId241" display="http://tap.mk.gov.lv/lv/mk/tap/?pid=40391448"/>
    <hyperlink ref="J47" r:id="rId242" display="http://tap.mk.gov.lv/lv/mk/tap/?pid=40391441"/>
    <hyperlink ref="K123" r:id="rId243" display="31.05.2016, Nr.345"/>
    <hyperlink ref="K79" r:id="rId244"/>
    <hyperlink ref="K23" r:id="rId245" display="14.06.2016, Nr.365"/>
    <hyperlink ref="K127" r:id="rId246" display="07.06.2016 Nr.356"/>
    <hyperlink ref="K30" r:id="rId247" display="31.05.2016 Nr.328"/>
    <hyperlink ref="K28" r:id="rId248"/>
    <hyperlink ref="H50" r:id="rId249" display="https://komitejas.esfondi.lv/RP/Koplietojamie dokumenti/Forms/AllItems.aspx"/>
    <hyperlink ref="H72" r:id="rId250" display="https://komitejas.esfondi.lv/RP/Koplietojamie dokumenti/Forms/AllItems.aspx"/>
    <hyperlink ref="H82" r:id="rId251" display="https://komitejas.esfondi.lv/RP/Koplietojamie dokumenti/Forms/AllItems.aspx"/>
    <hyperlink ref="H130" r:id="rId252" display="https://komitejas.esfondi.lv/RP/Koplietojamie dokumenti/Forms/AllItems.aspx"/>
    <hyperlink ref="J92" r:id="rId253" display="http://tap.mk.gov.lv/lv/mk/tap/?pid=40393125"/>
    <hyperlink ref="J44" r:id="rId254" display="VSS-319, 16.04.2015"/>
    <hyperlink ref="H44" r:id="rId255" location="/SitePages/10.aspx" display="https://kom.esfondi.lv/_layouts/15/start.aspx - /SitePages/10.aspx"/>
    <hyperlink ref="J43" r:id="rId256" display="VSS-319, 16.04.2015"/>
    <hyperlink ref="K43" r:id="rId257" display="14.07.2015 Nr.389"/>
    <hyperlink ref="H43" r:id="rId258" location="/SitePages/10.aspx" display="https://kom.esfondi.lv/_layouts/15/start.aspx - /SitePages/10.aspx"/>
    <hyperlink ref="K68" r:id="rId259" display="21.06.2016 Nr.403"/>
    <hyperlink ref="K69:K71" r:id="rId260" display="21.06.2016 Nr.403"/>
    <hyperlink ref="K95" r:id="rId261" display="21.06.2016, Nr.404"/>
    <hyperlink ref="J155" r:id="rId262" display="http://tap.mk.gov.lv/lv/mk/tap/?pid=40393689"/>
    <hyperlink ref="J45" r:id="rId263" display="http://tap.mk.gov.lv/lv/mk/tap/?pid=40392406"/>
    <hyperlink ref="H92" r:id="rId264" display="https://komitejas.esfondi.lv/RP/Koplietojamie dokumenti/Forms/AllItems.aspx"/>
    <hyperlink ref="H112" r:id="rId265" display="https://komitejas.esfondi.lv/RP/Koplietojamie dokumenti/Forms/AllItems.aspx"/>
    <hyperlink ref="H131" r:id="rId266" display="https://komitejas.esfondi.lv/RP/Koplietojamie dokumenti/Forms/AllItems.aspx"/>
    <hyperlink ref="H79:H80" r:id="rId267" display="https://komitejas.esfondi.lv/RP/Koplietojamie dokumenti/Forms/AllItems.aspx"/>
    <hyperlink ref="J28" r:id="rId268"/>
    <hyperlink ref="K126" r:id="rId269" display="12.07.2016 Nr.460"/>
    <hyperlink ref="H45" r:id="rId270" display="https://komitejas.esfondi.lv/SitePages/10.aspx"/>
    <hyperlink ref="H47" r:id="rId271" display="https://komitejas.esfondi.lv/SitePages/10.aspx"/>
    <hyperlink ref="H126" r:id="rId272" display="https://komitejas.esfondi.lv/SitePages/10.aspx"/>
    <hyperlink ref="H14" r:id="rId273" location="/SitePages/10.aspx" display="https://kom.esfondi.lv/_layouts/15/start.aspx - /SitePages/10.aspx"/>
    <hyperlink ref="K130" r:id="rId274" display="15.07.2016, Nr.474"/>
    <hyperlink ref="K29" r:id="rId275" display="15.07.2016,  Nr.469"/>
    <hyperlink ref="K131" r:id="rId276" display="15.07.2016,  Nr.483"/>
    <hyperlink ref="J16" r:id="rId277" display="http://tap.mk.gov.lv/lv/mk/tap/?pid=40395411"/>
    <hyperlink ref="K104" r:id="rId278" display="02.08.2016, Nr.504"/>
    <hyperlink ref="K63" r:id="rId279" display="26.07.2016, Nr.494"/>
    <hyperlink ref="J60" r:id="rId280" display="http://tap.mk.gov.lv/lv/mk/tap/?pid=40390840"/>
    <hyperlink ref="K60" r:id="rId281" display="09.08.2016, Nr.529"/>
    <hyperlink ref="K72" r:id="rId282" display="02.08.2016, Nr.514"/>
    <hyperlink ref="K88" r:id="rId283" display="02.08.2016, Nr.510"/>
    <hyperlink ref="K34" r:id="rId284" display="02.08.2016, Nr.518"/>
    <hyperlink ref="H104" r:id="rId285" display="https://komitejas.esfondi.lv/SitePages/10.aspx"/>
    <hyperlink ref="H60" r:id="rId286" display="https://komitejas.esfondi.lv/RP/Koplietojamie dokumenti/Forms/AllItems.aspx"/>
    <hyperlink ref="H61" r:id="rId287" display="https://komitejas.esfondi.lv/RP/Koplietojamie dokumenti/Forms/AllItems.aspx"/>
    <hyperlink ref="K50" r:id="rId288" display="09.08.2016, Nr.534"/>
    <hyperlink ref="N13" r:id="rId289" display="http://www.cfla.gov.lv/lv/es-fondi-2014-2020/izsludinatas-atlases/1-2-1-1-atbalsts-jaunu-produktu-un-tehnologiju-izstradei-kompetences-centru-ietvaros"/>
    <hyperlink ref="N20" r:id="rId290" display="http://www.cfla.gov.lv/lv/es-fondi-2014-2020/izsludinatas-atlases/1-2-2-1-atbalsts-nodarbinato-apmacibam"/>
    <hyperlink ref="N24" r:id="rId291" display="http://www.cfla.gov.lv/lv/es-fondi-2014-2020/izsludinatas-atlases/2-1-1-uzlabot-elektroniskas-sakaru-infrastrukturas-pieejamibu-lauku-teritorijas"/>
    <hyperlink ref="N42" r:id="rId292" display="http://www.cfla.gov.lv/lv/es-fondi-2014-2020/izsludinatas-atlases/3-4-1-paaugstinat-tiesu-un-tiesibsargajoso-instituciju-personala-kompetenci-komercdarbibas-vides-uzlabosanas-sekmesanai"/>
    <hyperlink ref="N56" r:id="rId293" display="http://www.cfla.gov.lv/lv/es-fondi-2014-2020/izsludinatas-atlases/4-4-1-attistit-etl-uzlades-infrastrukturu-latvija"/>
    <hyperlink ref="N59" r:id="rId294" display="http://cfla.gov.lv/lv/es-fondi-2014-2020/izsludinatas-atlases/5-1-1-sam-projektu-iesniegumu-atlases-nolikums"/>
    <hyperlink ref="N93" r:id="rId295" display="http://www.cfla.gov.lv/lv/es-fondi-2014-2020/izsludinatas-atlases/6-1-5-valsts-galveno-autocelu-segu-parbuve-nestspejas-palielinasana"/>
    <hyperlink ref="N96" r:id="rId296" display="http://www.cfla.gov.lv/lv/es-fondi-2014-2020/izsludinatas-atlases/6-3-1-palielinat-regionalo-mobilitati-uzlabojot-valsts-regionalo-autocelu-kvalitati"/>
    <hyperlink ref="N97" r:id="rId297" display="http://www.cfla.gov.lv/lv/jaunumi/2015/cfla-izsludina-atlasi-esf-projektam-par-bezdarbnieku-kvalifikacijas-paaugstinasanu"/>
    <hyperlink ref="N98" r:id="rId298" display="http://www.cfla.gov.lv/lv/jaunumi/2015/cfla-izsludina-projektu-atlasi-eures-tikla-darbibas-nodrosinasanai"/>
    <hyperlink ref="N101" r:id="rId299" display="http://www.cfla.gov.lv/lv/es-fondi-2014-2020/izsludinatas-atlases/7-2-1-2-sakotnejas-profesionalas-izglitibas-programmu-istenosana-jauniesu-garantijas-ietvaros"/>
    <hyperlink ref="N100" r:id="rId300" display="http://www.cfla.gov.lv/lv/es-fondi-2014-2020/izsludinatas-atlases/7-2-1-1-aktivas-darba-tirgus-politikas-pasakumu-istenosana-jauniesu-bezdarbnieku-nodarbinatibas-veicinasanai"/>
    <hyperlink ref="N119" r:id="rId301" display="http://www.cfla.gov.lv/lv/es-fondi-2014-2020/izsludinatas-atlases/8-2-4"/>
    <hyperlink ref="N120" r:id="rId302" display="http://www.cfla.gov.lv/lv/es-fondi-2014-2020/izsludinatas-atlases/8-3-1-1-kompetencu-pieeja-balstita-visparejas-izglitibas-satura-aprobacija-un-ieviesana"/>
    <hyperlink ref="N125" r:id="rId303" display="http://cfla.gov.lv/lv/es-fondi-2014-2020/izsludinatas-atlases/8-3-3"/>
    <hyperlink ref="N134" r:id="rId304" display="http://cfla.gov.lv/lv/es-fondi-2014-2020/izsludinatas-atlases/9-1-1-1"/>
    <hyperlink ref="N136" r:id="rId305" display="http://www.cfla.gov.lv/lv/es-fondi-2014-2020/izsludinatas-atlases/9-1-1-3-atbalsts-socialajai-uznemejdarbibai"/>
    <hyperlink ref="N135" r:id="rId306" display="http://www.cfla.gov.lv/lv/es-fondi-2014-2020/izsludinatas-atlases/9-1-1-2"/>
    <hyperlink ref="N139" r:id="rId307" display="http://cfla.gov.lv/lv/es-fondi-2014-2020/izsludinatas-atlases/9-1-4-1-atk"/>
    <hyperlink ref="N140" r:id="rId308" display="http://www.cfla.gov.lv/lv/es-fondi-2014-2020/izsludinatas-atlases/9-1-4-2-funkcionesanas-novertesanas-un-asistivo-tehnologiju-apmainas-sistemas-izveide-un-ieviesana"/>
    <hyperlink ref="N143" r:id="rId309" display="http://cfla.gov.lv/lv/es-fondi-2014-2020/izsludinatas-atlases/9-2-1-1"/>
    <hyperlink ref="N146" r:id="rId310" display="http://www.cfla.gov.lv/lv/es-fondi-2014-2020/izsludinatas-atlases/9-2-2-1-pasakums-deinstitucionalizacija"/>
    <hyperlink ref="N144" r:id="rId311" display="http://cfla.gov.lv/lv/es-fondi-2014-2020/izsludinatas-atlases/9-2-1-2"/>
    <hyperlink ref="N149" r:id="rId312" display="http://cfla.gov.lv/lv/es-fondi-2014-2020/izsludinatas-atlases/9-2-3"/>
    <hyperlink ref="N145" r:id="rId313" display="http://www.cfla.gov.lv/lv/es-fondi-2014-2020/izsludinatas-atlases/9-2-1-3-atbalsts-specialistiem-darbam-ar-berniem-ar-saskarsmes-grutibam-un-uzvedibas-traucejumiem-un-vardarbibu-gimene"/>
    <hyperlink ref="N157" r:id="rId314" display="http://www.cfla.gov.lv/lv/es-fondi-2014-2020/izsludinatas-atlases/9-3-1-2-infrastrukturas-attistiba-funkcionesanas-novertesanas-un-asistivo-tehnologiju-tehnisko-paliglidzeklu-apmainas-fonda-izveidei"/>
    <hyperlink ref="N168" r:id="rId315" display="http://cfla.gov.lv/lv/es-fondi-2014-2020/izsludinatas-atlases/12-1-1-uzlabot-kohezijas-politikas-fondu-planosanu-ieviesanu-uzraudzibu-kontroli-reviziju-un-atbalstit-e-koheziju"/>
    <hyperlink ref="N164" r:id="rId316" display="http://cfla.gov.lv/lv/es-fondi-2014-2020/izsludinatas-atlases/10-1-2-paaugstinat-informetibu-par-kohezijas-politikas-fondiem"/>
    <hyperlink ref="N166" r:id="rId317" display="http://cfla.gov.lv/lv/es-fondi-2014-2020/izsludinatas-atlases/11-1-1-atbalstit-un-pilnveidot-kohezijas-politikas-fondu-planosanu-ieviesanu-uzraudzibu-un-kontroli"/>
    <hyperlink ref="N162" r:id="rId318" display="http://www.cfla.gov.lv/lv/es-fondi-2014-2020/izsludinatas-atlases/10-1-1-palielinat-kohezijas-politikas-fondu-izvertesanas-kapacitati"/>
    <hyperlink ref="N128" r:id="rId319" display="http://www.cfla.gov.lv/lv/es-fondi-2014-2020/izsludinatas-atlases/8-3-6-1-daliba-starptautiskos-petijumos"/>
    <hyperlink ref="N62" r:id="rId320" display="http://www.cfla.gov.lv/lv/es-fondi-2014-2020/izsludinatas-atlases/5-1-2-samazinat-pludu-riskus-lauku-teritorijas"/>
    <hyperlink ref="N3" r:id="rId321" display="http://cfla.gov.lv/lv/es-fondi-2014-2020/izsludinatas-atlases/1-1-1-1-praktiskas-ievirzes-petijumi-1-karta"/>
    <hyperlink ref="N26" r:id="rId322" display="http://cfla.gov.lv/lv/es-fondi-2014-2020/izsludinatas-atlases/2-2-1-1-centralizetu-publiskas-parvaldes-ikt-platformu-izveide-publiskas-parvaldes-procesu-optimizesana-un-attistiba"/>
    <hyperlink ref="N147" r:id="rId323" display="http://www.cfla.gov.lv/lv/es-fondi-2014-2020/izsludinatas-atlases/9-2-2-2-socialo-pakalpojumu-atbalsta-sistemas-pilnveide"/>
    <hyperlink ref="N103" r:id="rId324" display="http://cfla.gov.lv/lv/es-fondi-2014-2020/izsludinatas-atlases/7-3-1-uzlabot-darba-drosibu-it-ipasi-bistamo-nozaru-uznemumos"/>
    <hyperlink ref="N142" r:id="rId325" display="http://cfla.gov.lv/lv/es-fondi-2014-2020/izsludinatas-atlases/9-1-4-4-dazadibu-veicinasana-diskriminacijas-noversana"/>
    <hyperlink ref="N99" r:id="rId326" display="http://www.cfla.gov.lv/lv/es-fondi-2014-2020/izsludinatas-atlases/7-1-2-2-darba-tirgus-apsteidzoso-parkartojumu-sistemas-ieviesana"/>
    <hyperlink ref="N14" r:id="rId327" display="http://www.cfla.gov.lv/lv/es-fondi-2014-2020/izsludinatas-atlases/1-2-1-1-atbalsts-jaunu-produktu-un-tehnologiju-izstradei-kompetences-centru-ietvaros-2-karta"/>
    <hyperlink ref="N89" r:id="rId328" display="http://www.cfla.gov.lv/lv/es-fondi-2014-2020/izsludinatas-atlases/6-1-3-1-rigas-pilsetas-integretas-transporta-sistemas-attistiba"/>
    <hyperlink ref="N36" r:id="rId329" display="http://www.cfla.gov.lv/lv/es-fondi-2014-2020/izsludinatas-atlases/3-2-1-1-klasteru-programma"/>
    <hyperlink ref="N74" r:id="rId330" display="19.05.2016."/>
    <hyperlink ref="N49" r:id="rId331" display="06.05.2016."/>
    <hyperlink ref="N91" r:id="rId332" display="http://www.cfla.gov.lv/lv/es-fondi-2014-2020/izsludinatas-atlases/6-1-4-1-atk"/>
    <hyperlink ref="N31" r:id="rId333" display="http://www.cfla.gov.lv/lv/es-fondi-2014-2020/izsludinatas-atlases/3-1-1-5-atbalsts-ieguldijumiem-razosanas-telpu-un-infrastrukturas-izveidei-vai-rekonstrukcijai"/>
    <hyperlink ref="N41" r:id="rId334" display="http://www.cfla.gov.lv/lv/es-fondi-2014-2020/izsludinatas-atlases/3-3-1-palielinat-privato-investiciju-apjomu-regionos-veicot-ieguldijumus-uznemejdarbibas-attistibai-3-karta"/>
    <hyperlink ref="N84" r:id="rId335" display="http://cfla.gov.lv/lv/es-fondi-2014-2020/izsludinatas-atlases/5-6-2-teritoriju-revitalizacija-regenerejot-degradetas-teritorijas-2-karta"/>
    <hyperlink ref="N133" r:id="rId336" display="http://www.cfla.gov.lv/lv/es-fondi-2014-2020/izsludinatas-atlases/8-5-3-nodrosinat-profesionalas-izglitibas-iestazu-efektivu-parvaldibu-un-iesaistita-personala-profesionalas-kompetences-pilnveidi"/>
    <hyperlink ref="N85" r:id="rId337" display="http://www.cfla.gov.lv/lv/es-fondi-2014-2020/izsludinatas-atlases/5-6-2-teritoriju-revitalizacija-regenerejot-degradetas-teritorijas-3-karta"/>
    <hyperlink ref="N17" r:id="rId338" display="http://cfla.gov.lv/lv/es-fondi-2014-2020/izsludinatas-atlases/1-2-1-4-atbalsts-jaunu-produktu-ieviesanai-razosana"/>
    <hyperlink ref="N33" r:id="rId339" display="http://www.cfla.gov.lv/lv/es-fondi-2014-2020/izsludinatas-atlases/3-1-1-6-regionalie-biznesa-inkubatori-un-radoso-industriju-inkubators"/>
    <hyperlink ref="N22" r:id="rId340" display="http://www.cfla.gov.lv/lv/es-fondi-2014-2020/izsludinatas-atlases/1-2-2-2-inovaciju-motivacijas-programma"/>
    <hyperlink ref="N150" r:id="rId341" display="http://www.cfla.gov.lv/lv/es-fondi-2014-2020/izsludinatas-atlases/9-2-4-1-kompleksi-veselibas-veicinasanas-un-slimibu-profilakses-pasakumi"/>
    <hyperlink ref="N44" r:id="rId342" display="http://www.cfla.gov.lv/lv/es-fondi-2014-2020/izsludinatas-atlases/3-4-2-valsts-parvaldes-profesionala-pilnveide-labaka-tiesiska-regulejuma-izstrade-2-karta"/>
    <hyperlink ref="N43" r:id="rId343" display="http://www.cfla.gov.lv/lv/es-fondi-2014-2020/izsludinatas-atlases/3-4-2-valsts-parvaldes-profesionala-pilnveide-labaka-tiesiska-regulejuma-izstrade-mazo-un-videjo-komersantu-atbalsta-korupcijas-noversanas-un-enu-ekonomikas-mazinasanas-jomas"/>
    <hyperlink ref="N138" r:id="rId344" display="http://cfla.gov.lv/lv/es-fondi-2014-2020/izsludinatas-atlases/9-1-3-paaugstinat-resocializacijas-sistemas-efektivitati"/>
    <hyperlink ref="N137" r:id="rId345" display="http://cfla.gov.lv/lv/es-fondi-2014-2020/izsludinatas-atlases/9-1-2-palielinat-bijuso-ieslodzito-integraciju-sabiedriba-un-darba-tirgu"/>
    <hyperlink ref="N141" r:id="rId346" display="http://cfla.gov.lv/lv/es-fondi-2014-2020/izsludinatas-atlases/9-1-4-3-invaliditates-ekspertizes-pakalpojuma-kvalitates-uzlabosana"/>
    <hyperlink ref="N87" r:id="rId347" display="http://www.cfla.gov.lv/lv/es-fondi-2014-2020/www.cfla.gov.lv/lv/es-fondi-2014-2020/izsludinatas-atlases/6-1-1-palielinat-lielo-ostu-drosibas-limeni-un-uzlabot-transporta-tikla-mobilitati"/>
    <hyperlink ref="N132" r:id="rId348" display="25.07.2016."/>
    <hyperlink ref="N127" r:id="rId349" display="27.07.2016."/>
    <hyperlink ref="N123" r:id="rId350" display="27.07.2016."/>
    <hyperlink ref="N23" r:id="rId351" display="http://www.cfla.gov.lv/lv/es-fondi-2014-2020/izsludinatas-atlases/1-2-2-3-atbalsts-ikt-un-netehnologiskam-apmacibam-ka-ari-apmacibam-lai-sekmetu-investoru-piesaisti"/>
    <hyperlink ref="N95" r:id="rId352" display="http://www.cfla.gov.lv/lv/es-fondi-2014-2020/izsludinatas-atlases/6-2-1-2-dzelzcela-infrastrukturas-modernizacija-un-izbuve"/>
    <hyperlink ref="N57" r:id="rId353" display="http://www.cfla.gov.lv/lv/es-fondi-2014-2020/izsludinatas-atlases/4-5-1-1-attistit-videi-draudzigu-sabiedriska-transporta-infrastrukturu-sliezu-transportu"/>
    <hyperlink ref="N68" r:id="rId354" display="http://www.cfla.gov.lv/lv/es-fondi-2014-2020/izsludinatas-atlases/5-3-1-attistit-un-uzlabot-udensapgades-un-kanalizacijas-sistemas-pakalpojumu-kvalitati-un-nodrosinat-pieslegsanas-iespejas"/>
    <hyperlink ref="N130" r:id="rId355" display="http://www.cfla.gov.lv/lv/es-fondi-2014-2020/izsludinatas-atlases/8-4-1-pilnveidot-nodarbinato-personu-profesionalo-kompetenci"/>
    <hyperlink ref="J154" r:id="rId356" display="http://tap.mk.gov.lv/lv/mk/tap/?pid=40397937"/>
    <hyperlink ref="N131" r:id="rId357" display="http://www.cfla.gov.lv/lv/es-fondi-2014-2020/izsludinatas-atlases/8-5-1"/>
    <hyperlink ref="N110" r:id="rId358" display="http://www.cfla.gov.lv/lv/es-fondi-2014-2020/izsludinatas-atlases/8-1-3-k-1-k-2"/>
    <hyperlink ref="K105" r:id="rId359" display="http://likumi.lv/ta/id/284471-darbibas-programmas-izaugsme-un-nodarbinatiba-8-1-1-specifiska-atbalsta-merka-palielinat-modernizeto-stem-taja-skaita"/>
    <hyperlink ref="K112" r:id="rId360" display="09.08.2016, Nr.533"/>
    <hyperlink ref="N111" r:id="rId361" display="http://www.cfla.gov.lv/lv/es-fondi-2014-2020/izsludinatas-atlases/8-1-3-k-1-k-2"/>
    <hyperlink ref="H124" r:id="rId362" display="https://komitejas.esfondi.lv/RP/Koplietojamie dokumenti/Forms/2016.aspx"/>
    <hyperlink ref="K47" r:id="rId363" display="06.09.2016, Nr.590"/>
    <hyperlink ref="K124" r:id="rId364" display="30.08.2016, Nr.589"/>
    <hyperlink ref="J58" r:id="rId365" display="http://tap.mk.gov.lv/lv/mk/tap/?pid=40399021"/>
    <hyperlink ref="N126" r:id="rId366" display="http://www.cfla.gov.lv/lv/es-fondi-2014-2020/izsludinatas-atlases/8-3-4"/>
    <hyperlink ref="N50" r:id="rId367" display="http://www.cfla.gov.lv/lv/es-fondi-2014-2020/izsludinatas-atlases/4-2-1-2-k-1"/>
    <hyperlink ref="K9" r:id="rId368" display="http://likumi.lv/ta/id/284753-darbibas-programmas-izaugsme-un-nodarbinatiba-1-1-1-specifiska-atbalsta-merka-palielinat-latvijas-zinatnisko-instituciju"/>
    <hyperlink ref="K64" r:id="rId369" display="http://likumi.lv/ta/id/284706-darbibas-programmas-izaugsme-un-nodarbinatiba-5-2-1-specifiska-atbalsta-merka-veicinat-dazada-veida-atkritumu-atkartotu"/>
    <hyperlink ref="N88" r:id="rId370" display="http://www.cfla.gov.lv/lv/es-fondi-2014-2020/izsludinatas-atlases/6-1-2"/>
    <hyperlink ref="N104" r:id="rId371" display="http://cfla.gov.lv/lv/es-fondi-2014-2020/izsludinatas-atlases/7-3-2"/>
    <hyperlink ref="K45" r:id="rId372" display="06.09.2016, Nr.600"/>
    <hyperlink ref="K92" r:id="rId373" display="30.08.2016, Nr.587"/>
    <hyperlink ref="H9" r:id="rId374" display="https://komitejas.esfondi.lv/RP/Koplietojamie dokumenti/Forms/2016.aspx"/>
    <hyperlink ref="J54" r:id="rId375" display="http://tap.mk.gov.lv/lv/mk/tap/?pid=40400400"/>
    <hyperlink ref="N72" r:id="rId376" display="http://www.cfla.gov.lv/lv/es-fondi-2014-2020/izsludinatas-atlases/5-4-1-1"/>
    <hyperlink ref="H154" r:id="rId377" display="https://komitejas.esfondi.lv/RP/Koplietojamie dokumenti/Forms/AllItems.aspx"/>
    <hyperlink ref="J75" r:id="rId378" display="http://tap.mk.gov.lv/lv/mk/tap/?pid=40401533"/>
    <hyperlink ref="N60" r:id="rId379" display="http://www.cfla.gov.lv/lv/es-fondi-2014-2020/izsludinatas-atlases/5-1-1-k-2"/>
    <hyperlink ref="N112" r:id="rId380" display="http://www.cfla.gov.lv/lv/es-fondi-2014-2020/izsludinatas-atlases/8-1-4"/>
    <hyperlink ref="N124" r:id="rId381" display="http://www.cfla.gov.lv/lv/es-fondi-2014-2020/izsludinatas-atlases/8-3-2-2"/>
    <hyperlink ref="K154" r:id="rId382" display="08.11.2016 Nr. 718"/>
    <hyperlink ref="K16" r:id="rId383" display="25.10.2016, Nr.692"/>
    <hyperlink ref="J94" r:id="rId384" display="http://tap.mk.gov.lv/lv/mk/tap/?pid=40403888"/>
    <hyperlink ref="N45" r:id="rId385" display="http://www.cfla.gov.lv/lv/es-fondi-2014-2020/izsludinatas-atlases/3-4-2-2"/>
    <hyperlink ref="N82" r:id="rId386" display="http://www.cfla.gov.lv/lv/es-fondi-2014-2020/izsludinatas-atlases/5-6-1"/>
    <hyperlink ref="H54" r:id="rId387" display="https://komitejas.esfondi.lv/RP/Koplietojamie dokumenti/Forms/AllItems.aspx"/>
    <hyperlink ref="H58" r:id="rId388" display="https://komitejas.esfondi.lv/RP/Koplietojamie dokumenti/Forms/AllItems.aspx"/>
    <hyperlink ref="J153" r:id="rId389" display="http://tap.mk.gov.lv/lv/mk/tap/?pid=40404537"/>
    <hyperlink ref="J158" r:id="rId390" display="http://tap.mk.gov.lv/lv/mk/tap/?pid=40404538"/>
    <hyperlink ref="N92" r:id="rId391" display="http://www.cfla.gov.lv/lv/es-fondi-2014-2020/izsludinatas-atlases/6-1-4-2"/>
    <hyperlink ref="N16" r:id="rId392" display="http://www.cfla.gov.lv/lv/es-fondi-2014-2020/izsludinatas-atlases/1-2-1-2"/>
    <hyperlink ref="N53" r:id="rId393" display="30.11.2016."/>
    <hyperlink ref="J65" r:id="rId394" display="12.05.2016."/>
    <hyperlink ref="J66" r:id="rId395" display="12.05.2016."/>
    <hyperlink ref="H65" r:id="rId396" display="https://komitejas.esfondi.lv/RP/Koplietojamie dokumenti/Forms/2016.aspx"/>
    <hyperlink ref="H66" r:id="rId397" display="https://komitejas.esfondi.lv/RP/Koplietojamie dokumenti/Forms/2016.aspx"/>
    <hyperlink ref="N47" r:id="rId398" display="13.12.2016."/>
    <hyperlink ref="K101" r:id="rId399" display="MK Nr.207, 28.04.2015."/>
    <hyperlink ref="K164" r:id="rId400" display="25.08.15 Nr.485"/>
    <hyperlink ref="K166" r:id="rId401" display="25.08.15 Nr.485"/>
    <hyperlink ref="K168" r:id="rId402" display="25.08.15 Nr.485"/>
    <hyperlink ref="K53" r:id="rId403" display="08.03.2016, Nr.152"/>
    <hyperlink ref="K14" r:id="rId404" display="http://likumi.lv/ta/id/279410-darbibas-programmas-izaugsme-un-nodarbinatiba-1-2-1-specifiska-atbalsta-merka-palielinat-privata-sektora-investicijas"/>
    <hyperlink ref="K15" r:id="rId405" display="http://likumi.lv/ta/id/279410-darbibas-programmas-izaugsme-un-nodarbinatiba-1-2-1-specifiska-atbalsta-merka-palielinat-privata-sektora-investicijas"/>
    <hyperlink ref="K5" r:id="rId406" display="http://likumi.lv/ta/id/279475-darbibas-programmas-izaugsme-un-nodarbinatiba-1-1-1-specifiska-atbalsta-merka-palielinat-latvijas-zinatnisko-instituciju"/>
    <hyperlink ref="K84" r:id="rId407" display="10.11.2015, Nr.645"/>
    <hyperlink ref="K85" r:id="rId408" display="10.11.2015, Nr.645"/>
    <hyperlink ref="K107:K109" r:id="rId409" display="24.05.2016., Nr.323"/>
    <hyperlink ref="K111" r:id="rId410" display="19.04.2016, Nr.249"/>
    <hyperlink ref="K80" r:id="rId411"/>
    <hyperlink ref="K61" r:id="rId412" display="09.08.2016, Nr.529"/>
    <hyperlink ref="K65" r:id="rId413" display="http://likumi.lv/ta/id/284706-darbibas-programmas-izaugsme-un-nodarbinatiba-5-2-1-specifiska-atbalsta-merka-veicinat-dazada-veida-atkritumu-atkartotu"/>
    <hyperlink ref="K66" r:id="rId414" display="http://likumi.lv/ta/id/284706-darbibas-programmas-izaugsme-un-nodarbinatiba-5-2-1-specifiska-atbalsta-merka-veicinat-dazada-veida-atkritumu-atkartotu"/>
    <hyperlink ref="K44" r:id="rId415" display="14.07.2015 Nr.389"/>
    <hyperlink ref="K58" r:id="rId416"/>
    <hyperlink ref="K75" r:id="rId417" display="20.12.20106., Nr.859"/>
    <hyperlink ref="K158" r:id="rId418"/>
    <hyperlink ref="J90" r:id="rId419" display="22.12.2016."/>
    <hyperlink ref="H94" r:id="rId420" location="/SitePages/10.aspx" display="https://komitejas.esfondi.lv/_layouts/15/start.aspx - /SitePages/10.aspx"/>
    <hyperlink ref="H105" r:id="rId421" location="/SitePages/10.aspx" display="24.11.2016."/>
    <hyperlink ref="H153" r:id="rId422" location="/SitePages/10.aspx" display="https://komitejas.esfondi.lv/_layouts/15/start.aspx - /SitePages/10.aspx"/>
    <hyperlink ref="H155" r:id="rId423" location="/SitePages/10.aspx" display="24.11.2016."/>
    <hyperlink ref="K155" r:id="rId424"/>
    <hyperlink ref="N27" r:id="rId425" display="29.12.2016."/>
    <hyperlink ref="H86" r:id="rId426" display="https://komitejas.esfondi.lv/RP/Koplietojamie dokumenti/Forms/2016.aspx"/>
    <hyperlink ref="H90" r:id="rId427" display="10.01.2017."/>
    <hyperlink ref="H75" r:id="rId428" display="18.01.2017."/>
    <hyperlink ref="H158" r:id="rId429" display="30.01.2017."/>
    <hyperlink ref="N63" r:id="rId430" display="http://www.cfla.gov.lv/lv/es-fondi-2014-2020/izsludinatas-atlases/5-2-1-1"/>
    <hyperlink ref="J156" r:id="rId431" display="http://tap.mk.gov.lv/lv/mk/tap/?pid=40393689"/>
    <hyperlink ref="H156" r:id="rId432" location="/SitePages/10.aspx" display="24.11.2016."/>
    <hyperlink ref="K156" r:id="rId433"/>
    <hyperlink ref="J159" r:id="rId434" display="http://tap.mk.gov.lv/lv/mk/tap/?pid=40404538"/>
    <hyperlink ref="K159" r:id="rId435"/>
    <hyperlink ref="H159" r:id="rId436" display="30.01.2017."/>
    <hyperlink ref="J151" r:id="rId437" display="http://tap.mk.gov.lv/lv/mk/tap/?pid=40373554"/>
    <hyperlink ref="J152" r:id="rId438" display="http://tap.mk.gov.lv/lv/mk/tap/?pid=40373554"/>
    <hyperlink ref="K151" r:id="rId439" display="17.05.2016., Nr. 310"/>
    <hyperlink ref="K152" r:id="rId440" display="17.05.2016., Nr. 310"/>
    <hyperlink ref="H151" r:id="rId441" display="https://komitejas.esfondi.lv/RP/Koplietojamie dokumenti/Forms/2016.aspx"/>
    <hyperlink ref="H152" r:id="rId442" display="https://komitejas.esfondi.lv/RP/Koplietojamie dokumenti/Forms/2016.aspx"/>
    <hyperlink ref="N151" r:id="rId443" display="http://cfla.gov.lv/lv/es-fondi-2014-2020/izsludinatas-atlases/9-2-4-2-pasakumi-vietejas-sabiedribas-veselibas-veicinasanai-un-slimibu-profilaksei"/>
    <hyperlink ref="N107" r:id="rId444" display="17.02.2017."/>
    <hyperlink ref="N108" r:id="rId445" display="17.02.2017."/>
    <hyperlink ref="N58" r:id="rId446" display="20.02.2017."/>
    <hyperlink ref="J10:J12" r:id="rId447" display="http://tap.mk.gov.lv/lv/mk/tap/?pid=40414024"/>
    <hyperlink ref="N6" r:id="rId448" display="http://www.cfla.gov.lv/lv/es-fondi-2014-2020/izsludinatas-atlases/1-1-1-2-pecdoktoranturas-petniecibas-atbalsts"/>
    <hyperlink ref="N38" r:id="rId449" display="http://www.cfla.gov.lv/lv/es-fondi-2014-2020/izsludinatas-atlases/3-2-1-2-starptautiskas-konkuretspejas-veicinasana"/>
    <hyperlink ref="N40" r:id="rId450" display="http://www.cfla.gov.lv/lv/es-fondi-2014-2020/izsludinatas-atlases/3-3-1-palielinat-privato-investiciju-apjomu-regionos-veicot-ieguldijumus-uznemejdarbibas-attistibai-2-karta"/>
    <hyperlink ref="N79" r:id="rId451" display="07.03.2017."/>
    <hyperlink ref="N80" r:id="rId452" display="07.03.2017."/>
    <hyperlink ref="N94" r:id="rId453" display="http://www.cfla.gov.lv/lv/es-fondi-2014-2020/izsludinatas-atlases/6-2-1-1"/>
    <hyperlink ref="K94" r:id="rId454"/>
    <hyperlink ref="N105" r:id="rId455" display="http://www.cfla.gov.lv/lv/es-fondi-2014-2020/izsludinatas-atlases/8-1-1"/>
    <hyperlink ref="N9" r:id="rId456" display="http://www.cfla.gov.lv/lv/es-fondi-2014-2020/izsludinatas-atlases/1-1-1-4"/>
    <hyperlink ref="N52" r:id="rId457" display="http://www.cfla.gov.lv/lv/es-fondi-2014-2020/izsludinatas-atlases/4-2-2-k-1"/>
    <hyperlink ref="N83" r:id="rId458" display="http://www.cfla.gov.lv/lv/es-fondi-2014-2020/izsludinatas-atlases/5-6-2-k-1"/>
    <hyperlink ref="K153" r:id="rId459"/>
    <hyperlink ref="N39" r:id="rId460" display="http://www.cfla.gov.lv/lv/es-fondi-2014-2020/izsludinatas-atlases/3-3-1-k-1"/>
    <hyperlink ref="N75" r:id="rId461" display="http://www.cfla.gov.lv/lv/es-fondi-2014-2020/izsludinatas-atlases/5-4-2-2-"/>
    <hyperlink ref="N158" r:id="rId462" display="http://www.cfla.gov.lv/lv/es-fondi-2014-2020/izsludinatas-atlases/9-3-2"/>
    <hyperlink ref="N154" r:id="rId463" display="http://www.cfla.gov.lv/lv/es-fondi-2014-2020/izsludinatas-atlases/9-2-6"/>
    <hyperlink ref="J67" r:id="rId464" display="http://tap.mk.gov.lv/lv/mk/tap/?pid=40422239"/>
    <hyperlink ref="N64" r:id="rId465" display="http://www.cfla.gov.lv/lv/es-fondi-2014-2020/izsludinatas-atlases/5-2-1-2-k-1"/>
    <hyperlink ref="K54" r:id="rId466"/>
    <hyperlink ref="N61" r:id="rId467" display="http://www.cfla.gov.lv/lv/es-fondi-2014-2020/izsludinatas-atlases/5-1-1"/>
    <hyperlink ref="N69" r:id="rId468" display="http://www.cfla.gov.lv/lv/es-fondi-2014-2020/izsludinatas-atlases/5-3-1-k-2"/>
    <hyperlink ref="N54" r:id="rId469" display="http://www.cfla.gov.lv/lv/es-fondi-2014-2020/izsludinatas-atlases/4-3-1-k-1"/>
    <hyperlink ref="K90" r:id="rId470" display="https://likumi.lv/doc.php?id=290127"/>
    <hyperlink ref="J129" r:id="rId471" display="http://tap.mk.gov.lv/lv/mk/tap/?pid=40424403"/>
    <hyperlink ref="K86" r:id="rId472"/>
    <hyperlink ref="N86" r:id="rId473" display="http://www.cfla.gov.lv/lv/es-fondi-2014-2020/izsludinatas-atlases/5-6-3"/>
    <hyperlink ref="N159" r:id="rId474" display="http://www.cfla.gov.lv/lv/es-fondi-2014-2020/izsludinatas-atlases/9-3-2-k-2"/>
    <hyperlink ref="N65" r:id="rId475" display="http://www.cfla.gov.lv/lv/es-fondi-2014-2020/izsludinatas-atlases/5-2-1-2-k-2"/>
    <hyperlink ref="H67" r:id="rId476" location="/Koplietojamie%20dokumenti/Forms/2017.aspx" display="https://komitejas.esfondi.lv/RP/_layouts/15/start.aspx - /Koplietojamie%20dokumenti/Forms/2017.aspx"/>
    <hyperlink ref="H18" r:id="rId477" display="https://kom.esfondi.lv/RP/Koplietojamie dokumenti/Forms/2015.aspx"/>
    <hyperlink ref="J18" r:id="rId478" display="http://tap.mk.gov.lv/lv/mk/tap/?pid=40382542"/>
    <hyperlink ref="K18" r:id="rId479"/>
    <hyperlink ref="H19" r:id="rId480" display="https://kom.esfondi.lv/RP/Koplietojamie dokumenti/Forms/2015.aspx"/>
    <hyperlink ref="J19" r:id="rId481" display="http://tap.mk.gov.lv/lv/mk/tap/?pid=40382542"/>
    <hyperlink ref="K19" r:id="rId482"/>
    <hyperlink ref="J55" r:id="rId483" display="http://tap.mk.gov.lv/lv/mk/tap/?pid=40425902"/>
    <hyperlink ref="J51" r:id="rId484" display="http://tap.mk.gov.lv/lv/mk/tap/?pid=40426976"/>
    <hyperlink ref="N153" r:id="rId485" display="http://www.cfla.gov.lv/lv/es-fondi-2014-2020/izsludinatas-atlases/9-2-5"/>
    <hyperlink ref="N90" r:id="rId486" display="http://www.cfla.gov.lv/lv/es-fondi-2014-2020/izsludinatas-atlases/6-1-3-2"/>
    <hyperlink ref="K10" r:id="rId487"/>
    <hyperlink ref="K11" r:id="rId488"/>
    <hyperlink ref="K12" r:id="rId489"/>
    <hyperlink ref="H51" r:id="rId490" display="https://komitejas.esfondi.lv/RP/Koplietojamie dokumenti/Forms/AllItems.aspx"/>
    <hyperlink ref="H55" r:id="rId491" display="https://komitejas.esfondi.lv/RP/Koplietojamie dokumenti/Forms/AllItems.aspx"/>
    <hyperlink ref="H70" r:id="rId492" location="/Koplietojamie%20dokumenti/Forms/2017.aspx" display="https://komitejas.esfondi.lv/RP/_layouts/15/start.aspx - /Koplietojamie%20dokumenti/Forms/2017.aspx"/>
    <hyperlink ref="N106" r:id="rId493" display="http://www.cfla.gov.lv/lv/es-fondi-2014-2020/izsludinatas-atlases/8-1-2-k-1"/>
    <hyperlink ref="J81" r:id="rId494" display="http://tap.mk.gov.lv/lv/mk/tap/?pid=40433513"/>
    <hyperlink ref="H129" r:id="rId495" display="https://komitejas.esfondi.lv/RP/Koplietojamie dokumenti/Forms/AllItems.aspx"/>
    <hyperlink ref="K129" r:id="rId496"/>
    <hyperlink ref="J48" r:id="rId497" display="24.08.2017"/>
    <hyperlink ref="K55" r:id="rId498"/>
    <hyperlink ref="N10" r:id="rId499" display="30.08.2017"/>
    <hyperlink ref="K67" r:id="rId500"/>
    <hyperlink ref="J46" r:id="rId501" display="14.09.2017"/>
    <hyperlink ref="J160" r:id="rId502" display="14.09.2017"/>
    <hyperlink ref="N66" r:id="rId503" display="14.09.2017"/>
    <hyperlink ref="N11" r:id="rId504" display="19.09.2017"/>
    <hyperlink ref="J7" r:id="rId505" display="21.09.2017"/>
    <hyperlink ref="J118" r:id="rId506" display="28.09.2017"/>
    <hyperlink ref="J113" r:id="rId507" display="28.09.2017"/>
    <hyperlink ref="J114" r:id="rId508" display="28.09.2017"/>
    <hyperlink ref="N129" r:id="rId509" display="12.10.2017"/>
    <hyperlink ref="H46" r:id="rId510" display="09.10.2017"/>
    <hyperlink ref="H48" r:id="rId511" display="09.10.2017"/>
    <hyperlink ref="H160" r:id="rId512" display="11.10.2017"/>
    <hyperlink ref="N67" r:id="rId513" display="18.10.2017"/>
    <hyperlink ref="N12" r:id="rId514" display="http://cfla.gov.lv/lv/es-fondi-2014-2020/izsludinatas-atlases/1-1-1-5-k-3"/>
    <hyperlink ref="J115" r:id="rId515" display="26.10.2017"/>
    <hyperlink ref="J116" r:id="rId516" display="26.10.2017"/>
    <hyperlink ref="H81" r:id="rId517" display="31.10.2017"/>
    <hyperlink ref="K81" r:id="rId518"/>
    <hyperlink ref="N55" r:id="rId519" display="01.11.2017"/>
    <hyperlink ref="H12" r:id="rId520" display="24.07.2017"/>
    <hyperlink ref="H11" r:id="rId521" display="24.07.2017"/>
    <hyperlink ref="H10" r:id="rId522" display="24.07.2017"/>
    <hyperlink ref="N70" r:id="rId523" display="09.11.2017."/>
    <hyperlink ref="N18" r:id="rId524" display="21.11.2017"/>
    <hyperlink ref="H7" r:id="rId525" display="28.11.2017"/>
    <hyperlink ref="H113" r:id="rId526" display="28.11.2017"/>
    <hyperlink ref="H114" r:id="rId527" display="28.11.2017"/>
    <hyperlink ref="H118" r:id="rId528" display="28.11.2017"/>
    <hyperlink ref="K46" r:id="rId529"/>
    <hyperlink ref="J117" r:id="rId530" display="26.10.2017"/>
    <hyperlink ref="K40" r:id="rId531" display="13.10.2015, Nr.593"/>
    <hyperlink ref="K41" r:id="rId532" display="13.10.2015, Nr.593"/>
    <hyperlink ref="N46" r:id="rId533" display="http://www.cfla.gov.lv/lv/es-fondi-2014-2020/izsludinatas-atlases/3-4-2-3"/>
    <hyperlink ref="K51" r:id="rId534"/>
    <hyperlink ref="J8" r:id="rId535" display="21.09.2017"/>
    <hyperlink ref="K113" r:id="rId536" display="09.01.2018"/>
    <hyperlink ref="K114" r:id="rId537" display="09.01.2018"/>
    <hyperlink ref="K115" r:id="rId538"/>
    <hyperlink ref="K116" r:id="rId539"/>
    <hyperlink ref="K117" r:id="rId540"/>
    <hyperlink ref="K118" r:id="rId541" display="09.01.2018., Nr, 26"/>
    <hyperlink ref="K7" r:id="rId542"/>
    <hyperlink ref="K8" r:id="rId543"/>
    <hyperlink ref="K48" r:id="rId544"/>
    <hyperlink ref="K160" r:id="rId545"/>
    <hyperlink ref="N113" r:id="rId546" display="12.02.2018"/>
    <hyperlink ref="H4" r:id="rId547" display="https://komitejas.esfondi.lv/RP/_layouts/15/WopiFrame.aspx?sourcedoc=/RP/Koplietojamie%20dokumenti/Lemums_IZM_1111_2.k_14022018.pdf&amp;action=default"/>
    <hyperlink ref="H15" r:id="rId548" display="https://komitejas.esfondi.lv/RP/_layouts/15/WopiFrame.aspx?sourcedoc=/RP/Koplietojamie%20dokumenti/Lemums_EM_1211_4.k_14022018.pdf&amp;action=default"/>
    <hyperlink ref="H115" r:id="rId549" display="14.02.2018"/>
    <hyperlink ref="H116" r:id="rId550" display="https://komitejas.esfondi.lv/RP/_layouts/15/WopiFrame.aspx?sourcedoc=/RP/Koplietojamie%20dokumenti/Lemums_IZM_822_2.k_14022018.pdf&amp;action=default"/>
    <hyperlink ref="N118" r:id="rId551" display="http://cfla.gov.lv/lv/es-fondi-2014-2020/izsludinatas-atlases/8-2-3"/>
    <hyperlink ref="J32" r:id="rId552"/>
    <hyperlink ref="N51" r:id="rId553" display="http://cfla.gov.lv/lv/es-fondi-2014-2020/izsludinatas-atlases/4-2-1-2-k-2"/>
    <hyperlink ref="N48" r:id="rId554" display="http://cfla.gov.lv/lv/es-fondi-2014-2020/izsludinatas-atlases/4-1-1-k-2"/>
    <hyperlink ref="J161" r:id="rId555" display="http://tap.mk.gov.lv/lv/mk/tap/?pid=40450093"/>
    <hyperlink ref="J148" r:id="rId556" display="http://tap.mk.gov.lv/lv/mk/tap/?pid=40450096"/>
    <hyperlink ref="N116" r:id="rId557" display="http://cfla.gov.lv/lv/es-fondi-2014-2020/izsludinatas-atlases/8-2-2-k-2"/>
    <hyperlink ref="N115" r:id="rId558" display="12.04.2018"/>
    <hyperlink ref="N160" r:id="rId559" display="https://cfla.gov.lv/lv/es-fondi-2014-2020/izsludinatas-atlases/9-3-2-k-3"/>
    <hyperlink ref="J76" r:id="rId560" display="http://tap.mk.gov.lv/lv/mk/tap/?dateFrom=2017-04-27&amp;dateTo=2018-04-27&amp;text=5.4.2.2&amp;org=0&amp;area=0&amp;type=0"/>
    <hyperlink ref="J77" r:id="rId561" display="http://tap.mk.gov.lv/lv/mk/tap/?dateFrom=2017-04-27&amp;dateTo=2018-04-27&amp;text=5.4.2.2&amp;org=0&amp;area=0&amp;type=0"/>
    <hyperlink ref="K76" r:id="rId562" display="20.12.20106., Nr.859"/>
    <hyperlink ref="K77" r:id="rId563" display="20.12.20106., Nr.859"/>
    <hyperlink ref="N81" r:id="rId564" display="21.02.2018"/>
    <hyperlink ref="N4" r:id="rId565" display="https://www.cfla.gov.lv/lv/es-fondi-2014-2020/izsludinatas-atlases/1-1-1-1-k-2"/>
    <hyperlink ref="K148" r:id="rId566"/>
    <hyperlink ref="N76" r:id="rId567" display="http://cfla.gov.lv/lv/es-fondi-2014-2020/izsludinatas-atlases/5-4-2-2-k-2"/>
    <hyperlink ref="N7" r:id="rId568" display="http://cfla.gov.lv/lv/es-fondi-2014-2020/izsludinatas-atlases/1-1-1-3-k-1"/>
    <hyperlink ref="N114" r:id="rId569" display="http://cfla.gov.lv/lv/es-fondi-2014-2020/izsludinatas-atlases/8-2-1-k-2"/>
    <hyperlink ref="N156" r:id="rId570" display="http://cfla.gov.lv/lv/es-fondi-2014-2020/izsludinatas-atlases/9-3-1-1-k-2"/>
    <hyperlink ref="H148" r:id="rId571" display="https://komitejas.esfondi.lv/RP/_layouts/15/WopiFrame.aspx?sourcedoc=/RP/Koplietojamie%20dokumenti/Lemums_LM_9223_29052018.pdf&amp;action=default"/>
    <hyperlink ref="N148" r:id="rId572" display="http://cfla.gov.lv/lv/es-fondi-2014-2020/izsludinatas-atlases/9-2-2-3"/>
  </hyperlinks>
  <pageMargins left="0.19685039370078741" right="0.19685039370078741" top="0.35433070866141736" bottom="0.35433070866141736" header="0" footer="0"/>
  <pageSetup paperSize="9" scale="45" fitToWidth="0" fitToHeight="0" orientation="landscape" cellComments="atEnd" horizontalDpi="300" verticalDpi="300" r:id="rId573"/>
  <headerFooter>
    <oddFooter>Page &amp;P of &amp;N</oddFooter>
  </headerFooter>
  <ignoredErrors>
    <ignoredError sqref="A106 A107:A109 C106:C109"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7"/>
  <sheetViews>
    <sheetView zoomScale="70" zoomScaleNormal="70" workbookViewId="0">
      <selection activeCell="O23" sqref="O23"/>
    </sheetView>
  </sheetViews>
  <sheetFormatPr defaultColWidth="14.875" defaultRowHeight="15.75" x14ac:dyDescent="0.25"/>
  <cols>
    <col min="2" max="2" width="22.25" customWidth="1"/>
    <col min="3" max="3" width="11.25" customWidth="1"/>
    <col min="4" max="4" width="17.5" style="252" customWidth="1"/>
    <col min="5" max="5" width="9.5" customWidth="1"/>
    <col min="6" max="6" width="11.125" customWidth="1"/>
    <col min="7" max="7" width="8.5" bestFit="1" customWidth="1"/>
    <col min="14" max="17" width="14.875" customWidth="1"/>
  </cols>
  <sheetData>
    <row r="1" spans="1:16383" ht="90" x14ac:dyDescent="0.25">
      <c r="A1" s="48" t="s">
        <v>303</v>
      </c>
      <c r="B1" s="48" t="s">
        <v>304</v>
      </c>
      <c r="C1" s="48" t="s">
        <v>385</v>
      </c>
      <c r="D1" s="248" t="s">
        <v>308</v>
      </c>
      <c r="E1" s="48" t="s">
        <v>305</v>
      </c>
      <c r="F1" s="48" t="s">
        <v>306</v>
      </c>
      <c r="G1" s="48" t="s">
        <v>307</v>
      </c>
      <c r="H1" s="49" t="s">
        <v>456</v>
      </c>
      <c r="I1" s="237" t="s">
        <v>457</v>
      </c>
      <c r="J1" s="238" t="s">
        <v>458</v>
      </c>
      <c r="K1" s="237" t="s">
        <v>459</v>
      </c>
      <c r="L1" s="237" t="s">
        <v>466</v>
      </c>
      <c r="M1" s="239" t="s">
        <v>460</v>
      </c>
      <c r="N1" s="240" t="s">
        <v>462</v>
      </c>
      <c r="O1" s="241" t="s">
        <v>467</v>
      </c>
      <c r="P1" s="241" t="s">
        <v>597</v>
      </c>
      <c r="Q1" s="242" t="s">
        <v>768</v>
      </c>
      <c r="R1" s="239" t="s">
        <v>461</v>
      </c>
    </row>
    <row r="2" spans="1:16383" ht="126" x14ac:dyDescent="0.25">
      <c r="A2" s="51" t="s">
        <v>301</v>
      </c>
      <c r="B2" s="52" t="s">
        <v>302</v>
      </c>
      <c r="C2" s="51" t="s">
        <v>148</v>
      </c>
      <c r="D2" s="167" t="s">
        <v>391</v>
      </c>
      <c r="E2" s="24" t="s">
        <v>146</v>
      </c>
      <c r="F2" s="25" t="s">
        <v>17</v>
      </c>
      <c r="G2" s="24" t="s">
        <v>4</v>
      </c>
      <c r="H2" s="39">
        <v>42332</v>
      </c>
      <c r="I2" s="26" t="s">
        <v>204</v>
      </c>
      <c r="J2" s="39">
        <v>42208</v>
      </c>
      <c r="K2" s="39" t="s">
        <v>475</v>
      </c>
      <c r="L2" s="85">
        <v>9031680</v>
      </c>
      <c r="M2" s="26" t="s">
        <v>792</v>
      </c>
      <c r="N2" s="253"/>
      <c r="O2" s="85"/>
      <c r="P2" s="85"/>
      <c r="Q2" s="85"/>
      <c r="R2" s="46"/>
      <c r="S2" s="3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c r="XFC2" s="31"/>
    </row>
    <row r="3" spans="1:16383" ht="126" x14ac:dyDescent="0.25">
      <c r="A3" s="51" t="s">
        <v>301</v>
      </c>
      <c r="B3" s="52" t="s">
        <v>302</v>
      </c>
      <c r="C3" s="51" t="s">
        <v>151</v>
      </c>
      <c r="D3" s="167" t="s">
        <v>734</v>
      </c>
      <c r="E3" s="24" t="s">
        <v>146</v>
      </c>
      <c r="F3" s="25" t="s">
        <v>17</v>
      </c>
      <c r="G3" s="24" t="s">
        <v>4</v>
      </c>
      <c r="H3" s="53"/>
      <c r="I3" s="26"/>
      <c r="J3" s="53">
        <v>42999</v>
      </c>
      <c r="K3" s="53" t="s">
        <v>724</v>
      </c>
      <c r="L3" s="54">
        <v>9049303</v>
      </c>
      <c r="M3" s="27" t="s">
        <v>794</v>
      </c>
      <c r="N3" s="39"/>
      <c r="O3" s="85"/>
      <c r="P3" s="85"/>
      <c r="Q3" s="85"/>
      <c r="R3" s="76"/>
      <c r="S3" s="29"/>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row>
    <row r="4" spans="1:16383" ht="111.75" customHeight="1" x14ac:dyDescent="0.25">
      <c r="A4" s="51" t="s">
        <v>309</v>
      </c>
      <c r="B4" s="52" t="s">
        <v>310</v>
      </c>
      <c r="C4" s="51" t="s">
        <v>154</v>
      </c>
      <c r="D4" s="80" t="s">
        <v>388</v>
      </c>
      <c r="E4" s="24" t="s">
        <v>146</v>
      </c>
      <c r="F4" s="25" t="s">
        <v>11</v>
      </c>
      <c r="G4" s="24" t="s">
        <v>4</v>
      </c>
      <c r="H4" s="53">
        <v>43145</v>
      </c>
      <c r="I4" s="26" t="s">
        <v>195</v>
      </c>
      <c r="J4" s="39">
        <v>42187</v>
      </c>
      <c r="K4" s="39" t="s">
        <v>478</v>
      </c>
      <c r="L4" s="54">
        <v>37664892</v>
      </c>
      <c r="M4" s="26" t="s">
        <v>796</v>
      </c>
      <c r="N4" s="39"/>
      <c r="O4" s="85"/>
      <c r="P4" s="85"/>
      <c r="Q4" s="85"/>
      <c r="R4" s="46"/>
      <c r="S4" s="31"/>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c r="XFB4" s="31"/>
      <c r="XFC4" s="31"/>
    </row>
    <row r="5" spans="1:16383" s="2" customFormat="1" ht="111.75" customHeight="1" x14ac:dyDescent="0.25">
      <c r="A5" s="51" t="s">
        <v>309</v>
      </c>
      <c r="B5" s="52" t="s">
        <v>310</v>
      </c>
      <c r="C5" s="51" t="s">
        <v>156</v>
      </c>
      <c r="D5" s="80" t="s">
        <v>820</v>
      </c>
      <c r="E5" s="24"/>
      <c r="F5" s="25"/>
      <c r="G5" s="24"/>
      <c r="H5" s="53"/>
      <c r="I5" s="26"/>
      <c r="J5" s="39"/>
      <c r="K5" s="39"/>
      <c r="L5" s="54"/>
      <c r="M5" s="26" t="s">
        <v>446</v>
      </c>
      <c r="N5" s="39"/>
      <c r="O5" s="85"/>
      <c r="P5" s="85"/>
      <c r="Q5" s="85"/>
      <c r="R5" s="46"/>
      <c r="S5" s="31"/>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c r="WVX5" s="31"/>
      <c r="WVY5" s="31"/>
      <c r="WVZ5" s="31"/>
      <c r="WWA5" s="31"/>
      <c r="WWB5" s="31"/>
      <c r="WWC5" s="31"/>
      <c r="WWD5" s="31"/>
      <c r="WWE5" s="31"/>
      <c r="WWF5" s="31"/>
      <c r="WWG5" s="31"/>
      <c r="WWH5" s="31"/>
      <c r="WWI5" s="31"/>
      <c r="WWJ5" s="31"/>
      <c r="WWK5" s="31"/>
      <c r="WWL5" s="31"/>
      <c r="WWM5" s="31"/>
      <c r="WWN5" s="31"/>
      <c r="WWO5" s="31"/>
      <c r="WWP5" s="31"/>
      <c r="WWQ5" s="31"/>
      <c r="WWR5" s="31"/>
      <c r="WWS5" s="31"/>
      <c r="WWT5" s="31"/>
      <c r="WWU5" s="31"/>
      <c r="WWV5" s="31"/>
      <c r="WWW5" s="31"/>
      <c r="WWX5" s="31"/>
      <c r="WWY5" s="31"/>
      <c r="WWZ5" s="31"/>
      <c r="WXA5" s="31"/>
      <c r="WXB5" s="31"/>
      <c r="WXC5" s="31"/>
      <c r="WXD5" s="31"/>
      <c r="WXE5" s="31"/>
      <c r="WXF5" s="31"/>
      <c r="WXG5" s="31"/>
      <c r="WXH5" s="31"/>
      <c r="WXI5" s="31"/>
      <c r="WXJ5" s="31"/>
      <c r="WXK5" s="31"/>
      <c r="WXL5" s="31"/>
      <c r="WXM5" s="31"/>
      <c r="WXN5" s="31"/>
      <c r="WXO5" s="31"/>
      <c r="WXP5" s="31"/>
      <c r="WXQ5" s="31"/>
      <c r="WXR5" s="31"/>
      <c r="WXS5" s="31"/>
      <c r="WXT5" s="31"/>
      <c r="WXU5" s="31"/>
      <c r="WXV5" s="31"/>
      <c r="WXW5" s="31"/>
      <c r="WXX5" s="31"/>
      <c r="WXY5" s="31"/>
      <c r="WXZ5" s="31"/>
      <c r="WYA5" s="31"/>
      <c r="WYB5" s="31"/>
      <c r="WYC5" s="31"/>
      <c r="WYD5" s="31"/>
      <c r="WYE5" s="31"/>
      <c r="WYF5" s="31"/>
      <c r="WYG5" s="31"/>
      <c r="WYH5" s="31"/>
      <c r="WYI5" s="31"/>
      <c r="WYJ5" s="31"/>
      <c r="WYK5" s="31"/>
      <c r="WYL5" s="31"/>
      <c r="WYM5" s="31"/>
      <c r="WYN5" s="31"/>
      <c r="WYO5" s="31"/>
      <c r="WYP5" s="31"/>
      <c r="WYQ5" s="31"/>
      <c r="WYR5" s="31"/>
      <c r="WYS5" s="31"/>
      <c r="WYT5" s="31"/>
      <c r="WYU5" s="31"/>
      <c r="WYV5" s="31"/>
      <c r="WYW5" s="31"/>
      <c r="WYX5" s="31"/>
      <c r="WYY5" s="31"/>
      <c r="WYZ5" s="31"/>
      <c r="WZA5" s="31"/>
      <c r="WZB5" s="31"/>
      <c r="WZC5" s="31"/>
      <c r="WZD5" s="31"/>
      <c r="WZE5" s="31"/>
      <c r="WZF5" s="31"/>
      <c r="WZG5" s="31"/>
      <c r="WZH5" s="31"/>
      <c r="WZI5" s="31"/>
      <c r="WZJ5" s="31"/>
      <c r="WZK5" s="31"/>
      <c r="WZL5" s="31"/>
      <c r="WZM5" s="31"/>
      <c r="WZN5" s="31"/>
      <c r="WZO5" s="31"/>
      <c r="WZP5" s="31"/>
      <c r="WZQ5" s="31"/>
      <c r="WZR5" s="31"/>
      <c r="WZS5" s="31"/>
      <c r="WZT5" s="31"/>
      <c r="WZU5" s="31"/>
      <c r="WZV5" s="31"/>
      <c r="WZW5" s="31"/>
      <c r="WZX5" s="31"/>
      <c r="WZY5" s="31"/>
      <c r="WZZ5" s="31"/>
      <c r="XAA5" s="31"/>
      <c r="XAB5" s="31"/>
      <c r="XAC5" s="31"/>
      <c r="XAD5" s="31"/>
      <c r="XAE5" s="31"/>
      <c r="XAF5" s="31"/>
      <c r="XAG5" s="31"/>
      <c r="XAH5" s="31"/>
      <c r="XAI5" s="31"/>
      <c r="XAJ5" s="31"/>
      <c r="XAK5" s="31"/>
      <c r="XAL5" s="31"/>
      <c r="XAM5" s="31"/>
      <c r="XAN5" s="31"/>
      <c r="XAO5" s="31"/>
      <c r="XAP5" s="31"/>
      <c r="XAQ5" s="31"/>
      <c r="XAR5" s="31"/>
      <c r="XAS5" s="31"/>
      <c r="XAT5" s="31"/>
      <c r="XAU5" s="31"/>
      <c r="XAV5" s="31"/>
      <c r="XAW5" s="31"/>
      <c r="XAX5" s="31"/>
      <c r="XAY5" s="31"/>
      <c r="XAZ5" s="31"/>
      <c r="XBA5" s="31"/>
      <c r="XBB5" s="31"/>
      <c r="XBC5" s="31"/>
      <c r="XBD5" s="31"/>
      <c r="XBE5" s="31"/>
      <c r="XBF5" s="31"/>
      <c r="XBG5" s="31"/>
      <c r="XBH5" s="31"/>
      <c r="XBI5" s="31"/>
      <c r="XBJ5" s="31"/>
      <c r="XBK5" s="31"/>
      <c r="XBL5" s="31"/>
      <c r="XBM5" s="31"/>
      <c r="XBN5" s="31"/>
      <c r="XBO5" s="31"/>
      <c r="XBP5" s="31"/>
      <c r="XBQ5" s="31"/>
      <c r="XBR5" s="31"/>
      <c r="XBS5" s="31"/>
      <c r="XBT5" s="31"/>
      <c r="XBU5" s="31"/>
      <c r="XBV5" s="31"/>
      <c r="XBW5" s="31"/>
      <c r="XBX5" s="31"/>
      <c r="XBY5" s="31"/>
      <c r="XBZ5" s="31"/>
      <c r="XCA5" s="31"/>
      <c r="XCB5" s="31"/>
      <c r="XCC5" s="31"/>
      <c r="XCD5" s="31"/>
      <c r="XCE5" s="31"/>
      <c r="XCF5" s="31"/>
      <c r="XCG5" s="31"/>
      <c r="XCH5" s="31"/>
      <c r="XCI5" s="31"/>
      <c r="XCJ5" s="31"/>
      <c r="XCK5" s="31"/>
      <c r="XCL5" s="31"/>
      <c r="XCM5" s="31"/>
      <c r="XCN5" s="31"/>
      <c r="XCO5" s="31"/>
      <c r="XCP5" s="31"/>
      <c r="XCQ5" s="31"/>
      <c r="XCR5" s="31"/>
      <c r="XCS5" s="31"/>
      <c r="XCT5" s="31"/>
      <c r="XCU5" s="31"/>
      <c r="XCV5" s="31"/>
      <c r="XCW5" s="31"/>
      <c r="XCX5" s="31"/>
      <c r="XCY5" s="31"/>
      <c r="XCZ5" s="31"/>
      <c r="XDA5" s="31"/>
      <c r="XDB5" s="31"/>
      <c r="XDC5" s="31"/>
      <c r="XDD5" s="31"/>
      <c r="XDE5" s="31"/>
      <c r="XDF5" s="31"/>
      <c r="XDG5" s="31"/>
      <c r="XDH5" s="31"/>
      <c r="XDI5" s="31"/>
      <c r="XDJ5" s="31"/>
      <c r="XDK5" s="31"/>
      <c r="XDL5" s="31"/>
      <c r="XDM5" s="31"/>
      <c r="XDN5" s="31"/>
      <c r="XDO5" s="31"/>
      <c r="XDP5" s="31"/>
      <c r="XDQ5" s="31"/>
      <c r="XDR5" s="31"/>
      <c r="XDS5" s="31"/>
      <c r="XDT5" s="31"/>
      <c r="XDU5" s="31"/>
      <c r="XDV5" s="31"/>
      <c r="XDW5" s="31"/>
      <c r="XDX5" s="31"/>
      <c r="XDY5" s="31"/>
      <c r="XDZ5" s="31"/>
      <c r="XEA5" s="31"/>
      <c r="XEB5" s="31"/>
      <c r="XEC5" s="31"/>
      <c r="XED5" s="31"/>
      <c r="XEE5" s="31"/>
      <c r="XEF5" s="31"/>
      <c r="XEG5" s="31"/>
      <c r="XEH5" s="31"/>
      <c r="XEI5" s="31"/>
      <c r="XEJ5" s="31"/>
      <c r="XEK5" s="31"/>
      <c r="XEL5" s="31"/>
      <c r="XEM5" s="31"/>
      <c r="XEN5" s="31"/>
      <c r="XEO5" s="31"/>
      <c r="XEP5" s="31"/>
      <c r="XEQ5" s="31"/>
      <c r="XER5" s="31"/>
      <c r="XES5" s="31"/>
      <c r="XET5" s="31"/>
      <c r="XEU5" s="31"/>
      <c r="XEV5" s="31"/>
      <c r="XEW5" s="31"/>
      <c r="XEX5" s="31"/>
      <c r="XEY5" s="31"/>
      <c r="XEZ5" s="31"/>
      <c r="XFA5" s="31"/>
      <c r="XFB5" s="31"/>
      <c r="XFC5" s="31"/>
    </row>
    <row r="6" spans="1:16383" ht="79.5" customHeight="1" x14ac:dyDescent="0.25">
      <c r="A6" s="51" t="s">
        <v>311</v>
      </c>
      <c r="B6" s="52" t="s">
        <v>312</v>
      </c>
      <c r="C6" s="51" t="s">
        <v>158</v>
      </c>
      <c r="D6" s="80" t="s">
        <v>393</v>
      </c>
      <c r="E6" s="24"/>
      <c r="F6" s="25" t="s">
        <v>11</v>
      </c>
      <c r="G6" s="24" t="s">
        <v>4</v>
      </c>
      <c r="H6" s="39"/>
      <c r="I6" s="26"/>
      <c r="J6" s="39"/>
      <c r="K6" s="39"/>
      <c r="L6" s="54">
        <v>9000000</v>
      </c>
      <c r="M6" s="28" t="s">
        <v>821</v>
      </c>
      <c r="N6" s="39"/>
      <c r="O6" s="85"/>
      <c r="P6" s="85"/>
      <c r="Q6" s="85"/>
      <c r="R6" s="46"/>
      <c r="S6" s="31"/>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c r="WVX6" s="31"/>
      <c r="WVY6" s="31"/>
      <c r="WVZ6" s="31"/>
      <c r="WWA6" s="31"/>
      <c r="WWB6" s="31"/>
      <c r="WWC6" s="31"/>
      <c r="WWD6" s="31"/>
      <c r="WWE6" s="31"/>
      <c r="WWF6" s="31"/>
      <c r="WWG6" s="31"/>
      <c r="WWH6" s="31"/>
      <c r="WWI6" s="31"/>
      <c r="WWJ6" s="31"/>
      <c r="WWK6" s="31"/>
      <c r="WWL6" s="31"/>
      <c r="WWM6" s="31"/>
      <c r="WWN6" s="31"/>
      <c r="WWO6" s="31"/>
      <c r="WWP6" s="31"/>
      <c r="WWQ6" s="31"/>
      <c r="WWR6" s="31"/>
      <c r="WWS6" s="31"/>
      <c r="WWT6" s="31"/>
      <c r="WWU6" s="31"/>
      <c r="WWV6" s="31"/>
      <c r="WWW6" s="31"/>
      <c r="WWX6" s="31"/>
      <c r="WWY6" s="31"/>
      <c r="WWZ6" s="31"/>
      <c r="WXA6" s="31"/>
      <c r="WXB6" s="31"/>
      <c r="WXC6" s="31"/>
      <c r="WXD6" s="31"/>
      <c r="WXE6" s="31"/>
      <c r="WXF6" s="31"/>
      <c r="WXG6" s="31"/>
      <c r="WXH6" s="31"/>
      <c r="WXI6" s="31"/>
      <c r="WXJ6" s="31"/>
      <c r="WXK6" s="31"/>
      <c r="WXL6" s="31"/>
      <c r="WXM6" s="31"/>
      <c r="WXN6" s="31"/>
      <c r="WXO6" s="31"/>
      <c r="WXP6" s="31"/>
      <c r="WXQ6" s="31"/>
      <c r="WXR6" s="31"/>
      <c r="WXS6" s="31"/>
      <c r="WXT6" s="31"/>
      <c r="WXU6" s="31"/>
      <c r="WXV6" s="31"/>
      <c r="WXW6" s="31"/>
      <c r="WXX6" s="31"/>
      <c r="WXY6" s="31"/>
      <c r="WXZ6" s="31"/>
      <c r="WYA6" s="31"/>
      <c r="WYB6" s="31"/>
      <c r="WYC6" s="31"/>
      <c r="WYD6" s="31"/>
      <c r="WYE6" s="31"/>
      <c r="WYF6" s="31"/>
      <c r="WYG6" s="31"/>
      <c r="WYH6" s="31"/>
      <c r="WYI6" s="31"/>
      <c r="WYJ6" s="31"/>
      <c r="WYK6" s="31"/>
      <c r="WYL6" s="31"/>
      <c r="WYM6" s="31"/>
      <c r="WYN6" s="31"/>
      <c r="WYO6" s="31"/>
      <c r="WYP6" s="31"/>
      <c r="WYQ6" s="31"/>
      <c r="WYR6" s="31"/>
      <c r="WYS6" s="31"/>
      <c r="WYT6" s="31"/>
      <c r="WYU6" s="31"/>
      <c r="WYV6" s="31"/>
      <c r="WYW6" s="31"/>
      <c r="WYX6" s="31"/>
      <c r="WYY6" s="31"/>
      <c r="WYZ6" s="31"/>
      <c r="WZA6" s="31"/>
      <c r="WZB6" s="31"/>
      <c r="WZC6" s="31"/>
      <c r="WZD6" s="31"/>
      <c r="WZE6" s="31"/>
      <c r="WZF6" s="31"/>
      <c r="WZG6" s="31"/>
      <c r="WZH6" s="31"/>
      <c r="WZI6" s="31"/>
      <c r="WZJ6" s="31"/>
      <c r="WZK6" s="31"/>
      <c r="WZL6" s="31"/>
      <c r="WZM6" s="31"/>
      <c r="WZN6" s="31"/>
      <c r="WZO6" s="31"/>
      <c r="WZP6" s="31"/>
      <c r="WZQ6" s="31"/>
      <c r="WZR6" s="31"/>
      <c r="WZS6" s="31"/>
      <c r="WZT6" s="31"/>
      <c r="WZU6" s="31"/>
      <c r="WZV6" s="31"/>
      <c r="WZW6" s="31"/>
      <c r="WZX6" s="31"/>
      <c r="WZY6" s="31"/>
      <c r="WZZ6" s="31"/>
      <c r="XAA6" s="31"/>
      <c r="XAB6" s="31"/>
      <c r="XAC6" s="31"/>
      <c r="XAD6" s="31"/>
      <c r="XAE6" s="31"/>
      <c r="XAF6" s="31"/>
      <c r="XAG6" s="31"/>
      <c r="XAH6" s="31"/>
      <c r="XAI6" s="31"/>
      <c r="XAJ6" s="31"/>
      <c r="XAK6" s="31"/>
      <c r="XAL6" s="31"/>
      <c r="XAM6" s="31"/>
      <c r="XAN6" s="31"/>
      <c r="XAO6" s="31"/>
      <c r="XAP6" s="31"/>
      <c r="XAQ6" s="31"/>
      <c r="XAR6" s="31"/>
      <c r="XAS6" s="31"/>
      <c r="XAT6" s="31"/>
      <c r="XAU6" s="31"/>
      <c r="XAV6" s="31"/>
      <c r="XAW6" s="31"/>
      <c r="XAX6" s="31"/>
      <c r="XAY6" s="31"/>
      <c r="XAZ6" s="31"/>
      <c r="XBA6" s="31"/>
      <c r="XBB6" s="31"/>
      <c r="XBC6" s="31"/>
      <c r="XBD6" s="31"/>
      <c r="XBE6" s="31"/>
      <c r="XBF6" s="31"/>
      <c r="XBG6" s="31"/>
      <c r="XBH6" s="31"/>
      <c r="XBI6" s="31"/>
      <c r="XBJ6" s="31"/>
      <c r="XBK6" s="31"/>
      <c r="XBL6" s="31"/>
      <c r="XBM6" s="31"/>
      <c r="XBN6" s="31"/>
      <c r="XBO6" s="31"/>
      <c r="XBP6" s="31"/>
      <c r="XBQ6" s="31"/>
      <c r="XBR6" s="31"/>
      <c r="XBS6" s="31"/>
      <c r="XBT6" s="31"/>
      <c r="XBU6" s="31"/>
      <c r="XBV6" s="31"/>
      <c r="XBW6" s="31"/>
      <c r="XBX6" s="31"/>
      <c r="XBY6" s="31"/>
      <c r="XBZ6" s="31"/>
      <c r="XCA6" s="31"/>
      <c r="XCB6" s="31"/>
      <c r="XCC6" s="31"/>
      <c r="XCD6" s="31"/>
      <c r="XCE6" s="31"/>
      <c r="XCF6" s="31"/>
      <c r="XCG6" s="31"/>
      <c r="XCH6" s="31"/>
      <c r="XCI6" s="31"/>
      <c r="XCJ6" s="31"/>
      <c r="XCK6" s="31"/>
      <c r="XCL6" s="31"/>
      <c r="XCM6" s="31"/>
      <c r="XCN6" s="31"/>
      <c r="XCO6" s="31"/>
      <c r="XCP6" s="31"/>
      <c r="XCQ6" s="31"/>
      <c r="XCR6" s="31"/>
      <c r="XCS6" s="31"/>
      <c r="XCT6" s="31"/>
      <c r="XCU6" s="31"/>
      <c r="XCV6" s="31"/>
      <c r="XCW6" s="31"/>
      <c r="XCX6" s="31"/>
      <c r="XCY6" s="31"/>
      <c r="XCZ6" s="31"/>
      <c r="XDA6" s="31"/>
      <c r="XDB6" s="31"/>
      <c r="XDC6" s="31"/>
      <c r="XDD6" s="31"/>
      <c r="XDE6" s="31"/>
      <c r="XDF6" s="31"/>
      <c r="XDG6" s="31"/>
      <c r="XDH6" s="31"/>
      <c r="XDI6" s="31"/>
      <c r="XDJ6" s="31"/>
      <c r="XDK6" s="31"/>
      <c r="XDL6" s="31"/>
      <c r="XDM6" s="31"/>
      <c r="XDN6" s="31"/>
      <c r="XDO6" s="31"/>
      <c r="XDP6" s="31"/>
      <c r="XDQ6" s="31"/>
      <c r="XDR6" s="31"/>
      <c r="XDS6" s="31"/>
      <c r="XDT6" s="31"/>
      <c r="XDU6" s="31"/>
      <c r="XDV6" s="31"/>
      <c r="XDW6" s="31"/>
      <c r="XDX6" s="31"/>
      <c r="XDY6" s="31"/>
      <c r="XDZ6" s="31"/>
      <c r="XEA6" s="31"/>
      <c r="XEB6" s="31"/>
      <c r="XEC6" s="31"/>
      <c r="XED6" s="31"/>
      <c r="XEE6" s="31"/>
      <c r="XEF6" s="31"/>
      <c r="XEG6" s="31"/>
      <c r="XEH6" s="31"/>
      <c r="XEI6" s="31"/>
      <c r="XEJ6" s="31"/>
      <c r="XEK6" s="31"/>
      <c r="XEL6" s="31"/>
      <c r="XEM6" s="31"/>
      <c r="XEN6" s="31"/>
      <c r="XEO6" s="31"/>
      <c r="XEP6" s="31"/>
      <c r="XEQ6" s="31"/>
      <c r="XER6" s="31"/>
      <c r="XES6" s="31"/>
      <c r="XET6" s="31"/>
      <c r="XEU6" s="31"/>
      <c r="XEV6" s="31"/>
      <c r="XEW6" s="31"/>
      <c r="XEX6" s="31"/>
      <c r="XEY6" s="31"/>
      <c r="XEZ6" s="31"/>
      <c r="XFA6" s="31"/>
      <c r="XFB6" s="31"/>
      <c r="XFC6" s="31"/>
    </row>
    <row r="7" spans="1:16383" ht="102.75" customHeight="1" x14ac:dyDescent="0.25">
      <c r="A7" s="51" t="s">
        <v>37</v>
      </c>
      <c r="B7" s="52" t="s">
        <v>83</v>
      </c>
      <c r="C7" s="51" t="s">
        <v>37</v>
      </c>
      <c r="D7" s="249" t="s">
        <v>395</v>
      </c>
      <c r="E7" s="32"/>
      <c r="F7" s="33" t="s">
        <v>16</v>
      </c>
      <c r="G7" s="32" t="s">
        <v>4</v>
      </c>
      <c r="H7" s="39"/>
      <c r="I7" s="26"/>
      <c r="J7" s="39"/>
      <c r="K7" s="39"/>
      <c r="L7" s="44"/>
      <c r="M7" s="54" t="s">
        <v>822</v>
      </c>
      <c r="N7" s="39"/>
      <c r="O7" s="85"/>
      <c r="P7" s="85"/>
      <c r="Q7" s="85"/>
      <c r="R7" s="46"/>
      <c r="S7" s="29"/>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row>
    <row r="8" spans="1:16383" ht="119.25" customHeight="1" x14ac:dyDescent="0.25">
      <c r="A8" s="51" t="s">
        <v>316</v>
      </c>
      <c r="B8" s="52" t="s">
        <v>317</v>
      </c>
      <c r="C8" s="51" t="s">
        <v>209</v>
      </c>
      <c r="D8" s="80" t="s">
        <v>795</v>
      </c>
      <c r="E8" s="24" t="s">
        <v>146</v>
      </c>
      <c r="F8" s="25" t="s">
        <v>11</v>
      </c>
      <c r="G8" s="24" t="s">
        <v>4</v>
      </c>
      <c r="H8" s="40"/>
      <c r="I8" s="29"/>
      <c r="J8" s="53" t="s">
        <v>731</v>
      </c>
      <c r="K8" s="39"/>
      <c r="L8" s="54">
        <v>25416515</v>
      </c>
      <c r="M8" s="27" t="s">
        <v>801</v>
      </c>
      <c r="N8" s="39"/>
      <c r="O8" s="85"/>
      <c r="P8" s="85"/>
      <c r="Q8" s="85"/>
      <c r="R8" s="46"/>
      <c r="S8" s="29"/>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row>
    <row r="9" spans="1:16383" ht="63" x14ac:dyDescent="0.25">
      <c r="A9" s="51" t="s">
        <v>320</v>
      </c>
      <c r="B9" s="52" t="s">
        <v>321</v>
      </c>
      <c r="C9" s="51" t="s">
        <v>293</v>
      </c>
      <c r="D9" s="80" t="s">
        <v>398</v>
      </c>
      <c r="E9" s="24"/>
      <c r="F9" s="25" t="s">
        <v>11</v>
      </c>
      <c r="G9" s="24" t="s">
        <v>4</v>
      </c>
      <c r="H9" s="39"/>
      <c r="I9" s="26"/>
      <c r="J9" s="39"/>
      <c r="K9" s="39"/>
      <c r="L9" s="44"/>
      <c r="M9" s="27" t="s">
        <v>446</v>
      </c>
      <c r="N9" s="39"/>
      <c r="O9" s="85"/>
      <c r="P9" s="85"/>
      <c r="Q9" s="85"/>
      <c r="R9" s="46"/>
      <c r="S9" s="29"/>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row>
    <row r="10" spans="1:16383" s="2" customFormat="1" ht="146.25" customHeight="1" x14ac:dyDescent="0.25">
      <c r="A10" s="51" t="s">
        <v>39</v>
      </c>
      <c r="B10" s="52" t="s">
        <v>86</v>
      </c>
      <c r="C10" s="51" t="s">
        <v>39</v>
      </c>
      <c r="D10" s="80" t="s">
        <v>823</v>
      </c>
      <c r="E10" s="24"/>
      <c r="F10" s="25" t="s">
        <v>11</v>
      </c>
      <c r="G10" s="24"/>
      <c r="H10" s="39"/>
      <c r="I10" s="26"/>
      <c r="J10" s="39"/>
      <c r="K10" s="39"/>
      <c r="L10" s="44"/>
      <c r="M10" s="27" t="s">
        <v>446</v>
      </c>
      <c r="N10" s="39"/>
      <c r="O10" s="85"/>
      <c r="P10" s="85"/>
      <c r="Q10" s="85"/>
      <c r="R10" s="46"/>
      <c r="S10" s="29"/>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row>
    <row r="11" spans="1:16383" ht="189" x14ac:dyDescent="0.25">
      <c r="A11" s="51" t="s">
        <v>44</v>
      </c>
      <c r="B11" s="52" t="s">
        <v>336</v>
      </c>
      <c r="C11" s="51" t="s">
        <v>44</v>
      </c>
      <c r="D11" s="80" t="s">
        <v>405</v>
      </c>
      <c r="E11" s="32" t="s">
        <v>7</v>
      </c>
      <c r="F11" s="33" t="s">
        <v>12</v>
      </c>
      <c r="G11" s="32" t="s">
        <v>3</v>
      </c>
      <c r="H11" s="39">
        <v>42508</v>
      </c>
      <c r="I11" s="26" t="s">
        <v>271</v>
      </c>
      <c r="J11" s="40">
        <v>42474</v>
      </c>
      <c r="K11" s="39" t="s">
        <v>503</v>
      </c>
      <c r="L11" s="54">
        <v>2613571</v>
      </c>
      <c r="M11" s="79" t="s">
        <v>446</v>
      </c>
      <c r="N11" s="39"/>
      <c r="O11" s="85"/>
      <c r="P11" s="85"/>
      <c r="Q11" s="85"/>
      <c r="R11" s="46"/>
      <c r="S11" s="29"/>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row>
    <row r="12" spans="1:16383" ht="105.75" customHeight="1" x14ac:dyDescent="0.25">
      <c r="A12" s="51" t="s">
        <v>337</v>
      </c>
      <c r="B12" s="52" t="s">
        <v>338</v>
      </c>
      <c r="C12" s="51" t="s">
        <v>168</v>
      </c>
      <c r="D12" s="80" t="s">
        <v>170</v>
      </c>
      <c r="E12" s="32" t="s">
        <v>7</v>
      </c>
      <c r="F12" s="33" t="s">
        <v>12</v>
      </c>
      <c r="G12" s="32" t="s">
        <v>4</v>
      </c>
      <c r="H12" s="26"/>
      <c r="I12" s="26"/>
      <c r="J12" s="26"/>
      <c r="K12" s="39"/>
      <c r="L12" s="44"/>
      <c r="M12" s="27" t="s">
        <v>446</v>
      </c>
      <c r="N12" s="39"/>
      <c r="O12" s="85"/>
      <c r="P12" s="85"/>
      <c r="Q12" s="85"/>
      <c r="R12" s="46"/>
      <c r="S12" s="29"/>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row>
    <row r="13" spans="1:16383" ht="110.25" x14ac:dyDescent="0.25">
      <c r="A13" s="51" t="s">
        <v>339</v>
      </c>
      <c r="B13" s="52" t="s">
        <v>238</v>
      </c>
      <c r="C13" s="51" t="s">
        <v>167</v>
      </c>
      <c r="D13" s="250" t="s">
        <v>746</v>
      </c>
      <c r="E13" s="32" t="s">
        <v>7</v>
      </c>
      <c r="F13" s="33" t="s">
        <v>12</v>
      </c>
      <c r="G13" s="32" t="s">
        <v>3</v>
      </c>
      <c r="H13" s="39"/>
      <c r="I13" s="26"/>
      <c r="J13" s="53">
        <v>43214</v>
      </c>
      <c r="K13" s="39" t="s">
        <v>549</v>
      </c>
      <c r="L13" s="54"/>
      <c r="M13" s="27" t="s">
        <v>797</v>
      </c>
      <c r="N13" s="53"/>
      <c r="O13" s="85"/>
      <c r="P13" s="85"/>
      <c r="Q13" s="85"/>
      <c r="R13" s="46"/>
      <c r="S13" s="29"/>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63" x14ac:dyDescent="0.25">
      <c r="A14" s="51" t="s">
        <v>592</v>
      </c>
      <c r="B14" s="52" t="s">
        <v>593</v>
      </c>
      <c r="C14" s="51" t="s">
        <v>592</v>
      </c>
      <c r="D14" s="251" t="s">
        <v>593</v>
      </c>
      <c r="E14" s="32" t="s">
        <v>7</v>
      </c>
      <c r="F14" s="33" t="s">
        <v>12</v>
      </c>
      <c r="G14" s="32" t="s">
        <v>4</v>
      </c>
      <c r="H14" s="39"/>
      <c r="I14" s="26"/>
      <c r="J14" s="39"/>
      <c r="K14" s="39"/>
      <c r="L14" s="54"/>
      <c r="M14" s="27" t="s">
        <v>798</v>
      </c>
      <c r="N14" s="53"/>
      <c r="O14" s="85"/>
      <c r="P14" s="85"/>
      <c r="Q14" s="85"/>
      <c r="R14" s="46"/>
      <c r="S14" s="29"/>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ht="47.25" x14ac:dyDescent="0.25">
      <c r="A15" s="51" t="s">
        <v>280</v>
      </c>
      <c r="B15" s="52" t="s">
        <v>548</v>
      </c>
      <c r="C15" s="51" t="s">
        <v>280</v>
      </c>
      <c r="D15" s="249" t="s">
        <v>547</v>
      </c>
      <c r="E15" s="32" t="s">
        <v>7</v>
      </c>
      <c r="F15" s="33" t="s">
        <v>17</v>
      </c>
      <c r="G15" s="32" t="s">
        <v>4</v>
      </c>
      <c r="H15" s="40">
        <v>42468</v>
      </c>
      <c r="I15" s="35" t="s">
        <v>271</v>
      </c>
      <c r="J15" s="39">
        <v>42376</v>
      </c>
      <c r="K15" s="41" t="s">
        <v>418</v>
      </c>
      <c r="L15" s="54">
        <v>4895346</v>
      </c>
      <c r="M15" s="36" t="s">
        <v>446</v>
      </c>
      <c r="N15" s="39"/>
      <c r="O15" s="85"/>
      <c r="P15" s="85"/>
      <c r="Q15" s="85"/>
      <c r="R15" s="46"/>
      <c r="S15" s="29"/>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s="2" customFormat="1" ht="94.5" x14ac:dyDescent="0.25">
      <c r="A16" s="51" t="s">
        <v>32</v>
      </c>
      <c r="B16" s="52" t="s">
        <v>354</v>
      </c>
      <c r="C16" s="51" t="s">
        <v>32</v>
      </c>
      <c r="D16" s="249" t="s">
        <v>824</v>
      </c>
      <c r="E16" s="32"/>
      <c r="F16" s="33"/>
      <c r="G16" s="32"/>
      <c r="H16" s="40"/>
      <c r="I16" s="35"/>
      <c r="J16" s="39"/>
      <c r="K16" s="41"/>
      <c r="L16" s="54"/>
      <c r="M16" s="36" t="s">
        <v>822</v>
      </c>
      <c r="N16" s="39"/>
      <c r="O16" s="85"/>
      <c r="P16" s="85"/>
      <c r="Q16" s="85"/>
      <c r="R16" s="46"/>
      <c r="S16" s="29"/>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row>
    <row r="17" spans="1:16383" ht="110.25" x14ac:dyDescent="0.25">
      <c r="A17" s="51" t="s">
        <v>66</v>
      </c>
      <c r="B17" s="52" t="s">
        <v>355</v>
      </c>
      <c r="C17" s="51" t="s">
        <v>66</v>
      </c>
      <c r="D17" s="249" t="s">
        <v>254</v>
      </c>
      <c r="E17" s="32" t="s">
        <v>146</v>
      </c>
      <c r="F17" s="33" t="s">
        <v>17</v>
      </c>
      <c r="G17" s="32" t="s">
        <v>5</v>
      </c>
      <c r="H17" s="34"/>
      <c r="I17" s="26" t="s">
        <v>571</v>
      </c>
      <c r="J17" s="72">
        <v>43034</v>
      </c>
      <c r="K17" s="53" t="s">
        <v>719</v>
      </c>
      <c r="L17" s="54">
        <v>8500000</v>
      </c>
      <c r="M17" s="28" t="s">
        <v>799</v>
      </c>
      <c r="N17" s="39"/>
      <c r="O17" s="89"/>
      <c r="P17" s="89"/>
      <c r="Q17" s="89"/>
      <c r="R17" s="76"/>
      <c r="S17" s="29"/>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row>
    <row r="18" spans="1:16383" s="2" customFormat="1" ht="63" x14ac:dyDescent="0.25">
      <c r="A18" s="51" t="s">
        <v>102</v>
      </c>
      <c r="B18" s="52" t="s">
        <v>111</v>
      </c>
      <c r="C18" s="51" t="s">
        <v>102</v>
      </c>
      <c r="D18" s="249" t="s">
        <v>825</v>
      </c>
      <c r="E18" s="32"/>
      <c r="F18" s="33"/>
      <c r="G18" s="32"/>
      <c r="H18" s="34"/>
      <c r="I18" s="26"/>
      <c r="J18" s="72"/>
      <c r="K18" s="53"/>
      <c r="L18" s="54"/>
      <c r="M18" s="28" t="s">
        <v>446</v>
      </c>
      <c r="N18" s="39"/>
      <c r="O18" s="89"/>
      <c r="P18" s="89"/>
      <c r="Q18" s="89"/>
      <c r="R18" s="76"/>
      <c r="S18" s="29"/>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row>
    <row r="19" spans="1:16383" ht="110.25" customHeight="1" x14ac:dyDescent="0.25">
      <c r="A19" s="51" t="s">
        <v>357</v>
      </c>
      <c r="B19" s="52" t="s">
        <v>356</v>
      </c>
      <c r="C19" s="51" t="s">
        <v>227</v>
      </c>
      <c r="D19" s="80" t="s">
        <v>255</v>
      </c>
      <c r="E19" s="32" t="s">
        <v>146</v>
      </c>
      <c r="F19" s="33" t="s">
        <v>17</v>
      </c>
      <c r="G19" s="32" t="s">
        <v>5</v>
      </c>
      <c r="H19" s="34"/>
      <c r="I19" s="26" t="s">
        <v>571</v>
      </c>
      <c r="J19" s="72">
        <v>43251</v>
      </c>
      <c r="K19" s="39"/>
      <c r="L19" s="236">
        <v>1313361</v>
      </c>
      <c r="M19" s="27" t="s">
        <v>793</v>
      </c>
      <c r="N19" s="39"/>
      <c r="O19" s="85"/>
      <c r="P19" s="85"/>
      <c r="Q19" s="85"/>
      <c r="R19" s="46"/>
      <c r="S19" s="29"/>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row>
    <row r="20" spans="1:16383" ht="47.25" x14ac:dyDescent="0.25">
      <c r="A20" s="51" t="s">
        <v>357</v>
      </c>
      <c r="B20" s="52" t="s">
        <v>356</v>
      </c>
      <c r="C20" s="51" t="s">
        <v>227</v>
      </c>
      <c r="D20" s="80" t="s">
        <v>256</v>
      </c>
      <c r="E20" s="32" t="s">
        <v>146</v>
      </c>
      <c r="F20" s="33" t="s">
        <v>17</v>
      </c>
      <c r="G20" s="32" t="s">
        <v>5</v>
      </c>
      <c r="H20" s="34"/>
      <c r="I20" s="26" t="s">
        <v>571</v>
      </c>
      <c r="J20" s="72">
        <v>43251</v>
      </c>
      <c r="K20" s="39"/>
      <c r="L20" s="236">
        <v>1313362</v>
      </c>
      <c r="M20" s="27" t="s">
        <v>800</v>
      </c>
      <c r="N20" s="39"/>
      <c r="O20" s="85"/>
      <c r="P20" s="85"/>
      <c r="Q20" s="85"/>
      <c r="R20" s="46"/>
      <c r="S20" s="29"/>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row>
    <row r="21" spans="1:16383" ht="126" x14ac:dyDescent="0.25">
      <c r="A21" s="51" t="s">
        <v>376</v>
      </c>
      <c r="B21" s="52" t="s">
        <v>377</v>
      </c>
      <c r="C21" s="51" t="s">
        <v>223</v>
      </c>
      <c r="D21" s="249" t="s">
        <v>471</v>
      </c>
      <c r="E21" s="32" t="s">
        <v>7</v>
      </c>
      <c r="F21" s="33" t="s">
        <v>19</v>
      </c>
      <c r="G21" s="32" t="s">
        <v>5</v>
      </c>
      <c r="H21" s="39">
        <v>42508</v>
      </c>
      <c r="I21" s="26" t="s">
        <v>205</v>
      </c>
      <c r="J21" s="40">
        <v>42313</v>
      </c>
      <c r="K21" s="39" t="s">
        <v>416</v>
      </c>
      <c r="L21" s="54">
        <v>16444269</v>
      </c>
      <c r="M21" s="27" t="s">
        <v>802</v>
      </c>
      <c r="N21" s="39"/>
      <c r="O21" s="85"/>
      <c r="P21" s="85"/>
      <c r="Q21" s="85"/>
      <c r="R21" s="46"/>
      <c r="S21" s="29"/>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row>
    <row r="22" spans="1:16383" ht="94.5" x14ac:dyDescent="0.25">
      <c r="A22" s="51" t="s">
        <v>378</v>
      </c>
      <c r="B22" s="52" t="s">
        <v>379</v>
      </c>
      <c r="C22" s="51" t="s">
        <v>26</v>
      </c>
      <c r="D22" s="80" t="s">
        <v>468</v>
      </c>
      <c r="E22" s="32" t="s">
        <v>7</v>
      </c>
      <c r="F22" s="33" t="s">
        <v>18</v>
      </c>
      <c r="G22" s="32" t="s">
        <v>4</v>
      </c>
      <c r="H22" s="40">
        <v>42698</v>
      </c>
      <c r="I22" s="26" t="s">
        <v>276</v>
      </c>
      <c r="J22" s="40">
        <v>42558</v>
      </c>
      <c r="K22" s="39" t="s">
        <v>455</v>
      </c>
      <c r="L22" s="54">
        <v>13450032</v>
      </c>
      <c r="M22" s="38" t="s">
        <v>793</v>
      </c>
      <c r="N22" s="39"/>
      <c r="O22" s="89"/>
      <c r="P22" s="89"/>
      <c r="Q22" s="89"/>
      <c r="R22" s="46"/>
      <c r="S22" s="29"/>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row>
    <row r="23" spans="1:16383" ht="216" customHeight="1" x14ac:dyDescent="0.25">
      <c r="A23" s="51" t="s">
        <v>100</v>
      </c>
      <c r="B23" s="52" t="s">
        <v>594</v>
      </c>
      <c r="C23" s="51" t="s">
        <v>100</v>
      </c>
      <c r="D23" s="249" t="s">
        <v>594</v>
      </c>
      <c r="E23" s="32"/>
      <c r="F23" s="33"/>
      <c r="G23" s="32"/>
      <c r="H23" s="53"/>
      <c r="I23" s="26" t="s">
        <v>725</v>
      </c>
      <c r="J23" s="53">
        <v>43167</v>
      </c>
      <c r="K23" s="39"/>
      <c r="L23" s="96">
        <v>3804918</v>
      </c>
      <c r="M23" s="27" t="s">
        <v>803</v>
      </c>
      <c r="N23" s="53"/>
      <c r="O23" s="85"/>
      <c r="P23" s="85"/>
      <c r="Q23" s="85"/>
      <c r="R23" s="46"/>
      <c r="S23" s="29"/>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row>
    <row r="24" spans="1:16383" ht="117.75" customHeight="1" x14ac:dyDescent="0.25">
      <c r="A24" s="51" t="s">
        <v>125</v>
      </c>
      <c r="B24" s="52" t="s">
        <v>380</v>
      </c>
      <c r="C24" s="51" t="s">
        <v>125</v>
      </c>
      <c r="D24" s="249" t="s">
        <v>258</v>
      </c>
      <c r="E24" s="32" t="s">
        <v>7</v>
      </c>
      <c r="F24" s="33" t="s">
        <v>13</v>
      </c>
      <c r="G24" s="32" t="s">
        <v>5</v>
      </c>
      <c r="H24" s="32"/>
      <c r="I24" s="32" t="s">
        <v>127</v>
      </c>
      <c r="J24" s="34"/>
      <c r="K24" s="39"/>
      <c r="L24" s="44"/>
      <c r="M24" s="38" t="s">
        <v>804</v>
      </c>
      <c r="N24" s="39"/>
      <c r="O24" s="89"/>
      <c r="P24" s="89"/>
      <c r="Q24" s="89"/>
      <c r="R24" s="46"/>
      <c r="S24" s="29"/>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row>
    <row r="25" spans="1:16383" ht="177" customHeight="1" x14ac:dyDescent="0.25">
      <c r="A25" s="51" t="s">
        <v>124</v>
      </c>
      <c r="B25" s="52" t="s">
        <v>381</v>
      </c>
      <c r="C25" s="51" t="s">
        <v>124</v>
      </c>
      <c r="D25" s="249" t="s">
        <v>260</v>
      </c>
      <c r="E25" s="32" t="s">
        <v>7</v>
      </c>
      <c r="F25" s="33" t="s">
        <v>13</v>
      </c>
      <c r="G25" s="32" t="s">
        <v>5</v>
      </c>
      <c r="H25" s="32"/>
      <c r="I25" s="32" t="s">
        <v>127</v>
      </c>
      <c r="J25" s="34"/>
      <c r="K25" s="39"/>
      <c r="L25" s="44"/>
      <c r="M25" s="38" t="s">
        <v>804</v>
      </c>
      <c r="N25" s="39"/>
      <c r="O25" s="89"/>
      <c r="P25" s="89"/>
      <c r="Q25" s="89"/>
      <c r="R25" s="46"/>
      <c r="S25" s="29"/>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row>
    <row r="26" spans="1:16383" ht="146.25" customHeight="1" x14ac:dyDescent="0.25">
      <c r="A26" s="51" t="s">
        <v>123</v>
      </c>
      <c r="B26" s="52" t="s">
        <v>382</v>
      </c>
      <c r="C26" s="51" t="s">
        <v>123</v>
      </c>
      <c r="D26" s="249" t="s">
        <v>262</v>
      </c>
      <c r="E26" s="32" t="s">
        <v>7</v>
      </c>
      <c r="F26" s="33" t="s">
        <v>13</v>
      </c>
      <c r="G26" s="32" t="s">
        <v>4</v>
      </c>
      <c r="H26" s="32"/>
      <c r="I26" s="32" t="s">
        <v>127</v>
      </c>
      <c r="J26" s="34"/>
      <c r="K26" s="39"/>
      <c r="L26" s="44"/>
      <c r="M26" s="38" t="s">
        <v>804</v>
      </c>
      <c r="N26" s="39"/>
      <c r="O26" s="89"/>
      <c r="P26" s="89"/>
      <c r="Q26" s="89"/>
      <c r="R26" s="46"/>
      <c r="S26" s="29"/>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row>
    <row r="27" spans="1:16383" ht="178.5" customHeight="1" x14ac:dyDescent="0.25">
      <c r="A27" s="51" t="s">
        <v>122</v>
      </c>
      <c r="B27" s="52" t="s">
        <v>383</v>
      </c>
      <c r="C27" s="51" t="s">
        <v>122</v>
      </c>
      <c r="D27" s="249" t="s">
        <v>264</v>
      </c>
      <c r="E27" s="32" t="s">
        <v>7</v>
      </c>
      <c r="F27" s="33" t="s">
        <v>13</v>
      </c>
      <c r="G27" s="32" t="s">
        <v>3</v>
      </c>
      <c r="H27" s="32"/>
      <c r="I27" s="32" t="s">
        <v>127</v>
      </c>
      <c r="J27" s="34"/>
      <c r="K27" s="39"/>
      <c r="L27" s="44"/>
      <c r="M27" s="38" t="s">
        <v>804</v>
      </c>
      <c r="N27" s="39"/>
      <c r="O27" s="89"/>
      <c r="P27" s="89"/>
      <c r="Q27" s="89"/>
      <c r="R27" s="4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row>
  </sheetData>
  <autoFilter ref="A1:XFC27"/>
  <dataValidations count="2">
    <dataValidation type="list" errorStyle="warning" allowBlank="1" showInputMessage="1" showErrorMessage="1" errorTitle="Izvēle tikai no saraksta!" error="Lūdzu izvēlēties vienu no vērtībām sarakstā." sqref="R1 K7 J7:J11 R9:R10 H9:H11 K9:K10 N9:N10 J21:J22 H21:H22 H1:O1 N24:N27 R24:R27 J24:K27 H24:H27 N4:N7 R4:R7 J13:J16 H2:H7 J2:K6">
      <formula1>#REF!</formula1>
    </dataValidation>
    <dataValidation type="list" errorStyle="warning" allowBlank="1" showInputMessage="1" showErrorMessage="1" errorTitle="Izvēle tikai no saraksta!" error="Lūdzu izvēlēties vienu no vērtībām sarakstā." sqref="P1:Q1 I17:I18">
      <formula1>#REF!</formula1>
    </dataValidation>
  </dataValidations>
  <hyperlinks>
    <hyperlink ref="H2" r:id="rId1" location="/SitePages/10.aspx" display="https://kom.esfondi.lv/_layouts/15/start.aspx - /SitePages/10.aspx"/>
    <hyperlink ref="J2" r:id="rId2" display="http://tap.mk.gov.lv/lv/mk/tap/?pid=40364485"/>
    <hyperlink ref="K2" r:id="rId3" display="http://likumi.lv/ta/id/279475-darbibas-programmas-izaugsme-un-nodarbinatiba-1-1-1-specifiska-atbalsta-merka-palielinat-latvijas-zinatnisko-instituciju"/>
    <hyperlink ref="J3" r:id="rId4" display="21.09.2017"/>
    <hyperlink ref="K3" r:id="rId5"/>
    <hyperlink ref="J4" r:id="rId6" display="http://tap.mk.gov.lv/lv/mk/tap/?pid=40362612"/>
    <hyperlink ref="K4" r:id="rId7" display="http://likumi.lv/ta/id/279410-darbibas-programmas-izaugsme-un-nodarbinatiba-1-2-1-specifiska-atbalsta-merka-palielinat-privata-sektora-investicijas"/>
    <hyperlink ref="H4" r:id="rId8" display="https://komitejas.esfondi.lv/RP/_layouts/15/WopiFrame.aspx?sourcedoc=/RP/Koplietojamie%20dokumenti/Lemums_EM_1211_4.k_14022018.pdf&amp;action=default"/>
    <hyperlink ref="J8" r:id="rId9"/>
    <hyperlink ref="J11" r:id="rId10" display="http://tap.mk.gov.lv/lv/mk/tap/?pid=40386818"/>
    <hyperlink ref="K11" r:id="rId11" display="21.06.2016 Nr.403"/>
    <hyperlink ref="J13" r:id="rId12" display="http://tap.mk.gov.lv/lv/mk/tap/?dateFrom=2017-04-27&amp;dateTo=2018-04-27&amp;text=5.4.2.2&amp;org=0&amp;area=0&amp;type=0"/>
    <hyperlink ref="K13" r:id="rId13" display="20.12.20106., Nr.859"/>
    <hyperlink ref="J15" r:id="rId14" display="http://tap.mk.gov.lv/lv/mk/tap/?pid=40379112"/>
    <hyperlink ref="H15" r:id="rId15" display="080.04.2016"/>
    <hyperlink ref="K15" r:id="rId16"/>
    <hyperlink ref="J17" r:id="rId17" display="26.10.2017"/>
    <hyperlink ref="K17" r:id="rId18"/>
    <hyperlink ref="J21" r:id="rId19" display="http://tap.mk.gov.lv/lv/mk/tap/?pid=40373554"/>
    <hyperlink ref="K21" r:id="rId20" display="17.05.2016., Nr. 310"/>
    <hyperlink ref="H21" r:id="rId21" display="https://komitejas.esfondi.lv/RP/Koplietojamie dokumenti/Forms/2016.aspx"/>
    <hyperlink ref="J22" r:id="rId22" display="http://tap.mk.gov.lv/lv/mk/tap/?pid=40393689"/>
    <hyperlink ref="H22" r:id="rId23" location="/SitePages/10.aspx" display="24.11.2016."/>
    <hyperlink ref="K22" r:id="rId24"/>
    <hyperlink ref="J23" r:id="rId25" display="http://tap.mk.gov.lv/lv/mk/tap/?pid=40450093"/>
    <hyperlink ref="J19" r:id="rId26" display="http://tap.mk.gov.lv/lv/mk/tap/?pid=40458038"/>
    <hyperlink ref="J20" r:id="rId27" display="http://tap.mk.gov.lv/lv/mk/tap/?pid=4045803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7"/>
  <sheetViews>
    <sheetView topLeftCell="A22" zoomScale="80" zoomScaleNormal="80" workbookViewId="0">
      <selection activeCell="A25" sqref="A25:D25"/>
    </sheetView>
  </sheetViews>
  <sheetFormatPr defaultRowHeight="12.75" x14ac:dyDescent="0.2"/>
  <cols>
    <col min="1" max="1" width="7.5" style="129" bestFit="1" customWidth="1"/>
    <col min="2" max="2" width="28.625" style="129" bestFit="1" customWidth="1"/>
    <col min="3" max="3" width="9.875" style="129" bestFit="1" customWidth="1"/>
    <col min="4" max="4" width="17.75" style="129" customWidth="1"/>
    <col min="5" max="5" width="10.25" style="129" bestFit="1" customWidth="1"/>
    <col min="6" max="6" width="9.375" style="129" bestFit="1" customWidth="1"/>
    <col min="7" max="7" width="8" style="129" bestFit="1" customWidth="1"/>
    <col min="8" max="8" width="11.125" style="129" bestFit="1" customWidth="1"/>
    <col min="9" max="9" width="11.25" style="129" bestFit="1" customWidth="1"/>
    <col min="10" max="10" width="10.875" style="129" bestFit="1" customWidth="1"/>
    <col min="11" max="11" width="11.125" style="129" bestFit="1" customWidth="1"/>
    <col min="12" max="12" width="13.875" style="129" bestFit="1" customWidth="1"/>
    <col min="13" max="13" width="12.75" style="129" bestFit="1" customWidth="1"/>
    <col min="14" max="14" width="9.5" style="129" bestFit="1" customWidth="1"/>
    <col min="15" max="15" width="13.875" style="129" bestFit="1" customWidth="1"/>
    <col min="16" max="16" width="22.875" style="130" customWidth="1"/>
    <col min="17" max="17" width="20.5" style="130" customWidth="1"/>
    <col min="18" max="18" width="15.75" style="129" customWidth="1"/>
    <col min="19" max="16384" width="9" style="129"/>
  </cols>
  <sheetData>
    <row r="1" spans="1:16383" ht="89.25" x14ac:dyDescent="0.2">
      <c r="A1" s="126" t="s">
        <v>303</v>
      </c>
      <c r="B1" s="126" t="s">
        <v>304</v>
      </c>
      <c r="C1" s="126" t="s">
        <v>385</v>
      </c>
      <c r="D1" s="126" t="s">
        <v>308</v>
      </c>
      <c r="E1" s="126" t="s">
        <v>305</v>
      </c>
      <c r="F1" s="126" t="s">
        <v>306</v>
      </c>
      <c r="G1" s="126" t="s">
        <v>307</v>
      </c>
      <c r="H1" s="127" t="s">
        <v>752</v>
      </c>
      <c r="I1" s="254" t="s">
        <v>753</v>
      </c>
      <c r="J1" s="255" t="s">
        <v>754</v>
      </c>
      <c r="K1" s="254" t="s">
        <v>755</v>
      </c>
      <c r="L1" s="254" t="s">
        <v>756</v>
      </c>
      <c r="M1" s="256" t="s">
        <v>757</v>
      </c>
      <c r="N1" s="257" t="s">
        <v>758</v>
      </c>
      <c r="O1" s="242" t="s">
        <v>759</v>
      </c>
      <c r="P1" s="258" t="s">
        <v>597</v>
      </c>
      <c r="Q1" s="242" t="s">
        <v>768</v>
      </c>
      <c r="R1" s="256" t="s">
        <v>760</v>
      </c>
    </row>
    <row r="2" spans="1:16383" ht="89.25" x14ac:dyDescent="0.2">
      <c r="A2" s="131" t="s">
        <v>301</v>
      </c>
      <c r="B2" s="132" t="s">
        <v>302</v>
      </c>
      <c r="C2" s="131" t="s">
        <v>148</v>
      </c>
      <c r="D2" s="133" t="s">
        <v>390</v>
      </c>
      <c r="E2" s="134" t="s">
        <v>146</v>
      </c>
      <c r="F2" s="135" t="s">
        <v>17</v>
      </c>
      <c r="G2" s="134" t="s">
        <v>4</v>
      </c>
      <c r="H2" s="136">
        <v>43145</v>
      </c>
      <c r="I2" s="81" t="s">
        <v>204</v>
      </c>
      <c r="J2" s="136">
        <v>42208</v>
      </c>
      <c r="K2" s="136" t="s">
        <v>475</v>
      </c>
      <c r="L2" s="137">
        <v>19227642</v>
      </c>
      <c r="M2" s="138" t="s">
        <v>543</v>
      </c>
      <c r="N2" s="136">
        <v>43245</v>
      </c>
      <c r="O2" s="139">
        <v>19227654</v>
      </c>
      <c r="P2" s="140" t="s">
        <v>751</v>
      </c>
      <c r="Q2" s="140" t="s">
        <v>769</v>
      </c>
      <c r="R2" s="46"/>
    </row>
    <row r="3" spans="1:16383" ht="63.75" x14ac:dyDescent="0.25">
      <c r="A3" s="131" t="s">
        <v>301</v>
      </c>
      <c r="B3" s="132" t="s">
        <v>302</v>
      </c>
      <c r="C3" s="131" t="s">
        <v>151</v>
      </c>
      <c r="D3" s="133" t="s">
        <v>733</v>
      </c>
      <c r="E3" s="134" t="s">
        <v>146</v>
      </c>
      <c r="F3" s="135" t="s">
        <v>17</v>
      </c>
      <c r="G3" s="134" t="s">
        <v>4</v>
      </c>
      <c r="H3" s="136">
        <v>43067</v>
      </c>
      <c r="I3" s="81" t="s">
        <v>581</v>
      </c>
      <c r="J3" s="136">
        <v>42999</v>
      </c>
      <c r="K3" s="136" t="s">
        <v>724</v>
      </c>
      <c r="L3" s="137">
        <v>19850697</v>
      </c>
      <c r="M3" s="138">
        <v>2</v>
      </c>
      <c r="N3" s="136">
        <v>43273</v>
      </c>
      <c r="O3" s="139">
        <v>19850697</v>
      </c>
      <c r="P3" s="140" t="s">
        <v>807</v>
      </c>
      <c r="Q3" s="140" t="s">
        <v>808</v>
      </c>
      <c r="R3" s="46"/>
      <c r="S3" s="29"/>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row>
    <row r="4" spans="1:16383" ht="63.75" x14ac:dyDescent="0.2">
      <c r="A4" s="131" t="s">
        <v>301</v>
      </c>
      <c r="B4" s="132" t="s">
        <v>302</v>
      </c>
      <c r="C4" s="131" t="s">
        <v>153</v>
      </c>
      <c r="D4" s="133" t="s">
        <v>450</v>
      </c>
      <c r="E4" s="134" t="s">
        <v>146</v>
      </c>
      <c r="F4" s="135" t="s">
        <v>17</v>
      </c>
      <c r="G4" s="134" t="s">
        <v>4</v>
      </c>
      <c r="H4" s="136">
        <v>42940</v>
      </c>
      <c r="I4" s="141" t="s">
        <v>426</v>
      </c>
      <c r="J4" s="136">
        <v>42789</v>
      </c>
      <c r="K4" s="136" t="s">
        <v>573</v>
      </c>
      <c r="L4" s="142">
        <v>7905000</v>
      </c>
      <c r="M4" s="143">
        <v>2</v>
      </c>
      <c r="N4" s="136">
        <v>43032</v>
      </c>
      <c r="O4" s="144">
        <v>4080000</v>
      </c>
      <c r="P4" s="145" t="s">
        <v>603</v>
      </c>
      <c r="Q4" s="145"/>
      <c r="R4" s="76"/>
    </row>
    <row r="5" spans="1:16383" ht="76.5" x14ac:dyDescent="0.2">
      <c r="A5" s="131" t="s">
        <v>314</v>
      </c>
      <c r="B5" s="132" t="s">
        <v>315</v>
      </c>
      <c r="C5" s="146" t="s">
        <v>27</v>
      </c>
      <c r="D5" s="132" t="s">
        <v>396</v>
      </c>
      <c r="E5" s="134" t="s">
        <v>7</v>
      </c>
      <c r="F5" s="135" t="s">
        <v>12</v>
      </c>
      <c r="G5" s="134" t="s">
        <v>4</v>
      </c>
      <c r="H5" s="136">
        <v>42187</v>
      </c>
      <c r="I5" s="81" t="s">
        <v>198</v>
      </c>
      <c r="J5" s="136">
        <v>42201</v>
      </c>
      <c r="K5" s="136" t="s">
        <v>483</v>
      </c>
      <c r="L5" s="137">
        <v>116909714</v>
      </c>
      <c r="M5" s="137"/>
      <c r="N5" s="136">
        <v>42465</v>
      </c>
      <c r="O5" s="144">
        <v>110837934</v>
      </c>
      <c r="P5" s="145" t="s">
        <v>740</v>
      </c>
      <c r="Q5" s="145"/>
      <c r="R5" s="46"/>
    </row>
    <row r="6" spans="1:16383" ht="114.75" x14ac:dyDescent="0.2">
      <c r="A6" s="131" t="s">
        <v>314</v>
      </c>
      <c r="B6" s="132" t="s">
        <v>315</v>
      </c>
      <c r="C6" s="146" t="s">
        <v>28</v>
      </c>
      <c r="D6" s="132" t="s">
        <v>226</v>
      </c>
      <c r="E6" s="134" t="s">
        <v>7</v>
      </c>
      <c r="F6" s="135" t="s">
        <v>12</v>
      </c>
      <c r="G6" s="134" t="s">
        <v>4</v>
      </c>
      <c r="H6" s="147">
        <v>42389</v>
      </c>
      <c r="I6" s="81" t="s">
        <v>197</v>
      </c>
      <c r="J6" s="136">
        <v>42341</v>
      </c>
      <c r="K6" s="136" t="s">
        <v>484</v>
      </c>
      <c r="L6" s="137">
        <v>10115000</v>
      </c>
      <c r="M6" s="143"/>
      <c r="N6" s="136">
        <v>42733</v>
      </c>
      <c r="O6" s="148">
        <v>10115000</v>
      </c>
      <c r="P6" s="145" t="s">
        <v>612</v>
      </c>
      <c r="Q6" s="145"/>
      <c r="R6" s="46" t="s">
        <v>447</v>
      </c>
    </row>
    <row r="7" spans="1:16383" ht="197.25" customHeight="1" x14ac:dyDescent="0.2">
      <c r="A7" s="131" t="s">
        <v>9</v>
      </c>
      <c r="B7" s="132" t="s">
        <v>322</v>
      </c>
      <c r="C7" s="131" t="s">
        <v>9</v>
      </c>
      <c r="D7" s="132" t="s">
        <v>283</v>
      </c>
      <c r="E7" s="134" t="s">
        <v>7</v>
      </c>
      <c r="F7" s="135" t="s">
        <v>12</v>
      </c>
      <c r="G7" s="134" t="s">
        <v>4</v>
      </c>
      <c r="H7" s="136">
        <v>42124</v>
      </c>
      <c r="I7" s="81" t="s">
        <v>198</v>
      </c>
      <c r="J7" s="136">
        <v>42117</v>
      </c>
      <c r="K7" s="136" t="s">
        <v>492</v>
      </c>
      <c r="L7" s="137">
        <v>16114183</v>
      </c>
      <c r="M7" s="81">
        <v>42473</v>
      </c>
      <c r="N7" s="136">
        <v>42558</v>
      </c>
      <c r="O7" s="144">
        <v>15448625</v>
      </c>
      <c r="P7" s="145" t="s">
        <v>761</v>
      </c>
      <c r="Q7" s="145"/>
      <c r="R7" s="47" t="s">
        <v>762</v>
      </c>
    </row>
    <row r="8" spans="1:16383" ht="178.5" x14ac:dyDescent="0.2">
      <c r="A8" s="131" t="s">
        <v>9</v>
      </c>
      <c r="B8" s="132" t="s">
        <v>322</v>
      </c>
      <c r="C8" s="131" t="s">
        <v>9</v>
      </c>
      <c r="D8" s="132" t="s">
        <v>326</v>
      </c>
      <c r="E8" s="134" t="s">
        <v>7</v>
      </c>
      <c r="F8" s="135" t="s">
        <v>12</v>
      </c>
      <c r="G8" s="134" t="s">
        <v>4</v>
      </c>
      <c r="H8" s="136">
        <v>42124</v>
      </c>
      <c r="I8" s="81" t="s">
        <v>198</v>
      </c>
      <c r="J8" s="136">
        <v>42117</v>
      </c>
      <c r="K8" s="136" t="s">
        <v>492</v>
      </c>
      <c r="L8" s="137">
        <v>10911633</v>
      </c>
      <c r="M8" s="81">
        <v>42503</v>
      </c>
      <c r="N8" s="136">
        <v>42536</v>
      </c>
      <c r="O8" s="144">
        <v>10246075</v>
      </c>
      <c r="P8" s="145" t="s">
        <v>763</v>
      </c>
      <c r="Q8" s="145"/>
      <c r="R8" s="46"/>
    </row>
    <row r="9" spans="1:16383" ht="51" x14ac:dyDescent="0.2">
      <c r="A9" s="131" t="s">
        <v>323</v>
      </c>
      <c r="B9" s="132" t="s">
        <v>324</v>
      </c>
      <c r="C9" s="134" t="s">
        <v>177</v>
      </c>
      <c r="D9" s="133" t="s">
        <v>399</v>
      </c>
      <c r="E9" s="149" t="s">
        <v>7</v>
      </c>
      <c r="F9" s="150" t="s">
        <v>11</v>
      </c>
      <c r="G9" s="149" t="s">
        <v>4</v>
      </c>
      <c r="H9" s="136">
        <v>42534</v>
      </c>
      <c r="I9" s="81" t="s">
        <v>271</v>
      </c>
      <c r="J9" s="147">
        <v>42453</v>
      </c>
      <c r="K9" s="136" t="s">
        <v>498</v>
      </c>
      <c r="L9" s="137">
        <v>70226502</v>
      </c>
      <c r="M9" s="143">
        <v>2</v>
      </c>
      <c r="N9" s="136">
        <v>42632</v>
      </c>
      <c r="O9" s="144">
        <v>70226502</v>
      </c>
      <c r="P9" s="145" t="s">
        <v>626</v>
      </c>
      <c r="Q9" s="145"/>
      <c r="R9" s="46"/>
    </row>
    <row r="10" spans="1:16383" ht="51" x14ac:dyDescent="0.2">
      <c r="A10" s="131" t="s">
        <v>323</v>
      </c>
      <c r="B10" s="132" t="s">
        <v>324</v>
      </c>
      <c r="C10" s="134" t="s">
        <v>177</v>
      </c>
      <c r="D10" s="133" t="s">
        <v>556</v>
      </c>
      <c r="E10" s="149" t="s">
        <v>7</v>
      </c>
      <c r="F10" s="150" t="s">
        <v>11</v>
      </c>
      <c r="G10" s="149" t="s">
        <v>4</v>
      </c>
      <c r="H10" s="136">
        <v>42908</v>
      </c>
      <c r="I10" s="81" t="s">
        <v>555</v>
      </c>
      <c r="J10" s="147">
        <v>42887</v>
      </c>
      <c r="K10" s="136" t="s">
        <v>707</v>
      </c>
      <c r="L10" s="137">
        <v>27631470</v>
      </c>
      <c r="M10" s="143">
        <v>3</v>
      </c>
      <c r="N10" s="136">
        <v>43166</v>
      </c>
      <c r="O10" s="144">
        <v>27631470</v>
      </c>
      <c r="P10" s="145" t="s">
        <v>735</v>
      </c>
      <c r="Q10" s="145"/>
      <c r="R10" s="46"/>
    </row>
    <row r="11" spans="1:16383" ht="136.5" customHeight="1" x14ac:dyDescent="0.2">
      <c r="A11" s="131" t="s">
        <v>38</v>
      </c>
      <c r="B11" s="132" t="s">
        <v>327</v>
      </c>
      <c r="C11" s="131" t="s">
        <v>38</v>
      </c>
      <c r="D11" s="132" t="s">
        <v>241</v>
      </c>
      <c r="E11" s="149" t="s">
        <v>7</v>
      </c>
      <c r="F11" s="150" t="s">
        <v>12</v>
      </c>
      <c r="G11" s="149" t="s">
        <v>4</v>
      </c>
      <c r="H11" s="136">
        <v>42446</v>
      </c>
      <c r="I11" s="81" t="s">
        <v>197</v>
      </c>
      <c r="J11" s="81" t="s">
        <v>328</v>
      </c>
      <c r="K11" s="136" t="s">
        <v>499</v>
      </c>
      <c r="L11" s="137">
        <v>31299565</v>
      </c>
      <c r="M11" s="143">
        <v>3</v>
      </c>
      <c r="N11" s="136">
        <v>42660</v>
      </c>
      <c r="O11" s="153">
        <v>31299565</v>
      </c>
      <c r="P11" s="154" t="s">
        <v>764</v>
      </c>
      <c r="Q11" s="154"/>
      <c r="R11" s="99" t="s">
        <v>749</v>
      </c>
    </row>
    <row r="12" spans="1:16383" ht="25.5" x14ac:dyDescent="0.2">
      <c r="A12" s="131" t="s">
        <v>43</v>
      </c>
      <c r="B12" s="132" t="s">
        <v>90</v>
      </c>
      <c r="C12" s="131" t="s">
        <v>43</v>
      </c>
      <c r="D12" s="132" t="s">
        <v>90</v>
      </c>
      <c r="E12" s="149" t="s">
        <v>7</v>
      </c>
      <c r="F12" s="150" t="s">
        <v>10</v>
      </c>
      <c r="G12" s="149" t="s">
        <v>4</v>
      </c>
      <c r="H12" s="147">
        <v>42389</v>
      </c>
      <c r="I12" s="81" t="s">
        <v>121</v>
      </c>
      <c r="J12" s="136"/>
      <c r="K12" s="136" t="s">
        <v>500</v>
      </c>
      <c r="L12" s="137">
        <v>36881516</v>
      </c>
      <c r="M12" s="81">
        <v>42468</v>
      </c>
      <c r="N12" s="136">
        <v>42451</v>
      </c>
      <c r="O12" s="144">
        <v>34631919</v>
      </c>
      <c r="P12" s="145" t="s">
        <v>637</v>
      </c>
      <c r="Q12" s="145"/>
      <c r="R12" s="46"/>
    </row>
    <row r="13" spans="1:16383" ht="38.25" x14ac:dyDescent="0.2">
      <c r="A13" s="131" t="s">
        <v>334</v>
      </c>
      <c r="B13" s="132" t="s">
        <v>335</v>
      </c>
      <c r="C13" s="134" t="s">
        <v>299</v>
      </c>
      <c r="D13" s="133" t="s">
        <v>300</v>
      </c>
      <c r="E13" s="149" t="s">
        <v>146</v>
      </c>
      <c r="F13" s="150" t="s">
        <v>12</v>
      </c>
      <c r="G13" s="149" t="s">
        <v>3</v>
      </c>
      <c r="H13" s="136">
        <v>42838</v>
      </c>
      <c r="I13" s="81" t="s">
        <v>275</v>
      </c>
      <c r="J13" s="136">
        <v>42824</v>
      </c>
      <c r="K13" s="136" t="s">
        <v>587</v>
      </c>
      <c r="L13" s="155">
        <v>9184249</v>
      </c>
      <c r="M13" s="143">
        <v>5</v>
      </c>
      <c r="N13" s="136">
        <v>43026</v>
      </c>
      <c r="O13" s="144">
        <v>9184249</v>
      </c>
      <c r="P13" s="145" t="s">
        <v>642</v>
      </c>
      <c r="Q13" s="145" t="s">
        <v>771</v>
      </c>
      <c r="R13" s="46"/>
    </row>
    <row r="14" spans="1:16383" ht="165.75" x14ac:dyDescent="0.2">
      <c r="A14" s="131" t="s">
        <v>45</v>
      </c>
      <c r="B14" s="132" t="s">
        <v>340</v>
      </c>
      <c r="C14" s="131" t="s">
        <v>45</v>
      </c>
      <c r="D14" s="132" t="s">
        <v>582</v>
      </c>
      <c r="E14" s="149" t="s">
        <v>7</v>
      </c>
      <c r="F14" s="150" t="s">
        <v>14</v>
      </c>
      <c r="G14" s="149" t="s">
        <v>4</v>
      </c>
      <c r="H14" s="136">
        <v>43039</v>
      </c>
      <c r="I14" s="81" t="s">
        <v>564</v>
      </c>
      <c r="J14" s="136">
        <v>42950</v>
      </c>
      <c r="K14" s="156" t="s">
        <v>591</v>
      </c>
      <c r="L14" s="137">
        <v>24919516</v>
      </c>
      <c r="M14" s="143"/>
      <c r="N14" s="136">
        <v>43152</v>
      </c>
      <c r="O14" s="148">
        <v>22919516</v>
      </c>
      <c r="P14" s="145" t="s">
        <v>813</v>
      </c>
      <c r="Q14" s="47"/>
      <c r="R14" s="157" t="s">
        <v>812</v>
      </c>
    </row>
    <row r="15" spans="1:16383" ht="120.75" customHeight="1" x14ac:dyDescent="0.2">
      <c r="A15" s="131" t="s">
        <v>69</v>
      </c>
      <c r="B15" s="132" t="s">
        <v>341</v>
      </c>
      <c r="C15" s="131" t="s">
        <v>69</v>
      </c>
      <c r="D15" s="132" t="s">
        <v>247</v>
      </c>
      <c r="E15" s="149" t="s">
        <v>7</v>
      </c>
      <c r="F15" s="150" t="s">
        <v>12</v>
      </c>
      <c r="G15" s="149" t="s">
        <v>4</v>
      </c>
      <c r="H15" s="136">
        <v>42124</v>
      </c>
      <c r="I15" s="158" t="s">
        <v>198</v>
      </c>
      <c r="J15" s="136">
        <v>42117</v>
      </c>
      <c r="K15" s="136" t="s">
        <v>507</v>
      </c>
      <c r="L15" s="148">
        <v>95318437</v>
      </c>
      <c r="M15" s="81">
        <v>42470</v>
      </c>
      <c r="N15" s="136">
        <v>42635</v>
      </c>
      <c r="O15" s="144">
        <v>95318437</v>
      </c>
      <c r="P15" s="145" t="s">
        <v>651</v>
      </c>
      <c r="Q15" s="145"/>
      <c r="R15" s="46"/>
    </row>
    <row r="16" spans="1:16383" ht="127.5" customHeight="1" x14ac:dyDescent="0.2">
      <c r="A16" s="131" t="s">
        <v>69</v>
      </c>
      <c r="B16" s="132" t="s">
        <v>341</v>
      </c>
      <c r="C16" s="131" t="s">
        <v>69</v>
      </c>
      <c r="D16" s="132" t="s">
        <v>248</v>
      </c>
      <c r="E16" s="149" t="s">
        <v>7</v>
      </c>
      <c r="F16" s="150" t="s">
        <v>12</v>
      </c>
      <c r="G16" s="149" t="s">
        <v>4</v>
      </c>
      <c r="H16" s="136">
        <v>42124</v>
      </c>
      <c r="I16" s="158" t="s">
        <v>198</v>
      </c>
      <c r="J16" s="136">
        <v>42117</v>
      </c>
      <c r="K16" s="136" t="s">
        <v>507</v>
      </c>
      <c r="L16" s="137">
        <v>92138673</v>
      </c>
      <c r="M16" s="81">
        <v>42500</v>
      </c>
      <c r="N16" s="136">
        <v>42537</v>
      </c>
      <c r="O16" s="144">
        <v>86518652</v>
      </c>
      <c r="P16" s="145" t="s">
        <v>765</v>
      </c>
      <c r="Q16" s="145"/>
      <c r="R16" s="46"/>
    </row>
    <row r="17" spans="1:16383" ht="127.5" customHeight="1" x14ac:dyDescent="0.2">
      <c r="A17" s="131" t="s">
        <v>69</v>
      </c>
      <c r="B17" s="132" t="s">
        <v>341</v>
      </c>
      <c r="C17" s="131" t="s">
        <v>69</v>
      </c>
      <c r="D17" s="132" t="s">
        <v>249</v>
      </c>
      <c r="E17" s="149" t="s">
        <v>7</v>
      </c>
      <c r="F17" s="150" t="s">
        <v>12</v>
      </c>
      <c r="G17" s="149" t="s">
        <v>4</v>
      </c>
      <c r="H17" s="136">
        <v>42124</v>
      </c>
      <c r="I17" s="158" t="s">
        <v>198</v>
      </c>
      <c r="J17" s="136">
        <v>42117</v>
      </c>
      <c r="K17" s="136" t="s">
        <v>507</v>
      </c>
      <c r="L17" s="137">
        <v>52247026</v>
      </c>
      <c r="M17" s="81">
        <v>42500</v>
      </c>
      <c r="N17" s="136">
        <v>42551</v>
      </c>
      <c r="O17" s="144">
        <v>49060207</v>
      </c>
      <c r="P17" s="145" t="s">
        <v>766</v>
      </c>
      <c r="Q17" s="145"/>
      <c r="R17" s="46"/>
    </row>
    <row r="18" spans="1:16383" ht="51" x14ac:dyDescent="0.2">
      <c r="A18" s="131" t="s">
        <v>342</v>
      </c>
      <c r="B18" s="132" t="s">
        <v>343</v>
      </c>
      <c r="C18" s="134" t="s">
        <v>143</v>
      </c>
      <c r="D18" s="133" t="s">
        <v>267</v>
      </c>
      <c r="E18" s="149" t="s">
        <v>7</v>
      </c>
      <c r="F18" s="150" t="s">
        <v>16</v>
      </c>
      <c r="G18" s="149" t="s">
        <v>3</v>
      </c>
      <c r="H18" s="136">
        <v>41996</v>
      </c>
      <c r="I18" s="81" t="s">
        <v>196</v>
      </c>
      <c r="J18" s="136">
        <v>42327</v>
      </c>
      <c r="K18" s="136" t="s">
        <v>509</v>
      </c>
      <c r="L18" s="137">
        <v>75109464</v>
      </c>
      <c r="M18" s="143">
        <v>2</v>
      </c>
      <c r="N18" s="136">
        <v>42487</v>
      </c>
      <c r="O18" s="144">
        <v>70462690</v>
      </c>
      <c r="P18" s="145" t="s">
        <v>656</v>
      </c>
      <c r="Q18" s="145"/>
      <c r="R18" s="46"/>
    </row>
    <row r="19" spans="1:16383" ht="51" x14ac:dyDescent="0.2">
      <c r="A19" s="131" t="s">
        <v>342</v>
      </c>
      <c r="B19" s="132" t="s">
        <v>343</v>
      </c>
      <c r="C19" s="134" t="s">
        <v>144</v>
      </c>
      <c r="D19" s="133" t="s">
        <v>145</v>
      </c>
      <c r="E19" s="149" t="s">
        <v>7</v>
      </c>
      <c r="F19" s="150" t="s">
        <v>16</v>
      </c>
      <c r="G19" s="149" t="s">
        <v>3</v>
      </c>
      <c r="H19" s="147">
        <v>42745</v>
      </c>
      <c r="I19" s="81" t="s">
        <v>427</v>
      </c>
      <c r="J19" s="136">
        <v>42726</v>
      </c>
      <c r="K19" s="136" t="s">
        <v>553</v>
      </c>
      <c r="L19" s="137">
        <v>7093340</v>
      </c>
      <c r="M19" s="143">
        <v>2</v>
      </c>
      <c r="N19" s="136">
        <v>42901</v>
      </c>
      <c r="O19" s="144">
        <v>6654498</v>
      </c>
      <c r="P19" s="145" t="s">
        <v>657</v>
      </c>
      <c r="Q19" s="145" t="s">
        <v>772</v>
      </c>
      <c r="R19" s="46"/>
    </row>
    <row r="20" spans="1:16383" ht="51" x14ac:dyDescent="0.2">
      <c r="A20" s="131" t="s">
        <v>49</v>
      </c>
      <c r="B20" s="132" t="s">
        <v>93</v>
      </c>
      <c r="C20" s="131" t="s">
        <v>49</v>
      </c>
      <c r="D20" s="132" t="s">
        <v>93</v>
      </c>
      <c r="E20" s="149" t="s">
        <v>7</v>
      </c>
      <c r="F20" s="150" t="s">
        <v>16</v>
      </c>
      <c r="G20" s="149" t="s">
        <v>3</v>
      </c>
      <c r="H20" s="136">
        <v>41996</v>
      </c>
      <c r="I20" s="81" t="s">
        <v>194</v>
      </c>
      <c r="J20" s="136">
        <v>42089</v>
      </c>
      <c r="K20" s="136" t="s">
        <v>512</v>
      </c>
      <c r="L20" s="137">
        <v>218449803</v>
      </c>
      <c r="M20" s="159" t="s">
        <v>266</v>
      </c>
      <c r="N20" s="136">
        <v>42198</v>
      </c>
      <c r="O20" s="144">
        <v>204935035</v>
      </c>
      <c r="P20" s="145" t="s">
        <v>660</v>
      </c>
      <c r="Q20" s="145"/>
      <c r="R20" s="46"/>
    </row>
    <row r="21" spans="1:16383" ht="51" x14ac:dyDescent="0.2">
      <c r="A21" s="131" t="s">
        <v>51</v>
      </c>
      <c r="B21" s="132" t="s">
        <v>50</v>
      </c>
      <c r="C21" s="131" t="s">
        <v>51</v>
      </c>
      <c r="D21" s="132" t="s">
        <v>50</v>
      </c>
      <c r="E21" s="149" t="s">
        <v>7</v>
      </c>
      <c r="F21" s="150" t="s">
        <v>16</v>
      </c>
      <c r="G21" s="149" t="s">
        <v>4</v>
      </c>
      <c r="H21" s="136">
        <v>41996</v>
      </c>
      <c r="I21" s="81">
        <v>42390</v>
      </c>
      <c r="J21" s="147">
        <v>42390</v>
      </c>
      <c r="K21" s="136" t="s">
        <v>513</v>
      </c>
      <c r="L21" s="137">
        <v>235477563</v>
      </c>
      <c r="M21" s="81">
        <v>42469</v>
      </c>
      <c r="N21" s="136">
        <v>42437</v>
      </c>
      <c r="O21" s="144">
        <v>221114552</v>
      </c>
      <c r="P21" s="145" t="s">
        <v>773</v>
      </c>
      <c r="Q21" s="145"/>
      <c r="R21" s="46"/>
    </row>
    <row r="22" spans="1:16383" ht="102" x14ac:dyDescent="0.2">
      <c r="A22" s="131" t="s">
        <v>280</v>
      </c>
      <c r="B22" s="160" t="s">
        <v>548</v>
      </c>
      <c r="C22" s="131" t="s">
        <v>280</v>
      </c>
      <c r="D22" s="132" t="s">
        <v>544</v>
      </c>
      <c r="E22" s="149" t="s">
        <v>7</v>
      </c>
      <c r="F22" s="150" t="s">
        <v>17</v>
      </c>
      <c r="G22" s="149" t="s">
        <v>4</v>
      </c>
      <c r="H22" s="147">
        <v>42468</v>
      </c>
      <c r="I22" s="161" t="s">
        <v>271</v>
      </c>
      <c r="J22" s="136">
        <v>42376</v>
      </c>
      <c r="K22" s="156" t="s">
        <v>418</v>
      </c>
      <c r="L22" s="137">
        <v>62704434</v>
      </c>
      <c r="M22" s="162">
        <v>2</v>
      </c>
      <c r="N22" s="136">
        <v>42926</v>
      </c>
      <c r="O22" s="163">
        <v>62704434</v>
      </c>
      <c r="P22" s="145" t="s">
        <v>774</v>
      </c>
      <c r="Q22" s="145"/>
      <c r="R22" s="46" t="s">
        <v>750</v>
      </c>
    </row>
    <row r="23" spans="1:16383" s="29" customFormat="1" ht="127.5" x14ac:dyDescent="0.25">
      <c r="A23" s="131" t="s">
        <v>34</v>
      </c>
      <c r="B23" s="160" t="s">
        <v>274</v>
      </c>
      <c r="C23" s="131" t="s">
        <v>34</v>
      </c>
      <c r="D23" s="132" t="s">
        <v>400</v>
      </c>
      <c r="E23" s="149" t="s">
        <v>7</v>
      </c>
      <c r="F23" s="150" t="s">
        <v>17</v>
      </c>
      <c r="G23" s="149" t="s">
        <v>4</v>
      </c>
      <c r="H23" s="147">
        <v>42332</v>
      </c>
      <c r="I23" s="161" t="s">
        <v>200</v>
      </c>
      <c r="J23" s="136">
        <v>42285</v>
      </c>
      <c r="K23" s="156" t="s">
        <v>519</v>
      </c>
      <c r="L23" s="137">
        <v>66395403</v>
      </c>
      <c r="M23" s="162">
        <v>1</v>
      </c>
      <c r="N23" s="136">
        <v>42611</v>
      </c>
      <c r="O23" s="163">
        <v>65266466</v>
      </c>
      <c r="P23" s="145" t="s">
        <v>672</v>
      </c>
      <c r="Q23" s="145"/>
      <c r="R23" s="46" t="s">
        <v>567</v>
      </c>
      <c r="S23" s="129"/>
      <c r="T23" s="129"/>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row>
    <row r="24" spans="1:16383" s="29" customFormat="1" ht="89.25" x14ac:dyDescent="0.25">
      <c r="A24" s="131" t="s">
        <v>34</v>
      </c>
      <c r="B24" s="160" t="s">
        <v>274</v>
      </c>
      <c r="C24" s="131" t="s">
        <v>34</v>
      </c>
      <c r="D24" s="132" t="s">
        <v>401</v>
      </c>
      <c r="E24" s="149" t="s">
        <v>7</v>
      </c>
      <c r="F24" s="150" t="s">
        <v>17</v>
      </c>
      <c r="G24" s="149" t="s">
        <v>4</v>
      </c>
      <c r="H24" s="147">
        <v>42332</v>
      </c>
      <c r="I24" s="161" t="s">
        <v>200</v>
      </c>
      <c r="J24" s="136">
        <v>42285</v>
      </c>
      <c r="K24" s="156" t="s">
        <v>519</v>
      </c>
      <c r="L24" s="137">
        <v>19084794</v>
      </c>
      <c r="M24" s="162"/>
      <c r="N24" s="136">
        <v>42611</v>
      </c>
      <c r="O24" s="163">
        <v>17920621</v>
      </c>
      <c r="P24" s="145" t="s">
        <v>672</v>
      </c>
      <c r="Q24" s="145"/>
      <c r="R24" s="46" t="s">
        <v>568</v>
      </c>
      <c r="S24" s="129"/>
      <c r="T24" s="129"/>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row>
    <row r="25" spans="1:16383" customFormat="1" ht="86.25" customHeight="1" x14ac:dyDescent="0.25">
      <c r="A25" s="131" t="s">
        <v>32</v>
      </c>
      <c r="B25" s="160" t="s">
        <v>354</v>
      </c>
      <c r="C25" s="131" t="s">
        <v>32</v>
      </c>
      <c r="D25" s="132" t="s">
        <v>251</v>
      </c>
      <c r="E25" s="149" t="s">
        <v>146</v>
      </c>
      <c r="F25" s="150" t="s">
        <v>17</v>
      </c>
      <c r="G25" s="149" t="s">
        <v>5</v>
      </c>
      <c r="H25" s="147">
        <v>43067</v>
      </c>
      <c r="I25" s="161" t="s">
        <v>147</v>
      </c>
      <c r="J25" s="136">
        <v>43006</v>
      </c>
      <c r="K25" s="156" t="s">
        <v>718</v>
      </c>
      <c r="L25" s="137">
        <v>6642750</v>
      </c>
      <c r="M25" s="162" t="s">
        <v>420</v>
      </c>
      <c r="N25" s="136">
        <v>43277</v>
      </c>
      <c r="O25" s="163">
        <v>6071096</v>
      </c>
      <c r="P25" s="145" t="s">
        <v>809</v>
      </c>
      <c r="Q25" s="145" t="s">
        <v>810</v>
      </c>
      <c r="R25" s="46"/>
      <c r="S25" s="129"/>
      <c r="T25" s="129"/>
      <c r="U25" s="129"/>
      <c r="V25" s="129"/>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row>
    <row r="26" spans="1:16383" s="29" customFormat="1" ht="76.5" x14ac:dyDescent="0.25">
      <c r="A26" s="131" t="s">
        <v>371</v>
      </c>
      <c r="B26" s="160" t="s">
        <v>372</v>
      </c>
      <c r="C26" s="131" t="s">
        <v>737</v>
      </c>
      <c r="D26" s="132" t="s">
        <v>738</v>
      </c>
      <c r="E26" s="149" t="s">
        <v>146</v>
      </c>
      <c r="F26" s="150" t="s">
        <v>18</v>
      </c>
      <c r="G26" s="149" t="s">
        <v>5</v>
      </c>
      <c r="H26" s="147">
        <v>43249</v>
      </c>
      <c r="I26" s="161" t="s">
        <v>725</v>
      </c>
      <c r="J26" s="136">
        <v>43167</v>
      </c>
      <c r="K26" s="156" t="s">
        <v>776</v>
      </c>
      <c r="L26" s="137">
        <v>4221918</v>
      </c>
      <c r="M26" s="162"/>
      <c r="N26" s="136">
        <v>43301</v>
      </c>
      <c r="O26" s="163">
        <v>4221918</v>
      </c>
      <c r="P26" s="145" t="s">
        <v>814</v>
      </c>
      <c r="Q26" s="145" t="s">
        <v>819</v>
      </c>
      <c r="R26" s="46"/>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row>
    <row r="27" spans="1:16383" s="29" customFormat="1" ht="76.5" x14ac:dyDescent="0.25">
      <c r="A27" s="131" t="s">
        <v>378</v>
      </c>
      <c r="B27" s="160" t="s">
        <v>379</v>
      </c>
      <c r="C27" s="131" t="s">
        <v>26</v>
      </c>
      <c r="D27" s="132" t="s">
        <v>469</v>
      </c>
      <c r="E27" s="149" t="s">
        <v>7</v>
      </c>
      <c r="F27" s="150" t="s">
        <v>18</v>
      </c>
      <c r="G27" s="149" t="s">
        <v>4</v>
      </c>
      <c r="H27" s="147">
        <v>42698</v>
      </c>
      <c r="I27" s="161" t="s">
        <v>276</v>
      </c>
      <c r="J27" s="136">
        <v>42558</v>
      </c>
      <c r="K27" s="156" t="s">
        <v>455</v>
      </c>
      <c r="L27" s="137">
        <v>24325649</v>
      </c>
      <c r="M27" s="162">
        <v>2</v>
      </c>
      <c r="N27" s="136">
        <v>43279</v>
      </c>
      <c r="O27" s="163">
        <v>22705783</v>
      </c>
      <c r="P27" s="145" t="s">
        <v>811</v>
      </c>
      <c r="Q27" s="145"/>
      <c r="R27" s="46"/>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row>
  </sheetData>
  <dataValidations count="4">
    <dataValidation type="list" errorStyle="warning" allowBlank="1" showInputMessage="1" showErrorMessage="1" errorTitle="Izvēle tikai no saraksta!" error="Lūdzu izvēlēties vienu no vērtībām sarakstā." sqref="P1:Q1 I25">
      <formula1>#REF!</formula1>
    </dataValidation>
    <dataValidation type="list" errorStyle="warning" allowBlank="1" showInputMessage="1" showErrorMessage="1" errorTitle="Izvēle tikai no saraksta!" error="Lūdzu izvēlēties vienu no vērtībām sarakstā." sqref="H1:O1 R1 H4:H5 J14:J19 N4:N5 R5 I5:J6 K12 N12 R12 H14:H18 K15:K17 J20:K20 H20:H21 N20:N21 R20:R21 J2:K2 H7:H11 J7:J8 K4:K8 H2 J22">
      <formula1>#REF!</formula1>
    </dataValidation>
    <dataValidation type="list" errorStyle="warning" allowBlank="1" showInputMessage="1" showErrorMessage="1" errorTitle="Izvēle tikai no saraksta!" error="Lūdzu izvēlēties vienu no vērtībām sarakstā." sqref="J26 H25">
      <formula1>#REF!</formula1>
    </dataValidation>
    <dataValidation type="list" errorStyle="warning" allowBlank="1" showInputMessage="1" showErrorMessage="1" errorTitle="Izvēle tikai no saraksta!" error="Lūdzu izvēlēties vienu no vērtībām sarakstā." sqref="K26 N26 R26 J27 H27 J3:K3 H3 H23:H24 J23:J24">
      <formula1>#REF!</formula1>
    </dataValidation>
  </dataValidations>
  <hyperlinks>
    <hyperlink ref="J2" r:id="rId1" display="http://tap.mk.gov.lv/lv/mk/tap/?pid=40364485"/>
    <hyperlink ref="K2" r:id="rId2" display="http://likumi.lv/ta/id/279475-darbibas-programmas-izaugsme-un-nodarbinatiba-1-1-1-specifiska-atbalsta-merka-palielinat-latvijas-zinatnisko-instituciju"/>
    <hyperlink ref="H2" r:id="rId3" display="https://komitejas.esfondi.lv/RP/_layouts/15/WopiFrame.aspx?sourcedoc=/RP/Koplietojamie%20dokumenti/Lemums_IZM_1111_2.k_14022018.pdf&amp;action=default"/>
    <hyperlink ref="N2" r:id="rId4" display="https://www.cfla.gov.lv/lv/es-fondi-2014-2020/izsludinatas-atlases/1-1-1-1-k-2"/>
    <hyperlink ref="J4" r:id="rId5" display="http://tap.mk.gov.lv/lv/mk/tap/?pid=40414024"/>
    <hyperlink ref="K4" r:id="rId6"/>
    <hyperlink ref="N4" r:id="rId7" display="http://cfla.gov.lv/lv/es-fondi-2014-2020/izsludinatas-atlases/1-1-1-5-k-3"/>
    <hyperlink ref="H4" r:id="rId8" display="24.07.2017"/>
    <hyperlink ref="J5" r:id="rId9" display="http://tap.mk.gov.lv/lv/mk/tap/?pid=40363981"/>
    <hyperlink ref="J6" r:id="rId10" display="http://tap.mk.gov.lv/lv/mk/tap/?pid=40376164"/>
    <hyperlink ref="H6" r:id="rId11" display="https://kom.esfondi.lv/RP/Koplietojamie dokumenti/Forms/AllItems.aspx"/>
    <hyperlink ref="H5" r:id="rId12" display="https://kom.esfondi.lv/SitePages/10.aspx"/>
    <hyperlink ref="K6" r:id="rId13" display="08.03.2016, Nr.151"/>
    <hyperlink ref="K5" r:id="rId14" display="17.11.2015, Nr.653"/>
    <hyperlink ref="N5" r:id="rId15" display="http://cfla.gov.lv/lv/es-fondi-2014-2020/izsludinatas-atlases/2-2-1-1-centralizetu-publiskas-parvaldes-ikt-platformu-izveide-publiskas-parvaldes-procesu-optimizesana-un-attistiba"/>
    <hyperlink ref="N6" r:id="rId16" display="29.12.2016."/>
    <hyperlink ref="J7:J8" r:id="rId17" display="23.04.2015, VSS-389"/>
    <hyperlink ref="H7" r:id="rId18" display="https://kom.esfondi.lv/SitePages/10.aspx"/>
    <hyperlink ref="H8" r:id="rId19" display="https://kom.esfondi.lv/SitePages/10.aspx"/>
    <hyperlink ref="K7" r:id="rId20" display="13.10.2015, Nr.593"/>
    <hyperlink ref="N8" r:id="rId21" display="http://www.cfla.gov.lv/lv/es-fondi-2014-2020/izsludinatas-atlases/3-3-1-palielinat-privato-investiciju-apjomu-regionos-veicot-ieguldijumus-uznemejdarbibas-attistibai-2-karta"/>
    <hyperlink ref="N7" r:id="rId22" display="http://www.cfla.gov.lv/lv/es-fondi-2014-2020/izsludinatas-atlases/3-3-1-k-1"/>
    <hyperlink ref="K8" r:id="rId23" display="13.10.2015, Nr.593"/>
    <hyperlink ref="J9" r:id="rId24" display="http://tap.mk.gov.lv/lv/mk/tap/?pid=40385424"/>
    <hyperlink ref="H11" r:id="rId25" display="https://komitejas.esfondi.lv/RP/Koplietojamie dokumenti/Forms/AllItems.aspx"/>
    <hyperlink ref="K11" r:id="rId26" display="08.03.2016, Nr.152"/>
    <hyperlink ref="H9" r:id="rId27" display="https://komitejas.esfondi.lv/RP/Koplietojamie dokumenti/Forms/AllItems.aspx"/>
    <hyperlink ref="K9" r:id="rId28" display="09.08.2016, Nr.534"/>
    <hyperlink ref="N9" r:id="rId29" display="http://www.cfla.gov.lv/lv/es-fondi-2014-2020/izsludinatas-atlases/4-2-1-2-k-1"/>
    <hyperlink ref="N11" r:id="rId30" display="http://www.cfla.gov.lv/lv/es-fondi-2014-2020/izsludinatas-atlases/4-2-2-k-1"/>
    <hyperlink ref="J10" r:id="rId31" display="http://tap.mk.gov.lv/lv/mk/tap/?pid=40426976"/>
    <hyperlink ref="H10" r:id="rId32" display="https://komitejas.esfondi.lv/RP/Koplietojamie dokumenti/Forms/AllItems.aspx"/>
    <hyperlink ref="K10" r:id="rId33"/>
    <hyperlink ref="N10" r:id="rId34" display="http://cfla.gov.lv/lv/es-fondi-2014-2020/izsludinatas-atlases/4-2-1-2-k-2"/>
    <hyperlink ref="H12" r:id="rId35" display="https://kom.esfondi.lv/RP/Koplietojamie dokumenti/Forms/AllItems.aspx"/>
    <hyperlink ref="K12" r:id="rId36" display="05.01.2016, Nr.19"/>
    <hyperlink ref="N12" r:id="rId37" display="http://www.cfla.gov.lv/lv/es-fondi-2014-2020/izsludinatas-atlases/5-1-2-samazinat-pludu-riskus-lauku-teritorijas"/>
    <hyperlink ref="J13" r:id="rId38" display="http://tap.mk.gov.lv/lv/mk/tap/?pid=40422239"/>
    <hyperlink ref="H13" r:id="rId39" location="/Koplietojamie%20dokumenti/Forms/2017.aspx" display="https://komitejas.esfondi.lv/RP/_layouts/15/start.aspx - /Koplietojamie%20dokumenti/Forms/2017.aspx"/>
    <hyperlink ref="K13" r:id="rId40"/>
    <hyperlink ref="N13" r:id="rId41" display="18.10.2017"/>
    <hyperlink ref="J14" r:id="rId42" display="http://tap.mk.gov.lv/lv/mk/tap/?pid=40433513"/>
    <hyperlink ref="H14" r:id="rId43" display="31.10.2017"/>
    <hyperlink ref="K14" r:id="rId44"/>
    <hyperlink ref="N14" r:id="rId45" display="21.02.2018"/>
    <hyperlink ref="H15" r:id="rId46" display="https://kom.esfondi.lv/SitePages/10.aspx"/>
    <hyperlink ref="H16" r:id="rId47" display="https://kom.esfondi.lv/SitePages/10.aspx"/>
    <hyperlink ref="H17" r:id="rId48" display="https://kom.esfondi.lv/SitePages/10.aspx"/>
    <hyperlink ref="J15" r:id="rId49" display="VSS-392, 23.04.2015"/>
    <hyperlink ref="J16:J17" r:id="rId50" display="VSS-392, 23.04.2015"/>
    <hyperlink ref="K15" r:id="rId51" display="10.11.2015, Nr.645"/>
    <hyperlink ref="K16:K17" r:id="rId52" display="10.11.2015, Nr.645"/>
    <hyperlink ref="N16" r:id="rId53" display="http://cfla.gov.lv/lv/es-fondi-2014-2020/izsludinatas-atlases/5-6-2-teritoriju-revitalizacija-regenerejot-degradetas-teritorijas-2-karta"/>
    <hyperlink ref="N17" r:id="rId54" display="http://www.cfla.gov.lv/lv/es-fondi-2014-2020/izsludinatas-atlases/5-6-2-teritoriju-revitalizacija-regenerejot-degradetas-teritorijas-3-karta"/>
    <hyperlink ref="K16" r:id="rId55" display="10.11.2015, Nr.645"/>
    <hyperlink ref="K17" r:id="rId56" display="10.11.2015, Nr.645"/>
    <hyperlink ref="N15" r:id="rId57" display="http://www.cfla.gov.lv/lv/es-fondi-2014-2020/izsludinatas-atlases/5-6-2-k-1"/>
    <hyperlink ref="H18" r:id="rId58" display="https://kom.esfondi.lv/RP/Koplietojamie dokumenti/Forms/AllItems.aspx"/>
    <hyperlink ref="J18" r:id="rId59" display="http://tap.mk.gov.lv/lv/mk/tap/?pid=40374960"/>
    <hyperlink ref="K18" r:id="rId60" display="15.03.2016, Nr.158"/>
    <hyperlink ref="N18" r:id="rId61" display="http://www.cfla.gov.lv/lv/es-fondi-2014-2020/izsludinatas-atlases/6-1-3-1-rigas-pilsetas-integretas-transporta-sistemas-attistiba"/>
    <hyperlink ref="J19" r:id="rId62" display="22.12.2016."/>
    <hyperlink ref="H19" r:id="rId63" display="10.01.2017."/>
    <hyperlink ref="K19" r:id="rId64" display="https://likumi.lv/doc.php?id=290127"/>
    <hyperlink ref="N19" r:id="rId65" display="http://www.cfla.gov.lv/lv/es-fondi-2014-2020/izsludinatas-atlases/6-1-3-2"/>
    <hyperlink ref="H20" r:id="rId66" display="https://kom.esfondi.lv/RP/Koplietojamie dokumenti/Forms/AllItems.aspx"/>
    <hyperlink ref="J20" r:id="rId67" display="http://tap.mk.gov.lv/lv/mk/tap/?dateFrom=2014-05-19&amp;dateTo=2015-05-19&amp;text=SPECIFISK%C4%80&amp;org=142973&amp;area=0&amp;type=18"/>
    <hyperlink ref="K20" r:id="rId68" display="19.05.2015, Nr.243"/>
    <hyperlink ref="N20" r:id="rId69" display="http://www.cfla.gov.lv/lv/es-fondi-2014-2020/izsludinatas-atlases/6-1-5-valsts-galveno-autocelu-segu-parbuve-nestspejas-palielinasana"/>
    <hyperlink ref="H21" r:id="rId70" display="https://kom.esfondi.lv/RP/Koplietojamie dokumenti/Forms/AllItems.aspx"/>
    <hyperlink ref="J21" r:id="rId71" display="http://tap.mk.gov.lv/lv/mk/tap/?pid=40380308"/>
    <hyperlink ref="K21" r:id="rId72" display="09.02.2016, Nr.101"/>
    <hyperlink ref="N21" r:id="rId73" display="http://www.cfla.gov.lv/lv/es-fondi-2014-2020/izsludinatas-atlases/6-3-1-palielinat-regionalo-mobilitati-uzlabojot-valsts-regionalo-autocelu-kvalitati"/>
    <hyperlink ref="J22" r:id="rId74" display="http://tap.mk.gov.lv/lv/mk/tap/?pid=40379112"/>
    <hyperlink ref="H22" r:id="rId75" display="080.04.2016"/>
    <hyperlink ref="K22" r:id="rId76"/>
    <hyperlink ref="N22" r:id="rId77" display="http://www.cfla.gov.lv/lv/es-fondi-2014-2020/izsludinatas-atlases/8-1-2-k-1"/>
    <hyperlink ref="J26" r:id="rId78" display="http://tap.mk.gov.lv/lv/mk/tap/?pid=40450096"/>
    <hyperlink ref="K26" r:id="rId79"/>
    <hyperlink ref="H26" r:id="rId80" display="https://komitejas.esfondi.lv/RP/_layouts/15/WopiFrame.aspx?sourcedoc=/RP/Koplietojamie%20dokumenti/Lemums_LM_9223_29052018.pdf&amp;action=default"/>
    <hyperlink ref="N26" r:id="rId81" display="http://cfla.gov.lv/lv/es-fondi-2014-2020/izsludinatas-atlases/9-2-2-3"/>
    <hyperlink ref="J27" r:id="rId82" display="http://tap.mk.gov.lv/lv/mk/tap/?pid=40393689"/>
    <hyperlink ref="H27" r:id="rId83" location="/SitePages/10.aspx" display="24.11.2016."/>
    <hyperlink ref="K27" r:id="rId84"/>
    <hyperlink ref="N27" r:id="rId85" display="http://cfla.gov.lv/lv/es-fondi-2014-2020/izsludinatas-atlases/9-3-1-1-k-2"/>
    <hyperlink ref="J3" r:id="rId86" display="21.09.2017"/>
    <hyperlink ref="H3" r:id="rId87" display="28.11.2017"/>
    <hyperlink ref="K3" r:id="rId88"/>
    <hyperlink ref="N3" r:id="rId89" display="http://cfla.gov.lv/lv/es-fondi-2014-2020/izsludinatas-atlases/1-1-1-3-k-1"/>
    <hyperlink ref="J25" r:id="rId90" display="28.09.2017"/>
    <hyperlink ref="H25" r:id="rId91" display="28.11.2017"/>
    <hyperlink ref="K25" r:id="rId92" display="09.01.2018"/>
    <hyperlink ref="N25" r:id="rId93" display="http://cfla.gov.lv/lv/es-fondi-2014-2020/izsludinatas-atlases/8-2-1-k-2"/>
    <hyperlink ref="J23" r:id="rId94" display="http://tap.mk.gov.lv/lv/mk/tap/?pid=40371046"/>
    <hyperlink ref="H23" r:id="rId95" location="/SitePages/10.aspx" display="https://kom.esfondi.lv/_layouts/15/start.aspx - /SitePages/10.aspx"/>
    <hyperlink ref="J24" r:id="rId96" display="http://tap.mk.gov.lv/lv/mk/tap/?pid=40371046"/>
    <hyperlink ref="H24" r:id="rId97" location="/SitePages/10.aspx" display="https://kom.esfondi.lv/_layouts/15/start.aspx - /SitePages/10.aspx"/>
    <hyperlink ref="K23" r:id="rId98" display="19.04.2016, Nr.249"/>
    <hyperlink ref="N23" r:id="rId99" display="http://www.cfla.gov.lv/lv/es-fondi-2014-2020/izsludinatas-atlases/8-1-3-k-1-k-2"/>
    <hyperlink ref="N24" r:id="rId100" display="http://www.cfla.gov.lv/lv/es-fondi-2014-2020/izsludinatas-atlases/8-1-3-k-1-k-2"/>
    <hyperlink ref="K24" r:id="rId101" display="19.04.2016, Nr.24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C113"/>
  <sheetViews>
    <sheetView topLeftCell="A73" zoomScale="80" zoomScaleNormal="80" workbookViewId="0">
      <selection activeCell="A78" sqref="A78:D78"/>
    </sheetView>
  </sheetViews>
  <sheetFormatPr defaultRowHeight="12.75" x14ac:dyDescent="0.2"/>
  <cols>
    <col min="1" max="1" width="6.5" style="172" customWidth="1"/>
    <col min="2" max="2" width="24.375" style="172" customWidth="1"/>
    <col min="3" max="3" width="9" style="172"/>
    <col min="4" max="4" width="16.375" style="172" customWidth="1"/>
    <col min="5" max="7" width="9" style="172"/>
    <col min="8" max="8" width="16.25" style="172" customWidth="1"/>
    <col min="9" max="9" width="12" style="172" customWidth="1"/>
    <col min="10" max="10" width="11.5" style="172" customWidth="1"/>
    <col min="11" max="11" width="14.75" style="172" customWidth="1"/>
    <col min="12" max="12" width="14.375" style="172" bestFit="1" customWidth="1"/>
    <col min="13" max="13" width="17.75" style="172" customWidth="1"/>
    <col min="14" max="14" width="14.875" style="172" customWidth="1"/>
    <col min="15" max="15" width="15.125" style="172" bestFit="1" customWidth="1"/>
    <col min="16" max="16" width="19.625" style="235" customWidth="1"/>
    <col min="17" max="17" width="21.5" style="260" customWidth="1"/>
    <col min="18" max="18" width="16" style="172" customWidth="1"/>
    <col min="19" max="16384" width="9" style="172"/>
  </cols>
  <sheetData>
    <row r="2" spans="1:18" ht="63.75" x14ac:dyDescent="0.2">
      <c r="A2" s="170" t="s">
        <v>303</v>
      </c>
      <c r="B2" s="170" t="s">
        <v>304</v>
      </c>
      <c r="C2" s="170" t="s">
        <v>385</v>
      </c>
      <c r="D2" s="170" t="s">
        <v>308</v>
      </c>
      <c r="E2" s="170" t="s">
        <v>305</v>
      </c>
      <c r="F2" s="170" t="s">
        <v>306</v>
      </c>
      <c r="G2" s="170" t="s">
        <v>307</v>
      </c>
      <c r="H2" s="171" t="s">
        <v>777</v>
      </c>
      <c r="I2" s="243" t="s">
        <v>778</v>
      </c>
      <c r="J2" s="244" t="s">
        <v>779</v>
      </c>
      <c r="K2" s="243" t="s">
        <v>780</v>
      </c>
      <c r="L2" s="243" t="s">
        <v>781</v>
      </c>
      <c r="M2" s="245" t="s">
        <v>782</v>
      </c>
      <c r="N2" s="246" t="s">
        <v>783</v>
      </c>
      <c r="O2" s="247" t="s">
        <v>784</v>
      </c>
      <c r="P2" s="247" t="s">
        <v>597</v>
      </c>
      <c r="Q2" s="247" t="s">
        <v>768</v>
      </c>
      <c r="R2" s="245" t="s">
        <v>785</v>
      </c>
    </row>
    <row r="3" spans="1:18" ht="76.5" x14ac:dyDescent="0.2">
      <c r="A3" s="173" t="s">
        <v>301</v>
      </c>
      <c r="B3" s="174" t="s">
        <v>302</v>
      </c>
      <c r="C3" s="262" t="s">
        <v>148</v>
      </c>
      <c r="D3" s="175" t="s">
        <v>389</v>
      </c>
      <c r="E3" s="176" t="s">
        <v>146</v>
      </c>
      <c r="F3" s="177" t="s">
        <v>17</v>
      </c>
      <c r="G3" s="176" t="s">
        <v>4</v>
      </c>
      <c r="H3" s="178">
        <v>42332</v>
      </c>
      <c r="I3" s="179" t="s">
        <v>204</v>
      </c>
      <c r="J3" s="178">
        <v>42208</v>
      </c>
      <c r="K3" s="178" t="s">
        <v>475</v>
      </c>
      <c r="L3" s="180">
        <v>36776620</v>
      </c>
      <c r="M3" s="179">
        <v>42472</v>
      </c>
      <c r="N3" s="178">
        <v>42467</v>
      </c>
      <c r="O3" s="181">
        <v>36776783.840000004</v>
      </c>
      <c r="P3" s="195" t="s">
        <v>598</v>
      </c>
      <c r="Q3" s="195"/>
      <c r="R3" s="182"/>
    </row>
    <row r="4" spans="1:18" ht="76.5" x14ac:dyDescent="0.2">
      <c r="A4" s="173" t="s">
        <v>301</v>
      </c>
      <c r="B4" s="174" t="s">
        <v>302</v>
      </c>
      <c r="C4" s="262" t="s">
        <v>150</v>
      </c>
      <c r="D4" s="183" t="s">
        <v>215</v>
      </c>
      <c r="E4" s="184" t="s">
        <v>7</v>
      </c>
      <c r="F4" s="185" t="s">
        <v>17</v>
      </c>
      <c r="G4" s="184" t="s">
        <v>4</v>
      </c>
      <c r="H4" s="186">
        <v>42124</v>
      </c>
      <c r="I4" s="187" t="s">
        <v>204</v>
      </c>
      <c r="J4" s="186">
        <v>42195</v>
      </c>
      <c r="K4" s="186" t="s">
        <v>476</v>
      </c>
      <c r="L4" s="188">
        <v>54424846</v>
      </c>
      <c r="M4" s="189"/>
      <c r="N4" s="186">
        <v>42447</v>
      </c>
      <c r="O4" s="188">
        <v>54424846</v>
      </c>
      <c r="P4" s="230" t="s">
        <v>599</v>
      </c>
      <c r="Q4" s="230"/>
      <c r="R4" s="190"/>
    </row>
    <row r="5" spans="1:18" ht="102" x14ac:dyDescent="0.2">
      <c r="A5" s="173" t="s">
        <v>301</v>
      </c>
      <c r="B5" s="174" t="s">
        <v>302</v>
      </c>
      <c r="C5" s="262" t="s">
        <v>152</v>
      </c>
      <c r="D5" s="183" t="s">
        <v>214</v>
      </c>
      <c r="E5" s="184" t="s">
        <v>7</v>
      </c>
      <c r="F5" s="185" t="s">
        <v>17</v>
      </c>
      <c r="G5" s="184" t="s">
        <v>4</v>
      </c>
      <c r="H5" s="186">
        <v>42613</v>
      </c>
      <c r="I5" s="187" t="s">
        <v>290</v>
      </c>
      <c r="J5" s="186">
        <v>42530</v>
      </c>
      <c r="K5" s="186" t="s">
        <v>477</v>
      </c>
      <c r="L5" s="189">
        <v>102964724</v>
      </c>
      <c r="M5" s="191" t="s">
        <v>452</v>
      </c>
      <c r="N5" s="186">
        <v>42810</v>
      </c>
      <c r="O5" s="188">
        <v>102964724</v>
      </c>
      <c r="P5" s="230" t="s">
        <v>600</v>
      </c>
      <c r="Q5" s="230"/>
      <c r="R5" s="190"/>
    </row>
    <row r="6" spans="1:18" ht="76.5" x14ac:dyDescent="0.2">
      <c r="A6" s="173" t="s">
        <v>301</v>
      </c>
      <c r="B6" s="174" t="s">
        <v>302</v>
      </c>
      <c r="C6" s="262" t="s">
        <v>153</v>
      </c>
      <c r="D6" s="183" t="s">
        <v>450</v>
      </c>
      <c r="E6" s="184" t="s">
        <v>146</v>
      </c>
      <c r="F6" s="185" t="s">
        <v>17</v>
      </c>
      <c r="G6" s="184" t="s">
        <v>4</v>
      </c>
      <c r="H6" s="186">
        <v>42940</v>
      </c>
      <c r="I6" s="192" t="s">
        <v>426</v>
      </c>
      <c r="J6" s="186">
        <v>42789</v>
      </c>
      <c r="K6" s="186" t="s">
        <v>573</v>
      </c>
      <c r="L6" s="193">
        <v>7905000</v>
      </c>
      <c r="M6" s="191">
        <v>2</v>
      </c>
      <c r="N6" s="186">
        <v>43032</v>
      </c>
      <c r="O6" s="188">
        <v>4080000</v>
      </c>
      <c r="P6" s="230" t="s">
        <v>603</v>
      </c>
      <c r="Q6" s="230"/>
      <c r="R6" s="194"/>
    </row>
    <row r="7" spans="1:18" ht="76.5" x14ac:dyDescent="0.2">
      <c r="A7" s="173" t="s">
        <v>301</v>
      </c>
      <c r="B7" s="174" t="s">
        <v>302</v>
      </c>
      <c r="C7" s="262" t="s">
        <v>153</v>
      </c>
      <c r="D7" s="183" t="s">
        <v>440</v>
      </c>
      <c r="E7" s="184" t="s">
        <v>7</v>
      </c>
      <c r="F7" s="185" t="s">
        <v>17</v>
      </c>
      <c r="G7" s="184" t="s">
        <v>4</v>
      </c>
      <c r="H7" s="186">
        <v>42940</v>
      </c>
      <c r="I7" s="192" t="s">
        <v>426</v>
      </c>
      <c r="J7" s="186">
        <v>42789</v>
      </c>
      <c r="K7" s="186" t="s">
        <v>573</v>
      </c>
      <c r="L7" s="193">
        <v>5624535</v>
      </c>
      <c r="M7" s="191">
        <v>2</v>
      </c>
      <c r="N7" s="186">
        <v>42997</v>
      </c>
      <c r="O7" s="188">
        <v>5331526</v>
      </c>
      <c r="P7" s="230" t="s">
        <v>602</v>
      </c>
      <c r="Q7" s="230"/>
      <c r="R7" s="194"/>
    </row>
    <row r="8" spans="1:18" ht="76.5" x14ac:dyDescent="0.2">
      <c r="A8" s="173" t="s">
        <v>301</v>
      </c>
      <c r="B8" s="174" t="s">
        <v>302</v>
      </c>
      <c r="C8" s="262" t="s">
        <v>153</v>
      </c>
      <c r="D8" s="183" t="s">
        <v>439</v>
      </c>
      <c r="E8" s="184" t="s">
        <v>7</v>
      </c>
      <c r="F8" s="185" t="s">
        <v>17</v>
      </c>
      <c r="G8" s="184" t="s">
        <v>4</v>
      </c>
      <c r="H8" s="186">
        <v>42940</v>
      </c>
      <c r="I8" s="192" t="s">
        <v>426</v>
      </c>
      <c r="J8" s="186">
        <v>42789</v>
      </c>
      <c r="K8" s="186" t="s">
        <v>573</v>
      </c>
      <c r="L8" s="193">
        <v>14140333</v>
      </c>
      <c r="M8" s="191">
        <v>2</v>
      </c>
      <c r="N8" s="186">
        <v>42977</v>
      </c>
      <c r="O8" s="188">
        <v>10595230</v>
      </c>
      <c r="P8" s="230" t="s">
        <v>601</v>
      </c>
      <c r="Q8" s="230"/>
      <c r="R8" s="194"/>
    </row>
    <row r="9" spans="1:18" ht="63.75" x14ac:dyDescent="0.2">
      <c r="A9" s="173" t="s">
        <v>309</v>
      </c>
      <c r="B9" s="174" t="s">
        <v>310</v>
      </c>
      <c r="C9" s="262" t="s">
        <v>154</v>
      </c>
      <c r="D9" s="183" t="s">
        <v>387</v>
      </c>
      <c r="E9" s="184" t="s">
        <v>146</v>
      </c>
      <c r="F9" s="185" t="s">
        <v>11</v>
      </c>
      <c r="G9" s="184" t="s">
        <v>4</v>
      </c>
      <c r="H9" s="186">
        <v>42332</v>
      </c>
      <c r="I9" s="187" t="s">
        <v>195</v>
      </c>
      <c r="J9" s="186">
        <v>42187</v>
      </c>
      <c r="K9" s="186" t="s">
        <v>478</v>
      </c>
      <c r="L9" s="189">
        <v>25650000</v>
      </c>
      <c r="M9" s="189"/>
      <c r="N9" s="186">
        <v>42443</v>
      </c>
      <c r="O9" s="195">
        <v>25650000</v>
      </c>
      <c r="P9" s="195" t="s">
        <v>605</v>
      </c>
      <c r="Q9" s="195"/>
      <c r="R9" s="190"/>
    </row>
    <row r="10" spans="1:18" ht="63.75" x14ac:dyDescent="0.2">
      <c r="A10" s="173" t="s">
        <v>309</v>
      </c>
      <c r="B10" s="174" t="s">
        <v>310</v>
      </c>
      <c r="C10" s="262" t="s">
        <v>154</v>
      </c>
      <c r="D10" s="183" t="s">
        <v>386</v>
      </c>
      <c r="E10" s="184" t="s">
        <v>7</v>
      </c>
      <c r="F10" s="185" t="s">
        <v>11</v>
      </c>
      <c r="G10" s="184" t="s">
        <v>4</v>
      </c>
      <c r="H10" s="186">
        <v>42332</v>
      </c>
      <c r="I10" s="187" t="s">
        <v>195</v>
      </c>
      <c r="J10" s="186">
        <v>42187</v>
      </c>
      <c r="K10" s="186" t="s">
        <v>478</v>
      </c>
      <c r="L10" s="189">
        <v>1000000</v>
      </c>
      <c r="M10" s="189"/>
      <c r="N10" s="186">
        <v>42425</v>
      </c>
      <c r="O10" s="195">
        <v>1000000</v>
      </c>
      <c r="P10" s="195" t="s">
        <v>604</v>
      </c>
      <c r="Q10" s="195"/>
      <c r="R10" s="190"/>
    </row>
    <row r="11" spans="1:18" ht="38.25" x14ac:dyDescent="0.2">
      <c r="A11" s="173" t="s">
        <v>309</v>
      </c>
      <c r="B11" s="174" t="s">
        <v>310</v>
      </c>
      <c r="C11" s="262" t="s">
        <v>155</v>
      </c>
      <c r="D11" s="183" t="s">
        <v>157</v>
      </c>
      <c r="E11" s="184" t="s">
        <v>7</v>
      </c>
      <c r="F11" s="185" t="s">
        <v>11</v>
      </c>
      <c r="G11" s="184" t="s">
        <v>4</v>
      </c>
      <c r="H11" s="186">
        <v>42508</v>
      </c>
      <c r="I11" s="187" t="s">
        <v>270</v>
      </c>
      <c r="J11" s="186">
        <v>42579</v>
      </c>
      <c r="K11" s="186" t="s">
        <v>479</v>
      </c>
      <c r="L11" s="189">
        <v>34500000</v>
      </c>
      <c r="M11" s="191"/>
      <c r="N11" s="186">
        <v>42699</v>
      </c>
      <c r="O11" s="195">
        <v>17250000</v>
      </c>
      <c r="P11" s="195" t="s">
        <v>606</v>
      </c>
      <c r="Q11" s="195"/>
      <c r="R11" s="190"/>
    </row>
    <row r="12" spans="1:18" ht="38.25" x14ac:dyDescent="0.2">
      <c r="A12" s="173" t="s">
        <v>309</v>
      </c>
      <c r="B12" s="174" t="s">
        <v>310</v>
      </c>
      <c r="C12" s="262" t="s">
        <v>156</v>
      </c>
      <c r="D12" s="183" t="s">
        <v>558</v>
      </c>
      <c r="E12" s="184" t="s">
        <v>146</v>
      </c>
      <c r="F12" s="185" t="s">
        <v>11</v>
      </c>
      <c r="G12" s="184" t="s">
        <v>4</v>
      </c>
      <c r="H12" s="186">
        <v>42356</v>
      </c>
      <c r="I12" s="187" t="s">
        <v>269</v>
      </c>
      <c r="J12" s="186">
        <v>42418</v>
      </c>
      <c r="K12" s="186" t="s">
        <v>414</v>
      </c>
      <c r="L12" s="189">
        <v>34196411</v>
      </c>
      <c r="M12" s="191" t="s">
        <v>559</v>
      </c>
      <c r="N12" s="186">
        <v>43060</v>
      </c>
      <c r="O12" s="188">
        <v>34196411</v>
      </c>
      <c r="P12" s="230" t="s">
        <v>732</v>
      </c>
      <c r="Q12" s="230" t="s">
        <v>786</v>
      </c>
      <c r="R12" s="190"/>
    </row>
    <row r="13" spans="1:18" ht="38.25" x14ac:dyDescent="0.2">
      <c r="A13" s="173" t="s">
        <v>309</v>
      </c>
      <c r="B13" s="174" t="s">
        <v>310</v>
      </c>
      <c r="C13" s="262" t="s">
        <v>156</v>
      </c>
      <c r="D13" s="183" t="s">
        <v>557</v>
      </c>
      <c r="E13" s="184" t="s">
        <v>146</v>
      </c>
      <c r="F13" s="185" t="s">
        <v>11</v>
      </c>
      <c r="G13" s="184" t="s">
        <v>4</v>
      </c>
      <c r="H13" s="186">
        <v>42356</v>
      </c>
      <c r="I13" s="187" t="s">
        <v>269</v>
      </c>
      <c r="J13" s="186">
        <v>42418</v>
      </c>
      <c r="K13" s="186" t="s">
        <v>414</v>
      </c>
      <c r="L13" s="189">
        <v>25803589</v>
      </c>
      <c r="M13" s="191">
        <v>2</v>
      </c>
      <c r="N13" s="186">
        <v>42563</v>
      </c>
      <c r="O13" s="188">
        <v>25803589</v>
      </c>
      <c r="P13" s="230" t="s">
        <v>607</v>
      </c>
      <c r="Q13" s="230"/>
      <c r="R13" s="190"/>
    </row>
    <row r="14" spans="1:18" ht="38.25" x14ac:dyDescent="0.2">
      <c r="A14" s="173" t="s">
        <v>311</v>
      </c>
      <c r="B14" s="174" t="s">
        <v>312</v>
      </c>
      <c r="C14" s="262" t="s">
        <v>158</v>
      </c>
      <c r="D14" s="183" t="s">
        <v>392</v>
      </c>
      <c r="E14" s="184" t="s">
        <v>146</v>
      </c>
      <c r="F14" s="185" t="s">
        <v>11</v>
      </c>
      <c r="G14" s="184" t="s">
        <v>4</v>
      </c>
      <c r="H14" s="186">
        <v>42187</v>
      </c>
      <c r="I14" s="187" t="s">
        <v>198</v>
      </c>
      <c r="J14" s="186">
        <v>42124</v>
      </c>
      <c r="K14" s="186" t="s">
        <v>480</v>
      </c>
      <c r="L14" s="189">
        <v>9000000</v>
      </c>
      <c r="M14" s="196" t="s">
        <v>279</v>
      </c>
      <c r="N14" s="186">
        <v>42394</v>
      </c>
      <c r="O14" s="188">
        <v>9000000</v>
      </c>
      <c r="P14" s="230" t="s">
        <v>608</v>
      </c>
      <c r="Q14" s="230"/>
      <c r="R14" s="190"/>
    </row>
    <row r="15" spans="1:18" ht="38.25" x14ac:dyDescent="0.2">
      <c r="A15" s="173" t="s">
        <v>311</v>
      </c>
      <c r="B15" s="174" t="s">
        <v>313</v>
      </c>
      <c r="C15" s="262" t="s">
        <v>159</v>
      </c>
      <c r="D15" s="183" t="s">
        <v>160</v>
      </c>
      <c r="E15" s="184" t="s">
        <v>7</v>
      </c>
      <c r="F15" s="185" t="s">
        <v>11</v>
      </c>
      <c r="G15" s="184" t="s">
        <v>4</v>
      </c>
      <c r="H15" s="186">
        <v>42401</v>
      </c>
      <c r="I15" s="187" t="s">
        <v>196</v>
      </c>
      <c r="J15" s="186">
        <v>42383</v>
      </c>
      <c r="K15" s="186" t="s">
        <v>410</v>
      </c>
      <c r="L15" s="189">
        <v>4801192</v>
      </c>
      <c r="M15" s="191"/>
      <c r="N15" s="186">
        <v>42556</v>
      </c>
      <c r="O15" s="188">
        <v>4508342</v>
      </c>
      <c r="P15" s="230" t="s">
        <v>609</v>
      </c>
      <c r="Q15" s="230"/>
      <c r="R15" s="190"/>
    </row>
    <row r="16" spans="1:18" ht="76.5" x14ac:dyDescent="0.2">
      <c r="A16" s="173" t="s">
        <v>311</v>
      </c>
      <c r="B16" s="174" t="s">
        <v>313</v>
      </c>
      <c r="C16" s="262" t="s">
        <v>277</v>
      </c>
      <c r="D16" s="183" t="s">
        <v>278</v>
      </c>
      <c r="E16" s="184" t="s">
        <v>7</v>
      </c>
      <c r="F16" s="185" t="s">
        <v>11</v>
      </c>
      <c r="G16" s="184" t="s">
        <v>4</v>
      </c>
      <c r="H16" s="186">
        <v>42446</v>
      </c>
      <c r="I16" s="187" t="s">
        <v>269</v>
      </c>
      <c r="J16" s="186">
        <v>42425</v>
      </c>
      <c r="K16" s="186" t="s">
        <v>481</v>
      </c>
      <c r="L16" s="189">
        <v>6908242</v>
      </c>
      <c r="M16" s="191"/>
      <c r="N16" s="186">
        <v>42585</v>
      </c>
      <c r="O16" s="188">
        <v>6908242</v>
      </c>
      <c r="P16" s="230" t="s">
        <v>610</v>
      </c>
      <c r="Q16" s="230"/>
      <c r="R16" s="190"/>
    </row>
    <row r="17" spans="1:18" ht="89.25" x14ac:dyDescent="0.2">
      <c r="A17" s="173" t="s">
        <v>125</v>
      </c>
      <c r="B17" s="174" t="s">
        <v>380</v>
      </c>
      <c r="C17" s="262" t="s">
        <v>125</v>
      </c>
      <c r="D17" s="197" t="s">
        <v>257</v>
      </c>
      <c r="E17" s="198" t="s">
        <v>7</v>
      </c>
      <c r="F17" s="199" t="s">
        <v>13</v>
      </c>
      <c r="G17" s="198" t="s">
        <v>5</v>
      </c>
      <c r="H17" s="186">
        <v>42187</v>
      </c>
      <c r="I17" s="184" t="s">
        <v>195</v>
      </c>
      <c r="J17" s="186" t="s">
        <v>541</v>
      </c>
      <c r="K17" s="186" t="s">
        <v>540</v>
      </c>
      <c r="L17" s="228">
        <v>4199870</v>
      </c>
      <c r="M17" s="196" t="s">
        <v>200</v>
      </c>
      <c r="N17" s="186">
        <v>42270</v>
      </c>
      <c r="O17" s="188">
        <v>4199870</v>
      </c>
      <c r="P17" s="230" t="s">
        <v>706</v>
      </c>
      <c r="Q17" s="230"/>
      <c r="R17" s="190"/>
    </row>
    <row r="18" spans="1:18" ht="191.25" customHeight="1" x14ac:dyDescent="0.2">
      <c r="A18" s="173" t="s">
        <v>124</v>
      </c>
      <c r="B18" s="174" t="s">
        <v>381</v>
      </c>
      <c r="C18" s="262" t="s">
        <v>124</v>
      </c>
      <c r="D18" s="197" t="s">
        <v>259</v>
      </c>
      <c r="E18" s="198" t="s">
        <v>7</v>
      </c>
      <c r="F18" s="199" t="s">
        <v>13</v>
      </c>
      <c r="G18" s="198" t="s">
        <v>5</v>
      </c>
      <c r="H18" s="186">
        <v>42187</v>
      </c>
      <c r="I18" s="184" t="s">
        <v>195</v>
      </c>
      <c r="J18" s="186" t="s">
        <v>384</v>
      </c>
      <c r="K18" s="186" t="s">
        <v>540</v>
      </c>
      <c r="L18" s="228">
        <v>2740162</v>
      </c>
      <c r="M18" s="196" t="s">
        <v>200</v>
      </c>
      <c r="N18" s="186">
        <v>42270</v>
      </c>
      <c r="O18" s="229">
        <v>2740162</v>
      </c>
      <c r="P18" s="230" t="s">
        <v>706</v>
      </c>
      <c r="Q18" s="230"/>
      <c r="R18" s="190"/>
    </row>
    <row r="19" spans="1:18" ht="114.75" x14ac:dyDescent="0.2">
      <c r="A19" s="173" t="s">
        <v>123</v>
      </c>
      <c r="B19" s="174" t="s">
        <v>382</v>
      </c>
      <c r="C19" s="262" t="s">
        <v>123</v>
      </c>
      <c r="D19" s="197" t="s">
        <v>261</v>
      </c>
      <c r="E19" s="198" t="s">
        <v>7</v>
      </c>
      <c r="F19" s="199" t="s">
        <v>13</v>
      </c>
      <c r="G19" s="198" t="s">
        <v>4</v>
      </c>
      <c r="H19" s="186">
        <v>42187</v>
      </c>
      <c r="I19" s="184" t="s">
        <v>195</v>
      </c>
      <c r="J19" s="186" t="s">
        <v>541</v>
      </c>
      <c r="K19" s="186" t="s">
        <v>540</v>
      </c>
      <c r="L19" s="228">
        <v>20120513</v>
      </c>
      <c r="M19" s="196" t="s">
        <v>200</v>
      </c>
      <c r="N19" s="186">
        <v>42270</v>
      </c>
      <c r="O19" s="229">
        <v>20120513</v>
      </c>
      <c r="P19" s="230" t="s">
        <v>706</v>
      </c>
      <c r="Q19" s="230"/>
      <c r="R19" s="190"/>
    </row>
    <row r="20" spans="1:18" ht="114.75" x14ac:dyDescent="0.2">
      <c r="A20" s="173" t="s">
        <v>122</v>
      </c>
      <c r="B20" s="174" t="s">
        <v>383</v>
      </c>
      <c r="C20" s="262" t="s">
        <v>122</v>
      </c>
      <c r="D20" s="197" t="s">
        <v>263</v>
      </c>
      <c r="E20" s="198" t="s">
        <v>7</v>
      </c>
      <c r="F20" s="199" t="s">
        <v>13</v>
      </c>
      <c r="G20" s="198" t="s">
        <v>3</v>
      </c>
      <c r="H20" s="186">
        <v>42187</v>
      </c>
      <c r="I20" s="184" t="s">
        <v>195</v>
      </c>
      <c r="J20" s="186" t="s">
        <v>541</v>
      </c>
      <c r="K20" s="186" t="s">
        <v>540</v>
      </c>
      <c r="L20" s="228">
        <v>22247500</v>
      </c>
      <c r="M20" s="196" t="s">
        <v>200</v>
      </c>
      <c r="N20" s="186">
        <v>42270</v>
      </c>
      <c r="O20" s="229">
        <v>21655917.329999998</v>
      </c>
      <c r="P20" s="230" t="s">
        <v>706</v>
      </c>
      <c r="Q20" s="230"/>
      <c r="R20" s="190"/>
    </row>
    <row r="21" spans="1:18" ht="63.75" x14ac:dyDescent="0.2">
      <c r="A21" s="173" t="s">
        <v>37</v>
      </c>
      <c r="B21" s="174" t="s">
        <v>83</v>
      </c>
      <c r="C21" s="262" t="s">
        <v>37</v>
      </c>
      <c r="D21" s="197" t="s">
        <v>394</v>
      </c>
      <c r="E21" s="198" t="s">
        <v>7</v>
      </c>
      <c r="F21" s="199" t="s">
        <v>16</v>
      </c>
      <c r="G21" s="198" t="s">
        <v>4</v>
      </c>
      <c r="H21" s="186">
        <v>42187</v>
      </c>
      <c r="I21" s="187" t="s">
        <v>195</v>
      </c>
      <c r="J21" s="186">
        <v>42194</v>
      </c>
      <c r="K21" s="186" t="s">
        <v>482</v>
      </c>
      <c r="L21" s="189">
        <v>39724115</v>
      </c>
      <c r="M21" s="189"/>
      <c r="N21" s="186">
        <v>42398</v>
      </c>
      <c r="O21" s="188">
        <v>39724115</v>
      </c>
      <c r="P21" s="230" t="s">
        <v>611</v>
      </c>
      <c r="Q21" s="230"/>
      <c r="R21" s="190"/>
    </row>
    <row r="22" spans="1:18" ht="76.5" x14ac:dyDescent="0.2">
      <c r="A22" s="173" t="s">
        <v>316</v>
      </c>
      <c r="B22" s="174" t="s">
        <v>317</v>
      </c>
      <c r="C22" s="262" t="s">
        <v>209</v>
      </c>
      <c r="D22" s="183" t="s">
        <v>210</v>
      </c>
      <c r="E22" s="184" t="s">
        <v>146</v>
      </c>
      <c r="F22" s="185" t="s">
        <v>11</v>
      </c>
      <c r="G22" s="184" t="s">
        <v>4</v>
      </c>
      <c r="H22" s="200">
        <v>42389</v>
      </c>
      <c r="I22" s="187" t="s">
        <v>196</v>
      </c>
      <c r="J22" s="186">
        <v>42285</v>
      </c>
      <c r="K22" s="186" t="s">
        <v>487</v>
      </c>
      <c r="L22" s="189">
        <v>25130687</v>
      </c>
      <c r="M22" s="191"/>
      <c r="N22" s="186">
        <v>42524</v>
      </c>
      <c r="O22" s="188">
        <v>23597835</v>
      </c>
      <c r="P22" s="230" t="s">
        <v>613</v>
      </c>
      <c r="Q22" s="230"/>
      <c r="R22" s="190"/>
    </row>
    <row r="23" spans="1:18" ht="51" x14ac:dyDescent="0.2">
      <c r="A23" s="173" t="s">
        <v>316</v>
      </c>
      <c r="B23" s="174" t="s">
        <v>317</v>
      </c>
      <c r="C23" s="262" t="s">
        <v>211</v>
      </c>
      <c r="D23" s="183" t="s">
        <v>298</v>
      </c>
      <c r="E23" s="184" t="s">
        <v>7</v>
      </c>
      <c r="F23" s="185" t="s">
        <v>11</v>
      </c>
      <c r="G23" s="184" t="s">
        <v>4</v>
      </c>
      <c r="H23" s="186">
        <v>42356</v>
      </c>
      <c r="I23" s="187" t="s">
        <v>199</v>
      </c>
      <c r="J23" s="186">
        <v>42327</v>
      </c>
      <c r="K23" s="186" t="s">
        <v>413</v>
      </c>
      <c r="L23" s="189">
        <v>27900000</v>
      </c>
      <c r="M23" s="191"/>
      <c r="N23" s="186">
        <v>42558</v>
      </c>
      <c r="O23" s="188">
        <v>26198233</v>
      </c>
      <c r="P23" s="230" t="s">
        <v>614</v>
      </c>
      <c r="Q23" s="230"/>
      <c r="R23" s="190"/>
    </row>
    <row r="24" spans="1:18" ht="51" x14ac:dyDescent="0.2">
      <c r="A24" s="173" t="s">
        <v>320</v>
      </c>
      <c r="B24" s="174" t="s">
        <v>321</v>
      </c>
      <c r="C24" s="262" t="s">
        <v>293</v>
      </c>
      <c r="D24" s="183" t="s">
        <v>397</v>
      </c>
      <c r="E24" s="184" t="s">
        <v>146</v>
      </c>
      <c r="F24" s="185" t="s">
        <v>11</v>
      </c>
      <c r="G24" s="184" t="s">
        <v>4</v>
      </c>
      <c r="H24" s="186">
        <v>42401</v>
      </c>
      <c r="I24" s="187" t="s">
        <v>204</v>
      </c>
      <c r="J24" s="186">
        <v>42306</v>
      </c>
      <c r="K24" s="186" t="s">
        <v>490</v>
      </c>
      <c r="L24" s="189">
        <v>6200001</v>
      </c>
      <c r="M24" s="191"/>
      <c r="N24" s="186">
        <v>42506</v>
      </c>
      <c r="O24" s="188">
        <v>5821830</v>
      </c>
      <c r="P24" s="230" t="s">
        <v>615</v>
      </c>
      <c r="Q24" s="230"/>
      <c r="R24" s="190"/>
    </row>
    <row r="25" spans="1:18" ht="51" x14ac:dyDescent="0.2">
      <c r="A25" s="173" t="s">
        <v>320</v>
      </c>
      <c r="B25" s="174" t="s">
        <v>321</v>
      </c>
      <c r="C25" s="262" t="s">
        <v>174</v>
      </c>
      <c r="D25" s="183" t="s">
        <v>268</v>
      </c>
      <c r="E25" s="184" t="s">
        <v>7</v>
      </c>
      <c r="F25" s="185" t="s">
        <v>11</v>
      </c>
      <c r="G25" s="184" t="s">
        <v>4</v>
      </c>
      <c r="H25" s="186">
        <v>42285</v>
      </c>
      <c r="I25" s="187" t="s">
        <v>203</v>
      </c>
      <c r="J25" s="186">
        <v>42145</v>
      </c>
      <c r="K25" s="186" t="s">
        <v>491</v>
      </c>
      <c r="L25" s="189">
        <v>51527355</v>
      </c>
      <c r="M25" s="189"/>
      <c r="N25" s="186">
        <v>42402</v>
      </c>
      <c r="O25" s="189">
        <v>48384341</v>
      </c>
      <c r="P25" s="189" t="s">
        <v>616</v>
      </c>
      <c r="Q25" s="189"/>
      <c r="R25" s="190"/>
    </row>
    <row r="26" spans="1:18" ht="231.75" customHeight="1" x14ac:dyDescent="0.2">
      <c r="A26" s="173" t="s">
        <v>9</v>
      </c>
      <c r="B26" s="174" t="s">
        <v>322</v>
      </c>
      <c r="C26" s="262" t="s">
        <v>9</v>
      </c>
      <c r="D26" s="197" t="s">
        <v>325</v>
      </c>
      <c r="E26" s="184" t="s">
        <v>7</v>
      </c>
      <c r="F26" s="185" t="s">
        <v>12</v>
      </c>
      <c r="G26" s="184" t="s">
        <v>4</v>
      </c>
      <c r="H26" s="186">
        <v>42124</v>
      </c>
      <c r="I26" s="187" t="s">
        <v>198</v>
      </c>
      <c r="J26" s="186">
        <v>42117</v>
      </c>
      <c r="K26" s="186" t="s">
        <v>492</v>
      </c>
      <c r="L26" s="189">
        <v>37193476</v>
      </c>
      <c r="M26" s="187">
        <v>42503</v>
      </c>
      <c r="N26" s="186">
        <v>42538</v>
      </c>
      <c r="O26" s="188">
        <v>34924852</v>
      </c>
      <c r="P26" s="230" t="s">
        <v>618</v>
      </c>
      <c r="Q26" s="230"/>
      <c r="R26" s="190"/>
    </row>
    <row r="27" spans="1:18" ht="89.25" x14ac:dyDescent="0.2">
      <c r="A27" s="173" t="s">
        <v>6</v>
      </c>
      <c r="B27" s="174" t="s">
        <v>84</v>
      </c>
      <c r="C27" s="262" t="s">
        <v>6</v>
      </c>
      <c r="D27" s="197" t="s">
        <v>84</v>
      </c>
      <c r="E27" s="198" t="s">
        <v>7</v>
      </c>
      <c r="F27" s="199" t="s">
        <v>2</v>
      </c>
      <c r="G27" s="198" t="s">
        <v>5</v>
      </c>
      <c r="H27" s="186">
        <v>42332</v>
      </c>
      <c r="I27" s="187" t="s">
        <v>205</v>
      </c>
      <c r="J27" s="186">
        <v>42243</v>
      </c>
      <c r="K27" s="186" t="s">
        <v>493</v>
      </c>
      <c r="L27" s="189">
        <v>9493984</v>
      </c>
      <c r="M27" s="187">
        <v>42437</v>
      </c>
      <c r="N27" s="186">
        <v>42410</v>
      </c>
      <c r="O27" s="188">
        <v>8903599</v>
      </c>
      <c r="P27" s="230" t="s">
        <v>619</v>
      </c>
      <c r="Q27" s="230"/>
      <c r="R27" s="190"/>
    </row>
    <row r="28" spans="1:18" ht="140.25" x14ac:dyDescent="0.2">
      <c r="A28" s="173" t="s">
        <v>8</v>
      </c>
      <c r="B28" s="174" t="s">
        <v>85</v>
      </c>
      <c r="C28" s="262" t="s">
        <v>590</v>
      </c>
      <c r="D28" s="197" t="s">
        <v>423</v>
      </c>
      <c r="E28" s="198" t="s">
        <v>7</v>
      </c>
      <c r="F28" s="199" t="s">
        <v>15</v>
      </c>
      <c r="G28" s="198" t="s">
        <v>5</v>
      </c>
      <c r="H28" s="186">
        <v>42187</v>
      </c>
      <c r="I28" s="187" t="s">
        <v>198</v>
      </c>
      <c r="J28" s="186">
        <v>42110</v>
      </c>
      <c r="K28" s="186" t="s">
        <v>494</v>
      </c>
      <c r="L28" s="189">
        <v>255000</v>
      </c>
      <c r="M28" s="196" t="s">
        <v>276</v>
      </c>
      <c r="N28" s="186">
        <v>42555</v>
      </c>
      <c r="O28" s="188">
        <v>255000</v>
      </c>
      <c r="P28" s="230" t="s">
        <v>621</v>
      </c>
      <c r="Q28" s="230"/>
      <c r="R28" s="190"/>
    </row>
    <row r="29" spans="1:18" ht="140.25" x14ac:dyDescent="0.2">
      <c r="A29" s="173" t="s">
        <v>8</v>
      </c>
      <c r="B29" s="174" t="s">
        <v>85</v>
      </c>
      <c r="C29" s="262" t="s">
        <v>590</v>
      </c>
      <c r="D29" s="197" t="s">
        <v>422</v>
      </c>
      <c r="E29" s="198" t="s">
        <v>7</v>
      </c>
      <c r="F29" s="199" t="s">
        <v>15</v>
      </c>
      <c r="G29" s="198" t="s">
        <v>5</v>
      </c>
      <c r="H29" s="186">
        <v>42187</v>
      </c>
      <c r="I29" s="187" t="s">
        <v>198</v>
      </c>
      <c r="J29" s="186">
        <v>42110</v>
      </c>
      <c r="K29" s="186" t="s">
        <v>494</v>
      </c>
      <c r="L29" s="189">
        <v>6699374</v>
      </c>
      <c r="M29" s="196" t="s">
        <v>200</v>
      </c>
      <c r="N29" s="186">
        <v>42276</v>
      </c>
      <c r="O29" s="188">
        <v>6585770</v>
      </c>
      <c r="P29" s="230" t="s">
        <v>620</v>
      </c>
      <c r="Q29" s="230"/>
      <c r="R29" s="190"/>
    </row>
    <row r="30" spans="1:18" ht="89.25" x14ac:dyDescent="0.2">
      <c r="A30" s="173" t="s">
        <v>406</v>
      </c>
      <c r="B30" s="174" t="s">
        <v>448</v>
      </c>
      <c r="C30" s="262" t="s">
        <v>406</v>
      </c>
      <c r="D30" s="197" t="s">
        <v>407</v>
      </c>
      <c r="E30" s="198" t="s">
        <v>7</v>
      </c>
      <c r="F30" s="199" t="s">
        <v>15</v>
      </c>
      <c r="G30" s="198" t="s">
        <v>5</v>
      </c>
      <c r="H30" s="186">
        <v>42557</v>
      </c>
      <c r="I30" s="187"/>
      <c r="J30" s="186">
        <v>42551</v>
      </c>
      <c r="K30" s="186" t="s">
        <v>495</v>
      </c>
      <c r="L30" s="189">
        <v>1275000</v>
      </c>
      <c r="M30" s="196"/>
      <c r="N30" s="186">
        <v>42682</v>
      </c>
      <c r="O30" s="188">
        <v>1195714</v>
      </c>
      <c r="P30" s="230" t="s">
        <v>622</v>
      </c>
      <c r="Q30" s="230"/>
      <c r="R30" s="190"/>
    </row>
    <row r="31" spans="1:18" ht="89.25" x14ac:dyDescent="0.2">
      <c r="A31" s="173" t="s">
        <v>588</v>
      </c>
      <c r="B31" s="174" t="s">
        <v>448</v>
      </c>
      <c r="C31" s="262" t="s">
        <v>588</v>
      </c>
      <c r="D31" s="197" t="s">
        <v>589</v>
      </c>
      <c r="E31" s="198" t="s">
        <v>7</v>
      </c>
      <c r="F31" s="199" t="s">
        <v>15</v>
      </c>
      <c r="G31" s="198" t="s">
        <v>5</v>
      </c>
      <c r="H31" s="186">
        <v>43017</v>
      </c>
      <c r="I31" s="187" t="s">
        <v>569</v>
      </c>
      <c r="J31" s="186">
        <v>42992</v>
      </c>
      <c r="K31" s="186" t="s">
        <v>596</v>
      </c>
      <c r="L31" s="189">
        <v>340000</v>
      </c>
      <c r="M31" s="196" t="s">
        <v>575</v>
      </c>
      <c r="N31" s="186">
        <v>43112</v>
      </c>
      <c r="O31" s="188">
        <v>340000</v>
      </c>
      <c r="P31" s="230" t="s">
        <v>623</v>
      </c>
      <c r="Q31" s="230"/>
      <c r="R31" s="190"/>
    </row>
    <row r="32" spans="1:18" ht="114.75" x14ac:dyDescent="0.2">
      <c r="A32" s="173" t="s">
        <v>39</v>
      </c>
      <c r="B32" s="174" t="s">
        <v>86</v>
      </c>
      <c r="C32" s="262" t="s">
        <v>39</v>
      </c>
      <c r="D32" s="197" t="s">
        <v>584</v>
      </c>
      <c r="E32" s="198" t="s">
        <v>146</v>
      </c>
      <c r="F32" s="199" t="s">
        <v>11</v>
      </c>
      <c r="G32" s="198" t="s">
        <v>3</v>
      </c>
      <c r="H32" s="186">
        <v>42557</v>
      </c>
      <c r="I32" s="187" t="s">
        <v>281</v>
      </c>
      <c r="J32" s="186">
        <v>42530</v>
      </c>
      <c r="K32" s="186" t="s">
        <v>496</v>
      </c>
      <c r="L32" s="189">
        <v>10375825</v>
      </c>
      <c r="M32" s="191">
        <v>2</v>
      </c>
      <c r="N32" s="186">
        <v>42717</v>
      </c>
      <c r="O32" s="202">
        <v>8360669</v>
      </c>
      <c r="P32" s="230" t="s">
        <v>624</v>
      </c>
      <c r="Q32" s="230"/>
      <c r="R32" s="190"/>
    </row>
    <row r="33" spans="1:18" s="129" customFormat="1" ht="114.75" x14ac:dyDescent="0.2">
      <c r="A33" s="131" t="s">
        <v>39</v>
      </c>
      <c r="B33" s="132" t="s">
        <v>86</v>
      </c>
      <c r="C33" s="131" t="s">
        <v>39</v>
      </c>
      <c r="D33" s="132" t="s">
        <v>585</v>
      </c>
      <c r="E33" s="149" t="s">
        <v>146</v>
      </c>
      <c r="F33" s="150" t="s">
        <v>11</v>
      </c>
      <c r="G33" s="149" t="s">
        <v>3</v>
      </c>
      <c r="H33" s="136">
        <v>43017</v>
      </c>
      <c r="I33" s="81" t="s">
        <v>569</v>
      </c>
      <c r="J33" s="136">
        <v>42971</v>
      </c>
      <c r="K33" s="136" t="s">
        <v>727</v>
      </c>
      <c r="L33" s="151">
        <v>15373430</v>
      </c>
      <c r="M33" s="143"/>
      <c r="N33" s="136">
        <v>43172</v>
      </c>
      <c r="O33" s="152">
        <v>15373430</v>
      </c>
      <c r="P33" s="145" t="s">
        <v>736</v>
      </c>
      <c r="Q33" s="145" t="s">
        <v>770</v>
      </c>
      <c r="R33" s="76"/>
    </row>
    <row r="34" spans="1:18" ht="51" x14ac:dyDescent="0.2">
      <c r="A34" s="173" t="s">
        <v>323</v>
      </c>
      <c r="B34" s="174" t="s">
        <v>324</v>
      </c>
      <c r="C34" s="262" t="s">
        <v>175</v>
      </c>
      <c r="D34" s="183" t="s">
        <v>176</v>
      </c>
      <c r="E34" s="198" t="s">
        <v>7</v>
      </c>
      <c r="F34" s="199" t="s">
        <v>11</v>
      </c>
      <c r="G34" s="198" t="s">
        <v>4</v>
      </c>
      <c r="H34" s="186">
        <v>42124</v>
      </c>
      <c r="I34" s="187" t="s">
        <v>194</v>
      </c>
      <c r="J34" s="186">
        <v>42075</v>
      </c>
      <c r="K34" s="186" t="s">
        <v>497</v>
      </c>
      <c r="L34" s="189">
        <v>141493317</v>
      </c>
      <c r="M34" s="191">
        <v>2</v>
      </c>
      <c r="N34" s="186">
        <v>42516</v>
      </c>
      <c r="O34" s="188">
        <v>132861817</v>
      </c>
      <c r="P34" s="230" t="s">
        <v>625</v>
      </c>
      <c r="Q34" s="230"/>
      <c r="R34" s="190"/>
    </row>
    <row r="35" spans="1:18" ht="140.25" x14ac:dyDescent="0.2">
      <c r="A35" s="173" t="s">
        <v>38</v>
      </c>
      <c r="B35" s="174" t="s">
        <v>327</v>
      </c>
      <c r="C35" s="262" t="s">
        <v>38</v>
      </c>
      <c r="D35" s="197" t="s">
        <v>242</v>
      </c>
      <c r="E35" s="198" t="s">
        <v>7</v>
      </c>
      <c r="F35" s="199" t="s">
        <v>12</v>
      </c>
      <c r="G35" s="198" t="s">
        <v>4</v>
      </c>
      <c r="H35" s="186">
        <v>42446</v>
      </c>
      <c r="I35" s="187" t="s">
        <v>197</v>
      </c>
      <c r="J35" s="187" t="s">
        <v>328</v>
      </c>
      <c r="K35" s="186" t="s">
        <v>499</v>
      </c>
      <c r="L35" s="189">
        <v>15696829</v>
      </c>
      <c r="M35" s="187">
        <v>42682</v>
      </c>
      <c r="N35" s="186">
        <v>42704</v>
      </c>
      <c r="O35" s="188">
        <v>14739397</v>
      </c>
      <c r="P35" s="230" t="s">
        <v>628</v>
      </c>
      <c r="Q35" s="230"/>
      <c r="R35" s="201" t="s">
        <v>441</v>
      </c>
    </row>
    <row r="36" spans="1:18" ht="114.75" x14ac:dyDescent="0.2">
      <c r="A36" s="173" t="s">
        <v>40</v>
      </c>
      <c r="B36" s="174" t="s">
        <v>87</v>
      </c>
      <c r="C36" s="262" t="s">
        <v>40</v>
      </c>
      <c r="D36" s="197" t="s">
        <v>438</v>
      </c>
      <c r="E36" s="198" t="s">
        <v>146</v>
      </c>
      <c r="F36" s="199" t="s">
        <v>11</v>
      </c>
      <c r="G36" s="198" t="s">
        <v>3</v>
      </c>
      <c r="H36" s="200">
        <v>42908</v>
      </c>
      <c r="I36" s="187" t="s">
        <v>563</v>
      </c>
      <c r="J36" s="186">
        <v>42873</v>
      </c>
      <c r="K36" s="186" t="s">
        <v>586</v>
      </c>
      <c r="L36" s="206">
        <v>18194494</v>
      </c>
      <c r="M36" s="207" t="s">
        <v>449</v>
      </c>
      <c r="N36" s="186">
        <v>43040</v>
      </c>
      <c r="O36" s="188">
        <v>14903926</v>
      </c>
      <c r="P36" s="230" t="s">
        <v>630</v>
      </c>
      <c r="Q36" s="230" t="s">
        <v>787</v>
      </c>
      <c r="R36" s="190"/>
    </row>
    <row r="37" spans="1:18" ht="89.25" x14ac:dyDescent="0.2">
      <c r="A37" s="173" t="s">
        <v>40</v>
      </c>
      <c r="B37" s="174" t="s">
        <v>87</v>
      </c>
      <c r="C37" s="262" t="s">
        <v>40</v>
      </c>
      <c r="D37" s="197" t="s">
        <v>437</v>
      </c>
      <c r="E37" s="198" t="s">
        <v>146</v>
      </c>
      <c r="F37" s="199" t="s">
        <v>11</v>
      </c>
      <c r="G37" s="198" t="s">
        <v>3</v>
      </c>
      <c r="H37" s="200">
        <v>42650</v>
      </c>
      <c r="I37" s="187" t="s">
        <v>284</v>
      </c>
      <c r="J37" s="186">
        <v>42642</v>
      </c>
      <c r="K37" s="186" t="s">
        <v>552</v>
      </c>
      <c r="L37" s="204">
        <v>41805775</v>
      </c>
      <c r="M37" s="191">
        <v>2</v>
      </c>
      <c r="N37" s="186">
        <v>42843</v>
      </c>
      <c r="O37" s="205">
        <v>41805775</v>
      </c>
      <c r="P37" s="232" t="s">
        <v>629</v>
      </c>
      <c r="Q37" s="232"/>
      <c r="R37" s="190"/>
    </row>
    <row r="38" spans="1:18" ht="38.25" x14ac:dyDescent="0.2">
      <c r="A38" s="173" t="s">
        <v>41</v>
      </c>
      <c r="B38" s="174" t="s">
        <v>88</v>
      </c>
      <c r="C38" s="262" t="s">
        <v>41</v>
      </c>
      <c r="D38" s="197" t="s">
        <v>88</v>
      </c>
      <c r="E38" s="198" t="s">
        <v>7</v>
      </c>
      <c r="F38" s="199" t="s">
        <v>16</v>
      </c>
      <c r="G38" s="198" t="s">
        <v>4</v>
      </c>
      <c r="H38" s="186">
        <v>42187</v>
      </c>
      <c r="I38" s="187" t="s">
        <v>195</v>
      </c>
      <c r="J38" s="186">
        <v>42222</v>
      </c>
      <c r="K38" s="186" t="s">
        <v>329</v>
      </c>
      <c r="L38" s="189">
        <v>7092599</v>
      </c>
      <c r="M38" s="196" t="s">
        <v>205</v>
      </c>
      <c r="N38" s="186">
        <v>42359</v>
      </c>
      <c r="O38" s="188">
        <v>6659984</v>
      </c>
      <c r="P38" s="230" t="s">
        <v>631</v>
      </c>
      <c r="Q38" s="230"/>
      <c r="R38" s="190"/>
    </row>
    <row r="39" spans="1:18" ht="76.5" x14ac:dyDescent="0.2">
      <c r="A39" s="173" t="s">
        <v>330</v>
      </c>
      <c r="B39" s="174" t="s">
        <v>89</v>
      </c>
      <c r="C39" s="262" t="s">
        <v>185</v>
      </c>
      <c r="D39" s="183" t="s">
        <v>186</v>
      </c>
      <c r="E39" s="198" t="s">
        <v>7</v>
      </c>
      <c r="F39" s="199" t="s">
        <v>16</v>
      </c>
      <c r="G39" s="198" t="s">
        <v>3</v>
      </c>
      <c r="H39" s="186">
        <v>42332</v>
      </c>
      <c r="I39" s="187" t="s">
        <v>288</v>
      </c>
      <c r="J39" s="186">
        <v>42411</v>
      </c>
      <c r="K39" s="186" t="s">
        <v>409</v>
      </c>
      <c r="L39" s="193">
        <v>96000000</v>
      </c>
      <c r="M39" s="191">
        <v>2</v>
      </c>
      <c r="N39" s="186">
        <v>42607</v>
      </c>
      <c r="O39" s="188">
        <v>90060797</v>
      </c>
      <c r="P39" s="230" t="s">
        <v>632</v>
      </c>
      <c r="Q39" s="230"/>
      <c r="R39" s="190"/>
    </row>
    <row r="40" spans="1:18" ht="63.75" x14ac:dyDescent="0.2">
      <c r="A40" s="173" t="s">
        <v>330</v>
      </c>
      <c r="B40" s="174" t="s">
        <v>89</v>
      </c>
      <c r="C40" s="262" t="s">
        <v>187</v>
      </c>
      <c r="D40" s="183" t="s">
        <v>89</v>
      </c>
      <c r="E40" s="198" t="s">
        <v>7</v>
      </c>
      <c r="F40" s="199" t="s">
        <v>16</v>
      </c>
      <c r="G40" s="198" t="s">
        <v>3</v>
      </c>
      <c r="H40" s="200">
        <v>42650</v>
      </c>
      <c r="I40" s="187" t="s">
        <v>273</v>
      </c>
      <c r="J40" s="186">
        <v>42628</v>
      </c>
      <c r="K40" s="186" t="s">
        <v>453</v>
      </c>
      <c r="L40" s="189">
        <v>12516768</v>
      </c>
      <c r="M40" s="191">
        <v>2</v>
      </c>
      <c r="N40" s="186">
        <v>42786</v>
      </c>
      <c r="O40" s="188">
        <v>11742397</v>
      </c>
      <c r="P40" s="230" t="s">
        <v>633</v>
      </c>
      <c r="Q40" s="230"/>
      <c r="R40" s="190"/>
    </row>
    <row r="41" spans="1:18" ht="63.75" x14ac:dyDescent="0.2">
      <c r="A41" s="173" t="s">
        <v>42</v>
      </c>
      <c r="B41" s="174" t="s">
        <v>331</v>
      </c>
      <c r="C41" s="262" t="s">
        <v>42</v>
      </c>
      <c r="D41" s="197" t="s">
        <v>425</v>
      </c>
      <c r="E41" s="198" t="s">
        <v>7</v>
      </c>
      <c r="F41" s="199" t="s">
        <v>12</v>
      </c>
      <c r="G41" s="198" t="s">
        <v>4</v>
      </c>
      <c r="H41" s="186">
        <v>42579</v>
      </c>
      <c r="I41" s="187" t="s">
        <v>271</v>
      </c>
      <c r="J41" s="186">
        <v>42523</v>
      </c>
      <c r="K41" s="186" t="s">
        <v>562</v>
      </c>
      <c r="L41" s="189">
        <v>2911958</v>
      </c>
      <c r="M41" s="191">
        <v>6</v>
      </c>
      <c r="N41" s="186">
        <v>42821</v>
      </c>
      <c r="O41" s="208">
        <v>1202265</v>
      </c>
      <c r="P41" s="232" t="s">
        <v>636</v>
      </c>
      <c r="Q41" s="232"/>
      <c r="R41" s="190"/>
    </row>
    <row r="42" spans="1:18" ht="63.75" x14ac:dyDescent="0.2">
      <c r="A42" s="173" t="s">
        <v>42</v>
      </c>
      <c r="B42" s="174" t="s">
        <v>331</v>
      </c>
      <c r="C42" s="262" t="s">
        <v>42</v>
      </c>
      <c r="D42" s="197" t="s">
        <v>244</v>
      </c>
      <c r="E42" s="198" t="s">
        <v>7</v>
      </c>
      <c r="F42" s="199" t="s">
        <v>12</v>
      </c>
      <c r="G42" s="198" t="s">
        <v>4</v>
      </c>
      <c r="H42" s="186">
        <v>42579</v>
      </c>
      <c r="I42" s="187" t="s">
        <v>271</v>
      </c>
      <c r="J42" s="186">
        <v>42523</v>
      </c>
      <c r="K42" s="186" t="s">
        <v>562</v>
      </c>
      <c r="L42" s="189">
        <v>25184501</v>
      </c>
      <c r="M42" s="191">
        <v>2</v>
      </c>
      <c r="N42" s="186">
        <v>42654</v>
      </c>
      <c r="O42" s="231">
        <v>25184501</v>
      </c>
      <c r="P42" s="230" t="s">
        <v>635</v>
      </c>
      <c r="Q42" s="230"/>
      <c r="R42" s="190"/>
    </row>
    <row r="43" spans="1:18" ht="63.75" x14ac:dyDescent="0.2">
      <c r="A43" s="173" t="s">
        <v>42</v>
      </c>
      <c r="B43" s="174" t="s">
        <v>331</v>
      </c>
      <c r="C43" s="262" t="s">
        <v>42</v>
      </c>
      <c r="D43" s="197" t="s">
        <v>243</v>
      </c>
      <c r="E43" s="198" t="s">
        <v>7</v>
      </c>
      <c r="F43" s="199" t="s">
        <v>12</v>
      </c>
      <c r="G43" s="198" t="s">
        <v>4</v>
      </c>
      <c r="H43" s="186">
        <v>42018</v>
      </c>
      <c r="I43" s="187" t="s">
        <v>201</v>
      </c>
      <c r="J43" s="186" t="s">
        <v>332</v>
      </c>
      <c r="K43" s="186" t="s">
        <v>333</v>
      </c>
      <c r="L43" s="189">
        <v>785971</v>
      </c>
      <c r="M43" s="196" t="s">
        <v>203</v>
      </c>
      <c r="N43" s="186">
        <v>42135</v>
      </c>
      <c r="O43" s="188">
        <v>785971</v>
      </c>
      <c r="P43" s="230" t="s">
        <v>634</v>
      </c>
      <c r="Q43" s="230"/>
      <c r="R43" s="190"/>
    </row>
    <row r="44" spans="1:18" ht="191.25" x14ac:dyDescent="0.2">
      <c r="A44" s="173" t="s">
        <v>334</v>
      </c>
      <c r="B44" s="174" t="s">
        <v>335</v>
      </c>
      <c r="C44" s="262" t="s">
        <v>163</v>
      </c>
      <c r="D44" s="183" t="s">
        <v>164</v>
      </c>
      <c r="E44" s="198" t="s">
        <v>146</v>
      </c>
      <c r="F44" s="199" t="s">
        <v>12</v>
      </c>
      <c r="G44" s="198" t="s">
        <v>3</v>
      </c>
      <c r="H44" s="186">
        <v>42508</v>
      </c>
      <c r="I44" s="187" t="s">
        <v>271</v>
      </c>
      <c r="J44" s="186">
        <v>42502</v>
      </c>
      <c r="K44" s="186" t="s">
        <v>501</v>
      </c>
      <c r="L44" s="189">
        <v>161891</v>
      </c>
      <c r="M44" s="191">
        <v>5</v>
      </c>
      <c r="N44" s="186">
        <v>42768</v>
      </c>
      <c r="O44" s="209">
        <v>161891</v>
      </c>
      <c r="P44" s="233" t="s">
        <v>638</v>
      </c>
      <c r="Q44" s="233"/>
      <c r="R44" s="190" t="s">
        <v>431</v>
      </c>
    </row>
    <row r="45" spans="1:18" ht="127.5" x14ac:dyDescent="0.2">
      <c r="A45" s="173" t="s">
        <v>334</v>
      </c>
      <c r="B45" s="174" t="s">
        <v>335</v>
      </c>
      <c r="C45" s="262" t="s">
        <v>165</v>
      </c>
      <c r="D45" s="183" t="s">
        <v>443</v>
      </c>
      <c r="E45" s="198" t="s">
        <v>146</v>
      </c>
      <c r="F45" s="199" t="s">
        <v>12</v>
      </c>
      <c r="G45" s="198" t="s">
        <v>3</v>
      </c>
      <c r="H45" s="186">
        <v>42508</v>
      </c>
      <c r="I45" s="187" t="s">
        <v>271</v>
      </c>
      <c r="J45" s="186">
        <v>42502</v>
      </c>
      <c r="K45" s="186" t="s">
        <v>502</v>
      </c>
      <c r="L45" s="189">
        <v>1588415</v>
      </c>
      <c r="M45" s="191">
        <v>5</v>
      </c>
      <c r="N45" s="200">
        <v>42863</v>
      </c>
      <c r="O45" s="208">
        <v>1588415</v>
      </c>
      <c r="P45" s="232" t="s">
        <v>640</v>
      </c>
      <c r="Q45" s="232"/>
      <c r="R45" s="190"/>
    </row>
    <row r="46" spans="1:18" ht="191.25" x14ac:dyDescent="0.2">
      <c r="A46" s="173" t="s">
        <v>334</v>
      </c>
      <c r="B46" s="174" t="s">
        <v>335</v>
      </c>
      <c r="C46" s="262" t="s">
        <v>165</v>
      </c>
      <c r="D46" s="210" t="s">
        <v>442</v>
      </c>
      <c r="E46" s="198" t="s">
        <v>146</v>
      </c>
      <c r="F46" s="199" t="s">
        <v>12</v>
      </c>
      <c r="G46" s="198" t="s">
        <v>3</v>
      </c>
      <c r="H46" s="186">
        <v>42508</v>
      </c>
      <c r="I46" s="187" t="s">
        <v>271</v>
      </c>
      <c r="J46" s="186">
        <v>42502</v>
      </c>
      <c r="K46" s="186" t="s">
        <v>502</v>
      </c>
      <c r="L46" s="189">
        <v>5286704</v>
      </c>
      <c r="M46" s="191">
        <v>5</v>
      </c>
      <c r="N46" s="186">
        <v>42832</v>
      </c>
      <c r="O46" s="209">
        <v>5286704</v>
      </c>
      <c r="P46" s="233" t="s">
        <v>639</v>
      </c>
      <c r="Q46" s="233"/>
      <c r="R46" s="190" t="s">
        <v>431</v>
      </c>
    </row>
    <row r="47" spans="1:18" ht="178.5" x14ac:dyDescent="0.2">
      <c r="A47" s="173" t="s">
        <v>44</v>
      </c>
      <c r="B47" s="174" t="s">
        <v>336</v>
      </c>
      <c r="C47" s="262" t="s">
        <v>44</v>
      </c>
      <c r="D47" s="183" t="s">
        <v>404</v>
      </c>
      <c r="E47" s="198" t="s">
        <v>7</v>
      </c>
      <c r="F47" s="199" t="s">
        <v>12</v>
      </c>
      <c r="G47" s="198" t="s">
        <v>3</v>
      </c>
      <c r="H47" s="186">
        <v>42908</v>
      </c>
      <c r="I47" s="187" t="s">
        <v>271</v>
      </c>
      <c r="J47" s="200">
        <v>42474</v>
      </c>
      <c r="K47" s="186" t="s">
        <v>503</v>
      </c>
      <c r="L47" s="189">
        <v>11707775</v>
      </c>
      <c r="M47" s="191" t="s">
        <v>421</v>
      </c>
      <c r="N47" s="186">
        <v>43048</v>
      </c>
      <c r="O47" s="188">
        <v>11707775</v>
      </c>
      <c r="P47" s="230" t="s">
        <v>645</v>
      </c>
      <c r="Q47" s="230"/>
      <c r="R47" s="190"/>
    </row>
    <row r="48" spans="1:18" ht="178.5" x14ac:dyDescent="0.2">
      <c r="A48" s="173" t="s">
        <v>44</v>
      </c>
      <c r="B48" s="174" t="s">
        <v>336</v>
      </c>
      <c r="C48" s="262" t="s">
        <v>44</v>
      </c>
      <c r="D48" s="183" t="s">
        <v>403</v>
      </c>
      <c r="E48" s="198" t="s">
        <v>7</v>
      </c>
      <c r="F48" s="199" t="s">
        <v>12</v>
      </c>
      <c r="G48" s="198" t="s">
        <v>3</v>
      </c>
      <c r="H48" s="186">
        <v>42508</v>
      </c>
      <c r="I48" s="187" t="s">
        <v>271</v>
      </c>
      <c r="J48" s="200">
        <v>42474</v>
      </c>
      <c r="K48" s="186" t="s">
        <v>503</v>
      </c>
      <c r="L48" s="189">
        <v>45425212</v>
      </c>
      <c r="M48" s="191" t="s">
        <v>421</v>
      </c>
      <c r="N48" s="186">
        <v>42837</v>
      </c>
      <c r="O48" s="188">
        <v>38180214</v>
      </c>
      <c r="P48" s="232" t="s">
        <v>644</v>
      </c>
      <c r="Q48" s="232"/>
      <c r="R48" s="190"/>
    </row>
    <row r="49" spans="1:16383" ht="191.25" x14ac:dyDescent="0.2">
      <c r="A49" s="173" t="s">
        <v>44</v>
      </c>
      <c r="B49" s="174" t="s">
        <v>336</v>
      </c>
      <c r="C49" s="262" t="s">
        <v>44</v>
      </c>
      <c r="D49" s="183" t="s">
        <v>470</v>
      </c>
      <c r="E49" s="198" t="s">
        <v>7</v>
      </c>
      <c r="F49" s="199" t="s">
        <v>12</v>
      </c>
      <c r="G49" s="198" t="s">
        <v>3</v>
      </c>
      <c r="H49" s="186">
        <v>42508</v>
      </c>
      <c r="I49" s="187" t="s">
        <v>271</v>
      </c>
      <c r="J49" s="200">
        <v>42474</v>
      </c>
      <c r="K49" s="186" t="s">
        <v>503</v>
      </c>
      <c r="L49" s="189">
        <v>58996902</v>
      </c>
      <c r="M49" s="191">
        <v>2</v>
      </c>
      <c r="N49" s="186">
        <v>42607</v>
      </c>
      <c r="O49" s="188">
        <v>58996902</v>
      </c>
      <c r="P49" s="230" t="s">
        <v>643</v>
      </c>
      <c r="Q49" s="230"/>
      <c r="R49" s="190"/>
    </row>
    <row r="50" spans="1:16383" ht="89.25" x14ac:dyDescent="0.2">
      <c r="A50" s="173" t="s">
        <v>337</v>
      </c>
      <c r="B50" s="174" t="s">
        <v>338</v>
      </c>
      <c r="C50" s="262" t="s">
        <v>166</v>
      </c>
      <c r="D50" s="183" t="s">
        <v>169</v>
      </c>
      <c r="E50" s="198" t="s">
        <v>146</v>
      </c>
      <c r="F50" s="199" t="s">
        <v>12</v>
      </c>
      <c r="G50" s="198" t="s">
        <v>4</v>
      </c>
      <c r="H50" s="186">
        <v>42534</v>
      </c>
      <c r="I50" s="187" t="s">
        <v>270</v>
      </c>
      <c r="J50" s="186">
        <v>42516</v>
      </c>
      <c r="K50" s="186" t="s">
        <v>504</v>
      </c>
      <c r="L50" s="189">
        <v>3400000</v>
      </c>
      <c r="M50" s="191">
        <v>2</v>
      </c>
      <c r="N50" s="186">
        <v>42646</v>
      </c>
      <c r="O50" s="188">
        <v>3400000</v>
      </c>
      <c r="P50" s="230" t="s">
        <v>646</v>
      </c>
      <c r="Q50" s="230"/>
      <c r="R50" s="211"/>
    </row>
    <row r="51" spans="1:16383" ht="76.5" x14ac:dyDescent="0.2">
      <c r="A51" s="173" t="s">
        <v>339</v>
      </c>
      <c r="B51" s="174" t="s">
        <v>238</v>
      </c>
      <c r="C51" s="262" t="s">
        <v>171</v>
      </c>
      <c r="D51" s="183" t="s">
        <v>172</v>
      </c>
      <c r="E51" s="198" t="s">
        <v>7</v>
      </c>
      <c r="F51" s="199" t="s">
        <v>12</v>
      </c>
      <c r="G51" s="198" t="s">
        <v>3</v>
      </c>
      <c r="H51" s="200">
        <v>42389</v>
      </c>
      <c r="I51" s="212" t="s">
        <v>194</v>
      </c>
      <c r="J51" s="186">
        <v>42075</v>
      </c>
      <c r="K51" s="186" t="s">
        <v>505</v>
      </c>
      <c r="L51" s="189">
        <v>8075000</v>
      </c>
      <c r="M51" s="191">
        <v>2</v>
      </c>
      <c r="N51" s="186">
        <v>42509</v>
      </c>
      <c r="O51" s="188">
        <v>8075000</v>
      </c>
      <c r="P51" s="230" t="s">
        <v>647</v>
      </c>
      <c r="Q51" s="230"/>
      <c r="R51" s="190"/>
    </row>
    <row r="52" spans="1:16383" ht="95.25" customHeight="1" x14ac:dyDescent="0.2">
      <c r="A52" s="173" t="s">
        <v>339</v>
      </c>
      <c r="B52" s="174" t="s">
        <v>238</v>
      </c>
      <c r="C52" s="262" t="s">
        <v>167</v>
      </c>
      <c r="D52" s="213" t="s">
        <v>744</v>
      </c>
      <c r="E52" s="198" t="s">
        <v>7</v>
      </c>
      <c r="F52" s="199" t="s">
        <v>12</v>
      </c>
      <c r="G52" s="198" t="s">
        <v>3</v>
      </c>
      <c r="H52" s="186">
        <v>42753</v>
      </c>
      <c r="I52" s="187" t="s">
        <v>284</v>
      </c>
      <c r="J52" s="186">
        <v>42656</v>
      </c>
      <c r="K52" s="186" t="s">
        <v>549</v>
      </c>
      <c r="L52" s="189">
        <v>14146960</v>
      </c>
      <c r="M52" s="191">
        <v>2</v>
      </c>
      <c r="N52" s="186">
        <v>42822</v>
      </c>
      <c r="O52" s="188">
        <v>11857231</v>
      </c>
      <c r="P52" s="230" t="s">
        <v>648</v>
      </c>
      <c r="Q52" s="259"/>
      <c r="R52" s="190"/>
    </row>
    <row r="53" spans="1:16383" customFormat="1" ht="111.75" customHeight="1" x14ac:dyDescent="0.25">
      <c r="A53" s="131" t="s">
        <v>339</v>
      </c>
      <c r="B53" s="132" t="s">
        <v>238</v>
      </c>
      <c r="C53" s="134" t="s">
        <v>167</v>
      </c>
      <c r="D53" s="133" t="s">
        <v>745</v>
      </c>
      <c r="E53" s="149" t="s">
        <v>7</v>
      </c>
      <c r="F53" s="150" t="s">
        <v>12</v>
      </c>
      <c r="G53" s="149" t="s">
        <v>3</v>
      </c>
      <c r="H53" s="136"/>
      <c r="I53" s="81"/>
      <c r="J53" s="136">
        <v>43214</v>
      </c>
      <c r="K53" s="136" t="s">
        <v>549</v>
      </c>
      <c r="L53" s="137">
        <v>2847500</v>
      </c>
      <c r="M53" s="143"/>
      <c r="N53" s="136">
        <v>43266</v>
      </c>
      <c r="O53" s="144">
        <v>2847500</v>
      </c>
      <c r="P53" s="144" t="s">
        <v>805</v>
      </c>
      <c r="Q53" s="144" t="s">
        <v>806</v>
      </c>
      <c r="R53" s="46"/>
      <c r="S53" s="29"/>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29"/>
      <c r="QE53" s="29"/>
      <c r="QF53" s="29"/>
      <c r="QG53" s="29"/>
      <c r="QH53" s="29"/>
      <c r="QI53" s="29"/>
      <c r="QJ53" s="29"/>
      <c r="QK53" s="29"/>
      <c r="QL53" s="29"/>
      <c r="QM53" s="29"/>
      <c r="QN53" s="29"/>
      <c r="QO53" s="29"/>
      <c r="QP53" s="29"/>
      <c r="QQ53" s="29"/>
      <c r="QR53" s="29"/>
      <c r="QS53" s="29"/>
      <c r="QT53" s="29"/>
      <c r="QU53" s="29"/>
      <c r="QV53" s="29"/>
      <c r="QW53" s="29"/>
      <c r="QX53" s="29"/>
      <c r="QY53" s="29"/>
      <c r="QZ53" s="29"/>
      <c r="RA53" s="29"/>
      <c r="RB53" s="29"/>
      <c r="RC53" s="29"/>
      <c r="RD53" s="29"/>
      <c r="RE53" s="29"/>
      <c r="RF53" s="29"/>
      <c r="RG53" s="29"/>
      <c r="RH53" s="29"/>
      <c r="RI53" s="29"/>
      <c r="RJ53" s="29"/>
      <c r="RK53" s="29"/>
      <c r="RL53" s="29"/>
      <c r="RM53" s="29"/>
      <c r="RN53" s="29"/>
      <c r="RO53" s="29"/>
      <c r="RP53" s="29"/>
      <c r="RQ53" s="29"/>
      <c r="RR53" s="29"/>
      <c r="RS53" s="29"/>
      <c r="RT53" s="29"/>
      <c r="RU53" s="29"/>
      <c r="RV53" s="29"/>
      <c r="RW53" s="29"/>
      <c r="RX53" s="29"/>
      <c r="RY53" s="29"/>
      <c r="RZ53" s="29"/>
      <c r="SA53" s="29"/>
      <c r="SB53" s="29"/>
      <c r="SC53" s="29"/>
      <c r="SD53" s="29"/>
      <c r="SE53" s="29"/>
      <c r="SF53" s="29"/>
      <c r="SG53" s="29"/>
      <c r="SH53" s="29"/>
      <c r="SI53" s="29"/>
      <c r="SJ53" s="29"/>
      <c r="SK53" s="29"/>
      <c r="SL53" s="29"/>
      <c r="SM53" s="29"/>
      <c r="SN53" s="29"/>
      <c r="SO53" s="29"/>
      <c r="SP53" s="29"/>
      <c r="SQ53" s="29"/>
      <c r="SR53" s="29"/>
      <c r="SS53" s="29"/>
      <c r="ST53" s="29"/>
      <c r="SU53" s="29"/>
      <c r="SV53" s="29"/>
      <c r="SW53" s="29"/>
      <c r="SX53" s="29"/>
      <c r="SY53" s="29"/>
      <c r="SZ53" s="29"/>
      <c r="TA53" s="29"/>
      <c r="TB53" s="29"/>
      <c r="TC53" s="29"/>
      <c r="TD53" s="29"/>
      <c r="TE53" s="29"/>
      <c r="TF53" s="29"/>
      <c r="TG53" s="29"/>
      <c r="TH53" s="29"/>
      <c r="TI53" s="29"/>
      <c r="TJ53" s="29"/>
      <c r="TK53" s="29"/>
      <c r="TL53" s="29"/>
      <c r="TM53" s="29"/>
      <c r="TN53" s="29"/>
      <c r="TO53" s="29"/>
      <c r="TP53" s="29"/>
      <c r="TQ53" s="29"/>
      <c r="TR53" s="29"/>
      <c r="TS53" s="29"/>
      <c r="TT53" s="29"/>
      <c r="TU53" s="29"/>
      <c r="TV53" s="29"/>
      <c r="TW53" s="29"/>
      <c r="TX53" s="29"/>
      <c r="TY53" s="29"/>
      <c r="TZ53" s="29"/>
      <c r="UA53" s="29"/>
      <c r="UB53" s="29"/>
      <c r="UC53" s="29"/>
      <c r="UD53" s="29"/>
      <c r="UE53" s="29"/>
      <c r="UF53" s="29"/>
      <c r="UG53" s="29"/>
      <c r="UH53" s="29"/>
      <c r="UI53" s="29"/>
      <c r="UJ53" s="29"/>
      <c r="UK53" s="29"/>
      <c r="UL53" s="29"/>
      <c r="UM53" s="29"/>
      <c r="UN53" s="29"/>
      <c r="UO53" s="29"/>
      <c r="UP53" s="29"/>
      <c r="UQ53" s="29"/>
      <c r="UR53" s="29"/>
      <c r="US53" s="29"/>
      <c r="UT53" s="29"/>
      <c r="UU53" s="29"/>
      <c r="UV53" s="29"/>
      <c r="UW53" s="29"/>
      <c r="UX53" s="29"/>
      <c r="UY53" s="29"/>
      <c r="UZ53" s="29"/>
      <c r="VA53" s="29"/>
      <c r="VB53" s="29"/>
      <c r="VC53" s="29"/>
      <c r="VD53" s="29"/>
      <c r="VE53" s="29"/>
      <c r="VF53" s="29"/>
      <c r="VG53" s="29"/>
      <c r="VH53" s="29"/>
      <c r="VI53" s="29"/>
      <c r="VJ53" s="29"/>
      <c r="VK53" s="29"/>
      <c r="VL53" s="29"/>
      <c r="VM53" s="29"/>
      <c r="VN53" s="29"/>
      <c r="VO53" s="29"/>
      <c r="VP53" s="29"/>
      <c r="VQ53" s="29"/>
      <c r="VR53" s="29"/>
      <c r="VS53" s="29"/>
      <c r="VT53" s="29"/>
      <c r="VU53" s="29"/>
      <c r="VV53" s="29"/>
      <c r="VW53" s="29"/>
      <c r="VX53" s="29"/>
      <c r="VY53" s="29"/>
      <c r="VZ53" s="29"/>
      <c r="WA53" s="29"/>
      <c r="WB53" s="29"/>
      <c r="WC53" s="29"/>
      <c r="WD53" s="29"/>
      <c r="WE53" s="29"/>
      <c r="WF53" s="29"/>
      <c r="WG53" s="29"/>
      <c r="WH53" s="29"/>
      <c r="WI53" s="29"/>
      <c r="WJ53" s="29"/>
      <c r="WK53" s="29"/>
      <c r="WL53" s="29"/>
      <c r="WM53" s="29"/>
      <c r="WN53" s="29"/>
      <c r="WO53" s="29"/>
      <c r="WP53" s="29"/>
      <c r="WQ53" s="29"/>
      <c r="WR53" s="29"/>
      <c r="WS53" s="29"/>
      <c r="WT53" s="29"/>
      <c r="WU53" s="29"/>
      <c r="WV53" s="29"/>
      <c r="WW53" s="29"/>
      <c r="WX53" s="29"/>
      <c r="WY53" s="29"/>
      <c r="WZ53" s="29"/>
      <c r="XA53" s="29"/>
      <c r="XB53" s="29"/>
      <c r="XC53" s="29"/>
      <c r="XD53" s="29"/>
      <c r="XE53" s="29"/>
      <c r="XF53" s="29"/>
      <c r="XG53" s="29"/>
      <c r="XH53" s="29"/>
      <c r="XI53" s="29"/>
      <c r="XJ53" s="29"/>
      <c r="XK53" s="29"/>
      <c r="XL53" s="29"/>
      <c r="XM53" s="29"/>
      <c r="XN53" s="29"/>
      <c r="XO53" s="29"/>
      <c r="XP53" s="29"/>
      <c r="XQ53" s="29"/>
      <c r="XR53" s="29"/>
      <c r="XS53" s="29"/>
      <c r="XT53" s="29"/>
      <c r="XU53" s="29"/>
      <c r="XV53" s="29"/>
      <c r="XW53" s="29"/>
      <c r="XX53" s="29"/>
      <c r="XY53" s="29"/>
      <c r="XZ53" s="29"/>
      <c r="YA53" s="29"/>
      <c r="YB53" s="29"/>
      <c r="YC53" s="29"/>
      <c r="YD53" s="29"/>
      <c r="YE53" s="29"/>
      <c r="YF53" s="29"/>
      <c r="YG53" s="29"/>
      <c r="YH53" s="29"/>
      <c r="YI53" s="29"/>
      <c r="YJ53" s="29"/>
      <c r="YK53" s="29"/>
      <c r="YL53" s="29"/>
      <c r="YM53" s="29"/>
      <c r="YN53" s="29"/>
      <c r="YO53" s="29"/>
      <c r="YP53" s="29"/>
      <c r="YQ53" s="29"/>
      <c r="YR53" s="29"/>
      <c r="YS53" s="29"/>
      <c r="YT53" s="29"/>
      <c r="YU53" s="29"/>
      <c r="YV53" s="29"/>
      <c r="YW53" s="29"/>
      <c r="YX53" s="29"/>
      <c r="YY53" s="29"/>
      <c r="YZ53" s="29"/>
      <c r="ZA53" s="29"/>
      <c r="ZB53" s="29"/>
      <c r="ZC53" s="29"/>
      <c r="ZD53" s="29"/>
      <c r="ZE53" s="29"/>
      <c r="ZF53" s="29"/>
      <c r="ZG53" s="29"/>
      <c r="ZH53" s="29"/>
      <c r="ZI53" s="29"/>
      <c r="ZJ53" s="29"/>
      <c r="ZK53" s="29"/>
      <c r="ZL53" s="29"/>
      <c r="ZM53" s="29"/>
      <c r="ZN53" s="29"/>
      <c r="ZO53" s="29"/>
      <c r="ZP53" s="29"/>
      <c r="ZQ53" s="29"/>
      <c r="ZR53" s="29"/>
      <c r="ZS53" s="29"/>
      <c r="ZT53" s="29"/>
      <c r="ZU53" s="29"/>
      <c r="ZV53" s="29"/>
      <c r="ZW53" s="29"/>
      <c r="ZX53" s="29"/>
      <c r="ZY53" s="29"/>
      <c r="ZZ53" s="29"/>
      <c r="AAA53" s="29"/>
      <c r="AAB53" s="29"/>
      <c r="AAC53" s="29"/>
      <c r="AAD53" s="29"/>
      <c r="AAE53" s="29"/>
      <c r="AAF53" s="29"/>
      <c r="AAG53" s="29"/>
      <c r="AAH53" s="29"/>
      <c r="AAI53" s="29"/>
      <c r="AAJ53" s="29"/>
      <c r="AAK53" s="29"/>
      <c r="AAL53" s="29"/>
      <c r="AAM53" s="29"/>
      <c r="AAN53" s="29"/>
      <c r="AAO53" s="29"/>
      <c r="AAP53" s="29"/>
      <c r="AAQ53" s="29"/>
      <c r="AAR53" s="29"/>
      <c r="AAS53" s="29"/>
      <c r="AAT53" s="29"/>
      <c r="AAU53" s="29"/>
      <c r="AAV53" s="29"/>
      <c r="AAW53" s="29"/>
      <c r="AAX53" s="29"/>
      <c r="AAY53" s="29"/>
      <c r="AAZ53" s="29"/>
      <c r="ABA53" s="29"/>
      <c r="ABB53" s="29"/>
      <c r="ABC53" s="29"/>
      <c r="ABD53" s="29"/>
      <c r="ABE53" s="29"/>
      <c r="ABF53" s="29"/>
      <c r="ABG53" s="29"/>
      <c r="ABH53" s="29"/>
      <c r="ABI53" s="29"/>
      <c r="ABJ53" s="29"/>
      <c r="ABK53" s="29"/>
      <c r="ABL53" s="29"/>
      <c r="ABM53" s="29"/>
      <c r="ABN53" s="29"/>
      <c r="ABO53" s="29"/>
      <c r="ABP53" s="29"/>
      <c r="ABQ53" s="29"/>
      <c r="ABR53" s="29"/>
      <c r="ABS53" s="29"/>
      <c r="ABT53" s="29"/>
      <c r="ABU53" s="29"/>
      <c r="ABV53" s="29"/>
      <c r="ABW53" s="29"/>
      <c r="ABX53" s="29"/>
      <c r="ABY53" s="29"/>
      <c r="ABZ53" s="29"/>
      <c r="ACA53" s="29"/>
      <c r="ACB53" s="29"/>
      <c r="ACC53" s="29"/>
      <c r="ACD53" s="29"/>
      <c r="ACE53" s="29"/>
      <c r="ACF53" s="29"/>
      <c r="ACG53" s="29"/>
      <c r="ACH53" s="29"/>
      <c r="ACI53" s="29"/>
      <c r="ACJ53" s="29"/>
      <c r="ACK53" s="29"/>
      <c r="ACL53" s="29"/>
      <c r="ACM53" s="29"/>
      <c r="ACN53" s="29"/>
      <c r="ACO53" s="29"/>
      <c r="ACP53" s="29"/>
      <c r="ACQ53" s="29"/>
      <c r="ACR53" s="29"/>
      <c r="ACS53" s="29"/>
      <c r="ACT53" s="29"/>
      <c r="ACU53" s="29"/>
      <c r="ACV53" s="29"/>
      <c r="ACW53" s="29"/>
      <c r="ACX53" s="29"/>
      <c r="ACY53" s="29"/>
      <c r="ACZ53" s="29"/>
      <c r="ADA53" s="29"/>
      <c r="ADB53" s="29"/>
      <c r="ADC53" s="29"/>
      <c r="ADD53" s="29"/>
      <c r="ADE53" s="29"/>
      <c r="ADF53" s="29"/>
      <c r="ADG53" s="29"/>
      <c r="ADH53" s="29"/>
      <c r="ADI53" s="29"/>
      <c r="ADJ53" s="29"/>
      <c r="ADK53" s="29"/>
      <c r="ADL53" s="29"/>
      <c r="ADM53" s="29"/>
      <c r="ADN53" s="29"/>
      <c r="ADO53" s="29"/>
      <c r="ADP53" s="29"/>
      <c r="ADQ53" s="29"/>
      <c r="ADR53" s="29"/>
      <c r="ADS53" s="29"/>
      <c r="ADT53" s="29"/>
      <c r="ADU53" s="29"/>
      <c r="ADV53" s="29"/>
      <c r="ADW53" s="29"/>
      <c r="ADX53" s="29"/>
      <c r="ADY53" s="29"/>
      <c r="ADZ53" s="29"/>
      <c r="AEA53" s="29"/>
      <c r="AEB53" s="29"/>
      <c r="AEC53" s="29"/>
      <c r="AED53" s="29"/>
      <c r="AEE53" s="29"/>
      <c r="AEF53" s="29"/>
      <c r="AEG53" s="29"/>
      <c r="AEH53" s="29"/>
      <c r="AEI53" s="29"/>
      <c r="AEJ53" s="29"/>
      <c r="AEK53" s="29"/>
      <c r="AEL53" s="29"/>
      <c r="AEM53" s="29"/>
      <c r="AEN53" s="29"/>
      <c r="AEO53" s="29"/>
      <c r="AEP53" s="29"/>
      <c r="AEQ53" s="29"/>
      <c r="AER53" s="29"/>
      <c r="AES53" s="29"/>
      <c r="AET53" s="29"/>
      <c r="AEU53" s="29"/>
      <c r="AEV53" s="29"/>
      <c r="AEW53" s="29"/>
      <c r="AEX53" s="29"/>
      <c r="AEY53" s="29"/>
      <c r="AEZ53" s="29"/>
      <c r="AFA53" s="29"/>
      <c r="AFB53" s="29"/>
      <c r="AFC53" s="29"/>
      <c r="AFD53" s="29"/>
      <c r="AFE53" s="29"/>
      <c r="AFF53" s="29"/>
      <c r="AFG53" s="29"/>
      <c r="AFH53" s="29"/>
      <c r="AFI53" s="29"/>
      <c r="AFJ53" s="29"/>
      <c r="AFK53" s="29"/>
      <c r="AFL53" s="29"/>
      <c r="AFM53" s="29"/>
      <c r="AFN53" s="29"/>
      <c r="AFO53" s="29"/>
      <c r="AFP53" s="29"/>
      <c r="AFQ53" s="29"/>
      <c r="AFR53" s="29"/>
      <c r="AFS53" s="29"/>
      <c r="AFT53" s="29"/>
      <c r="AFU53" s="29"/>
      <c r="AFV53" s="29"/>
      <c r="AFW53" s="29"/>
      <c r="AFX53" s="29"/>
      <c r="AFY53" s="29"/>
      <c r="AFZ53" s="29"/>
      <c r="AGA53" s="29"/>
      <c r="AGB53" s="29"/>
      <c r="AGC53" s="29"/>
      <c r="AGD53" s="29"/>
      <c r="AGE53" s="29"/>
      <c r="AGF53" s="29"/>
      <c r="AGG53" s="29"/>
      <c r="AGH53" s="29"/>
      <c r="AGI53" s="29"/>
      <c r="AGJ53" s="29"/>
      <c r="AGK53" s="29"/>
      <c r="AGL53" s="29"/>
      <c r="AGM53" s="29"/>
      <c r="AGN53" s="29"/>
      <c r="AGO53" s="29"/>
      <c r="AGP53" s="29"/>
      <c r="AGQ53" s="29"/>
      <c r="AGR53" s="29"/>
      <c r="AGS53" s="29"/>
      <c r="AGT53" s="29"/>
      <c r="AGU53" s="29"/>
      <c r="AGV53" s="29"/>
      <c r="AGW53" s="29"/>
      <c r="AGX53" s="29"/>
      <c r="AGY53" s="29"/>
      <c r="AGZ53" s="29"/>
      <c r="AHA53" s="29"/>
      <c r="AHB53" s="29"/>
      <c r="AHC53" s="29"/>
      <c r="AHD53" s="29"/>
      <c r="AHE53" s="29"/>
      <c r="AHF53" s="29"/>
      <c r="AHG53" s="29"/>
      <c r="AHH53" s="29"/>
      <c r="AHI53" s="29"/>
      <c r="AHJ53" s="29"/>
      <c r="AHK53" s="29"/>
      <c r="AHL53" s="29"/>
      <c r="AHM53" s="29"/>
      <c r="AHN53" s="29"/>
      <c r="AHO53" s="29"/>
      <c r="AHP53" s="29"/>
      <c r="AHQ53" s="29"/>
      <c r="AHR53" s="29"/>
      <c r="AHS53" s="29"/>
      <c r="AHT53" s="29"/>
      <c r="AHU53" s="29"/>
      <c r="AHV53" s="29"/>
      <c r="AHW53" s="29"/>
      <c r="AHX53" s="29"/>
      <c r="AHY53" s="29"/>
      <c r="AHZ53" s="29"/>
      <c r="AIA53" s="29"/>
      <c r="AIB53" s="29"/>
      <c r="AIC53" s="29"/>
      <c r="AID53" s="29"/>
      <c r="AIE53" s="29"/>
      <c r="AIF53" s="29"/>
      <c r="AIG53" s="29"/>
      <c r="AIH53" s="29"/>
      <c r="AII53" s="29"/>
      <c r="AIJ53" s="29"/>
      <c r="AIK53" s="29"/>
      <c r="AIL53" s="29"/>
      <c r="AIM53" s="29"/>
      <c r="AIN53" s="29"/>
      <c r="AIO53" s="29"/>
      <c r="AIP53" s="29"/>
      <c r="AIQ53" s="29"/>
      <c r="AIR53" s="29"/>
      <c r="AIS53" s="29"/>
      <c r="AIT53" s="29"/>
      <c r="AIU53" s="29"/>
      <c r="AIV53" s="29"/>
      <c r="AIW53" s="29"/>
      <c r="AIX53" s="29"/>
      <c r="AIY53" s="29"/>
      <c r="AIZ53" s="29"/>
      <c r="AJA53" s="29"/>
      <c r="AJB53" s="29"/>
      <c r="AJC53" s="29"/>
      <c r="AJD53" s="29"/>
      <c r="AJE53" s="29"/>
      <c r="AJF53" s="29"/>
      <c r="AJG53" s="29"/>
      <c r="AJH53" s="29"/>
      <c r="AJI53" s="29"/>
      <c r="AJJ53" s="29"/>
      <c r="AJK53" s="29"/>
      <c r="AJL53" s="29"/>
      <c r="AJM53" s="29"/>
      <c r="AJN53" s="29"/>
      <c r="AJO53" s="29"/>
      <c r="AJP53" s="29"/>
      <c r="AJQ53" s="29"/>
      <c r="AJR53" s="29"/>
      <c r="AJS53" s="29"/>
      <c r="AJT53" s="29"/>
      <c r="AJU53" s="29"/>
      <c r="AJV53" s="29"/>
      <c r="AJW53" s="29"/>
      <c r="AJX53" s="29"/>
      <c r="AJY53" s="29"/>
      <c r="AJZ53" s="29"/>
      <c r="AKA53" s="29"/>
      <c r="AKB53" s="29"/>
      <c r="AKC53" s="29"/>
      <c r="AKD53" s="29"/>
      <c r="AKE53" s="29"/>
      <c r="AKF53" s="29"/>
      <c r="AKG53" s="29"/>
      <c r="AKH53" s="29"/>
      <c r="AKI53" s="29"/>
      <c r="AKJ53" s="29"/>
      <c r="AKK53" s="29"/>
      <c r="AKL53" s="29"/>
      <c r="AKM53" s="29"/>
      <c r="AKN53" s="29"/>
      <c r="AKO53" s="29"/>
      <c r="AKP53" s="29"/>
      <c r="AKQ53" s="29"/>
      <c r="AKR53" s="29"/>
      <c r="AKS53" s="29"/>
      <c r="AKT53" s="29"/>
      <c r="AKU53" s="29"/>
      <c r="AKV53" s="29"/>
      <c r="AKW53" s="29"/>
      <c r="AKX53" s="29"/>
      <c r="AKY53" s="29"/>
      <c r="AKZ53" s="29"/>
      <c r="ALA53" s="29"/>
      <c r="ALB53" s="29"/>
      <c r="ALC53" s="29"/>
      <c r="ALD53" s="29"/>
      <c r="ALE53" s="29"/>
      <c r="ALF53" s="29"/>
      <c r="ALG53" s="29"/>
      <c r="ALH53" s="29"/>
      <c r="ALI53" s="29"/>
      <c r="ALJ53" s="29"/>
      <c r="ALK53" s="29"/>
      <c r="ALL53" s="29"/>
      <c r="ALM53" s="29"/>
      <c r="ALN53" s="29"/>
      <c r="ALO53" s="29"/>
      <c r="ALP53" s="29"/>
      <c r="ALQ53" s="29"/>
      <c r="ALR53" s="29"/>
      <c r="ALS53" s="29"/>
      <c r="ALT53" s="29"/>
      <c r="ALU53" s="29"/>
      <c r="ALV53" s="29"/>
      <c r="ALW53" s="29"/>
      <c r="ALX53" s="29"/>
      <c r="ALY53" s="29"/>
      <c r="ALZ53" s="29"/>
      <c r="AMA53" s="29"/>
      <c r="AMB53" s="29"/>
      <c r="AMC53" s="29"/>
      <c r="AMD53" s="29"/>
      <c r="AME53" s="29"/>
      <c r="AMF53" s="29"/>
      <c r="AMG53" s="29"/>
      <c r="AMH53" s="29"/>
      <c r="AMI53" s="29"/>
      <c r="AMJ53" s="29"/>
      <c r="AMK53" s="29"/>
      <c r="AML53" s="29"/>
      <c r="AMM53" s="29"/>
      <c r="AMN53" s="29"/>
      <c r="AMO53" s="29"/>
      <c r="AMP53" s="29"/>
      <c r="AMQ53" s="29"/>
      <c r="AMR53" s="29"/>
      <c r="AMS53" s="29"/>
      <c r="AMT53" s="29"/>
      <c r="AMU53" s="29"/>
      <c r="AMV53" s="29"/>
      <c r="AMW53" s="29"/>
      <c r="AMX53" s="29"/>
      <c r="AMY53" s="29"/>
      <c r="AMZ53" s="29"/>
      <c r="ANA53" s="29"/>
      <c r="ANB53" s="29"/>
      <c r="ANC53" s="29"/>
      <c r="AND53" s="29"/>
      <c r="ANE53" s="29"/>
      <c r="ANF53" s="29"/>
      <c r="ANG53" s="29"/>
      <c r="ANH53" s="29"/>
      <c r="ANI53" s="29"/>
      <c r="ANJ53" s="29"/>
      <c r="ANK53" s="29"/>
      <c r="ANL53" s="29"/>
      <c r="ANM53" s="29"/>
      <c r="ANN53" s="29"/>
      <c r="ANO53" s="29"/>
      <c r="ANP53" s="29"/>
      <c r="ANQ53" s="29"/>
      <c r="ANR53" s="29"/>
      <c r="ANS53" s="29"/>
      <c r="ANT53" s="29"/>
      <c r="ANU53" s="29"/>
      <c r="ANV53" s="29"/>
      <c r="ANW53" s="29"/>
      <c r="ANX53" s="29"/>
      <c r="ANY53" s="29"/>
      <c r="ANZ53" s="29"/>
      <c r="AOA53" s="29"/>
      <c r="AOB53" s="29"/>
      <c r="AOC53" s="29"/>
      <c r="AOD53" s="29"/>
      <c r="AOE53" s="29"/>
      <c r="AOF53" s="29"/>
      <c r="AOG53" s="29"/>
      <c r="AOH53" s="29"/>
      <c r="AOI53" s="29"/>
      <c r="AOJ53" s="29"/>
      <c r="AOK53" s="29"/>
      <c r="AOL53" s="29"/>
      <c r="AOM53" s="29"/>
      <c r="AON53" s="29"/>
      <c r="AOO53" s="29"/>
      <c r="AOP53" s="29"/>
      <c r="AOQ53" s="29"/>
      <c r="AOR53" s="29"/>
      <c r="AOS53" s="29"/>
      <c r="AOT53" s="29"/>
      <c r="AOU53" s="29"/>
      <c r="AOV53" s="29"/>
      <c r="AOW53" s="29"/>
      <c r="AOX53" s="29"/>
      <c r="AOY53" s="29"/>
      <c r="AOZ53" s="29"/>
      <c r="APA53" s="29"/>
      <c r="APB53" s="29"/>
      <c r="APC53" s="29"/>
      <c r="APD53" s="29"/>
      <c r="APE53" s="29"/>
      <c r="APF53" s="29"/>
      <c r="APG53" s="29"/>
      <c r="APH53" s="29"/>
      <c r="API53" s="29"/>
      <c r="APJ53" s="29"/>
      <c r="APK53" s="29"/>
      <c r="APL53" s="29"/>
      <c r="APM53" s="29"/>
      <c r="APN53" s="29"/>
      <c r="APO53" s="29"/>
      <c r="APP53" s="29"/>
      <c r="APQ53" s="29"/>
      <c r="APR53" s="29"/>
      <c r="APS53" s="29"/>
      <c r="APT53" s="29"/>
      <c r="APU53" s="29"/>
      <c r="APV53" s="29"/>
      <c r="APW53" s="29"/>
      <c r="APX53" s="29"/>
      <c r="APY53" s="29"/>
      <c r="APZ53" s="29"/>
      <c r="AQA53" s="29"/>
      <c r="AQB53" s="29"/>
      <c r="AQC53" s="29"/>
      <c r="AQD53" s="29"/>
      <c r="AQE53" s="29"/>
      <c r="AQF53" s="29"/>
      <c r="AQG53" s="29"/>
      <c r="AQH53" s="29"/>
      <c r="AQI53" s="29"/>
      <c r="AQJ53" s="29"/>
      <c r="AQK53" s="29"/>
      <c r="AQL53" s="29"/>
      <c r="AQM53" s="29"/>
      <c r="AQN53" s="29"/>
      <c r="AQO53" s="29"/>
      <c r="AQP53" s="29"/>
      <c r="AQQ53" s="29"/>
      <c r="AQR53" s="29"/>
      <c r="AQS53" s="29"/>
      <c r="AQT53" s="29"/>
      <c r="AQU53" s="29"/>
      <c r="AQV53" s="29"/>
      <c r="AQW53" s="29"/>
      <c r="AQX53" s="29"/>
      <c r="AQY53" s="29"/>
      <c r="AQZ53" s="29"/>
      <c r="ARA53" s="29"/>
      <c r="ARB53" s="29"/>
      <c r="ARC53" s="29"/>
      <c r="ARD53" s="29"/>
      <c r="ARE53" s="29"/>
      <c r="ARF53" s="29"/>
      <c r="ARG53" s="29"/>
      <c r="ARH53" s="29"/>
      <c r="ARI53" s="29"/>
      <c r="ARJ53" s="29"/>
      <c r="ARK53" s="29"/>
      <c r="ARL53" s="29"/>
      <c r="ARM53" s="29"/>
      <c r="ARN53" s="29"/>
      <c r="ARO53" s="29"/>
      <c r="ARP53" s="29"/>
      <c r="ARQ53" s="29"/>
      <c r="ARR53" s="29"/>
      <c r="ARS53" s="29"/>
      <c r="ART53" s="29"/>
      <c r="ARU53" s="29"/>
      <c r="ARV53" s="29"/>
      <c r="ARW53" s="29"/>
      <c r="ARX53" s="29"/>
      <c r="ARY53" s="29"/>
      <c r="ARZ53" s="29"/>
      <c r="ASA53" s="29"/>
      <c r="ASB53" s="29"/>
      <c r="ASC53" s="29"/>
      <c r="ASD53" s="29"/>
      <c r="ASE53" s="29"/>
      <c r="ASF53" s="29"/>
      <c r="ASG53" s="29"/>
      <c r="ASH53" s="29"/>
      <c r="ASI53" s="29"/>
      <c r="ASJ53" s="29"/>
      <c r="ASK53" s="29"/>
      <c r="ASL53" s="29"/>
      <c r="ASM53" s="29"/>
      <c r="ASN53" s="29"/>
      <c r="ASO53" s="29"/>
      <c r="ASP53" s="29"/>
      <c r="ASQ53" s="29"/>
      <c r="ASR53" s="29"/>
      <c r="ASS53" s="29"/>
      <c r="AST53" s="29"/>
      <c r="ASU53" s="29"/>
      <c r="ASV53" s="29"/>
      <c r="ASW53" s="29"/>
      <c r="ASX53" s="29"/>
      <c r="ASY53" s="29"/>
      <c r="ASZ53" s="29"/>
      <c r="ATA53" s="29"/>
      <c r="ATB53" s="29"/>
      <c r="ATC53" s="29"/>
      <c r="ATD53" s="29"/>
      <c r="ATE53" s="29"/>
      <c r="ATF53" s="29"/>
      <c r="ATG53" s="29"/>
      <c r="ATH53" s="29"/>
      <c r="ATI53" s="29"/>
      <c r="ATJ53" s="29"/>
      <c r="ATK53" s="29"/>
      <c r="ATL53" s="29"/>
      <c r="ATM53" s="29"/>
      <c r="ATN53" s="29"/>
      <c r="ATO53" s="29"/>
      <c r="ATP53" s="29"/>
      <c r="ATQ53" s="29"/>
      <c r="ATR53" s="29"/>
      <c r="ATS53" s="29"/>
      <c r="ATT53" s="29"/>
      <c r="ATU53" s="29"/>
      <c r="ATV53" s="29"/>
      <c r="ATW53" s="29"/>
      <c r="ATX53" s="29"/>
      <c r="ATY53" s="29"/>
      <c r="ATZ53" s="29"/>
      <c r="AUA53" s="29"/>
      <c r="AUB53" s="29"/>
      <c r="AUC53" s="29"/>
      <c r="AUD53" s="29"/>
      <c r="AUE53" s="29"/>
      <c r="AUF53" s="29"/>
      <c r="AUG53" s="29"/>
      <c r="AUH53" s="29"/>
      <c r="AUI53" s="29"/>
      <c r="AUJ53" s="29"/>
      <c r="AUK53" s="29"/>
      <c r="AUL53" s="29"/>
      <c r="AUM53" s="29"/>
      <c r="AUN53" s="29"/>
      <c r="AUO53" s="29"/>
      <c r="AUP53" s="29"/>
      <c r="AUQ53" s="29"/>
      <c r="AUR53" s="29"/>
      <c r="AUS53" s="29"/>
      <c r="AUT53" s="29"/>
      <c r="AUU53" s="29"/>
      <c r="AUV53" s="29"/>
      <c r="AUW53" s="29"/>
      <c r="AUX53" s="29"/>
      <c r="AUY53" s="29"/>
      <c r="AUZ53" s="29"/>
      <c r="AVA53" s="29"/>
      <c r="AVB53" s="29"/>
      <c r="AVC53" s="29"/>
      <c r="AVD53" s="29"/>
      <c r="AVE53" s="29"/>
      <c r="AVF53" s="29"/>
      <c r="AVG53" s="29"/>
      <c r="AVH53" s="29"/>
      <c r="AVI53" s="29"/>
      <c r="AVJ53" s="29"/>
      <c r="AVK53" s="29"/>
      <c r="AVL53" s="29"/>
      <c r="AVM53" s="29"/>
      <c r="AVN53" s="29"/>
      <c r="AVO53" s="29"/>
      <c r="AVP53" s="29"/>
      <c r="AVQ53" s="29"/>
      <c r="AVR53" s="29"/>
      <c r="AVS53" s="29"/>
      <c r="AVT53" s="29"/>
      <c r="AVU53" s="29"/>
      <c r="AVV53" s="29"/>
      <c r="AVW53" s="29"/>
      <c r="AVX53" s="29"/>
      <c r="AVY53" s="29"/>
      <c r="AVZ53" s="29"/>
      <c r="AWA53" s="29"/>
      <c r="AWB53" s="29"/>
      <c r="AWC53" s="29"/>
      <c r="AWD53" s="29"/>
      <c r="AWE53" s="29"/>
      <c r="AWF53" s="29"/>
      <c r="AWG53" s="29"/>
      <c r="AWH53" s="29"/>
      <c r="AWI53" s="29"/>
      <c r="AWJ53" s="29"/>
      <c r="AWK53" s="29"/>
      <c r="AWL53" s="29"/>
      <c r="AWM53" s="29"/>
      <c r="AWN53" s="29"/>
      <c r="AWO53" s="29"/>
      <c r="AWP53" s="29"/>
      <c r="AWQ53" s="29"/>
      <c r="AWR53" s="29"/>
      <c r="AWS53" s="29"/>
      <c r="AWT53" s="29"/>
      <c r="AWU53" s="29"/>
      <c r="AWV53" s="29"/>
      <c r="AWW53" s="29"/>
      <c r="AWX53" s="29"/>
      <c r="AWY53" s="29"/>
      <c r="AWZ53" s="29"/>
      <c r="AXA53" s="29"/>
      <c r="AXB53" s="29"/>
      <c r="AXC53" s="29"/>
      <c r="AXD53" s="29"/>
      <c r="AXE53" s="29"/>
      <c r="AXF53" s="29"/>
      <c r="AXG53" s="29"/>
      <c r="AXH53" s="29"/>
      <c r="AXI53" s="29"/>
      <c r="AXJ53" s="29"/>
      <c r="AXK53" s="29"/>
      <c r="AXL53" s="29"/>
      <c r="AXM53" s="29"/>
      <c r="AXN53" s="29"/>
      <c r="AXO53" s="29"/>
      <c r="AXP53" s="29"/>
      <c r="AXQ53" s="29"/>
      <c r="AXR53" s="29"/>
      <c r="AXS53" s="29"/>
      <c r="AXT53" s="29"/>
      <c r="AXU53" s="29"/>
      <c r="AXV53" s="29"/>
      <c r="AXW53" s="29"/>
      <c r="AXX53" s="29"/>
      <c r="AXY53" s="29"/>
      <c r="AXZ53" s="29"/>
      <c r="AYA53" s="29"/>
      <c r="AYB53" s="29"/>
      <c r="AYC53" s="29"/>
      <c r="AYD53" s="29"/>
      <c r="AYE53" s="29"/>
      <c r="AYF53" s="29"/>
      <c r="AYG53" s="29"/>
      <c r="AYH53" s="29"/>
      <c r="AYI53" s="29"/>
      <c r="AYJ53" s="29"/>
      <c r="AYK53" s="29"/>
      <c r="AYL53" s="29"/>
      <c r="AYM53" s="29"/>
      <c r="AYN53" s="29"/>
      <c r="AYO53" s="29"/>
      <c r="AYP53" s="29"/>
      <c r="AYQ53" s="29"/>
      <c r="AYR53" s="29"/>
      <c r="AYS53" s="29"/>
      <c r="AYT53" s="29"/>
      <c r="AYU53" s="29"/>
      <c r="AYV53" s="29"/>
      <c r="AYW53" s="29"/>
      <c r="AYX53" s="29"/>
      <c r="AYY53" s="29"/>
      <c r="AYZ53" s="29"/>
      <c r="AZA53" s="29"/>
      <c r="AZB53" s="29"/>
      <c r="AZC53" s="29"/>
      <c r="AZD53" s="29"/>
      <c r="AZE53" s="29"/>
      <c r="AZF53" s="29"/>
      <c r="AZG53" s="29"/>
      <c r="AZH53" s="29"/>
      <c r="AZI53" s="29"/>
      <c r="AZJ53" s="29"/>
      <c r="AZK53" s="29"/>
      <c r="AZL53" s="29"/>
      <c r="AZM53" s="29"/>
      <c r="AZN53" s="29"/>
      <c r="AZO53" s="29"/>
      <c r="AZP53" s="29"/>
      <c r="AZQ53" s="29"/>
      <c r="AZR53" s="29"/>
      <c r="AZS53" s="29"/>
      <c r="AZT53" s="29"/>
      <c r="AZU53" s="29"/>
      <c r="AZV53" s="29"/>
      <c r="AZW53" s="29"/>
      <c r="AZX53" s="29"/>
      <c r="AZY53" s="29"/>
      <c r="AZZ53" s="29"/>
      <c r="BAA53" s="29"/>
      <c r="BAB53" s="29"/>
      <c r="BAC53" s="29"/>
      <c r="BAD53" s="29"/>
      <c r="BAE53" s="29"/>
      <c r="BAF53" s="29"/>
      <c r="BAG53" s="29"/>
      <c r="BAH53" s="29"/>
      <c r="BAI53" s="29"/>
      <c r="BAJ53" s="29"/>
      <c r="BAK53" s="29"/>
      <c r="BAL53" s="29"/>
      <c r="BAM53" s="29"/>
      <c r="BAN53" s="29"/>
      <c r="BAO53" s="29"/>
      <c r="BAP53" s="29"/>
      <c r="BAQ53" s="29"/>
      <c r="BAR53" s="29"/>
      <c r="BAS53" s="29"/>
      <c r="BAT53" s="29"/>
      <c r="BAU53" s="29"/>
      <c r="BAV53" s="29"/>
      <c r="BAW53" s="29"/>
      <c r="BAX53" s="29"/>
      <c r="BAY53" s="29"/>
      <c r="BAZ53" s="29"/>
      <c r="BBA53" s="29"/>
      <c r="BBB53" s="29"/>
      <c r="BBC53" s="29"/>
      <c r="BBD53" s="29"/>
      <c r="BBE53" s="29"/>
      <c r="BBF53" s="29"/>
      <c r="BBG53" s="29"/>
      <c r="BBH53" s="29"/>
      <c r="BBI53" s="29"/>
      <c r="BBJ53" s="29"/>
      <c r="BBK53" s="29"/>
      <c r="BBL53" s="29"/>
      <c r="BBM53" s="29"/>
      <c r="BBN53" s="29"/>
      <c r="BBO53" s="29"/>
      <c r="BBP53" s="29"/>
      <c r="BBQ53" s="29"/>
      <c r="BBR53" s="29"/>
      <c r="BBS53" s="29"/>
      <c r="BBT53" s="29"/>
      <c r="BBU53" s="29"/>
      <c r="BBV53" s="29"/>
      <c r="BBW53" s="29"/>
      <c r="BBX53" s="29"/>
      <c r="BBY53" s="29"/>
      <c r="BBZ53" s="29"/>
      <c r="BCA53" s="29"/>
      <c r="BCB53" s="29"/>
      <c r="BCC53" s="29"/>
      <c r="BCD53" s="29"/>
      <c r="BCE53" s="29"/>
      <c r="BCF53" s="29"/>
      <c r="BCG53" s="29"/>
      <c r="BCH53" s="29"/>
      <c r="BCI53" s="29"/>
      <c r="BCJ53" s="29"/>
      <c r="BCK53" s="29"/>
      <c r="BCL53" s="29"/>
      <c r="BCM53" s="29"/>
      <c r="BCN53" s="29"/>
      <c r="BCO53" s="29"/>
      <c r="BCP53" s="29"/>
      <c r="BCQ53" s="29"/>
      <c r="BCR53" s="29"/>
      <c r="BCS53" s="29"/>
      <c r="BCT53" s="29"/>
      <c r="BCU53" s="29"/>
      <c r="BCV53" s="29"/>
      <c r="BCW53" s="29"/>
      <c r="BCX53" s="29"/>
      <c r="BCY53" s="29"/>
      <c r="BCZ53" s="29"/>
      <c r="BDA53" s="29"/>
      <c r="BDB53" s="29"/>
      <c r="BDC53" s="29"/>
      <c r="BDD53" s="29"/>
      <c r="BDE53" s="29"/>
      <c r="BDF53" s="29"/>
      <c r="BDG53" s="29"/>
      <c r="BDH53" s="29"/>
      <c r="BDI53" s="29"/>
      <c r="BDJ53" s="29"/>
      <c r="BDK53" s="29"/>
      <c r="BDL53" s="29"/>
      <c r="BDM53" s="29"/>
      <c r="BDN53" s="29"/>
      <c r="BDO53" s="29"/>
      <c r="BDP53" s="29"/>
      <c r="BDQ53" s="29"/>
      <c r="BDR53" s="29"/>
      <c r="BDS53" s="29"/>
      <c r="BDT53" s="29"/>
      <c r="BDU53" s="29"/>
      <c r="BDV53" s="29"/>
      <c r="BDW53" s="29"/>
      <c r="BDX53" s="29"/>
      <c r="BDY53" s="29"/>
      <c r="BDZ53" s="29"/>
      <c r="BEA53" s="29"/>
      <c r="BEB53" s="29"/>
      <c r="BEC53" s="29"/>
      <c r="BED53" s="29"/>
      <c r="BEE53" s="29"/>
      <c r="BEF53" s="29"/>
      <c r="BEG53" s="29"/>
      <c r="BEH53" s="29"/>
      <c r="BEI53" s="29"/>
      <c r="BEJ53" s="29"/>
      <c r="BEK53" s="29"/>
      <c r="BEL53" s="29"/>
      <c r="BEM53" s="29"/>
      <c r="BEN53" s="29"/>
      <c r="BEO53" s="29"/>
      <c r="BEP53" s="29"/>
      <c r="BEQ53" s="29"/>
      <c r="BER53" s="29"/>
      <c r="BES53" s="29"/>
      <c r="BET53" s="29"/>
      <c r="BEU53" s="29"/>
      <c r="BEV53" s="29"/>
      <c r="BEW53" s="29"/>
      <c r="BEX53" s="29"/>
      <c r="BEY53" s="29"/>
      <c r="BEZ53" s="29"/>
      <c r="BFA53" s="29"/>
      <c r="BFB53" s="29"/>
      <c r="BFC53" s="29"/>
      <c r="BFD53" s="29"/>
      <c r="BFE53" s="29"/>
      <c r="BFF53" s="29"/>
      <c r="BFG53" s="29"/>
      <c r="BFH53" s="29"/>
      <c r="BFI53" s="29"/>
      <c r="BFJ53" s="29"/>
      <c r="BFK53" s="29"/>
      <c r="BFL53" s="29"/>
      <c r="BFM53" s="29"/>
      <c r="BFN53" s="29"/>
      <c r="BFO53" s="29"/>
      <c r="BFP53" s="29"/>
      <c r="BFQ53" s="29"/>
      <c r="BFR53" s="29"/>
      <c r="BFS53" s="29"/>
      <c r="BFT53" s="29"/>
      <c r="BFU53" s="29"/>
      <c r="BFV53" s="29"/>
      <c r="BFW53" s="29"/>
      <c r="BFX53" s="29"/>
      <c r="BFY53" s="29"/>
      <c r="BFZ53" s="29"/>
      <c r="BGA53" s="29"/>
      <c r="BGB53" s="29"/>
      <c r="BGC53" s="29"/>
      <c r="BGD53" s="29"/>
      <c r="BGE53" s="29"/>
      <c r="BGF53" s="29"/>
      <c r="BGG53" s="29"/>
      <c r="BGH53" s="29"/>
      <c r="BGI53" s="29"/>
      <c r="BGJ53" s="29"/>
      <c r="BGK53" s="29"/>
      <c r="BGL53" s="29"/>
      <c r="BGM53" s="29"/>
      <c r="BGN53" s="29"/>
      <c r="BGO53" s="29"/>
      <c r="BGP53" s="29"/>
      <c r="BGQ53" s="29"/>
      <c r="BGR53" s="29"/>
      <c r="BGS53" s="29"/>
      <c r="BGT53" s="29"/>
      <c r="BGU53" s="29"/>
      <c r="BGV53" s="29"/>
      <c r="BGW53" s="29"/>
      <c r="BGX53" s="29"/>
      <c r="BGY53" s="29"/>
      <c r="BGZ53" s="29"/>
      <c r="BHA53" s="29"/>
      <c r="BHB53" s="29"/>
      <c r="BHC53" s="29"/>
      <c r="BHD53" s="29"/>
      <c r="BHE53" s="29"/>
      <c r="BHF53" s="29"/>
      <c r="BHG53" s="29"/>
      <c r="BHH53" s="29"/>
      <c r="BHI53" s="29"/>
      <c r="BHJ53" s="29"/>
      <c r="BHK53" s="29"/>
      <c r="BHL53" s="29"/>
      <c r="BHM53" s="29"/>
      <c r="BHN53" s="29"/>
      <c r="BHO53" s="29"/>
      <c r="BHP53" s="29"/>
      <c r="BHQ53" s="29"/>
      <c r="BHR53" s="29"/>
      <c r="BHS53" s="29"/>
      <c r="BHT53" s="29"/>
      <c r="BHU53" s="29"/>
      <c r="BHV53" s="29"/>
      <c r="BHW53" s="29"/>
      <c r="BHX53" s="29"/>
      <c r="BHY53" s="29"/>
      <c r="BHZ53" s="29"/>
      <c r="BIA53" s="29"/>
      <c r="BIB53" s="29"/>
      <c r="BIC53" s="29"/>
      <c r="BID53" s="29"/>
      <c r="BIE53" s="29"/>
      <c r="BIF53" s="29"/>
      <c r="BIG53" s="29"/>
      <c r="BIH53" s="29"/>
      <c r="BII53" s="29"/>
      <c r="BIJ53" s="29"/>
      <c r="BIK53" s="29"/>
      <c r="BIL53" s="29"/>
      <c r="BIM53" s="29"/>
      <c r="BIN53" s="29"/>
      <c r="BIO53" s="29"/>
      <c r="BIP53" s="29"/>
      <c r="BIQ53" s="29"/>
      <c r="BIR53" s="29"/>
      <c r="BIS53" s="29"/>
      <c r="BIT53" s="29"/>
      <c r="BIU53" s="29"/>
      <c r="BIV53" s="29"/>
      <c r="BIW53" s="29"/>
      <c r="BIX53" s="29"/>
      <c r="BIY53" s="29"/>
      <c r="BIZ53" s="29"/>
      <c r="BJA53" s="29"/>
      <c r="BJB53" s="29"/>
      <c r="BJC53" s="29"/>
      <c r="BJD53" s="29"/>
      <c r="BJE53" s="29"/>
      <c r="BJF53" s="29"/>
      <c r="BJG53" s="29"/>
      <c r="BJH53" s="29"/>
      <c r="BJI53" s="29"/>
      <c r="BJJ53" s="29"/>
      <c r="BJK53" s="29"/>
      <c r="BJL53" s="29"/>
      <c r="BJM53" s="29"/>
      <c r="BJN53" s="29"/>
      <c r="BJO53" s="29"/>
      <c r="BJP53" s="29"/>
      <c r="BJQ53" s="29"/>
      <c r="BJR53" s="29"/>
      <c r="BJS53" s="29"/>
      <c r="BJT53" s="29"/>
      <c r="BJU53" s="29"/>
      <c r="BJV53" s="29"/>
      <c r="BJW53" s="29"/>
      <c r="BJX53" s="29"/>
      <c r="BJY53" s="29"/>
      <c r="BJZ53" s="29"/>
      <c r="BKA53" s="29"/>
      <c r="BKB53" s="29"/>
      <c r="BKC53" s="29"/>
      <c r="BKD53" s="29"/>
      <c r="BKE53" s="29"/>
      <c r="BKF53" s="29"/>
      <c r="BKG53" s="29"/>
      <c r="BKH53" s="29"/>
      <c r="BKI53" s="29"/>
      <c r="BKJ53" s="29"/>
      <c r="BKK53" s="29"/>
      <c r="BKL53" s="29"/>
      <c r="BKM53" s="29"/>
      <c r="BKN53" s="29"/>
      <c r="BKO53" s="29"/>
      <c r="BKP53" s="29"/>
      <c r="BKQ53" s="29"/>
      <c r="BKR53" s="29"/>
      <c r="BKS53" s="29"/>
      <c r="BKT53" s="29"/>
      <c r="BKU53" s="29"/>
      <c r="BKV53" s="29"/>
      <c r="BKW53" s="29"/>
      <c r="BKX53" s="29"/>
      <c r="BKY53" s="29"/>
      <c r="BKZ53" s="29"/>
      <c r="BLA53" s="29"/>
      <c r="BLB53" s="29"/>
      <c r="BLC53" s="29"/>
      <c r="BLD53" s="29"/>
      <c r="BLE53" s="29"/>
      <c r="BLF53" s="29"/>
      <c r="BLG53" s="29"/>
      <c r="BLH53" s="29"/>
      <c r="BLI53" s="29"/>
      <c r="BLJ53" s="29"/>
      <c r="BLK53" s="29"/>
      <c r="BLL53" s="29"/>
      <c r="BLM53" s="29"/>
      <c r="BLN53" s="29"/>
      <c r="BLO53" s="29"/>
      <c r="BLP53" s="29"/>
      <c r="BLQ53" s="29"/>
      <c r="BLR53" s="29"/>
      <c r="BLS53" s="29"/>
      <c r="BLT53" s="29"/>
      <c r="BLU53" s="29"/>
      <c r="BLV53" s="29"/>
      <c r="BLW53" s="29"/>
      <c r="BLX53" s="29"/>
      <c r="BLY53" s="29"/>
      <c r="BLZ53" s="29"/>
      <c r="BMA53" s="29"/>
      <c r="BMB53" s="29"/>
      <c r="BMC53" s="29"/>
      <c r="BMD53" s="29"/>
      <c r="BME53" s="29"/>
      <c r="BMF53" s="29"/>
      <c r="BMG53" s="29"/>
      <c r="BMH53" s="29"/>
      <c r="BMI53" s="29"/>
      <c r="BMJ53" s="29"/>
      <c r="BMK53" s="29"/>
      <c r="BML53" s="29"/>
      <c r="BMM53" s="29"/>
      <c r="BMN53" s="29"/>
      <c r="BMO53" s="29"/>
      <c r="BMP53" s="29"/>
      <c r="BMQ53" s="29"/>
      <c r="BMR53" s="29"/>
      <c r="BMS53" s="29"/>
      <c r="BMT53" s="29"/>
      <c r="BMU53" s="29"/>
      <c r="BMV53" s="29"/>
      <c r="BMW53" s="29"/>
      <c r="BMX53" s="29"/>
      <c r="BMY53" s="29"/>
      <c r="BMZ53" s="29"/>
      <c r="BNA53" s="29"/>
      <c r="BNB53" s="29"/>
      <c r="BNC53" s="29"/>
      <c r="BND53" s="29"/>
      <c r="BNE53" s="29"/>
      <c r="BNF53" s="29"/>
      <c r="BNG53" s="29"/>
      <c r="BNH53" s="29"/>
      <c r="BNI53" s="29"/>
      <c r="BNJ53" s="29"/>
      <c r="BNK53" s="29"/>
      <c r="BNL53" s="29"/>
      <c r="BNM53" s="29"/>
      <c r="BNN53" s="29"/>
      <c r="BNO53" s="29"/>
      <c r="BNP53" s="29"/>
      <c r="BNQ53" s="29"/>
      <c r="BNR53" s="29"/>
      <c r="BNS53" s="29"/>
      <c r="BNT53" s="29"/>
      <c r="BNU53" s="29"/>
      <c r="BNV53" s="29"/>
      <c r="BNW53" s="29"/>
      <c r="BNX53" s="29"/>
      <c r="BNY53" s="29"/>
      <c r="BNZ53" s="29"/>
      <c r="BOA53" s="29"/>
      <c r="BOB53" s="29"/>
      <c r="BOC53" s="29"/>
      <c r="BOD53" s="29"/>
      <c r="BOE53" s="29"/>
      <c r="BOF53" s="29"/>
      <c r="BOG53" s="29"/>
      <c r="BOH53" s="29"/>
      <c r="BOI53" s="29"/>
      <c r="BOJ53" s="29"/>
      <c r="BOK53" s="29"/>
      <c r="BOL53" s="29"/>
      <c r="BOM53" s="29"/>
      <c r="BON53" s="29"/>
      <c r="BOO53" s="29"/>
      <c r="BOP53" s="29"/>
      <c r="BOQ53" s="29"/>
      <c r="BOR53" s="29"/>
      <c r="BOS53" s="29"/>
      <c r="BOT53" s="29"/>
      <c r="BOU53" s="29"/>
      <c r="BOV53" s="29"/>
      <c r="BOW53" s="29"/>
      <c r="BOX53" s="29"/>
      <c r="BOY53" s="29"/>
      <c r="BOZ53" s="29"/>
      <c r="BPA53" s="29"/>
      <c r="BPB53" s="29"/>
      <c r="BPC53" s="29"/>
      <c r="BPD53" s="29"/>
      <c r="BPE53" s="29"/>
      <c r="BPF53" s="29"/>
      <c r="BPG53" s="29"/>
      <c r="BPH53" s="29"/>
      <c r="BPI53" s="29"/>
      <c r="BPJ53" s="29"/>
      <c r="BPK53" s="29"/>
      <c r="BPL53" s="29"/>
      <c r="BPM53" s="29"/>
      <c r="BPN53" s="29"/>
      <c r="BPO53" s="29"/>
      <c r="BPP53" s="29"/>
      <c r="BPQ53" s="29"/>
      <c r="BPR53" s="29"/>
      <c r="BPS53" s="29"/>
      <c r="BPT53" s="29"/>
      <c r="BPU53" s="29"/>
      <c r="BPV53" s="29"/>
      <c r="BPW53" s="29"/>
      <c r="BPX53" s="29"/>
      <c r="BPY53" s="29"/>
      <c r="BPZ53" s="29"/>
      <c r="BQA53" s="29"/>
      <c r="BQB53" s="29"/>
      <c r="BQC53" s="29"/>
      <c r="BQD53" s="29"/>
      <c r="BQE53" s="29"/>
      <c r="BQF53" s="29"/>
      <c r="BQG53" s="29"/>
      <c r="BQH53" s="29"/>
      <c r="BQI53" s="29"/>
      <c r="BQJ53" s="29"/>
      <c r="BQK53" s="29"/>
      <c r="BQL53" s="29"/>
      <c r="BQM53" s="29"/>
      <c r="BQN53" s="29"/>
      <c r="BQO53" s="29"/>
      <c r="BQP53" s="29"/>
      <c r="BQQ53" s="29"/>
      <c r="BQR53" s="29"/>
      <c r="BQS53" s="29"/>
      <c r="BQT53" s="29"/>
      <c r="BQU53" s="29"/>
      <c r="BQV53" s="29"/>
      <c r="BQW53" s="29"/>
      <c r="BQX53" s="29"/>
      <c r="BQY53" s="29"/>
      <c r="BQZ53" s="29"/>
      <c r="BRA53" s="29"/>
      <c r="BRB53" s="29"/>
      <c r="BRC53" s="29"/>
      <c r="BRD53" s="29"/>
      <c r="BRE53" s="29"/>
      <c r="BRF53" s="29"/>
      <c r="BRG53" s="29"/>
      <c r="BRH53" s="29"/>
      <c r="BRI53" s="29"/>
      <c r="BRJ53" s="29"/>
      <c r="BRK53" s="29"/>
      <c r="BRL53" s="29"/>
      <c r="BRM53" s="29"/>
      <c r="BRN53" s="29"/>
      <c r="BRO53" s="29"/>
      <c r="BRP53" s="29"/>
      <c r="BRQ53" s="29"/>
      <c r="BRR53" s="29"/>
      <c r="BRS53" s="29"/>
      <c r="BRT53" s="29"/>
      <c r="BRU53" s="29"/>
      <c r="BRV53" s="29"/>
      <c r="BRW53" s="29"/>
      <c r="BRX53" s="29"/>
      <c r="BRY53" s="29"/>
      <c r="BRZ53" s="29"/>
      <c r="BSA53" s="29"/>
      <c r="BSB53" s="29"/>
      <c r="BSC53" s="29"/>
      <c r="BSD53" s="29"/>
      <c r="BSE53" s="29"/>
      <c r="BSF53" s="29"/>
      <c r="BSG53" s="29"/>
      <c r="BSH53" s="29"/>
      <c r="BSI53" s="29"/>
      <c r="BSJ53" s="29"/>
      <c r="BSK53" s="29"/>
      <c r="BSL53" s="29"/>
      <c r="BSM53" s="29"/>
      <c r="BSN53" s="29"/>
      <c r="BSO53" s="29"/>
      <c r="BSP53" s="29"/>
      <c r="BSQ53" s="29"/>
      <c r="BSR53" s="29"/>
      <c r="BSS53" s="29"/>
      <c r="BST53" s="29"/>
      <c r="BSU53" s="29"/>
      <c r="BSV53" s="29"/>
      <c r="BSW53" s="29"/>
      <c r="BSX53" s="29"/>
      <c r="BSY53" s="29"/>
      <c r="BSZ53" s="29"/>
      <c r="BTA53" s="29"/>
      <c r="BTB53" s="29"/>
      <c r="BTC53" s="29"/>
      <c r="BTD53" s="29"/>
      <c r="BTE53" s="29"/>
      <c r="BTF53" s="29"/>
      <c r="BTG53" s="29"/>
      <c r="BTH53" s="29"/>
      <c r="BTI53" s="29"/>
      <c r="BTJ53" s="29"/>
      <c r="BTK53" s="29"/>
      <c r="BTL53" s="29"/>
      <c r="BTM53" s="29"/>
      <c r="BTN53" s="29"/>
      <c r="BTO53" s="29"/>
      <c r="BTP53" s="29"/>
      <c r="BTQ53" s="29"/>
      <c r="BTR53" s="29"/>
      <c r="BTS53" s="29"/>
      <c r="BTT53" s="29"/>
      <c r="BTU53" s="29"/>
      <c r="BTV53" s="29"/>
      <c r="BTW53" s="29"/>
      <c r="BTX53" s="29"/>
      <c r="BTY53" s="29"/>
      <c r="BTZ53" s="29"/>
      <c r="BUA53" s="29"/>
      <c r="BUB53" s="29"/>
      <c r="BUC53" s="29"/>
      <c r="BUD53" s="29"/>
      <c r="BUE53" s="29"/>
      <c r="BUF53" s="29"/>
      <c r="BUG53" s="29"/>
      <c r="BUH53" s="29"/>
      <c r="BUI53" s="29"/>
      <c r="BUJ53" s="29"/>
      <c r="BUK53" s="29"/>
      <c r="BUL53" s="29"/>
      <c r="BUM53" s="29"/>
      <c r="BUN53" s="29"/>
      <c r="BUO53" s="29"/>
      <c r="BUP53" s="29"/>
      <c r="BUQ53" s="29"/>
      <c r="BUR53" s="29"/>
      <c r="BUS53" s="29"/>
      <c r="BUT53" s="29"/>
      <c r="BUU53" s="29"/>
      <c r="BUV53" s="29"/>
      <c r="BUW53" s="29"/>
      <c r="BUX53" s="29"/>
      <c r="BUY53" s="29"/>
      <c r="BUZ53" s="29"/>
      <c r="BVA53" s="29"/>
      <c r="BVB53" s="29"/>
      <c r="BVC53" s="29"/>
      <c r="BVD53" s="29"/>
      <c r="BVE53" s="29"/>
      <c r="BVF53" s="29"/>
      <c r="BVG53" s="29"/>
      <c r="BVH53" s="29"/>
      <c r="BVI53" s="29"/>
      <c r="BVJ53" s="29"/>
      <c r="BVK53" s="29"/>
      <c r="BVL53" s="29"/>
      <c r="BVM53" s="29"/>
      <c r="BVN53" s="29"/>
      <c r="BVO53" s="29"/>
      <c r="BVP53" s="29"/>
      <c r="BVQ53" s="29"/>
      <c r="BVR53" s="29"/>
      <c r="BVS53" s="29"/>
      <c r="BVT53" s="29"/>
      <c r="BVU53" s="29"/>
      <c r="BVV53" s="29"/>
      <c r="BVW53" s="29"/>
      <c r="BVX53" s="29"/>
      <c r="BVY53" s="29"/>
      <c r="BVZ53" s="29"/>
      <c r="BWA53" s="29"/>
      <c r="BWB53" s="29"/>
      <c r="BWC53" s="29"/>
      <c r="BWD53" s="29"/>
      <c r="BWE53" s="29"/>
      <c r="BWF53" s="29"/>
      <c r="BWG53" s="29"/>
      <c r="BWH53" s="29"/>
      <c r="BWI53" s="29"/>
      <c r="BWJ53" s="29"/>
      <c r="BWK53" s="29"/>
      <c r="BWL53" s="29"/>
      <c r="BWM53" s="29"/>
      <c r="BWN53" s="29"/>
      <c r="BWO53" s="29"/>
      <c r="BWP53" s="29"/>
      <c r="BWQ53" s="29"/>
      <c r="BWR53" s="29"/>
      <c r="BWS53" s="29"/>
      <c r="BWT53" s="29"/>
      <c r="BWU53" s="29"/>
      <c r="BWV53" s="29"/>
      <c r="BWW53" s="29"/>
      <c r="BWX53" s="29"/>
      <c r="BWY53" s="29"/>
      <c r="BWZ53" s="29"/>
      <c r="BXA53" s="29"/>
      <c r="BXB53" s="29"/>
      <c r="BXC53" s="29"/>
      <c r="BXD53" s="29"/>
      <c r="BXE53" s="29"/>
      <c r="BXF53" s="29"/>
      <c r="BXG53" s="29"/>
      <c r="BXH53" s="29"/>
      <c r="BXI53" s="29"/>
      <c r="BXJ53" s="29"/>
      <c r="BXK53" s="29"/>
      <c r="BXL53" s="29"/>
      <c r="BXM53" s="29"/>
      <c r="BXN53" s="29"/>
      <c r="BXO53" s="29"/>
      <c r="BXP53" s="29"/>
      <c r="BXQ53" s="29"/>
      <c r="BXR53" s="29"/>
      <c r="BXS53" s="29"/>
      <c r="BXT53" s="29"/>
      <c r="BXU53" s="29"/>
      <c r="BXV53" s="29"/>
      <c r="BXW53" s="29"/>
      <c r="BXX53" s="29"/>
      <c r="BXY53" s="29"/>
      <c r="BXZ53" s="29"/>
      <c r="BYA53" s="29"/>
      <c r="BYB53" s="29"/>
      <c r="BYC53" s="29"/>
      <c r="BYD53" s="29"/>
      <c r="BYE53" s="29"/>
      <c r="BYF53" s="29"/>
      <c r="BYG53" s="29"/>
      <c r="BYH53" s="29"/>
      <c r="BYI53" s="29"/>
      <c r="BYJ53" s="29"/>
      <c r="BYK53" s="29"/>
      <c r="BYL53" s="29"/>
      <c r="BYM53" s="29"/>
      <c r="BYN53" s="29"/>
      <c r="BYO53" s="29"/>
      <c r="BYP53" s="29"/>
      <c r="BYQ53" s="29"/>
      <c r="BYR53" s="29"/>
      <c r="BYS53" s="29"/>
      <c r="BYT53" s="29"/>
      <c r="BYU53" s="29"/>
      <c r="BYV53" s="29"/>
      <c r="BYW53" s="29"/>
      <c r="BYX53" s="29"/>
      <c r="BYY53" s="29"/>
      <c r="BYZ53" s="29"/>
      <c r="BZA53" s="29"/>
      <c r="BZB53" s="29"/>
      <c r="BZC53" s="29"/>
      <c r="BZD53" s="29"/>
      <c r="BZE53" s="29"/>
      <c r="BZF53" s="29"/>
      <c r="BZG53" s="29"/>
      <c r="BZH53" s="29"/>
      <c r="BZI53" s="29"/>
      <c r="BZJ53" s="29"/>
      <c r="BZK53" s="29"/>
      <c r="BZL53" s="29"/>
      <c r="BZM53" s="29"/>
      <c r="BZN53" s="29"/>
      <c r="BZO53" s="29"/>
      <c r="BZP53" s="29"/>
      <c r="BZQ53" s="29"/>
      <c r="BZR53" s="29"/>
      <c r="BZS53" s="29"/>
      <c r="BZT53" s="29"/>
      <c r="BZU53" s="29"/>
      <c r="BZV53" s="29"/>
      <c r="BZW53" s="29"/>
      <c r="BZX53" s="29"/>
      <c r="BZY53" s="29"/>
      <c r="BZZ53" s="29"/>
      <c r="CAA53" s="29"/>
      <c r="CAB53" s="29"/>
      <c r="CAC53" s="29"/>
      <c r="CAD53" s="29"/>
      <c r="CAE53" s="29"/>
      <c r="CAF53" s="29"/>
      <c r="CAG53" s="29"/>
      <c r="CAH53" s="29"/>
      <c r="CAI53" s="29"/>
      <c r="CAJ53" s="29"/>
      <c r="CAK53" s="29"/>
      <c r="CAL53" s="29"/>
      <c r="CAM53" s="29"/>
      <c r="CAN53" s="29"/>
      <c r="CAO53" s="29"/>
      <c r="CAP53" s="29"/>
      <c r="CAQ53" s="29"/>
      <c r="CAR53" s="29"/>
      <c r="CAS53" s="29"/>
      <c r="CAT53" s="29"/>
      <c r="CAU53" s="29"/>
      <c r="CAV53" s="29"/>
      <c r="CAW53" s="29"/>
      <c r="CAX53" s="29"/>
      <c r="CAY53" s="29"/>
      <c r="CAZ53" s="29"/>
      <c r="CBA53" s="29"/>
      <c r="CBB53" s="29"/>
      <c r="CBC53" s="29"/>
      <c r="CBD53" s="29"/>
      <c r="CBE53" s="29"/>
      <c r="CBF53" s="29"/>
      <c r="CBG53" s="29"/>
      <c r="CBH53" s="29"/>
      <c r="CBI53" s="29"/>
      <c r="CBJ53" s="29"/>
      <c r="CBK53" s="29"/>
      <c r="CBL53" s="29"/>
      <c r="CBM53" s="29"/>
      <c r="CBN53" s="29"/>
      <c r="CBO53" s="29"/>
      <c r="CBP53" s="29"/>
      <c r="CBQ53" s="29"/>
      <c r="CBR53" s="29"/>
      <c r="CBS53" s="29"/>
      <c r="CBT53" s="29"/>
      <c r="CBU53" s="29"/>
      <c r="CBV53" s="29"/>
      <c r="CBW53" s="29"/>
      <c r="CBX53" s="29"/>
      <c r="CBY53" s="29"/>
      <c r="CBZ53" s="29"/>
      <c r="CCA53" s="29"/>
      <c r="CCB53" s="29"/>
      <c r="CCC53" s="29"/>
      <c r="CCD53" s="29"/>
      <c r="CCE53" s="29"/>
      <c r="CCF53" s="29"/>
      <c r="CCG53" s="29"/>
      <c r="CCH53" s="29"/>
      <c r="CCI53" s="29"/>
      <c r="CCJ53" s="29"/>
      <c r="CCK53" s="29"/>
      <c r="CCL53" s="29"/>
      <c r="CCM53" s="29"/>
      <c r="CCN53" s="29"/>
      <c r="CCO53" s="29"/>
      <c r="CCP53" s="29"/>
      <c r="CCQ53" s="29"/>
      <c r="CCR53" s="29"/>
      <c r="CCS53" s="29"/>
      <c r="CCT53" s="29"/>
      <c r="CCU53" s="29"/>
      <c r="CCV53" s="29"/>
      <c r="CCW53" s="29"/>
      <c r="CCX53" s="29"/>
      <c r="CCY53" s="29"/>
      <c r="CCZ53" s="29"/>
      <c r="CDA53" s="29"/>
      <c r="CDB53" s="29"/>
      <c r="CDC53" s="29"/>
      <c r="CDD53" s="29"/>
      <c r="CDE53" s="29"/>
      <c r="CDF53" s="29"/>
      <c r="CDG53" s="29"/>
      <c r="CDH53" s="29"/>
      <c r="CDI53" s="29"/>
      <c r="CDJ53" s="29"/>
      <c r="CDK53" s="29"/>
      <c r="CDL53" s="29"/>
      <c r="CDM53" s="29"/>
      <c r="CDN53" s="29"/>
      <c r="CDO53" s="29"/>
      <c r="CDP53" s="29"/>
      <c r="CDQ53" s="29"/>
      <c r="CDR53" s="29"/>
      <c r="CDS53" s="29"/>
      <c r="CDT53" s="29"/>
      <c r="CDU53" s="29"/>
      <c r="CDV53" s="29"/>
      <c r="CDW53" s="29"/>
      <c r="CDX53" s="29"/>
      <c r="CDY53" s="29"/>
      <c r="CDZ53" s="29"/>
      <c r="CEA53" s="29"/>
      <c r="CEB53" s="29"/>
      <c r="CEC53" s="29"/>
      <c r="CED53" s="29"/>
      <c r="CEE53" s="29"/>
      <c r="CEF53" s="29"/>
      <c r="CEG53" s="29"/>
      <c r="CEH53" s="29"/>
      <c r="CEI53" s="29"/>
      <c r="CEJ53" s="29"/>
      <c r="CEK53" s="29"/>
      <c r="CEL53" s="29"/>
      <c r="CEM53" s="29"/>
      <c r="CEN53" s="29"/>
      <c r="CEO53" s="29"/>
      <c r="CEP53" s="29"/>
      <c r="CEQ53" s="29"/>
      <c r="CER53" s="29"/>
      <c r="CES53" s="29"/>
      <c r="CET53" s="29"/>
      <c r="CEU53" s="29"/>
      <c r="CEV53" s="29"/>
      <c r="CEW53" s="29"/>
      <c r="CEX53" s="29"/>
      <c r="CEY53" s="29"/>
      <c r="CEZ53" s="29"/>
      <c r="CFA53" s="29"/>
      <c r="CFB53" s="29"/>
      <c r="CFC53" s="29"/>
      <c r="CFD53" s="29"/>
      <c r="CFE53" s="29"/>
      <c r="CFF53" s="29"/>
      <c r="CFG53" s="29"/>
      <c r="CFH53" s="29"/>
      <c r="CFI53" s="29"/>
      <c r="CFJ53" s="29"/>
      <c r="CFK53" s="29"/>
      <c r="CFL53" s="29"/>
      <c r="CFM53" s="29"/>
      <c r="CFN53" s="29"/>
      <c r="CFO53" s="29"/>
      <c r="CFP53" s="29"/>
      <c r="CFQ53" s="29"/>
      <c r="CFR53" s="29"/>
      <c r="CFS53" s="29"/>
      <c r="CFT53" s="29"/>
      <c r="CFU53" s="29"/>
      <c r="CFV53" s="29"/>
      <c r="CFW53" s="29"/>
      <c r="CFX53" s="29"/>
      <c r="CFY53" s="29"/>
      <c r="CFZ53" s="29"/>
      <c r="CGA53" s="29"/>
      <c r="CGB53" s="29"/>
      <c r="CGC53" s="29"/>
      <c r="CGD53" s="29"/>
      <c r="CGE53" s="29"/>
      <c r="CGF53" s="29"/>
      <c r="CGG53" s="29"/>
      <c r="CGH53" s="29"/>
      <c r="CGI53" s="29"/>
      <c r="CGJ53" s="29"/>
      <c r="CGK53" s="29"/>
      <c r="CGL53" s="29"/>
      <c r="CGM53" s="29"/>
      <c r="CGN53" s="29"/>
      <c r="CGO53" s="29"/>
      <c r="CGP53" s="29"/>
      <c r="CGQ53" s="29"/>
      <c r="CGR53" s="29"/>
      <c r="CGS53" s="29"/>
      <c r="CGT53" s="29"/>
      <c r="CGU53" s="29"/>
      <c r="CGV53" s="29"/>
      <c r="CGW53" s="29"/>
      <c r="CGX53" s="29"/>
      <c r="CGY53" s="29"/>
      <c r="CGZ53" s="29"/>
      <c r="CHA53" s="29"/>
      <c r="CHB53" s="29"/>
      <c r="CHC53" s="29"/>
      <c r="CHD53" s="29"/>
      <c r="CHE53" s="29"/>
      <c r="CHF53" s="29"/>
      <c r="CHG53" s="29"/>
      <c r="CHH53" s="29"/>
      <c r="CHI53" s="29"/>
      <c r="CHJ53" s="29"/>
      <c r="CHK53" s="29"/>
      <c r="CHL53" s="29"/>
      <c r="CHM53" s="29"/>
      <c r="CHN53" s="29"/>
      <c r="CHO53" s="29"/>
      <c r="CHP53" s="29"/>
      <c r="CHQ53" s="29"/>
      <c r="CHR53" s="29"/>
      <c r="CHS53" s="29"/>
      <c r="CHT53" s="29"/>
      <c r="CHU53" s="29"/>
      <c r="CHV53" s="29"/>
      <c r="CHW53" s="29"/>
      <c r="CHX53" s="29"/>
      <c r="CHY53" s="29"/>
      <c r="CHZ53" s="29"/>
      <c r="CIA53" s="29"/>
      <c r="CIB53" s="29"/>
      <c r="CIC53" s="29"/>
      <c r="CID53" s="29"/>
      <c r="CIE53" s="29"/>
      <c r="CIF53" s="29"/>
      <c r="CIG53" s="29"/>
      <c r="CIH53" s="29"/>
      <c r="CII53" s="29"/>
      <c r="CIJ53" s="29"/>
      <c r="CIK53" s="29"/>
      <c r="CIL53" s="29"/>
      <c r="CIM53" s="29"/>
      <c r="CIN53" s="29"/>
      <c r="CIO53" s="29"/>
      <c r="CIP53" s="29"/>
      <c r="CIQ53" s="29"/>
      <c r="CIR53" s="29"/>
      <c r="CIS53" s="29"/>
      <c r="CIT53" s="29"/>
      <c r="CIU53" s="29"/>
      <c r="CIV53" s="29"/>
      <c r="CIW53" s="29"/>
      <c r="CIX53" s="29"/>
      <c r="CIY53" s="29"/>
      <c r="CIZ53" s="29"/>
      <c r="CJA53" s="29"/>
      <c r="CJB53" s="29"/>
      <c r="CJC53" s="29"/>
      <c r="CJD53" s="29"/>
      <c r="CJE53" s="29"/>
      <c r="CJF53" s="29"/>
      <c r="CJG53" s="29"/>
      <c r="CJH53" s="29"/>
      <c r="CJI53" s="29"/>
      <c r="CJJ53" s="29"/>
      <c r="CJK53" s="29"/>
      <c r="CJL53" s="29"/>
      <c r="CJM53" s="29"/>
      <c r="CJN53" s="29"/>
      <c r="CJO53" s="29"/>
      <c r="CJP53" s="29"/>
      <c r="CJQ53" s="29"/>
      <c r="CJR53" s="29"/>
      <c r="CJS53" s="29"/>
      <c r="CJT53" s="29"/>
      <c r="CJU53" s="29"/>
      <c r="CJV53" s="29"/>
      <c r="CJW53" s="29"/>
      <c r="CJX53" s="29"/>
      <c r="CJY53" s="29"/>
      <c r="CJZ53" s="29"/>
      <c r="CKA53" s="29"/>
      <c r="CKB53" s="29"/>
      <c r="CKC53" s="29"/>
      <c r="CKD53" s="29"/>
      <c r="CKE53" s="29"/>
      <c r="CKF53" s="29"/>
      <c r="CKG53" s="29"/>
      <c r="CKH53" s="29"/>
      <c r="CKI53" s="29"/>
      <c r="CKJ53" s="29"/>
      <c r="CKK53" s="29"/>
      <c r="CKL53" s="29"/>
      <c r="CKM53" s="29"/>
      <c r="CKN53" s="29"/>
      <c r="CKO53" s="29"/>
      <c r="CKP53" s="29"/>
      <c r="CKQ53" s="29"/>
      <c r="CKR53" s="29"/>
      <c r="CKS53" s="29"/>
      <c r="CKT53" s="29"/>
      <c r="CKU53" s="29"/>
      <c r="CKV53" s="29"/>
      <c r="CKW53" s="29"/>
      <c r="CKX53" s="29"/>
      <c r="CKY53" s="29"/>
      <c r="CKZ53" s="29"/>
      <c r="CLA53" s="29"/>
      <c r="CLB53" s="29"/>
      <c r="CLC53" s="29"/>
      <c r="CLD53" s="29"/>
      <c r="CLE53" s="29"/>
      <c r="CLF53" s="29"/>
      <c r="CLG53" s="29"/>
      <c r="CLH53" s="29"/>
      <c r="CLI53" s="29"/>
      <c r="CLJ53" s="29"/>
      <c r="CLK53" s="29"/>
      <c r="CLL53" s="29"/>
      <c r="CLM53" s="29"/>
      <c r="CLN53" s="29"/>
      <c r="CLO53" s="29"/>
      <c r="CLP53" s="29"/>
      <c r="CLQ53" s="29"/>
      <c r="CLR53" s="29"/>
      <c r="CLS53" s="29"/>
      <c r="CLT53" s="29"/>
      <c r="CLU53" s="29"/>
      <c r="CLV53" s="29"/>
      <c r="CLW53" s="29"/>
      <c r="CLX53" s="29"/>
      <c r="CLY53" s="29"/>
      <c r="CLZ53" s="29"/>
      <c r="CMA53" s="29"/>
      <c r="CMB53" s="29"/>
      <c r="CMC53" s="29"/>
      <c r="CMD53" s="29"/>
      <c r="CME53" s="29"/>
      <c r="CMF53" s="29"/>
      <c r="CMG53" s="29"/>
      <c r="CMH53" s="29"/>
      <c r="CMI53" s="29"/>
      <c r="CMJ53" s="29"/>
      <c r="CMK53" s="29"/>
      <c r="CML53" s="29"/>
      <c r="CMM53" s="29"/>
      <c r="CMN53" s="29"/>
      <c r="CMO53" s="29"/>
      <c r="CMP53" s="29"/>
      <c r="CMQ53" s="29"/>
      <c r="CMR53" s="29"/>
      <c r="CMS53" s="29"/>
      <c r="CMT53" s="29"/>
      <c r="CMU53" s="29"/>
      <c r="CMV53" s="29"/>
      <c r="CMW53" s="29"/>
      <c r="CMX53" s="29"/>
      <c r="CMY53" s="29"/>
      <c r="CMZ53" s="29"/>
      <c r="CNA53" s="29"/>
      <c r="CNB53" s="29"/>
      <c r="CNC53" s="29"/>
      <c r="CND53" s="29"/>
      <c r="CNE53" s="29"/>
      <c r="CNF53" s="29"/>
      <c r="CNG53" s="29"/>
      <c r="CNH53" s="29"/>
      <c r="CNI53" s="29"/>
      <c r="CNJ53" s="29"/>
      <c r="CNK53" s="29"/>
      <c r="CNL53" s="29"/>
      <c r="CNM53" s="29"/>
      <c r="CNN53" s="29"/>
      <c r="CNO53" s="29"/>
      <c r="CNP53" s="29"/>
      <c r="CNQ53" s="29"/>
      <c r="CNR53" s="29"/>
      <c r="CNS53" s="29"/>
      <c r="CNT53" s="29"/>
      <c r="CNU53" s="29"/>
      <c r="CNV53" s="29"/>
      <c r="CNW53" s="29"/>
      <c r="CNX53" s="29"/>
      <c r="CNY53" s="29"/>
      <c r="CNZ53" s="29"/>
      <c r="COA53" s="29"/>
      <c r="COB53" s="29"/>
      <c r="COC53" s="29"/>
      <c r="COD53" s="29"/>
      <c r="COE53" s="29"/>
      <c r="COF53" s="29"/>
      <c r="COG53" s="29"/>
      <c r="COH53" s="29"/>
      <c r="COI53" s="29"/>
      <c r="COJ53" s="29"/>
      <c r="COK53" s="29"/>
      <c r="COL53" s="29"/>
      <c r="COM53" s="29"/>
      <c r="CON53" s="29"/>
      <c r="COO53" s="29"/>
      <c r="COP53" s="29"/>
      <c r="COQ53" s="29"/>
      <c r="COR53" s="29"/>
      <c r="COS53" s="29"/>
      <c r="COT53" s="29"/>
      <c r="COU53" s="29"/>
      <c r="COV53" s="29"/>
      <c r="COW53" s="29"/>
      <c r="COX53" s="29"/>
      <c r="COY53" s="29"/>
      <c r="COZ53" s="29"/>
      <c r="CPA53" s="29"/>
      <c r="CPB53" s="29"/>
      <c r="CPC53" s="29"/>
      <c r="CPD53" s="29"/>
      <c r="CPE53" s="29"/>
      <c r="CPF53" s="29"/>
      <c r="CPG53" s="29"/>
      <c r="CPH53" s="29"/>
      <c r="CPI53" s="29"/>
      <c r="CPJ53" s="29"/>
      <c r="CPK53" s="29"/>
      <c r="CPL53" s="29"/>
      <c r="CPM53" s="29"/>
      <c r="CPN53" s="29"/>
      <c r="CPO53" s="29"/>
      <c r="CPP53" s="29"/>
      <c r="CPQ53" s="29"/>
      <c r="CPR53" s="29"/>
      <c r="CPS53" s="29"/>
      <c r="CPT53" s="29"/>
      <c r="CPU53" s="29"/>
      <c r="CPV53" s="29"/>
      <c r="CPW53" s="29"/>
      <c r="CPX53" s="29"/>
      <c r="CPY53" s="29"/>
      <c r="CPZ53" s="29"/>
      <c r="CQA53" s="29"/>
      <c r="CQB53" s="29"/>
      <c r="CQC53" s="29"/>
      <c r="CQD53" s="29"/>
      <c r="CQE53" s="29"/>
      <c r="CQF53" s="29"/>
      <c r="CQG53" s="29"/>
      <c r="CQH53" s="29"/>
      <c r="CQI53" s="29"/>
      <c r="CQJ53" s="29"/>
      <c r="CQK53" s="29"/>
      <c r="CQL53" s="29"/>
      <c r="CQM53" s="29"/>
      <c r="CQN53" s="29"/>
      <c r="CQO53" s="29"/>
      <c r="CQP53" s="29"/>
      <c r="CQQ53" s="29"/>
      <c r="CQR53" s="29"/>
      <c r="CQS53" s="29"/>
      <c r="CQT53" s="29"/>
      <c r="CQU53" s="29"/>
      <c r="CQV53" s="29"/>
      <c r="CQW53" s="29"/>
      <c r="CQX53" s="29"/>
      <c r="CQY53" s="29"/>
      <c r="CQZ53" s="29"/>
      <c r="CRA53" s="29"/>
      <c r="CRB53" s="29"/>
      <c r="CRC53" s="29"/>
      <c r="CRD53" s="29"/>
      <c r="CRE53" s="29"/>
      <c r="CRF53" s="29"/>
      <c r="CRG53" s="29"/>
      <c r="CRH53" s="29"/>
      <c r="CRI53" s="29"/>
      <c r="CRJ53" s="29"/>
      <c r="CRK53" s="29"/>
      <c r="CRL53" s="29"/>
      <c r="CRM53" s="29"/>
      <c r="CRN53" s="29"/>
      <c r="CRO53" s="29"/>
      <c r="CRP53" s="29"/>
      <c r="CRQ53" s="29"/>
      <c r="CRR53" s="29"/>
      <c r="CRS53" s="29"/>
      <c r="CRT53" s="29"/>
      <c r="CRU53" s="29"/>
      <c r="CRV53" s="29"/>
      <c r="CRW53" s="29"/>
      <c r="CRX53" s="29"/>
      <c r="CRY53" s="29"/>
      <c r="CRZ53" s="29"/>
      <c r="CSA53" s="29"/>
      <c r="CSB53" s="29"/>
      <c r="CSC53" s="29"/>
      <c r="CSD53" s="29"/>
      <c r="CSE53" s="29"/>
      <c r="CSF53" s="29"/>
      <c r="CSG53" s="29"/>
      <c r="CSH53" s="29"/>
      <c r="CSI53" s="29"/>
      <c r="CSJ53" s="29"/>
      <c r="CSK53" s="29"/>
      <c r="CSL53" s="29"/>
      <c r="CSM53" s="29"/>
      <c r="CSN53" s="29"/>
      <c r="CSO53" s="29"/>
      <c r="CSP53" s="29"/>
      <c r="CSQ53" s="29"/>
      <c r="CSR53" s="29"/>
      <c r="CSS53" s="29"/>
      <c r="CST53" s="29"/>
      <c r="CSU53" s="29"/>
      <c r="CSV53" s="29"/>
      <c r="CSW53" s="29"/>
      <c r="CSX53" s="29"/>
      <c r="CSY53" s="29"/>
      <c r="CSZ53" s="29"/>
      <c r="CTA53" s="29"/>
      <c r="CTB53" s="29"/>
      <c r="CTC53" s="29"/>
      <c r="CTD53" s="29"/>
      <c r="CTE53" s="29"/>
      <c r="CTF53" s="29"/>
      <c r="CTG53" s="29"/>
      <c r="CTH53" s="29"/>
      <c r="CTI53" s="29"/>
      <c r="CTJ53" s="29"/>
      <c r="CTK53" s="29"/>
      <c r="CTL53" s="29"/>
      <c r="CTM53" s="29"/>
      <c r="CTN53" s="29"/>
      <c r="CTO53" s="29"/>
      <c r="CTP53" s="29"/>
      <c r="CTQ53" s="29"/>
      <c r="CTR53" s="29"/>
      <c r="CTS53" s="29"/>
      <c r="CTT53" s="29"/>
      <c r="CTU53" s="29"/>
      <c r="CTV53" s="29"/>
      <c r="CTW53" s="29"/>
      <c r="CTX53" s="29"/>
      <c r="CTY53" s="29"/>
      <c r="CTZ53" s="29"/>
      <c r="CUA53" s="29"/>
      <c r="CUB53" s="29"/>
      <c r="CUC53" s="29"/>
      <c r="CUD53" s="29"/>
      <c r="CUE53" s="29"/>
      <c r="CUF53" s="29"/>
      <c r="CUG53" s="29"/>
      <c r="CUH53" s="29"/>
      <c r="CUI53" s="29"/>
      <c r="CUJ53" s="29"/>
      <c r="CUK53" s="29"/>
      <c r="CUL53" s="29"/>
      <c r="CUM53" s="29"/>
      <c r="CUN53" s="29"/>
      <c r="CUO53" s="29"/>
      <c r="CUP53" s="29"/>
      <c r="CUQ53" s="29"/>
      <c r="CUR53" s="29"/>
      <c r="CUS53" s="29"/>
      <c r="CUT53" s="29"/>
      <c r="CUU53" s="29"/>
      <c r="CUV53" s="29"/>
      <c r="CUW53" s="29"/>
      <c r="CUX53" s="29"/>
      <c r="CUY53" s="29"/>
      <c r="CUZ53" s="29"/>
      <c r="CVA53" s="29"/>
      <c r="CVB53" s="29"/>
      <c r="CVC53" s="29"/>
      <c r="CVD53" s="29"/>
      <c r="CVE53" s="29"/>
      <c r="CVF53" s="29"/>
      <c r="CVG53" s="29"/>
      <c r="CVH53" s="29"/>
      <c r="CVI53" s="29"/>
      <c r="CVJ53" s="29"/>
      <c r="CVK53" s="29"/>
      <c r="CVL53" s="29"/>
      <c r="CVM53" s="29"/>
      <c r="CVN53" s="29"/>
      <c r="CVO53" s="29"/>
      <c r="CVP53" s="29"/>
      <c r="CVQ53" s="29"/>
      <c r="CVR53" s="29"/>
      <c r="CVS53" s="29"/>
      <c r="CVT53" s="29"/>
      <c r="CVU53" s="29"/>
      <c r="CVV53" s="29"/>
      <c r="CVW53" s="29"/>
      <c r="CVX53" s="29"/>
      <c r="CVY53" s="29"/>
      <c r="CVZ53" s="29"/>
      <c r="CWA53" s="29"/>
      <c r="CWB53" s="29"/>
      <c r="CWC53" s="29"/>
      <c r="CWD53" s="29"/>
      <c r="CWE53" s="29"/>
      <c r="CWF53" s="29"/>
      <c r="CWG53" s="29"/>
      <c r="CWH53" s="29"/>
      <c r="CWI53" s="29"/>
      <c r="CWJ53" s="29"/>
      <c r="CWK53" s="29"/>
      <c r="CWL53" s="29"/>
      <c r="CWM53" s="29"/>
      <c r="CWN53" s="29"/>
      <c r="CWO53" s="29"/>
      <c r="CWP53" s="29"/>
      <c r="CWQ53" s="29"/>
      <c r="CWR53" s="29"/>
      <c r="CWS53" s="29"/>
      <c r="CWT53" s="29"/>
      <c r="CWU53" s="29"/>
      <c r="CWV53" s="29"/>
      <c r="CWW53" s="29"/>
      <c r="CWX53" s="29"/>
      <c r="CWY53" s="29"/>
      <c r="CWZ53" s="29"/>
      <c r="CXA53" s="29"/>
      <c r="CXB53" s="29"/>
      <c r="CXC53" s="29"/>
      <c r="CXD53" s="29"/>
      <c r="CXE53" s="29"/>
      <c r="CXF53" s="29"/>
      <c r="CXG53" s="29"/>
      <c r="CXH53" s="29"/>
      <c r="CXI53" s="29"/>
      <c r="CXJ53" s="29"/>
      <c r="CXK53" s="29"/>
      <c r="CXL53" s="29"/>
      <c r="CXM53" s="29"/>
      <c r="CXN53" s="29"/>
      <c r="CXO53" s="29"/>
      <c r="CXP53" s="29"/>
      <c r="CXQ53" s="29"/>
      <c r="CXR53" s="29"/>
      <c r="CXS53" s="29"/>
      <c r="CXT53" s="29"/>
      <c r="CXU53" s="29"/>
      <c r="CXV53" s="29"/>
      <c r="CXW53" s="29"/>
      <c r="CXX53" s="29"/>
      <c r="CXY53" s="29"/>
      <c r="CXZ53" s="29"/>
      <c r="CYA53" s="29"/>
      <c r="CYB53" s="29"/>
      <c r="CYC53" s="29"/>
      <c r="CYD53" s="29"/>
      <c r="CYE53" s="29"/>
      <c r="CYF53" s="29"/>
      <c r="CYG53" s="29"/>
      <c r="CYH53" s="29"/>
      <c r="CYI53" s="29"/>
      <c r="CYJ53" s="29"/>
      <c r="CYK53" s="29"/>
      <c r="CYL53" s="29"/>
      <c r="CYM53" s="29"/>
      <c r="CYN53" s="29"/>
      <c r="CYO53" s="29"/>
      <c r="CYP53" s="29"/>
      <c r="CYQ53" s="29"/>
      <c r="CYR53" s="29"/>
      <c r="CYS53" s="29"/>
      <c r="CYT53" s="29"/>
      <c r="CYU53" s="29"/>
      <c r="CYV53" s="29"/>
      <c r="CYW53" s="29"/>
      <c r="CYX53" s="29"/>
      <c r="CYY53" s="29"/>
      <c r="CYZ53" s="29"/>
      <c r="CZA53" s="29"/>
      <c r="CZB53" s="29"/>
      <c r="CZC53" s="29"/>
      <c r="CZD53" s="29"/>
      <c r="CZE53" s="29"/>
      <c r="CZF53" s="29"/>
      <c r="CZG53" s="29"/>
      <c r="CZH53" s="29"/>
      <c r="CZI53" s="29"/>
      <c r="CZJ53" s="29"/>
      <c r="CZK53" s="29"/>
      <c r="CZL53" s="29"/>
      <c r="CZM53" s="29"/>
      <c r="CZN53" s="29"/>
      <c r="CZO53" s="29"/>
      <c r="CZP53" s="29"/>
      <c r="CZQ53" s="29"/>
      <c r="CZR53" s="29"/>
      <c r="CZS53" s="29"/>
      <c r="CZT53" s="29"/>
      <c r="CZU53" s="29"/>
      <c r="CZV53" s="29"/>
      <c r="CZW53" s="29"/>
      <c r="CZX53" s="29"/>
      <c r="CZY53" s="29"/>
      <c r="CZZ53" s="29"/>
      <c r="DAA53" s="29"/>
      <c r="DAB53" s="29"/>
      <c r="DAC53" s="29"/>
      <c r="DAD53" s="29"/>
      <c r="DAE53" s="29"/>
      <c r="DAF53" s="29"/>
      <c r="DAG53" s="29"/>
      <c r="DAH53" s="29"/>
      <c r="DAI53" s="29"/>
      <c r="DAJ53" s="29"/>
      <c r="DAK53" s="29"/>
      <c r="DAL53" s="29"/>
      <c r="DAM53" s="29"/>
      <c r="DAN53" s="29"/>
      <c r="DAO53" s="29"/>
      <c r="DAP53" s="29"/>
      <c r="DAQ53" s="29"/>
      <c r="DAR53" s="29"/>
      <c r="DAS53" s="29"/>
      <c r="DAT53" s="29"/>
      <c r="DAU53" s="29"/>
      <c r="DAV53" s="29"/>
      <c r="DAW53" s="29"/>
      <c r="DAX53" s="29"/>
      <c r="DAY53" s="29"/>
      <c r="DAZ53" s="29"/>
      <c r="DBA53" s="29"/>
      <c r="DBB53" s="29"/>
      <c r="DBC53" s="29"/>
      <c r="DBD53" s="29"/>
      <c r="DBE53" s="29"/>
      <c r="DBF53" s="29"/>
      <c r="DBG53" s="29"/>
      <c r="DBH53" s="29"/>
      <c r="DBI53" s="29"/>
      <c r="DBJ53" s="29"/>
      <c r="DBK53" s="29"/>
      <c r="DBL53" s="29"/>
      <c r="DBM53" s="29"/>
      <c r="DBN53" s="29"/>
      <c r="DBO53" s="29"/>
      <c r="DBP53" s="29"/>
      <c r="DBQ53" s="29"/>
      <c r="DBR53" s="29"/>
      <c r="DBS53" s="29"/>
      <c r="DBT53" s="29"/>
      <c r="DBU53" s="29"/>
      <c r="DBV53" s="29"/>
      <c r="DBW53" s="29"/>
      <c r="DBX53" s="29"/>
      <c r="DBY53" s="29"/>
      <c r="DBZ53" s="29"/>
      <c r="DCA53" s="29"/>
      <c r="DCB53" s="29"/>
      <c r="DCC53" s="29"/>
      <c r="DCD53" s="29"/>
      <c r="DCE53" s="29"/>
      <c r="DCF53" s="29"/>
      <c r="DCG53" s="29"/>
      <c r="DCH53" s="29"/>
      <c r="DCI53" s="29"/>
      <c r="DCJ53" s="29"/>
      <c r="DCK53" s="29"/>
      <c r="DCL53" s="29"/>
      <c r="DCM53" s="29"/>
      <c r="DCN53" s="29"/>
      <c r="DCO53" s="29"/>
      <c r="DCP53" s="29"/>
      <c r="DCQ53" s="29"/>
      <c r="DCR53" s="29"/>
      <c r="DCS53" s="29"/>
      <c r="DCT53" s="29"/>
      <c r="DCU53" s="29"/>
      <c r="DCV53" s="29"/>
      <c r="DCW53" s="29"/>
      <c r="DCX53" s="29"/>
      <c r="DCY53" s="29"/>
      <c r="DCZ53" s="29"/>
      <c r="DDA53" s="29"/>
      <c r="DDB53" s="29"/>
      <c r="DDC53" s="29"/>
      <c r="DDD53" s="29"/>
      <c r="DDE53" s="29"/>
      <c r="DDF53" s="29"/>
      <c r="DDG53" s="29"/>
      <c r="DDH53" s="29"/>
      <c r="DDI53" s="29"/>
      <c r="DDJ53" s="29"/>
      <c r="DDK53" s="29"/>
      <c r="DDL53" s="29"/>
      <c r="DDM53" s="29"/>
      <c r="DDN53" s="29"/>
      <c r="DDO53" s="29"/>
      <c r="DDP53" s="29"/>
      <c r="DDQ53" s="29"/>
      <c r="DDR53" s="29"/>
      <c r="DDS53" s="29"/>
      <c r="DDT53" s="29"/>
      <c r="DDU53" s="29"/>
      <c r="DDV53" s="29"/>
      <c r="DDW53" s="29"/>
      <c r="DDX53" s="29"/>
      <c r="DDY53" s="29"/>
      <c r="DDZ53" s="29"/>
      <c r="DEA53" s="29"/>
      <c r="DEB53" s="29"/>
      <c r="DEC53" s="29"/>
      <c r="DED53" s="29"/>
      <c r="DEE53" s="29"/>
      <c r="DEF53" s="29"/>
      <c r="DEG53" s="29"/>
      <c r="DEH53" s="29"/>
      <c r="DEI53" s="29"/>
      <c r="DEJ53" s="29"/>
      <c r="DEK53" s="29"/>
      <c r="DEL53" s="29"/>
      <c r="DEM53" s="29"/>
      <c r="DEN53" s="29"/>
      <c r="DEO53" s="29"/>
      <c r="DEP53" s="29"/>
      <c r="DEQ53" s="29"/>
      <c r="DER53" s="29"/>
      <c r="DES53" s="29"/>
      <c r="DET53" s="29"/>
      <c r="DEU53" s="29"/>
      <c r="DEV53" s="29"/>
      <c r="DEW53" s="29"/>
      <c r="DEX53" s="29"/>
      <c r="DEY53" s="29"/>
      <c r="DEZ53" s="29"/>
      <c r="DFA53" s="29"/>
      <c r="DFB53" s="29"/>
      <c r="DFC53" s="29"/>
      <c r="DFD53" s="29"/>
      <c r="DFE53" s="29"/>
      <c r="DFF53" s="29"/>
      <c r="DFG53" s="29"/>
      <c r="DFH53" s="29"/>
      <c r="DFI53" s="29"/>
      <c r="DFJ53" s="29"/>
      <c r="DFK53" s="29"/>
      <c r="DFL53" s="29"/>
      <c r="DFM53" s="29"/>
      <c r="DFN53" s="29"/>
      <c r="DFO53" s="29"/>
      <c r="DFP53" s="29"/>
      <c r="DFQ53" s="29"/>
      <c r="DFR53" s="29"/>
      <c r="DFS53" s="29"/>
      <c r="DFT53" s="29"/>
      <c r="DFU53" s="29"/>
      <c r="DFV53" s="29"/>
      <c r="DFW53" s="29"/>
      <c r="DFX53" s="29"/>
      <c r="DFY53" s="29"/>
      <c r="DFZ53" s="29"/>
      <c r="DGA53" s="29"/>
      <c r="DGB53" s="29"/>
      <c r="DGC53" s="29"/>
      <c r="DGD53" s="29"/>
      <c r="DGE53" s="29"/>
      <c r="DGF53" s="29"/>
      <c r="DGG53" s="29"/>
      <c r="DGH53" s="29"/>
      <c r="DGI53" s="29"/>
      <c r="DGJ53" s="29"/>
      <c r="DGK53" s="29"/>
      <c r="DGL53" s="29"/>
      <c r="DGM53" s="29"/>
      <c r="DGN53" s="29"/>
      <c r="DGO53" s="29"/>
      <c r="DGP53" s="29"/>
      <c r="DGQ53" s="29"/>
      <c r="DGR53" s="29"/>
      <c r="DGS53" s="29"/>
      <c r="DGT53" s="29"/>
      <c r="DGU53" s="29"/>
      <c r="DGV53" s="29"/>
      <c r="DGW53" s="29"/>
      <c r="DGX53" s="29"/>
      <c r="DGY53" s="29"/>
      <c r="DGZ53" s="29"/>
      <c r="DHA53" s="29"/>
      <c r="DHB53" s="29"/>
      <c r="DHC53" s="29"/>
      <c r="DHD53" s="29"/>
      <c r="DHE53" s="29"/>
      <c r="DHF53" s="29"/>
      <c r="DHG53" s="29"/>
      <c r="DHH53" s="29"/>
      <c r="DHI53" s="29"/>
      <c r="DHJ53" s="29"/>
      <c r="DHK53" s="29"/>
      <c r="DHL53" s="29"/>
      <c r="DHM53" s="29"/>
      <c r="DHN53" s="29"/>
      <c r="DHO53" s="29"/>
      <c r="DHP53" s="29"/>
      <c r="DHQ53" s="29"/>
      <c r="DHR53" s="29"/>
      <c r="DHS53" s="29"/>
      <c r="DHT53" s="29"/>
      <c r="DHU53" s="29"/>
      <c r="DHV53" s="29"/>
      <c r="DHW53" s="29"/>
      <c r="DHX53" s="29"/>
      <c r="DHY53" s="29"/>
      <c r="DHZ53" s="29"/>
      <c r="DIA53" s="29"/>
      <c r="DIB53" s="29"/>
      <c r="DIC53" s="29"/>
      <c r="DID53" s="29"/>
      <c r="DIE53" s="29"/>
      <c r="DIF53" s="29"/>
      <c r="DIG53" s="29"/>
      <c r="DIH53" s="29"/>
      <c r="DII53" s="29"/>
      <c r="DIJ53" s="29"/>
      <c r="DIK53" s="29"/>
      <c r="DIL53" s="29"/>
      <c r="DIM53" s="29"/>
      <c r="DIN53" s="29"/>
      <c r="DIO53" s="29"/>
      <c r="DIP53" s="29"/>
      <c r="DIQ53" s="29"/>
      <c r="DIR53" s="29"/>
      <c r="DIS53" s="29"/>
      <c r="DIT53" s="29"/>
      <c r="DIU53" s="29"/>
      <c r="DIV53" s="29"/>
      <c r="DIW53" s="29"/>
      <c r="DIX53" s="29"/>
      <c r="DIY53" s="29"/>
      <c r="DIZ53" s="29"/>
      <c r="DJA53" s="29"/>
      <c r="DJB53" s="29"/>
      <c r="DJC53" s="29"/>
      <c r="DJD53" s="29"/>
      <c r="DJE53" s="29"/>
      <c r="DJF53" s="29"/>
      <c r="DJG53" s="29"/>
      <c r="DJH53" s="29"/>
      <c r="DJI53" s="29"/>
      <c r="DJJ53" s="29"/>
      <c r="DJK53" s="29"/>
      <c r="DJL53" s="29"/>
      <c r="DJM53" s="29"/>
      <c r="DJN53" s="29"/>
      <c r="DJO53" s="29"/>
      <c r="DJP53" s="29"/>
      <c r="DJQ53" s="29"/>
      <c r="DJR53" s="29"/>
      <c r="DJS53" s="29"/>
      <c r="DJT53" s="29"/>
      <c r="DJU53" s="29"/>
      <c r="DJV53" s="29"/>
      <c r="DJW53" s="29"/>
      <c r="DJX53" s="29"/>
      <c r="DJY53" s="29"/>
      <c r="DJZ53" s="29"/>
      <c r="DKA53" s="29"/>
      <c r="DKB53" s="29"/>
      <c r="DKC53" s="29"/>
      <c r="DKD53" s="29"/>
      <c r="DKE53" s="29"/>
      <c r="DKF53" s="29"/>
      <c r="DKG53" s="29"/>
      <c r="DKH53" s="29"/>
      <c r="DKI53" s="29"/>
      <c r="DKJ53" s="29"/>
      <c r="DKK53" s="29"/>
      <c r="DKL53" s="29"/>
      <c r="DKM53" s="29"/>
      <c r="DKN53" s="29"/>
      <c r="DKO53" s="29"/>
      <c r="DKP53" s="29"/>
      <c r="DKQ53" s="29"/>
      <c r="DKR53" s="29"/>
      <c r="DKS53" s="29"/>
      <c r="DKT53" s="29"/>
      <c r="DKU53" s="29"/>
      <c r="DKV53" s="29"/>
      <c r="DKW53" s="29"/>
      <c r="DKX53" s="29"/>
      <c r="DKY53" s="29"/>
      <c r="DKZ53" s="29"/>
      <c r="DLA53" s="29"/>
      <c r="DLB53" s="29"/>
      <c r="DLC53" s="29"/>
      <c r="DLD53" s="29"/>
      <c r="DLE53" s="29"/>
      <c r="DLF53" s="29"/>
      <c r="DLG53" s="29"/>
      <c r="DLH53" s="29"/>
      <c r="DLI53" s="29"/>
      <c r="DLJ53" s="29"/>
      <c r="DLK53" s="29"/>
      <c r="DLL53" s="29"/>
      <c r="DLM53" s="29"/>
      <c r="DLN53" s="29"/>
      <c r="DLO53" s="29"/>
      <c r="DLP53" s="29"/>
      <c r="DLQ53" s="29"/>
      <c r="DLR53" s="29"/>
      <c r="DLS53" s="29"/>
      <c r="DLT53" s="29"/>
      <c r="DLU53" s="29"/>
      <c r="DLV53" s="29"/>
      <c r="DLW53" s="29"/>
      <c r="DLX53" s="29"/>
      <c r="DLY53" s="29"/>
      <c r="DLZ53" s="29"/>
      <c r="DMA53" s="29"/>
      <c r="DMB53" s="29"/>
      <c r="DMC53" s="29"/>
      <c r="DMD53" s="29"/>
      <c r="DME53" s="29"/>
      <c r="DMF53" s="29"/>
      <c r="DMG53" s="29"/>
      <c r="DMH53" s="29"/>
      <c r="DMI53" s="29"/>
      <c r="DMJ53" s="29"/>
      <c r="DMK53" s="29"/>
      <c r="DML53" s="29"/>
      <c r="DMM53" s="29"/>
      <c r="DMN53" s="29"/>
      <c r="DMO53" s="29"/>
      <c r="DMP53" s="29"/>
      <c r="DMQ53" s="29"/>
      <c r="DMR53" s="29"/>
      <c r="DMS53" s="29"/>
      <c r="DMT53" s="29"/>
      <c r="DMU53" s="29"/>
      <c r="DMV53" s="29"/>
      <c r="DMW53" s="29"/>
      <c r="DMX53" s="29"/>
      <c r="DMY53" s="29"/>
      <c r="DMZ53" s="29"/>
      <c r="DNA53" s="29"/>
      <c r="DNB53" s="29"/>
      <c r="DNC53" s="29"/>
      <c r="DND53" s="29"/>
      <c r="DNE53" s="29"/>
      <c r="DNF53" s="29"/>
      <c r="DNG53" s="29"/>
      <c r="DNH53" s="29"/>
      <c r="DNI53" s="29"/>
      <c r="DNJ53" s="29"/>
      <c r="DNK53" s="29"/>
      <c r="DNL53" s="29"/>
      <c r="DNM53" s="29"/>
      <c r="DNN53" s="29"/>
      <c r="DNO53" s="29"/>
      <c r="DNP53" s="29"/>
      <c r="DNQ53" s="29"/>
      <c r="DNR53" s="29"/>
      <c r="DNS53" s="29"/>
      <c r="DNT53" s="29"/>
      <c r="DNU53" s="29"/>
      <c r="DNV53" s="29"/>
      <c r="DNW53" s="29"/>
      <c r="DNX53" s="29"/>
      <c r="DNY53" s="29"/>
      <c r="DNZ53" s="29"/>
      <c r="DOA53" s="29"/>
      <c r="DOB53" s="29"/>
      <c r="DOC53" s="29"/>
      <c r="DOD53" s="29"/>
      <c r="DOE53" s="29"/>
      <c r="DOF53" s="29"/>
      <c r="DOG53" s="29"/>
      <c r="DOH53" s="29"/>
      <c r="DOI53" s="29"/>
      <c r="DOJ53" s="29"/>
      <c r="DOK53" s="29"/>
      <c r="DOL53" s="29"/>
      <c r="DOM53" s="29"/>
      <c r="DON53" s="29"/>
      <c r="DOO53" s="29"/>
      <c r="DOP53" s="29"/>
      <c r="DOQ53" s="29"/>
      <c r="DOR53" s="29"/>
      <c r="DOS53" s="29"/>
      <c r="DOT53" s="29"/>
      <c r="DOU53" s="29"/>
      <c r="DOV53" s="29"/>
      <c r="DOW53" s="29"/>
      <c r="DOX53" s="29"/>
      <c r="DOY53" s="29"/>
      <c r="DOZ53" s="29"/>
      <c r="DPA53" s="29"/>
      <c r="DPB53" s="29"/>
      <c r="DPC53" s="29"/>
      <c r="DPD53" s="29"/>
      <c r="DPE53" s="29"/>
      <c r="DPF53" s="29"/>
      <c r="DPG53" s="29"/>
      <c r="DPH53" s="29"/>
      <c r="DPI53" s="29"/>
      <c r="DPJ53" s="29"/>
      <c r="DPK53" s="29"/>
      <c r="DPL53" s="29"/>
      <c r="DPM53" s="29"/>
      <c r="DPN53" s="29"/>
      <c r="DPO53" s="29"/>
      <c r="DPP53" s="29"/>
      <c r="DPQ53" s="29"/>
      <c r="DPR53" s="29"/>
      <c r="DPS53" s="29"/>
      <c r="DPT53" s="29"/>
      <c r="DPU53" s="29"/>
      <c r="DPV53" s="29"/>
      <c r="DPW53" s="29"/>
      <c r="DPX53" s="29"/>
      <c r="DPY53" s="29"/>
      <c r="DPZ53" s="29"/>
      <c r="DQA53" s="29"/>
      <c r="DQB53" s="29"/>
      <c r="DQC53" s="29"/>
      <c r="DQD53" s="29"/>
      <c r="DQE53" s="29"/>
      <c r="DQF53" s="29"/>
      <c r="DQG53" s="29"/>
      <c r="DQH53" s="29"/>
      <c r="DQI53" s="29"/>
      <c r="DQJ53" s="29"/>
      <c r="DQK53" s="29"/>
      <c r="DQL53" s="29"/>
      <c r="DQM53" s="29"/>
      <c r="DQN53" s="29"/>
      <c r="DQO53" s="29"/>
      <c r="DQP53" s="29"/>
      <c r="DQQ53" s="29"/>
      <c r="DQR53" s="29"/>
      <c r="DQS53" s="29"/>
      <c r="DQT53" s="29"/>
      <c r="DQU53" s="29"/>
      <c r="DQV53" s="29"/>
      <c r="DQW53" s="29"/>
      <c r="DQX53" s="29"/>
      <c r="DQY53" s="29"/>
      <c r="DQZ53" s="29"/>
      <c r="DRA53" s="29"/>
      <c r="DRB53" s="29"/>
      <c r="DRC53" s="29"/>
      <c r="DRD53" s="29"/>
      <c r="DRE53" s="29"/>
      <c r="DRF53" s="29"/>
      <c r="DRG53" s="29"/>
      <c r="DRH53" s="29"/>
      <c r="DRI53" s="29"/>
      <c r="DRJ53" s="29"/>
      <c r="DRK53" s="29"/>
      <c r="DRL53" s="29"/>
      <c r="DRM53" s="29"/>
      <c r="DRN53" s="29"/>
      <c r="DRO53" s="29"/>
      <c r="DRP53" s="29"/>
      <c r="DRQ53" s="29"/>
      <c r="DRR53" s="29"/>
      <c r="DRS53" s="29"/>
      <c r="DRT53" s="29"/>
      <c r="DRU53" s="29"/>
      <c r="DRV53" s="29"/>
      <c r="DRW53" s="29"/>
      <c r="DRX53" s="29"/>
      <c r="DRY53" s="29"/>
      <c r="DRZ53" s="29"/>
      <c r="DSA53" s="29"/>
      <c r="DSB53" s="29"/>
      <c r="DSC53" s="29"/>
      <c r="DSD53" s="29"/>
      <c r="DSE53" s="29"/>
      <c r="DSF53" s="29"/>
      <c r="DSG53" s="29"/>
      <c r="DSH53" s="29"/>
      <c r="DSI53" s="29"/>
      <c r="DSJ53" s="29"/>
      <c r="DSK53" s="29"/>
      <c r="DSL53" s="29"/>
      <c r="DSM53" s="29"/>
      <c r="DSN53" s="29"/>
      <c r="DSO53" s="29"/>
      <c r="DSP53" s="29"/>
      <c r="DSQ53" s="29"/>
      <c r="DSR53" s="29"/>
      <c r="DSS53" s="29"/>
      <c r="DST53" s="29"/>
      <c r="DSU53" s="29"/>
      <c r="DSV53" s="29"/>
      <c r="DSW53" s="29"/>
      <c r="DSX53" s="29"/>
      <c r="DSY53" s="29"/>
      <c r="DSZ53" s="29"/>
      <c r="DTA53" s="29"/>
      <c r="DTB53" s="29"/>
      <c r="DTC53" s="29"/>
      <c r="DTD53" s="29"/>
      <c r="DTE53" s="29"/>
      <c r="DTF53" s="29"/>
      <c r="DTG53" s="29"/>
      <c r="DTH53" s="29"/>
      <c r="DTI53" s="29"/>
      <c r="DTJ53" s="29"/>
      <c r="DTK53" s="29"/>
      <c r="DTL53" s="29"/>
      <c r="DTM53" s="29"/>
      <c r="DTN53" s="29"/>
      <c r="DTO53" s="29"/>
      <c r="DTP53" s="29"/>
      <c r="DTQ53" s="29"/>
      <c r="DTR53" s="29"/>
      <c r="DTS53" s="29"/>
      <c r="DTT53" s="29"/>
      <c r="DTU53" s="29"/>
      <c r="DTV53" s="29"/>
      <c r="DTW53" s="29"/>
      <c r="DTX53" s="29"/>
      <c r="DTY53" s="29"/>
      <c r="DTZ53" s="29"/>
      <c r="DUA53" s="29"/>
      <c r="DUB53" s="29"/>
      <c r="DUC53" s="29"/>
      <c r="DUD53" s="29"/>
      <c r="DUE53" s="29"/>
      <c r="DUF53" s="29"/>
      <c r="DUG53" s="29"/>
      <c r="DUH53" s="29"/>
      <c r="DUI53" s="29"/>
      <c r="DUJ53" s="29"/>
      <c r="DUK53" s="29"/>
      <c r="DUL53" s="29"/>
      <c r="DUM53" s="29"/>
      <c r="DUN53" s="29"/>
      <c r="DUO53" s="29"/>
      <c r="DUP53" s="29"/>
      <c r="DUQ53" s="29"/>
      <c r="DUR53" s="29"/>
      <c r="DUS53" s="29"/>
      <c r="DUT53" s="29"/>
      <c r="DUU53" s="29"/>
      <c r="DUV53" s="29"/>
      <c r="DUW53" s="29"/>
      <c r="DUX53" s="29"/>
      <c r="DUY53" s="29"/>
      <c r="DUZ53" s="29"/>
      <c r="DVA53" s="29"/>
      <c r="DVB53" s="29"/>
      <c r="DVC53" s="29"/>
      <c r="DVD53" s="29"/>
      <c r="DVE53" s="29"/>
      <c r="DVF53" s="29"/>
      <c r="DVG53" s="29"/>
      <c r="DVH53" s="29"/>
      <c r="DVI53" s="29"/>
      <c r="DVJ53" s="29"/>
      <c r="DVK53" s="29"/>
      <c r="DVL53" s="29"/>
      <c r="DVM53" s="29"/>
      <c r="DVN53" s="29"/>
      <c r="DVO53" s="29"/>
      <c r="DVP53" s="29"/>
      <c r="DVQ53" s="29"/>
      <c r="DVR53" s="29"/>
      <c r="DVS53" s="29"/>
      <c r="DVT53" s="29"/>
      <c r="DVU53" s="29"/>
      <c r="DVV53" s="29"/>
      <c r="DVW53" s="29"/>
      <c r="DVX53" s="29"/>
      <c r="DVY53" s="29"/>
      <c r="DVZ53" s="29"/>
      <c r="DWA53" s="29"/>
      <c r="DWB53" s="29"/>
      <c r="DWC53" s="29"/>
      <c r="DWD53" s="29"/>
      <c r="DWE53" s="29"/>
      <c r="DWF53" s="29"/>
      <c r="DWG53" s="29"/>
      <c r="DWH53" s="29"/>
      <c r="DWI53" s="29"/>
      <c r="DWJ53" s="29"/>
      <c r="DWK53" s="29"/>
      <c r="DWL53" s="29"/>
      <c r="DWM53" s="29"/>
      <c r="DWN53" s="29"/>
      <c r="DWO53" s="29"/>
      <c r="DWP53" s="29"/>
      <c r="DWQ53" s="29"/>
      <c r="DWR53" s="29"/>
      <c r="DWS53" s="29"/>
      <c r="DWT53" s="29"/>
      <c r="DWU53" s="29"/>
      <c r="DWV53" s="29"/>
      <c r="DWW53" s="29"/>
      <c r="DWX53" s="29"/>
      <c r="DWY53" s="29"/>
      <c r="DWZ53" s="29"/>
      <c r="DXA53" s="29"/>
      <c r="DXB53" s="29"/>
      <c r="DXC53" s="29"/>
      <c r="DXD53" s="29"/>
      <c r="DXE53" s="29"/>
      <c r="DXF53" s="29"/>
      <c r="DXG53" s="29"/>
      <c r="DXH53" s="29"/>
      <c r="DXI53" s="29"/>
      <c r="DXJ53" s="29"/>
      <c r="DXK53" s="29"/>
      <c r="DXL53" s="29"/>
      <c r="DXM53" s="29"/>
      <c r="DXN53" s="29"/>
      <c r="DXO53" s="29"/>
      <c r="DXP53" s="29"/>
      <c r="DXQ53" s="29"/>
      <c r="DXR53" s="29"/>
      <c r="DXS53" s="29"/>
      <c r="DXT53" s="29"/>
      <c r="DXU53" s="29"/>
      <c r="DXV53" s="29"/>
      <c r="DXW53" s="29"/>
      <c r="DXX53" s="29"/>
      <c r="DXY53" s="29"/>
      <c r="DXZ53" s="29"/>
      <c r="DYA53" s="29"/>
      <c r="DYB53" s="29"/>
      <c r="DYC53" s="29"/>
      <c r="DYD53" s="29"/>
      <c r="DYE53" s="29"/>
      <c r="DYF53" s="29"/>
      <c r="DYG53" s="29"/>
      <c r="DYH53" s="29"/>
      <c r="DYI53" s="29"/>
      <c r="DYJ53" s="29"/>
      <c r="DYK53" s="29"/>
      <c r="DYL53" s="29"/>
      <c r="DYM53" s="29"/>
      <c r="DYN53" s="29"/>
      <c r="DYO53" s="29"/>
      <c r="DYP53" s="29"/>
      <c r="DYQ53" s="29"/>
      <c r="DYR53" s="29"/>
      <c r="DYS53" s="29"/>
      <c r="DYT53" s="29"/>
      <c r="DYU53" s="29"/>
      <c r="DYV53" s="29"/>
      <c r="DYW53" s="29"/>
      <c r="DYX53" s="29"/>
      <c r="DYY53" s="29"/>
      <c r="DYZ53" s="29"/>
      <c r="DZA53" s="29"/>
      <c r="DZB53" s="29"/>
      <c r="DZC53" s="29"/>
      <c r="DZD53" s="29"/>
      <c r="DZE53" s="29"/>
      <c r="DZF53" s="29"/>
      <c r="DZG53" s="29"/>
      <c r="DZH53" s="29"/>
      <c r="DZI53" s="29"/>
      <c r="DZJ53" s="29"/>
      <c r="DZK53" s="29"/>
      <c r="DZL53" s="29"/>
      <c r="DZM53" s="29"/>
      <c r="DZN53" s="29"/>
      <c r="DZO53" s="29"/>
      <c r="DZP53" s="29"/>
      <c r="DZQ53" s="29"/>
      <c r="DZR53" s="29"/>
      <c r="DZS53" s="29"/>
      <c r="DZT53" s="29"/>
      <c r="DZU53" s="29"/>
      <c r="DZV53" s="29"/>
      <c r="DZW53" s="29"/>
      <c r="DZX53" s="29"/>
      <c r="DZY53" s="29"/>
      <c r="DZZ53" s="29"/>
      <c r="EAA53" s="29"/>
      <c r="EAB53" s="29"/>
      <c r="EAC53" s="29"/>
      <c r="EAD53" s="29"/>
      <c r="EAE53" s="29"/>
      <c r="EAF53" s="29"/>
      <c r="EAG53" s="29"/>
      <c r="EAH53" s="29"/>
      <c r="EAI53" s="29"/>
      <c r="EAJ53" s="29"/>
      <c r="EAK53" s="29"/>
      <c r="EAL53" s="29"/>
      <c r="EAM53" s="29"/>
      <c r="EAN53" s="29"/>
      <c r="EAO53" s="29"/>
      <c r="EAP53" s="29"/>
      <c r="EAQ53" s="29"/>
      <c r="EAR53" s="29"/>
      <c r="EAS53" s="29"/>
      <c r="EAT53" s="29"/>
      <c r="EAU53" s="29"/>
      <c r="EAV53" s="29"/>
      <c r="EAW53" s="29"/>
      <c r="EAX53" s="29"/>
      <c r="EAY53" s="29"/>
      <c r="EAZ53" s="29"/>
      <c r="EBA53" s="29"/>
      <c r="EBB53" s="29"/>
      <c r="EBC53" s="29"/>
      <c r="EBD53" s="29"/>
      <c r="EBE53" s="29"/>
      <c r="EBF53" s="29"/>
      <c r="EBG53" s="29"/>
      <c r="EBH53" s="29"/>
      <c r="EBI53" s="29"/>
      <c r="EBJ53" s="29"/>
      <c r="EBK53" s="29"/>
      <c r="EBL53" s="29"/>
      <c r="EBM53" s="29"/>
      <c r="EBN53" s="29"/>
      <c r="EBO53" s="29"/>
      <c r="EBP53" s="29"/>
      <c r="EBQ53" s="29"/>
      <c r="EBR53" s="29"/>
      <c r="EBS53" s="29"/>
      <c r="EBT53" s="29"/>
      <c r="EBU53" s="29"/>
      <c r="EBV53" s="29"/>
      <c r="EBW53" s="29"/>
      <c r="EBX53" s="29"/>
      <c r="EBY53" s="29"/>
      <c r="EBZ53" s="29"/>
      <c r="ECA53" s="29"/>
      <c r="ECB53" s="29"/>
      <c r="ECC53" s="29"/>
      <c r="ECD53" s="29"/>
      <c r="ECE53" s="29"/>
      <c r="ECF53" s="29"/>
      <c r="ECG53" s="29"/>
      <c r="ECH53" s="29"/>
      <c r="ECI53" s="29"/>
      <c r="ECJ53" s="29"/>
      <c r="ECK53" s="29"/>
      <c r="ECL53" s="29"/>
      <c r="ECM53" s="29"/>
      <c r="ECN53" s="29"/>
      <c r="ECO53" s="29"/>
      <c r="ECP53" s="29"/>
      <c r="ECQ53" s="29"/>
      <c r="ECR53" s="29"/>
      <c r="ECS53" s="29"/>
      <c r="ECT53" s="29"/>
      <c r="ECU53" s="29"/>
      <c r="ECV53" s="29"/>
      <c r="ECW53" s="29"/>
      <c r="ECX53" s="29"/>
      <c r="ECY53" s="29"/>
      <c r="ECZ53" s="29"/>
      <c r="EDA53" s="29"/>
      <c r="EDB53" s="29"/>
      <c r="EDC53" s="29"/>
      <c r="EDD53" s="29"/>
      <c r="EDE53" s="29"/>
      <c r="EDF53" s="29"/>
      <c r="EDG53" s="29"/>
      <c r="EDH53" s="29"/>
      <c r="EDI53" s="29"/>
      <c r="EDJ53" s="29"/>
      <c r="EDK53" s="29"/>
      <c r="EDL53" s="29"/>
      <c r="EDM53" s="29"/>
      <c r="EDN53" s="29"/>
      <c r="EDO53" s="29"/>
      <c r="EDP53" s="29"/>
      <c r="EDQ53" s="29"/>
      <c r="EDR53" s="29"/>
      <c r="EDS53" s="29"/>
      <c r="EDT53" s="29"/>
      <c r="EDU53" s="29"/>
      <c r="EDV53" s="29"/>
      <c r="EDW53" s="29"/>
      <c r="EDX53" s="29"/>
      <c r="EDY53" s="29"/>
      <c r="EDZ53" s="29"/>
      <c r="EEA53" s="29"/>
      <c r="EEB53" s="29"/>
      <c r="EEC53" s="29"/>
      <c r="EED53" s="29"/>
      <c r="EEE53" s="29"/>
      <c r="EEF53" s="29"/>
      <c r="EEG53" s="29"/>
      <c r="EEH53" s="29"/>
      <c r="EEI53" s="29"/>
      <c r="EEJ53" s="29"/>
      <c r="EEK53" s="29"/>
      <c r="EEL53" s="29"/>
      <c r="EEM53" s="29"/>
      <c r="EEN53" s="29"/>
      <c r="EEO53" s="29"/>
      <c r="EEP53" s="29"/>
      <c r="EEQ53" s="29"/>
      <c r="EER53" s="29"/>
      <c r="EES53" s="29"/>
      <c r="EET53" s="29"/>
      <c r="EEU53" s="29"/>
      <c r="EEV53" s="29"/>
      <c r="EEW53" s="29"/>
      <c r="EEX53" s="29"/>
      <c r="EEY53" s="29"/>
      <c r="EEZ53" s="29"/>
      <c r="EFA53" s="29"/>
      <c r="EFB53" s="29"/>
      <c r="EFC53" s="29"/>
      <c r="EFD53" s="29"/>
      <c r="EFE53" s="29"/>
      <c r="EFF53" s="29"/>
      <c r="EFG53" s="29"/>
      <c r="EFH53" s="29"/>
      <c r="EFI53" s="29"/>
      <c r="EFJ53" s="29"/>
      <c r="EFK53" s="29"/>
      <c r="EFL53" s="29"/>
      <c r="EFM53" s="29"/>
      <c r="EFN53" s="29"/>
      <c r="EFO53" s="29"/>
      <c r="EFP53" s="29"/>
      <c r="EFQ53" s="29"/>
      <c r="EFR53" s="29"/>
      <c r="EFS53" s="29"/>
      <c r="EFT53" s="29"/>
      <c r="EFU53" s="29"/>
      <c r="EFV53" s="29"/>
      <c r="EFW53" s="29"/>
      <c r="EFX53" s="29"/>
      <c r="EFY53" s="29"/>
      <c r="EFZ53" s="29"/>
      <c r="EGA53" s="29"/>
      <c r="EGB53" s="29"/>
      <c r="EGC53" s="29"/>
      <c r="EGD53" s="29"/>
      <c r="EGE53" s="29"/>
      <c r="EGF53" s="29"/>
      <c r="EGG53" s="29"/>
      <c r="EGH53" s="29"/>
      <c r="EGI53" s="29"/>
      <c r="EGJ53" s="29"/>
      <c r="EGK53" s="29"/>
      <c r="EGL53" s="29"/>
      <c r="EGM53" s="29"/>
      <c r="EGN53" s="29"/>
      <c r="EGO53" s="29"/>
      <c r="EGP53" s="29"/>
      <c r="EGQ53" s="29"/>
      <c r="EGR53" s="29"/>
      <c r="EGS53" s="29"/>
      <c r="EGT53" s="29"/>
      <c r="EGU53" s="29"/>
      <c r="EGV53" s="29"/>
      <c r="EGW53" s="29"/>
      <c r="EGX53" s="29"/>
      <c r="EGY53" s="29"/>
      <c r="EGZ53" s="29"/>
      <c r="EHA53" s="29"/>
      <c r="EHB53" s="29"/>
      <c r="EHC53" s="29"/>
      <c r="EHD53" s="29"/>
      <c r="EHE53" s="29"/>
      <c r="EHF53" s="29"/>
      <c r="EHG53" s="29"/>
      <c r="EHH53" s="29"/>
      <c r="EHI53" s="29"/>
      <c r="EHJ53" s="29"/>
      <c r="EHK53" s="29"/>
      <c r="EHL53" s="29"/>
      <c r="EHM53" s="29"/>
      <c r="EHN53" s="29"/>
      <c r="EHO53" s="29"/>
      <c r="EHP53" s="29"/>
      <c r="EHQ53" s="29"/>
      <c r="EHR53" s="29"/>
      <c r="EHS53" s="29"/>
      <c r="EHT53" s="29"/>
      <c r="EHU53" s="29"/>
      <c r="EHV53" s="29"/>
      <c r="EHW53" s="29"/>
      <c r="EHX53" s="29"/>
      <c r="EHY53" s="29"/>
      <c r="EHZ53" s="29"/>
      <c r="EIA53" s="29"/>
      <c r="EIB53" s="29"/>
      <c r="EIC53" s="29"/>
      <c r="EID53" s="29"/>
      <c r="EIE53" s="29"/>
      <c r="EIF53" s="29"/>
      <c r="EIG53" s="29"/>
      <c r="EIH53" s="29"/>
      <c r="EII53" s="29"/>
      <c r="EIJ53" s="29"/>
      <c r="EIK53" s="29"/>
      <c r="EIL53" s="29"/>
      <c r="EIM53" s="29"/>
      <c r="EIN53" s="29"/>
      <c r="EIO53" s="29"/>
      <c r="EIP53" s="29"/>
      <c r="EIQ53" s="29"/>
      <c r="EIR53" s="29"/>
      <c r="EIS53" s="29"/>
      <c r="EIT53" s="29"/>
      <c r="EIU53" s="29"/>
      <c r="EIV53" s="29"/>
      <c r="EIW53" s="29"/>
      <c r="EIX53" s="29"/>
      <c r="EIY53" s="29"/>
      <c r="EIZ53" s="29"/>
      <c r="EJA53" s="29"/>
      <c r="EJB53" s="29"/>
      <c r="EJC53" s="29"/>
      <c r="EJD53" s="29"/>
      <c r="EJE53" s="29"/>
      <c r="EJF53" s="29"/>
      <c r="EJG53" s="29"/>
      <c r="EJH53" s="29"/>
      <c r="EJI53" s="29"/>
      <c r="EJJ53" s="29"/>
      <c r="EJK53" s="29"/>
      <c r="EJL53" s="29"/>
      <c r="EJM53" s="29"/>
      <c r="EJN53" s="29"/>
      <c r="EJO53" s="29"/>
      <c r="EJP53" s="29"/>
      <c r="EJQ53" s="29"/>
      <c r="EJR53" s="29"/>
      <c r="EJS53" s="29"/>
      <c r="EJT53" s="29"/>
      <c r="EJU53" s="29"/>
      <c r="EJV53" s="29"/>
      <c r="EJW53" s="29"/>
      <c r="EJX53" s="29"/>
      <c r="EJY53" s="29"/>
      <c r="EJZ53" s="29"/>
      <c r="EKA53" s="29"/>
      <c r="EKB53" s="29"/>
      <c r="EKC53" s="29"/>
      <c r="EKD53" s="29"/>
      <c r="EKE53" s="29"/>
      <c r="EKF53" s="29"/>
      <c r="EKG53" s="29"/>
      <c r="EKH53" s="29"/>
      <c r="EKI53" s="29"/>
      <c r="EKJ53" s="29"/>
      <c r="EKK53" s="29"/>
      <c r="EKL53" s="29"/>
      <c r="EKM53" s="29"/>
      <c r="EKN53" s="29"/>
      <c r="EKO53" s="29"/>
      <c r="EKP53" s="29"/>
      <c r="EKQ53" s="29"/>
      <c r="EKR53" s="29"/>
      <c r="EKS53" s="29"/>
      <c r="EKT53" s="29"/>
      <c r="EKU53" s="29"/>
      <c r="EKV53" s="29"/>
      <c r="EKW53" s="29"/>
      <c r="EKX53" s="29"/>
      <c r="EKY53" s="29"/>
      <c r="EKZ53" s="29"/>
      <c r="ELA53" s="29"/>
      <c r="ELB53" s="29"/>
      <c r="ELC53" s="29"/>
      <c r="ELD53" s="29"/>
      <c r="ELE53" s="29"/>
      <c r="ELF53" s="29"/>
      <c r="ELG53" s="29"/>
      <c r="ELH53" s="29"/>
      <c r="ELI53" s="29"/>
      <c r="ELJ53" s="29"/>
      <c r="ELK53" s="29"/>
      <c r="ELL53" s="29"/>
      <c r="ELM53" s="29"/>
      <c r="ELN53" s="29"/>
      <c r="ELO53" s="29"/>
      <c r="ELP53" s="29"/>
      <c r="ELQ53" s="29"/>
      <c r="ELR53" s="29"/>
      <c r="ELS53" s="29"/>
      <c r="ELT53" s="29"/>
      <c r="ELU53" s="29"/>
      <c r="ELV53" s="29"/>
      <c r="ELW53" s="29"/>
      <c r="ELX53" s="29"/>
      <c r="ELY53" s="29"/>
      <c r="ELZ53" s="29"/>
      <c r="EMA53" s="29"/>
      <c r="EMB53" s="29"/>
      <c r="EMC53" s="29"/>
      <c r="EMD53" s="29"/>
      <c r="EME53" s="29"/>
      <c r="EMF53" s="29"/>
      <c r="EMG53" s="29"/>
      <c r="EMH53" s="29"/>
      <c r="EMI53" s="29"/>
      <c r="EMJ53" s="29"/>
      <c r="EMK53" s="29"/>
      <c r="EML53" s="29"/>
      <c r="EMM53" s="29"/>
      <c r="EMN53" s="29"/>
      <c r="EMO53" s="29"/>
      <c r="EMP53" s="29"/>
      <c r="EMQ53" s="29"/>
      <c r="EMR53" s="29"/>
      <c r="EMS53" s="29"/>
      <c r="EMT53" s="29"/>
      <c r="EMU53" s="29"/>
      <c r="EMV53" s="29"/>
      <c r="EMW53" s="29"/>
      <c r="EMX53" s="29"/>
      <c r="EMY53" s="29"/>
      <c r="EMZ53" s="29"/>
      <c r="ENA53" s="29"/>
      <c r="ENB53" s="29"/>
      <c r="ENC53" s="29"/>
      <c r="END53" s="29"/>
      <c r="ENE53" s="29"/>
      <c r="ENF53" s="29"/>
      <c r="ENG53" s="29"/>
      <c r="ENH53" s="29"/>
      <c r="ENI53" s="29"/>
      <c r="ENJ53" s="29"/>
      <c r="ENK53" s="29"/>
      <c r="ENL53" s="29"/>
      <c r="ENM53" s="29"/>
      <c r="ENN53" s="29"/>
      <c r="ENO53" s="29"/>
      <c r="ENP53" s="29"/>
      <c r="ENQ53" s="29"/>
      <c r="ENR53" s="29"/>
      <c r="ENS53" s="29"/>
      <c r="ENT53" s="29"/>
      <c r="ENU53" s="29"/>
      <c r="ENV53" s="29"/>
      <c r="ENW53" s="29"/>
      <c r="ENX53" s="29"/>
      <c r="ENY53" s="29"/>
      <c r="ENZ53" s="29"/>
      <c r="EOA53" s="29"/>
      <c r="EOB53" s="29"/>
      <c r="EOC53" s="29"/>
      <c r="EOD53" s="29"/>
      <c r="EOE53" s="29"/>
      <c r="EOF53" s="29"/>
      <c r="EOG53" s="29"/>
      <c r="EOH53" s="29"/>
      <c r="EOI53" s="29"/>
      <c r="EOJ53" s="29"/>
      <c r="EOK53" s="29"/>
      <c r="EOL53" s="29"/>
      <c r="EOM53" s="29"/>
      <c r="EON53" s="29"/>
      <c r="EOO53" s="29"/>
      <c r="EOP53" s="29"/>
      <c r="EOQ53" s="29"/>
      <c r="EOR53" s="29"/>
      <c r="EOS53" s="29"/>
      <c r="EOT53" s="29"/>
      <c r="EOU53" s="29"/>
      <c r="EOV53" s="29"/>
      <c r="EOW53" s="29"/>
      <c r="EOX53" s="29"/>
      <c r="EOY53" s="29"/>
      <c r="EOZ53" s="29"/>
      <c r="EPA53" s="29"/>
      <c r="EPB53" s="29"/>
      <c r="EPC53" s="29"/>
      <c r="EPD53" s="29"/>
      <c r="EPE53" s="29"/>
      <c r="EPF53" s="29"/>
      <c r="EPG53" s="29"/>
      <c r="EPH53" s="29"/>
      <c r="EPI53" s="29"/>
      <c r="EPJ53" s="29"/>
      <c r="EPK53" s="29"/>
      <c r="EPL53" s="29"/>
      <c r="EPM53" s="29"/>
      <c r="EPN53" s="29"/>
      <c r="EPO53" s="29"/>
      <c r="EPP53" s="29"/>
      <c r="EPQ53" s="29"/>
      <c r="EPR53" s="29"/>
      <c r="EPS53" s="29"/>
      <c r="EPT53" s="29"/>
      <c r="EPU53" s="29"/>
      <c r="EPV53" s="29"/>
      <c r="EPW53" s="29"/>
      <c r="EPX53" s="29"/>
      <c r="EPY53" s="29"/>
      <c r="EPZ53" s="29"/>
      <c r="EQA53" s="29"/>
      <c r="EQB53" s="29"/>
      <c r="EQC53" s="29"/>
      <c r="EQD53" s="29"/>
      <c r="EQE53" s="29"/>
      <c r="EQF53" s="29"/>
      <c r="EQG53" s="29"/>
      <c r="EQH53" s="29"/>
      <c r="EQI53" s="29"/>
      <c r="EQJ53" s="29"/>
      <c r="EQK53" s="29"/>
      <c r="EQL53" s="29"/>
      <c r="EQM53" s="29"/>
      <c r="EQN53" s="29"/>
      <c r="EQO53" s="29"/>
      <c r="EQP53" s="29"/>
      <c r="EQQ53" s="29"/>
      <c r="EQR53" s="29"/>
      <c r="EQS53" s="29"/>
      <c r="EQT53" s="29"/>
      <c r="EQU53" s="29"/>
      <c r="EQV53" s="29"/>
      <c r="EQW53" s="29"/>
      <c r="EQX53" s="29"/>
      <c r="EQY53" s="29"/>
      <c r="EQZ53" s="29"/>
      <c r="ERA53" s="29"/>
      <c r="ERB53" s="29"/>
      <c r="ERC53" s="29"/>
      <c r="ERD53" s="29"/>
      <c r="ERE53" s="29"/>
      <c r="ERF53" s="29"/>
      <c r="ERG53" s="29"/>
      <c r="ERH53" s="29"/>
      <c r="ERI53" s="29"/>
      <c r="ERJ53" s="29"/>
      <c r="ERK53" s="29"/>
      <c r="ERL53" s="29"/>
      <c r="ERM53" s="29"/>
      <c r="ERN53" s="29"/>
      <c r="ERO53" s="29"/>
      <c r="ERP53" s="29"/>
      <c r="ERQ53" s="29"/>
      <c r="ERR53" s="29"/>
      <c r="ERS53" s="29"/>
      <c r="ERT53" s="29"/>
      <c r="ERU53" s="29"/>
      <c r="ERV53" s="29"/>
      <c r="ERW53" s="29"/>
      <c r="ERX53" s="29"/>
      <c r="ERY53" s="29"/>
      <c r="ERZ53" s="29"/>
      <c r="ESA53" s="29"/>
      <c r="ESB53" s="29"/>
      <c r="ESC53" s="29"/>
      <c r="ESD53" s="29"/>
      <c r="ESE53" s="29"/>
      <c r="ESF53" s="29"/>
      <c r="ESG53" s="29"/>
      <c r="ESH53" s="29"/>
      <c r="ESI53" s="29"/>
      <c r="ESJ53" s="29"/>
      <c r="ESK53" s="29"/>
      <c r="ESL53" s="29"/>
      <c r="ESM53" s="29"/>
      <c r="ESN53" s="29"/>
      <c r="ESO53" s="29"/>
      <c r="ESP53" s="29"/>
      <c r="ESQ53" s="29"/>
      <c r="ESR53" s="29"/>
      <c r="ESS53" s="29"/>
      <c r="EST53" s="29"/>
      <c r="ESU53" s="29"/>
      <c r="ESV53" s="29"/>
      <c r="ESW53" s="29"/>
      <c r="ESX53" s="29"/>
      <c r="ESY53" s="29"/>
      <c r="ESZ53" s="29"/>
      <c r="ETA53" s="29"/>
      <c r="ETB53" s="29"/>
      <c r="ETC53" s="29"/>
      <c r="ETD53" s="29"/>
      <c r="ETE53" s="29"/>
      <c r="ETF53" s="29"/>
      <c r="ETG53" s="29"/>
      <c r="ETH53" s="29"/>
      <c r="ETI53" s="29"/>
      <c r="ETJ53" s="29"/>
      <c r="ETK53" s="29"/>
      <c r="ETL53" s="29"/>
      <c r="ETM53" s="29"/>
      <c r="ETN53" s="29"/>
      <c r="ETO53" s="29"/>
      <c r="ETP53" s="29"/>
      <c r="ETQ53" s="29"/>
      <c r="ETR53" s="29"/>
      <c r="ETS53" s="29"/>
      <c r="ETT53" s="29"/>
      <c r="ETU53" s="29"/>
      <c r="ETV53" s="29"/>
      <c r="ETW53" s="29"/>
      <c r="ETX53" s="29"/>
      <c r="ETY53" s="29"/>
      <c r="ETZ53" s="29"/>
      <c r="EUA53" s="29"/>
      <c r="EUB53" s="29"/>
      <c r="EUC53" s="29"/>
      <c r="EUD53" s="29"/>
      <c r="EUE53" s="29"/>
      <c r="EUF53" s="29"/>
      <c r="EUG53" s="29"/>
      <c r="EUH53" s="29"/>
      <c r="EUI53" s="29"/>
      <c r="EUJ53" s="29"/>
      <c r="EUK53" s="29"/>
      <c r="EUL53" s="29"/>
      <c r="EUM53" s="29"/>
      <c r="EUN53" s="29"/>
      <c r="EUO53" s="29"/>
      <c r="EUP53" s="29"/>
      <c r="EUQ53" s="29"/>
      <c r="EUR53" s="29"/>
      <c r="EUS53" s="29"/>
      <c r="EUT53" s="29"/>
      <c r="EUU53" s="29"/>
      <c r="EUV53" s="29"/>
      <c r="EUW53" s="29"/>
      <c r="EUX53" s="29"/>
      <c r="EUY53" s="29"/>
      <c r="EUZ53" s="29"/>
      <c r="EVA53" s="29"/>
      <c r="EVB53" s="29"/>
      <c r="EVC53" s="29"/>
      <c r="EVD53" s="29"/>
      <c r="EVE53" s="29"/>
      <c r="EVF53" s="29"/>
      <c r="EVG53" s="29"/>
      <c r="EVH53" s="29"/>
      <c r="EVI53" s="29"/>
      <c r="EVJ53" s="29"/>
      <c r="EVK53" s="29"/>
      <c r="EVL53" s="29"/>
      <c r="EVM53" s="29"/>
      <c r="EVN53" s="29"/>
      <c r="EVO53" s="29"/>
      <c r="EVP53" s="29"/>
      <c r="EVQ53" s="29"/>
      <c r="EVR53" s="29"/>
      <c r="EVS53" s="29"/>
      <c r="EVT53" s="29"/>
      <c r="EVU53" s="29"/>
      <c r="EVV53" s="29"/>
      <c r="EVW53" s="29"/>
      <c r="EVX53" s="29"/>
      <c r="EVY53" s="29"/>
      <c r="EVZ53" s="29"/>
      <c r="EWA53" s="29"/>
      <c r="EWB53" s="29"/>
      <c r="EWC53" s="29"/>
      <c r="EWD53" s="29"/>
      <c r="EWE53" s="29"/>
      <c r="EWF53" s="29"/>
      <c r="EWG53" s="29"/>
      <c r="EWH53" s="29"/>
      <c r="EWI53" s="29"/>
      <c r="EWJ53" s="29"/>
      <c r="EWK53" s="29"/>
      <c r="EWL53" s="29"/>
      <c r="EWM53" s="29"/>
      <c r="EWN53" s="29"/>
      <c r="EWO53" s="29"/>
      <c r="EWP53" s="29"/>
      <c r="EWQ53" s="29"/>
      <c r="EWR53" s="29"/>
      <c r="EWS53" s="29"/>
      <c r="EWT53" s="29"/>
      <c r="EWU53" s="29"/>
      <c r="EWV53" s="29"/>
      <c r="EWW53" s="29"/>
      <c r="EWX53" s="29"/>
      <c r="EWY53" s="29"/>
      <c r="EWZ53" s="29"/>
      <c r="EXA53" s="29"/>
      <c r="EXB53" s="29"/>
      <c r="EXC53" s="29"/>
      <c r="EXD53" s="29"/>
      <c r="EXE53" s="29"/>
      <c r="EXF53" s="29"/>
      <c r="EXG53" s="29"/>
      <c r="EXH53" s="29"/>
      <c r="EXI53" s="29"/>
      <c r="EXJ53" s="29"/>
      <c r="EXK53" s="29"/>
      <c r="EXL53" s="29"/>
      <c r="EXM53" s="29"/>
      <c r="EXN53" s="29"/>
      <c r="EXO53" s="29"/>
      <c r="EXP53" s="29"/>
      <c r="EXQ53" s="29"/>
      <c r="EXR53" s="29"/>
      <c r="EXS53" s="29"/>
      <c r="EXT53" s="29"/>
      <c r="EXU53" s="29"/>
      <c r="EXV53" s="29"/>
      <c r="EXW53" s="29"/>
      <c r="EXX53" s="29"/>
      <c r="EXY53" s="29"/>
      <c r="EXZ53" s="29"/>
      <c r="EYA53" s="29"/>
      <c r="EYB53" s="29"/>
      <c r="EYC53" s="29"/>
      <c r="EYD53" s="29"/>
      <c r="EYE53" s="29"/>
      <c r="EYF53" s="29"/>
      <c r="EYG53" s="29"/>
      <c r="EYH53" s="29"/>
      <c r="EYI53" s="29"/>
      <c r="EYJ53" s="29"/>
      <c r="EYK53" s="29"/>
      <c r="EYL53" s="29"/>
      <c r="EYM53" s="29"/>
      <c r="EYN53" s="29"/>
      <c r="EYO53" s="29"/>
      <c r="EYP53" s="29"/>
      <c r="EYQ53" s="29"/>
      <c r="EYR53" s="29"/>
      <c r="EYS53" s="29"/>
      <c r="EYT53" s="29"/>
      <c r="EYU53" s="29"/>
      <c r="EYV53" s="29"/>
      <c r="EYW53" s="29"/>
      <c r="EYX53" s="29"/>
      <c r="EYY53" s="29"/>
      <c r="EYZ53" s="29"/>
      <c r="EZA53" s="29"/>
      <c r="EZB53" s="29"/>
      <c r="EZC53" s="29"/>
      <c r="EZD53" s="29"/>
      <c r="EZE53" s="29"/>
      <c r="EZF53" s="29"/>
      <c r="EZG53" s="29"/>
      <c r="EZH53" s="29"/>
      <c r="EZI53" s="29"/>
      <c r="EZJ53" s="29"/>
      <c r="EZK53" s="29"/>
      <c r="EZL53" s="29"/>
      <c r="EZM53" s="29"/>
      <c r="EZN53" s="29"/>
      <c r="EZO53" s="29"/>
      <c r="EZP53" s="29"/>
      <c r="EZQ53" s="29"/>
      <c r="EZR53" s="29"/>
      <c r="EZS53" s="29"/>
      <c r="EZT53" s="29"/>
      <c r="EZU53" s="29"/>
      <c r="EZV53" s="29"/>
      <c r="EZW53" s="29"/>
      <c r="EZX53" s="29"/>
      <c r="EZY53" s="29"/>
      <c r="EZZ53" s="29"/>
      <c r="FAA53" s="29"/>
      <c r="FAB53" s="29"/>
      <c r="FAC53" s="29"/>
      <c r="FAD53" s="29"/>
      <c r="FAE53" s="29"/>
      <c r="FAF53" s="29"/>
      <c r="FAG53" s="29"/>
      <c r="FAH53" s="29"/>
      <c r="FAI53" s="29"/>
      <c r="FAJ53" s="29"/>
      <c r="FAK53" s="29"/>
      <c r="FAL53" s="29"/>
      <c r="FAM53" s="29"/>
      <c r="FAN53" s="29"/>
      <c r="FAO53" s="29"/>
      <c r="FAP53" s="29"/>
      <c r="FAQ53" s="29"/>
      <c r="FAR53" s="29"/>
      <c r="FAS53" s="29"/>
      <c r="FAT53" s="29"/>
      <c r="FAU53" s="29"/>
      <c r="FAV53" s="29"/>
      <c r="FAW53" s="29"/>
      <c r="FAX53" s="29"/>
      <c r="FAY53" s="29"/>
      <c r="FAZ53" s="29"/>
      <c r="FBA53" s="29"/>
      <c r="FBB53" s="29"/>
      <c r="FBC53" s="29"/>
      <c r="FBD53" s="29"/>
      <c r="FBE53" s="29"/>
      <c r="FBF53" s="29"/>
      <c r="FBG53" s="29"/>
      <c r="FBH53" s="29"/>
      <c r="FBI53" s="29"/>
      <c r="FBJ53" s="29"/>
      <c r="FBK53" s="29"/>
      <c r="FBL53" s="29"/>
      <c r="FBM53" s="29"/>
      <c r="FBN53" s="29"/>
      <c r="FBO53" s="29"/>
      <c r="FBP53" s="29"/>
      <c r="FBQ53" s="29"/>
      <c r="FBR53" s="29"/>
      <c r="FBS53" s="29"/>
      <c r="FBT53" s="29"/>
      <c r="FBU53" s="29"/>
      <c r="FBV53" s="29"/>
      <c r="FBW53" s="29"/>
      <c r="FBX53" s="29"/>
      <c r="FBY53" s="29"/>
      <c r="FBZ53" s="29"/>
      <c r="FCA53" s="29"/>
      <c r="FCB53" s="29"/>
      <c r="FCC53" s="29"/>
      <c r="FCD53" s="29"/>
      <c r="FCE53" s="29"/>
      <c r="FCF53" s="29"/>
      <c r="FCG53" s="29"/>
      <c r="FCH53" s="29"/>
      <c r="FCI53" s="29"/>
      <c r="FCJ53" s="29"/>
      <c r="FCK53" s="29"/>
      <c r="FCL53" s="29"/>
      <c r="FCM53" s="29"/>
      <c r="FCN53" s="29"/>
      <c r="FCO53" s="29"/>
      <c r="FCP53" s="29"/>
      <c r="FCQ53" s="29"/>
      <c r="FCR53" s="29"/>
      <c r="FCS53" s="29"/>
      <c r="FCT53" s="29"/>
      <c r="FCU53" s="29"/>
      <c r="FCV53" s="29"/>
      <c r="FCW53" s="29"/>
      <c r="FCX53" s="29"/>
      <c r="FCY53" s="29"/>
      <c r="FCZ53" s="29"/>
      <c r="FDA53" s="29"/>
      <c r="FDB53" s="29"/>
      <c r="FDC53" s="29"/>
      <c r="FDD53" s="29"/>
      <c r="FDE53" s="29"/>
      <c r="FDF53" s="29"/>
      <c r="FDG53" s="29"/>
      <c r="FDH53" s="29"/>
      <c r="FDI53" s="29"/>
      <c r="FDJ53" s="29"/>
      <c r="FDK53" s="29"/>
      <c r="FDL53" s="29"/>
      <c r="FDM53" s="29"/>
      <c r="FDN53" s="29"/>
      <c r="FDO53" s="29"/>
      <c r="FDP53" s="29"/>
      <c r="FDQ53" s="29"/>
      <c r="FDR53" s="29"/>
      <c r="FDS53" s="29"/>
      <c r="FDT53" s="29"/>
      <c r="FDU53" s="29"/>
      <c r="FDV53" s="29"/>
      <c r="FDW53" s="29"/>
      <c r="FDX53" s="29"/>
      <c r="FDY53" s="29"/>
      <c r="FDZ53" s="29"/>
      <c r="FEA53" s="29"/>
      <c r="FEB53" s="29"/>
      <c r="FEC53" s="29"/>
      <c r="FED53" s="29"/>
      <c r="FEE53" s="29"/>
      <c r="FEF53" s="29"/>
      <c r="FEG53" s="29"/>
      <c r="FEH53" s="29"/>
      <c r="FEI53" s="29"/>
      <c r="FEJ53" s="29"/>
      <c r="FEK53" s="29"/>
      <c r="FEL53" s="29"/>
      <c r="FEM53" s="29"/>
      <c r="FEN53" s="29"/>
      <c r="FEO53" s="29"/>
      <c r="FEP53" s="29"/>
      <c r="FEQ53" s="29"/>
      <c r="FER53" s="29"/>
      <c r="FES53" s="29"/>
      <c r="FET53" s="29"/>
      <c r="FEU53" s="29"/>
      <c r="FEV53" s="29"/>
      <c r="FEW53" s="29"/>
      <c r="FEX53" s="29"/>
      <c r="FEY53" s="29"/>
      <c r="FEZ53" s="29"/>
      <c r="FFA53" s="29"/>
      <c r="FFB53" s="29"/>
      <c r="FFC53" s="29"/>
      <c r="FFD53" s="29"/>
      <c r="FFE53" s="29"/>
      <c r="FFF53" s="29"/>
      <c r="FFG53" s="29"/>
      <c r="FFH53" s="29"/>
      <c r="FFI53" s="29"/>
      <c r="FFJ53" s="29"/>
      <c r="FFK53" s="29"/>
      <c r="FFL53" s="29"/>
      <c r="FFM53" s="29"/>
      <c r="FFN53" s="29"/>
      <c r="FFO53" s="29"/>
      <c r="FFP53" s="29"/>
      <c r="FFQ53" s="29"/>
      <c r="FFR53" s="29"/>
      <c r="FFS53" s="29"/>
      <c r="FFT53" s="29"/>
      <c r="FFU53" s="29"/>
      <c r="FFV53" s="29"/>
      <c r="FFW53" s="29"/>
      <c r="FFX53" s="29"/>
      <c r="FFY53" s="29"/>
      <c r="FFZ53" s="29"/>
      <c r="FGA53" s="29"/>
      <c r="FGB53" s="29"/>
      <c r="FGC53" s="29"/>
      <c r="FGD53" s="29"/>
      <c r="FGE53" s="29"/>
      <c r="FGF53" s="29"/>
      <c r="FGG53" s="29"/>
      <c r="FGH53" s="29"/>
      <c r="FGI53" s="29"/>
      <c r="FGJ53" s="29"/>
      <c r="FGK53" s="29"/>
      <c r="FGL53" s="29"/>
      <c r="FGM53" s="29"/>
      <c r="FGN53" s="29"/>
      <c r="FGO53" s="29"/>
      <c r="FGP53" s="29"/>
      <c r="FGQ53" s="29"/>
      <c r="FGR53" s="29"/>
      <c r="FGS53" s="29"/>
      <c r="FGT53" s="29"/>
      <c r="FGU53" s="29"/>
      <c r="FGV53" s="29"/>
      <c r="FGW53" s="29"/>
      <c r="FGX53" s="29"/>
      <c r="FGY53" s="29"/>
      <c r="FGZ53" s="29"/>
      <c r="FHA53" s="29"/>
      <c r="FHB53" s="29"/>
      <c r="FHC53" s="29"/>
      <c r="FHD53" s="29"/>
      <c r="FHE53" s="29"/>
      <c r="FHF53" s="29"/>
      <c r="FHG53" s="29"/>
      <c r="FHH53" s="29"/>
      <c r="FHI53" s="29"/>
      <c r="FHJ53" s="29"/>
      <c r="FHK53" s="29"/>
      <c r="FHL53" s="29"/>
      <c r="FHM53" s="29"/>
      <c r="FHN53" s="29"/>
      <c r="FHO53" s="29"/>
      <c r="FHP53" s="29"/>
      <c r="FHQ53" s="29"/>
      <c r="FHR53" s="29"/>
      <c r="FHS53" s="29"/>
      <c r="FHT53" s="29"/>
      <c r="FHU53" s="29"/>
      <c r="FHV53" s="29"/>
      <c r="FHW53" s="29"/>
      <c r="FHX53" s="29"/>
      <c r="FHY53" s="29"/>
      <c r="FHZ53" s="29"/>
      <c r="FIA53" s="29"/>
      <c r="FIB53" s="29"/>
      <c r="FIC53" s="29"/>
      <c r="FID53" s="29"/>
      <c r="FIE53" s="29"/>
      <c r="FIF53" s="29"/>
      <c r="FIG53" s="29"/>
      <c r="FIH53" s="29"/>
      <c r="FII53" s="29"/>
      <c r="FIJ53" s="29"/>
      <c r="FIK53" s="29"/>
      <c r="FIL53" s="29"/>
      <c r="FIM53" s="29"/>
      <c r="FIN53" s="29"/>
      <c r="FIO53" s="29"/>
      <c r="FIP53" s="29"/>
      <c r="FIQ53" s="29"/>
      <c r="FIR53" s="29"/>
      <c r="FIS53" s="29"/>
      <c r="FIT53" s="29"/>
      <c r="FIU53" s="29"/>
      <c r="FIV53" s="29"/>
      <c r="FIW53" s="29"/>
      <c r="FIX53" s="29"/>
      <c r="FIY53" s="29"/>
      <c r="FIZ53" s="29"/>
      <c r="FJA53" s="29"/>
      <c r="FJB53" s="29"/>
      <c r="FJC53" s="29"/>
      <c r="FJD53" s="29"/>
      <c r="FJE53" s="29"/>
      <c r="FJF53" s="29"/>
      <c r="FJG53" s="29"/>
      <c r="FJH53" s="29"/>
      <c r="FJI53" s="29"/>
      <c r="FJJ53" s="29"/>
      <c r="FJK53" s="29"/>
      <c r="FJL53" s="29"/>
      <c r="FJM53" s="29"/>
      <c r="FJN53" s="29"/>
      <c r="FJO53" s="29"/>
      <c r="FJP53" s="29"/>
      <c r="FJQ53" s="29"/>
      <c r="FJR53" s="29"/>
      <c r="FJS53" s="29"/>
      <c r="FJT53" s="29"/>
      <c r="FJU53" s="29"/>
      <c r="FJV53" s="29"/>
      <c r="FJW53" s="29"/>
      <c r="FJX53" s="29"/>
      <c r="FJY53" s="29"/>
      <c r="FJZ53" s="29"/>
      <c r="FKA53" s="29"/>
      <c r="FKB53" s="29"/>
      <c r="FKC53" s="29"/>
      <c r="FKD53" s="29"/>
      <c r="FKE53" s="29"/>
      <c r="FKF53" s="29"/>
      <c r="FKG53" s="29"/>
      <c r="FKH53" s="29"/>
      <c r="FKI53" s="29"/>
      <c r="FKJ53" s="29"/>
      <c r="FKK53" s="29"/>
      <c r="FKL53" s="29"/>
      <c r="FKM53" s="29"/>
      <c r="FKN53" s="29"/>
      <c r="FKO53" s="29"/>
      <c r="FKP53" s="29"/>
      <c r="FKQ53" s="29"/>
      <c r="FKR53" s="29"/>
      <c r="FKS53" s="29"/>
      <c r="FKT53" s="29"/>
      <c r="FKU53" s="29"/>
      <c r="FKV53" s="29"/>
      <c r="FKW53" s="29"/>
      <c r="FKX53" s="29"/>
      <c r="FKY53" s="29"/>
      <c r="FKZ53" s="29"/>
      <c r="FLA53" s="29"/>
      <c r="FLB53" s="29"/>
      <c r="FLC53" s="29"/>
      <c r="FLD53" s="29"/>
      <c r="FLE53" s="29"/>
      <c r="FLF53" s="29"/>
      <c r="FLG53" s="29"/>
      <c r="FLH53" s="29"/>
      <c r="FLI53" s="29"/>
      <c r="FLJ53" s="29"/>
      <c r="FLK53" s="29"/>
      <c r="FLL53" s="29"/>
      <c r="FLM53" s="29"/>
      <c r="FLN53" s="29"/>
      <c r="FLO53" s="29"/>
      <c r="FLP53" s="29"/>
      <c r="FLQ53" s="29"/>
      <c r="FLR53" s="29"/>
      <c r="FLS53" s="29"/>
      <c r="FLT53" s="29"/>
      <c r="FLU53" s="29"/>
      <c r="FLV53" s="29"/>
      <c r="FLW53" s="29"/>
      <c r="FLX53" s="29"/>
      <c r="FLY53" s="29"/>
      <c r="FLZ53" s="29"/>
      <c r="FMA53" s="29"/>
      <c r="FMB53" s="29"/>
      <c r="FMC53" s="29"/>
      <c r="FMD53" s="29"/>
      <c r="FME53" s="29"/>
      <c r="FMF53" s="29"/>
      <c r="FMG53" s="29"/>
      <c r="FMH53" s="29"/>
      <c r="FMI53" s="29"/>
      <c r="FMJ53" s="29"/>
      <c r="FMK53" s="29"/>
      <c r="FML53" s="29"/>
      <c r="FMM53" s="29"/>
      <c r="FMN53" s="29"/>
      <c r="FMO53" s="29"/>
      <c r="FMP53" s="29"/>
      <c r="FMQ53" s="29"/>
      <c r="FMR53" s="29"/>
      <c r="FMS53" s="29"/>
      <c r="FMT53" s="29"/>
      <c r="FMU53" s="29"/>
      <c r="FMV53" s="29"/>
      <c r="FMW53" s="29"/>
      <c r="FMX53" s="29"/>
      <c r="FMY53" s="29"/>
      <c r="FMZ53" s="29"/>
      <c r="FNA53" s="29"/>
      <c r="FNB53" s="29"/>
      <c r="FNC53" s="29"/>
      <c r="FND53" s="29"/>
      <c r="FNE53" s="29"/>
      <c r="FNF53" s="29"/>
      <c r="FNG53" s="29"/>
      <c r="FNH53" s="29"/>
      <c r="FNI53" s="29"/>
      <c r="FNJ53" s="29"/>
      <c r="FNK53" s="29"/>
      <c r="FNL53" s="29"/>
      <c r="FNM53" s="29"/>
      <c r="FNN53" s="29"/>
      <c r="FNO53" s="29"/>
      <c r="FNP53" s="29"/>
      <c r="FNQ53" s="29"/>
      <c r="FNR53" s="29"/>
      <c r="FNS53" s="29"/>
      <c r="FNT53" s="29"/>
      <c r="FNU53" s="29"/>
      <c r="FNV53" s="29"/>
      <c r="FNW53" s="29"/>
      <c r="FNX53" s="29"/>
      <c r="FNY53" s="29"/>
      <c r="FNZ53" s="29"/>
      <c r="FOA53" s="29"/>
      <c r="FOB53" s="29"/>
      <c r="FOC53" s="29"/>
      <c r="FOD53" s="29"/>
      <c r="FOE53" s="29"/>
      <c r="FOF53" s="29"/>
      <c r="FOG53" s="29"/>
      <c r="FOH53" s="29"/>
      <c r="FOI53" s="29"/>
      <c r="FOJ53" s="29"/>
      <c r="FOK53" s="29"/>
      <c r="FOL53" s="29"/>
      <c r="FOM53" s="29"/>
      <c r="FON53" s="29"/>
      <c r="FOO53" s="29"/>
      <c r="FOP53" s="29"/>
      <c r="FOQ53" s="29"/>
      <c r="FOR53" s="29"/>
      <c r="FOS53" s="29"/>
      <c r="FOT53" s="29"/>
      <c r="FOU53" s="29"/>
      <c r="FOV53" s="29"/>
      <c r="FOW53" s="29"/>
      <c r="FOX53" s="29"/>
      <c r="FOY53" s="29"/>
      <c r="FOZ53" s="29"/>
      <c r="FPA53" s="29"/>
      <c r="FPB53" s="29"/>
      <c r="FPC53" s="29"/>
      <c r="FPD53" s="29"/>
      <c r="FPE53" s="29"/>
      <c r="FPF53" s="29"/>
      <c r="FPG53" s="29"/>
      <c r="FPH53" s="29"/>
      <c r="FPI53" s="29"/>
      <c r="FPJ53" s="29"/>
      <c r="FPK53" s="29"/>
      <c r="FPL53" s="29"/>
      <c r="FPM53" s="29"/>
      <c r="FPN53" s="29"/>
      <c r="FPO53" s="29"/>
      <c r="FPP53" s="29"/>
      <c r="FPQ53" s="29"/>
      <c r="FPR53" s="29"/>
      <c r="FPS53" s="29"/>
      <c r="FPT53" s="29"/>
      <c r="FPU53" s="29"/>
      <c r="FPV53" s="29"/>
      <c r="FPW53" s="29"/>
      <c r="FPX53" s="29"/>
      <c r="FPY53" s="29"/>
      <c r="FPZ53" s="29"/>
      <c r="FQA53" s="29"/>
      <c r="FQB53" s="29"/>
      <c r="FQC53" s="29"/>
      <c r="FQD53" s="29"/>
      <c r="FQE53" s="29"/>
      <c r="FQF53" s="29"/>
      <c r="FQG53" s="29"/>
      <c r="FQH53" s="29"/>
      <c r="FQI53" s="29"/>
      <c r="FQJ53" s="29"/>
      <c r="FQK53" s="29"/>
      <c r="FQL53" s="29"/>
      <c r="FQM53" s="29"/>
      <c r="FQN53" s="29"/>
      <c r="FQO53" s="29"/>
      <c r="FQP53" s="29"/>
      <c r="FQQ53" s="29"/>
      <c r="FQR53" s="29"/>
      <c r="FQS53" s="29"/>
      <c r="FQT53" s="29"/>
      <c r="FQU53" s="29"/>
      <c r="FQV53" s="29"/>
      <c r="FQW53" s="29"/>
      <c r="FQX53" s="29"/>
      <c r="FQY53" s="29"/>
      <c r="FQZ53" s="29"/>
      <c r="FRA53" s="29"/>
      <c r="FRB53" s="29"/>
      <c r="FRC53" s="29"/>
      <c r="FRD53" s="29"/>
      <c r="FRE53" s="29"/>
      <c r="FRF53" s="29"/>
      <c r="FRG53" s="29"/>
      <c r="FRH53" s="29"/>
      <c r="FRI53" s="29"/>
      <c r="FRJ53" s="29"/>
      <c r="FRK53" s="29"/>
      <c r="FRL53" s="29"/>
      <c r="FRM53" s="29"/>
      <c r="FRN53" s="29"/>
      <c r="FRO53" s="29"/>
      <c r="FRP53" s="29"/>
      <c r="FRQ53" s="29"/>
      <c r="FRR53" s="29"/>
      <c r="FRS53" s="29"/>
      <c r="FRT53" s="29"/>
      <c r="FRU53" s="29"/>
      <c r="FRV53" s="29"/>
      <c r="FRW53" s="29"/>
      <c r="FRX53" s="29"/>
      <c r="FRY53" s="29"/>
      <c r="FRZ53" s="29"/>
      <c r="FSA53" s="29"/>
      <c r="FSB53" s="29"/>
      <c r="FSC53" s="29"/>
      <c r="FSD53" s="29"/>
      <c r="FSE53" s="29"/>
      <c r="FSF53" s="29"/>
      <c r="FSG53" s="29"/>
      <c r="FSH53" s="29"/>
      <c r="FSI53" s="29"/>
      <c r="FSJ53" s="29"/>
      <c r="FSK53" s="29"/>
      <c r="FSL53" s="29"/>
      <c r="FSM53" s="29"/>
      <c r="FSN53" s="29"/>
      <c r="FSO53" s="29"/>
      <c r="FSP53" s="29"/>
      <c r="FSQ53" s="29"/>
      <c r="FSR53" s="29"/>
      <c r="FSS53" s="29"/>
      <c r="FST53" s="29"/>
      <c r="FSU53" s="29"/>
      <c r="FSV53" s="29"/>
      <c r="FSW53" s="29"/>
      <c r="FSX53" s="29"/>
      <c r="FSY53" s="29"/>
      <c r="FSZ53" s="29"/>
      <c r="FTA53" s="29"/>
      <c r="FTB53" s="29"/>
      <c r="FTC53" s="29"/>
      <c r="FTD53" s="29"/>
      <c r="FTE53" s="29"/>
      <c r="FTF53" s="29"/>
      <c r="FTG53" s="29"/>
      <c r="FTH53" s="29"/>
      <c r="FTI53" s="29"/>
      <c r="FTJ53" s="29"/>
      <c r="FTK53" s="29"/>
      <c r="FTL53" s="29"/>
      <c r="FTM53" s="29"/>
      <c r="FTN53" s="29"/>
      <c r="FTO53" s="29"/>
      <c r="FTP53" s="29"/>
      <c r="FTQ53" s="29"/>
      <c r="FTR53" s="29"/>
      <c r="FTS53" s="29"/>
      <c r="FTT53" s="29"/>
      <c r="FTU53" s="29"/>
      <c r="FTV53" s="29"/>
      <c r="FTW53" s="29"/>
      <c r="FTX53" s="29"/>
      <c r="FTY53" s="29"/>
      <c r="FTZ53" s="29"/>
      <c r="FUA53" s="29"/>
      <c r="FUB53" s="29"/>
      <c r="FUC53" s="29"/>
      <c r="FUD53" s="29"/>
      <c r="FUE53" s="29"/>
      <c r="FUF53" s="29"/>
      <c r="FUG53" s="29"/>
      <c r="FUH53" s="29"/>
      <c r="FUI53" s="29"/>
      <c r="FUJ53" s="29"/>
      <c r="FUK53" s="29"/>
      <c r="FUL53" s="29"/>
      <c r="FUM53" s="29"/>
      <c r="FUN53" s="29"/>
      <c r="FUO53" s="29"/>
      <c r="FUP53" s="29"/>
      <c r="FUQ53" s="29"/>
      <c r="FUR53" s="29"/>
      <c r="FUS53" s="29"/>
      <c r="FUT53" s="29"/>
      <c r="FUU53" s="29"/>
      <c r="FUV53" s="29"/>
      <c r="FUW53" s="29"/>
      <c r="FUX53" s="29"/>
      <c r="FUY53" s="29"/>
      <c r="FUZ53" s="29"/>
      <c r="FVA53" s="29"/>
      <c r="FVB53" s="29"/>
      <c r="FVC53" s="29"/>
      <c r="FVD53" s="29"/>
      <c r="FVE53" s="29"/>
      <c r="FVF53" s="29"/>
      <c r="FVG53" s="29"/>
      <c r="FVH53" s="29"/>
      <c r="FVI53" s="29"/>
      <c r="FVJ53" s="29"/>
      <c r="FVK53" s="29"/>
      <c r="FVL53" s="29"/>
      <c r="FVM53" s="29"/>
      <c r="FVN53" s="29"/>
      <c r="FVO53" s="29"/>
      <c r="FVP53" s="29"/>
      <c r="FVQ53" s="29"/>
      <c r="FVR53" s="29"/>
      <c r="FVS53" s="29"/>
      <c r="FVT53" s="29"/>
      <c r="FVU53" s="29"/>
      <c r="FVV53" s="29"/>
      <c r="FVW53" s="29"/>
      <c r="FVX53" s="29"/>
      <c r="FVY53" s="29"/>
      <c r="FVZ53" s="29"/>
      <c r="FWA53" s="29"/>
      <c r="FWB53" s="29"/>
      <c r="FWC53" s="29"/>
      <c r="FWD53" s="29"/>
      <c r="FWE53" s="29"/>
      <c r="FWF53" s="29"/>
      <c r="FWG53" s="29"/>
      <c r="FWH53" s="29"/>
      <c r="FWI53" s="29"/>
      <c r="FWJ53" s="29"/>
      <c r="FWK53" s="29"/>
      <c r="FWL53" s="29"/>
      <c r="FWM53" s="29"/>
      <c r="FWN53" s="29"/>
      <c r="FWO53" s="29"/>
      <c r="FWP53" s="29"/>
      <c r="FWQ53" s="29"/>
      <c r="FWR53" s="29"/>
      <c r="FWS53" s="29"/>
      <c r="FWT53" s="29"/>
      <c r="FWU53" s="29"/>
      <c r="FWV53" s="29"/>
      <c r="FWW53" s="29"/>
      <c r="FWX53" s="29"/>
      <c r="FWY53" s="29"/>
      <c r="FWZ53" s="29"/>
      <c r="FXA53" s="29"/>
      <c r="FXB53" s="29"/>
      <c r="FXC53" s="29"/>
      <c r="FXD53" s="29"/>
      <c r="FXE53" s="29"/>
      <c r="FXF53" s="29"/>
      <c r="FXG53" s="29"/>
      <c r="FXH53" s="29"/>
      <c r="FXI53" s="29"/>
      <c r="FXJ53" s="29"/>
      <c r="FXK53" s="29"/>
      <c r="FXL53" s="29"/>
      <c r="FXM53" s="29"/>
      <c r="FXN53" s="29"/>
      <c r="FXO53" s="29"/>
      <c r="FXP53" s="29"/>
      <c r="FXQ53" s="29"/>
      <c r="FXR53" s="29"/>
      <c r="FXS53" s="29"/>
      <c r="FXT53" s="29"/>
      <c r="FXU53" s="29"/>
      <c r="FXV53" s="29"/>
      <c r="FXW53" s="29"/>
      <c r="FXX53" s="29"/>
      <c r="FXY53" s="29"/>
      <c r="FXZ53" s="29"/>
      <c r="FYA53" s="29"/>
      <c r="FYB53" s="29"/>
      <c r="FYC53" s="29"/>
      <c r="FYD53" s="29"/>
      <c r="FYE53" s="29"/>
      <c r="FYF53" s="29"/>
      <c r="FYG53" s="29"/>
      <c r="FYH53" s="29"/>
      <c r="FYI53" s="29"/>
      <c r="FYJ53" s="29"/>
      <c r="FYK53" s="29"/>
      <c r="FYL53" s="29"/>
      <c r="FYM53" s="29"/>
      <c r="FYN53" s="29"/>
      <c r="FYO53" s="29"/>
      <c r="FYP53" s="29"/>
      <c r="FYQ53" s="29"/>
      <c r="FYR53" s="29"/>
      <c r="FYS53" s="29"/>
      <c r="FYT53" s="29"/>
      <c r="FYU53" s="29"/>
      <c r="FYV53" s="29"/>
      <c r="FYW53" s="29"/>
      <c r="FYX53" s="29"/>
      <c r="FYY53" s="29"/>
      <c r="FYZ53" s="29"/>
      <c r="FZA53" s="29"/>
      <c r="FZB53" s="29"/>
      <c r="FZC53" s="29"/>
      <c r="FZD53" s="29"/>
      <c r="FZE53" s="29"/>
      <c r="FZF53" s="29"/>
      <c r="FZG53" s="29"/>
      <c r="FZH53" s="29"/>
      <c r="FZI53" s="29"/>
      <c r="FZJ53" s="29"/>
      <c r="FZK53" s="29"/>
      <c r="FZL53" s="29"/>
      <c r="FZM53" s="29"/>
      <c r="FZN53" s="29"/>
      <c r="FZO53" s="29"/>
      <c r="FZP53" s="29"/>
      <c r="FZQ53" s="29"/>
      <c r="FZR53" s="29"/>
      <c r="FZS53" s="29"/>
      <c r="FZT53" s="29"/>
      <c r="FZU53" s="29"/>
      <c r="FZV53" s="29"/>
      <c r="FZW53" s="29"/>
      <c r="FZX53" s="29"/>
      <c r="FZY53" s="29"/>
      <c r="FZZ53" s="29"/>
      <c r="GAA53" s="29"/>
      <c r="GAB53" s="29"/>
      <c r="GAC53" s="29"/>
      <c r="GAD53" s="29"/>
      <c r="GAE53" s="29"/>
      <c r="GAF53" s="29"/>
      <c r="GAG53" s="29"/>
      <c r="GAH53" s="29"/>
      <c r="GAI53" s="29"/>
      <c r="GAJ53" s="29"/>
      <c r="GAK53" s="29"/>
      <c r="GAL53" s="29"/>
      <c r="GAM53" s="29"/>
      <c r="GAN53" s="29"/>
      <c r="GAO53" s="29"/>
      <c r="GAP53" s="29"/>
      <c r="GAQ53" s="29"/>
      <c r="GAR53" s="29"/>
      <c r="GAS53" s="29"/>
      <c r="GAT53" s="29"/>
      <c r="GAU53" s="29"/>
      <c r="GAV53" s="29"/>
      <c r="GAW53" s="29"/>
      <c r="GAX53" s="29"/>
      <c r="GAY53" s="29"/>
      <c r="GAZ53" s="29"/>
      <c r="GBA53" s="29"/>
      <c r="GBB53" s="29"/>
      <c r="GBC53" s="29"/>
      <c r="GBD53" s="29"/>
      <c r="GBE53" s="29"/>
      <c r="GBF53" s="29"/>
      <c r="GBG53" s="29"/>
      <c r="GBH53" s="29"/>
      <c r="GBI53" s="29"/>
      <c r="GBJ53" s="29"/>
      <c r="GBK53" s="29"/>
      <c r="GBL53" s="29"/>
      <c r="GBM53" s="29"/>
      <c r="GBN53" s="29"/>
      <c r="GBO53" s="29"/>
      <c r="GBP53" s="29"/>
      <c r="GBQ53" s="29"/>
      <c r="GBR53" s="29"/>
      <c r="GBS53" s="29"/>
      <c r="GBT53" s="29"/>
      <c r="GBU53" s="29"/>
      <c r="GBV53" s="29"/>
      <c r="GBW53" s="29"/>
      <c r="GBX53" s="29"/>
      <c r="GBY53" s="29"/>
      <c r="GBZ53" s="29"/>
      <c r="GCA53" s="29"/>
      <c r="GCB53" s="29"/>
      <c r="GCC53" s="29"/>
      <c r="GCD53" s="29"/>
      <c r="GCE53" s="29"/>
      <c r="GCF53" s="29"/>
      <c r="GCG53" s="29"/>
      <c r="GCH53" s="29"/>
      <c r="GCI53" s="29"/>
      <c r="GCJ53" s="29"/>
      <c r="GCK53" s="29"/>
      <c r="GCL53" s="29"/>
      <c r="GCM53" s="29"/>
      <c r="GCN53" s="29"/>
      <c r="GCO53" s="29"/>
      <c r="GCP53" s="29"/>
      <c r="GCQ53" s="29"/>
      <c r="GCR53" s="29"/>
      <c r="GCS53" s="29"/>
      <c r="GCT53" s="29"/>
      <c r="GCU53" s="29"/>
      <c r="GCV53" s="29"/>
      <c r="GCW53" s="29"/>
      <c r="GCX53" s="29"/>
      <c r="GCY53" s="29"/>
      <c r="GCZ53" s="29"/>
      <c r="GDA53" s="29"/>
      <c r="GDB53" s="29"/>
      <c r="GDC53" s="29"/>
      <c r="GDD53" s="29"/>
      <c r="GDE53" s="29"/>
      <c r="GDF53" s="29"/>
      <c r="GDG53" s="29"/>
      <c r="GDH53" s="29"/>
      <c r="GDI53" s="29"/>
      <c r="GDJ53" s="29"/>
      <c r="GDK53" s="29"/>
      <c r="GDL53" s="29"/>
      <c r="GDM53" s="29"/>
      <c r="GDN53" s="29"/>
      <c r="GDO53" s="29"/>
      <c r="GDP53" s="29"/>
      <c r="GDQ53" s="29"/>
      <c r="GDR53" s="29"/>
      <c r="GDS53" s="29"/>
      <c r="GDT53" s="29"/>
      <c r="GDU53" s="29"/>
      <c r="GDV53" s="29"/>
      <c r="GDW53" s="29"/>
      <c r="GDX53" s="29"/>
      <c r="GDY53" s="29"/>
      <c r="GDZ53" s="29"/>
      <c r="GEA53" s="29"/>
      <c r="GEB53" s="29"/>
      <c r="GEC53" s="29"/>
      <c r="GED53" s="29"/>
      <c r="GEE53" s="29"/>
      <c r="GEF53" s="29"/>
      <c r="GEG53" s="29"/>
      <c r="GEH53" s="29"/>
      <c r="GEI53" s="29"/>
      <c r="GEJ53" s="29"/>
      <c r="GEK53" s="29"/>
      <c r="GEL53" s="29"/>
      <c r="GEM53" s="29"/>
      <c r="GEN53" s="29"/>
      <c r="GEO53" s="29"/>
      <c r="GEP53" s="29"/>
      <c r="GEQ53" s="29"/>
      <c r="GER53" s="29"/>
      <c r="GES53" s="29"/>
      <c r="GET53" s="29"/>
      <c r="GEU53" s="29"/>
      <c r="GEV53" s="29"/>
      <c r="GEW53" s="29"/>
      <c r="GEX53" s="29"/>
      <c r="GEY53" s="29"/>
      <c r="GEZ53" s="29"/>
      <c r="GFA53" s="29"/>
      <c r="GFB53" s="29"/>
      <c r="GFC53" s="29"/>
      <c r="GFD53" s="29"/>
      <c r="GFE53" s="29"/>
      <c r="GFF53" s="29"/>
      <c r="GFG53" s="29"/>
      <c r="GFH53" s="29"/>
      <c r="GFI53" s="29"/>
      <c r="GFJ53" s="29"/>
      <c r="GFK53" s="29"/>
      <c r="GFL53" s="29"/>
      <c r="GFM53" s="29"/>
      <c r="GFN53" s="29"/>
      <c r="GFO53" s="29"/>
      <c r="GFP53" s="29"/>
      <c r="GFQ53" s="29"/>
      <c r="GFR53" s="29"/>
      <c r="GFS53" s="29"/>
      <c r="GFT53" s="29"/>
      <c r="GFU53" s="29"/>
      <c r="GFV53" s="29"/>
      <c r="GFW53" s="29"/>
      <c r="GFX53" s="29"/>
      <c r="GFY53" s="29"/>
      <c r="GFZ53" s="29"/>
      <c r="GGA53" s="29"/>
      <c r="GGB53" s="29"/>
      <c r="GGC53" s="29"/>
      <c r="GGD53" s="29"/>
      <c r="GGE53" s="29"/>
      <c r="GGF53" s="29"/>
      <c r="GGG53" s="29"/>
      <c r="GGH53" s="29"/>
      <c r="GGI53" s="29"/>
      <c r="GGJ53" s="29"/>
      <c r="GGK53" s="29"/>
      <c r="GGL53" s="29"/>
      <c r="GGM53" s="29"/>
      <c r="GGN53" s="29"/>
      <c r="GGO53" s="29"/>
      <c r="GGP53" s="29"/>
      <c r="GGQ53" s="29"/>
      <c r="GGR53" s="29"/>
      <c r="GGS53" s="29"/>
      <c r="GGT53" s="29"/>
      <c r="GGU53" s="29"/>
      <c r="GGV53" s="29"/>
      <c r="GGW53" s="29"/>
      <c r="GGX53" s="29"/>
      <c r="GGY53" s="29"/>
      <c r="GGZ53" s="29"/>
      <c r="GHA53" s="29"/>
      <c r="GHB53" s="29"/>
      <c r="GHC53" s="29"/>
      <c r="GHD53" s="29"/>
      <c r="GHE53" s="29"/>
      <c r="GHF53" s="29"/>
      <c r="GHG53" s="29"/>
      <c r="GHH53" s="29"/>
      <c r="GHI53" s="29"/>
      <c r="GHJ53" s="29"/>
      <c r="GHK53" s="29"/>
      <c r="GHL53" s="29"/>
      <c r="GHM53" s="29"/>
      <c r="GHN53" s="29"/>
      <c r="GHO53" s="29"/>
      <c r="GHP53" s="29"/>
      <c r="GHQ53" s="29"/>
      <c r="GHR53" s="29"/>
      <c r="GHS53" s="29"/>
      <c r="GHT53" s="29"/>
      <c r="GHU53" s="29"/>
      <c r="GHV53" s="29"/>
      <c r="GHW53" s="29"/>
      <c r="GHX53" s="29"/>
      <c r="GHY53" s="29"/>
      <c r="GHZ53" s="29"/>
      <c r="GIA53" s="29"/>
      <c r="GIB53" s="29"/>
      <c r="GIC53" s="29"/>
      <c r="GID53" s="29"/>
      <c r="GIE53" s="29"/>
      <c r="GIF53" s="29"/>
      <c r="GIG53" s="29"/>
      <c r="GIH53" s="29"/>
      <c r="GII53" s="29"/>
      <c r="GIJ53" s="29"/>
      <c r="GIK53" s="29"/>
      <c r="GIL53" s="29"/>
      <c r="GIM53" s="29"/>
      <c r="GIN53" s="29"/>
      <c r="GIO53" s="29"/>
      <c r="GIP53" s="29"/>
      <c r="GIQ53" s="29"/>
      <c r="GIR53" s="29"/>
      <c r="GIS53" s="29"/>
      <c r="GIT53" s="29"/>
      <c r="GIU53" s="29"/>
      <c r="GIV53" s="29"/>
      <c r="GIW53" s="29"/>
      <c r="GIX53" s="29"/>
      <c r="GIY53" s="29"/>
      <c r="GIZ53" s="29"/>
      <c r="GJA53" s="29"/>
      <c r="GJB53" s="29"/>
      <c r="GJC53" s="29"/>
      <c r="GJD53" s="29"/>
      <c r="GJE53" s="29"/>
      <c r="GJF53" s="29"/>
      <c r="GJG53" s="29"/>
      <c r="GJH53" s="29"/>
      <c r="GJI53" s="29"/>
      <c r="GJJ53" s="29"/>
      <c r="GJK53" s="29"/>
      <c r="GJL53" s="29"/>
      <c r="GJM53" s="29"/>
      <c r="GJN53" s="29"/>
      <c r="GJO53" s="29"/>
      <c r="GJP53" s="29"/>
      <c r="GJQ53" s="29"/>
      <c r="GJR53" s="29"/>
      <c r="GJS53" s="29"/>
      <c r="GJT53" s="29"/>
      <c r="GJU53" s="29"/>
      <c r="GJV53" s="29"/>
      <c r="GJW53" s="29"/>
      <c r="GJX53" s="29"/>
      <c r="GJY53" s="29"/>
      <c r="GJZ53" s="29"/>
      <c r="GKA53" s="29"/>
      <c r="GKB53" s="29"/>
      <c r="GKC53" s="29"/>
      <c r="GKD53" s="29"/>
      <c r="GKE53" s="29"/>
      <c r="GKF53" s="29"/>
      <c r="GKG53" s="29"/>
      <c r="GKH53" s="29"/>
      <c r="GKI53" s="29"/>
      <c r="GKJ53" s="29"/>
      <c r="GKK53" s="29"/>
      <c r="GKL53" s="29"/>
      <c r="GKM53" s="29"/>
      <c r="GKN53" s="29"/>
      <c r="GKO53" s="29"/>
      <c r="GKP53" s="29"/>
      <c r="GKQ53" s="29"/>
      <c r="GKR53" s="29"/>
      <c r="GKS53" s="29"/>
      <c r="GKT53" s="29"/>
      <c r="GKU53" s="29"/>
      <c r="GKV53" s="29"/>
      <c r="GKW53" s="29"/>
      <c r="GKX53" s="29"/>
      <c r="GKY53" s="29"/>
      <c r="GKZ53" s="29"/>
      <c r="GLA53" s="29"/>
      <c r="GLB53" s="29"/>
      <c r="GLC53" s="29"/>
      <c r="GLD53" s="29"/>
      <c r="GLE53" s="29"/>
      <c r="GLF53" s="29"/>
      <c r="GLG53" s="29"/>
      <c r="GLH53" s="29"/>
      <c r="GLI53" s="29"/>
      <c r="GLJ53" s="29"/>
      <c r="GLK53" s="29"/>
      <c r="GLL53" s="29"/>
      <c r="GLM53" s="29"/>
      <c r="GLN53" s="29"/>
      <c r="GLO53" s="29"/>
      <c r="GLP53" s="29"/>
      <c r="GLQ53" s="29"/>
      <c r="GLR53" s="29"/>
      <c r="GLS53" s="29"/>
      <c r="GLT53" s="29"/>
      <c r="GLU53" s="29"/>
      <c r="GLV53" s="29"/>
      <c r="GLW53" s="29"/>
      <c r="GLX53" s="29"/>
      <c r="GLY53" s="29"/>
      <c r="GLZ53" s="29"/>
      <c r="GMA53" s="29"/>
      <c r="GMB53" s="29"/>
      <c r="GMC53" s="29"/>
      <c r="GMD53" s="29"/>
      <c r="GME53" s="29"/>
      <c r="GMF53" s="29"/>
      <c r="GMG53" s="29"/>
      <c r="GMH53" s="29"/>
      <c r="GMI53" s="29"/>
      <c r="GMJ53" s="29"/>
      <c r="GMK53" s="29"/>
      <c r="GML53" s="29"/>
      <c r="GMM53" s="29"/>
      <c r="GMN53" s="29"/>
      <c r="GMO53" s="29"/>
      <c r="GMP53" s="29"/>
      <c r="GMQ53" s="29"/>
      <c r="GMR53" s="29"/>
      <c r="GMS53" s="29"/>
      <c r="GMT53" s="29"/>
      <c r="GMU53" s="29"/>
      <c r="GMV53" s="29"/>
      <c r="GMW53" s="29"/>
      <c r="GMX53" s="29"/>
      <c r="GMY53" s="29"/>
      <c r="GMZ53" s="29"/>
      <c r="GNA53" s="29"/>
      <c r="GNB53" s="29"/>
      <c r="GNC53" s="29"/>
      <c r="GND53" s="29"/>
      <c r="GNE53" s="29"/>
      <c r="GNF53" s="29"/>
      <c r="GNG53" s="29"/>
      <c r="GNH53" s="29"/>
      <c r="GNI53" s="29"/>
      <c r="GNJ53" s="29"/>
      <c r="GNK53" s="29"/>
      <c r="GNL53" s="29"/>
      <c r="GNM53" s="29"/>
      <c r="GNN53" s="29"/>
      <c r="GNO53" s="29"/>
      <c r="GNP53" s="29"/>
      <c r="GNQ53" s="29"/>
      <c r="GNR53" s="29"/>
      <c r="GNS53" s="29"/>
      <c r="GNT53" s="29"/>
      <c r="GNU53" s="29"/>
      <c r="GNV53" s="29"/>
      <c r="GNW53" s="29"/>
      <c r="GNX53" s="29"/>
      <c r="GNY53" s="29"/>
      <c r="GNZ53" s="29"/>
      <c r="GOA53" s="29"/>
      <c r="GOB53" s="29"/>
      <c r="GOC53" s="29"/>
      <c r="GOD53" s="29"/>
      <c r="GOE53" s="29"/>
      <c r="GOF53" s="29"/>
      <c r="GOG53" s="29"/>
      <c r="GOH53" s="29"/>
      <c r="GOI53" s="29"/>
      <c r="GOJ53" s="29"/>
      <c r="GOK53" s="29"/>
      <c r="GOL53" s="29"/>
      <c r="GOM53" s="29"/>
      <c r="GON53" s="29"/>
      <c r="GOO53" s="29"/>
      <c r="GOP53" s="29"/>
      <c r="GOQ53" s="29"/>
      <c r="GOR53" s="29"/>
      <c r="GOS53" s="29"/>
      <c r="GOT53" s="29"/>
      <c r="GOU53" s="29"/>
      <c r="GOV53" s="29"/>
      <c r="GOW53" s="29"/>
      <c r="GOX53" s="29"/>
      <c r="GOY53" s="29"/>
      <c r="GOZ53" s="29"/>
      <c r="GPA53" s="29"/>
      <c r="GPB53" s="29"/>
      <c r="GPC53" s="29"/>
      <c r="GPD53" s="29"/>
      <c r="GPE53" s="29"/>
      <c r="GPF53" s="29"/>
      <c r="GPG53" s="29"/>
      <c r="GPH53" s="29"/>
      <c r="GPI53" s="29"/>
      <c r="GPJ53" s="29"/>
      <c r="GPK53" s="29"/>
      <c r="GPL53" s="29"/>
      <c r="GPM53" s="29"/>
      <c r="GPN53" s="29"/>
      <c r="GPO53" s="29"/>
      <c r="GPP53" s="29"/>
      <c r="GPQ53" s="29"/>
      <c r="GPR53" s="29"/>
      <c r="GPS53" s="29"/>
      <c r="GPT53" s="29"/>
      <c r="GPU53" s="29"/>
      <c r="GPV53" s="29"/>
      <c r="GPW53" s="29"/>
      <c r="GPX53" s="29"/>
      <c r="GPY53" s="29"/>
      <c r="GPZ53" s="29"/>
      <c r="GQA53" s="29"/>
      <c r="GQB53" s="29"/>
      <c r="GQC53" s="29"/>
      <c r="GQD53" s="29"/>
      <c r="GQE53" s="29"/>
      <c r="GQF53" s="29"/>
      <c r="GQG53" s="29"/>
      <c r="GQH53" s="29"/>
      <c r="GQI53" s="29"/>
      <c r="GQJ53" s="29"/>
      <c r="GQK53" s="29"/>
      <c r="GQL53" s="29"/>
      <c r="GQM53" s="29"/>
      <c r="GQN53" s="29"/>
      <c r="GQO53" s="29"/>
      <c r="GQP53" s="29"/>
      <c r="GQQ53" s="29"/>
      <c r="GQR53" s="29"/>
      <c r="GQS53" s="29"/>
      <c r="GQT53" s="29"/>
      <c r="GQU53" s="29"/>
      <c r="GQV53" s="29"/>
      <c r="GQW53" s="29"/>
      <c r="GQX53" s="29"/>
      <c r="GQY53" s="29"/>
      <c r="GQZ53" s="29"/>
      <c r="GRA53" s="29"/>
      <c r="GRB53" s="29"/>
      <c r="GRC53" s="29"/>
      <c r="GRD53" s="29"/>
      <c r="GRE53" s="29"/>
      <c r="GRF53" s="29"/>
      <c r="GRG53" s="29"/>
      <c r="GRH53" s="29"/>
      <c r="GRI53" s="29"/>
      <c r="GRJ53" s="29"/>
      <c r="GRK53" s="29"/>
      <c r="GRL53" s="29"/>
      <c r="GRM53" s="29"/>
      <c r="GRN53" s="29"/>
      <c r="GRO53" s="29"/>
      <c r="GRP53" s="29"/>
      <c r="GRQ53" s="29"/>
      <c r="GRR53" s="29"/>
      <c r="GRS53" s="29"/>
      <c r="GRT53" s="29"/>
      <c r="GRU53" s="29"/>
      <c r="GRV53" s="29"/>
      <c r="GRW53" s="29"/>
      <c r="GRX53" s="29"/>
      <c r="GRY53" s="29"/>
      <c r="GRZ53" s="29"/>
      <c r="GSA53" s="29"/>
      <c r="GSB53" s="29"/>
      <c r="GSC53" s="29"/>
      <c r="GSD53" s="29"/>
      <c r="GSE53" s="29"/>
      <c r="GSF53" s="29"/>
      <c r="GSG53" s="29"/>
      <c r="GSH53" s="29"/>
      <c r="GSI53" s="29"/>
      <c r="GSJ53" s="29"/>
      <c r="GSK53" s="29"/>
      <c r="GSL53" s="29"/>
      <c r="GSM53" s="29"/>
      <c r="GSN53" s="29"/>
      <c r="GSO53" s="29"/>
      <c r="GSP53" s="29"/>
      <c r="GSQ53" s="29"/>
      <c r="GSR53" s="29"/>
      <c r="GSS53" s="29"/>
      <c r="GST53" s="29"/>
      <c r="GSU53" s="29"/>
      <c r="GSV53" s="29"/>
      <c r="GSW53" s="29"/>
      <c r="GSX53" s="29"/>
      <c r="GSY53" s="29"/>
      <c r="GSZ53" s="29"/>
      <c r="GTA53" s="29"/>
      <c r="GTB53" s="29"/>
      <c r="GTC53" s="29"/>
      <c r="GTD53" s="29"/>
      <c r="GTE53" s="29"/>
      <c r="GTF53" s="29"/>
      <c r="GTG53" s="29"/>
      <c r="GTH53" s="29"/>
      <c r="GTI53" s="29"/>
      <c r="GTJ53" s="29"/>
      <c r="GTK53" s="29"/>
      <c r="GTL53" s="29"/>
      <c r="GTM53" s="29"/>
      <c r="GTN53" s="29"/>
      <c r="GTO53" s="29"/>
      <c r="GTP53" s="29"/>
      <c r="GTQ53" s="29"/>
      <c r="GTR53" s="29"/>
      <c r="GTS53" s="29"/>
      <c r="GTT53" s="29"/>
      <c r="GTU53" s="29"/>
      <c r="GTV53" s="29"/>
      <c r="GTW53" s="29"/>
      <c r="GTX53" s="29"/>
      <c r="GTY53" s="29"/>
      <c r="GTZ53" s="29"/>
      <c r="GUA53" s="29"/>
      <c r="GUB53" s="29"/>
      <c r="GUC53" s="29"/>
      <c r="GUD53" s="29"/>
      <c r="GUE53" s="29"/>
      <c r="GUF53" s="29"/>
      <c r="GUG53" s="29"/>
      <c r="GUH53" s="29"/>
      <c r="GUI53" s="29"/>
      <c r="GUJ53" s="29"/>
      <c r="GUK53" s="29"/>
      <c r="GUL53" s="29"/>
      <c r="GUM53" s="29"/>
      <c r="GUN53" s="29"/>
      <c r="GUO53" s="29"/>
      <c r="GUP53" s="29"/>
      <c r="GUQ53" s="29"/>
      <c r="GUR53" s="29"/>
      <c r="GUS53" s="29"/>
      <c r="GUT53" s="29"/>
      <c r="GUU53" s="29"/>
      <c r="GUV53" s="29"/>
      <c r="GUW53" s="29"/>
      <c r="GUX53" s="29"/>
      <c r="GUY53" s="29"/>
      <c r="GUZ53" s="29"/>
      <c r="GVA53" s="29"/>
      <c r="GVB53" s="29"/>
      <c r="GVC53" s="29"/>
      <c r="GVD53" s="29"/>
      <c r="GVE53" s="29"/>
      <c r="GVF53" s="29"/>
      <c r="GVG53" s="29"/>
      <c r="GVH53" s="29"/>
      <c r="GVI53" s="29"/>
      <c r="GVJ53" s="29"/>
      <c r="GVK53" s="29"/>
      <c r="GVL53" s="29"/>
      <c r="GVM53" s="29"/>
      <c r="GVN53" s="29"/>
      <c r="GVO53" s="29"/>
      <c r="GVP53" s="29"/>
      <c r="GVQ53" s="29"/>
      <c r="GVR53" s="29"/>
      <c r="GVS53" s="29"/>
      <c r="GVT53" s="29"/>
      <c r="GVU53" s="29"/>
      <c r="GVV53" s="29"/>
      <c r="GVW53" s="29"/>
      <c r="GVX53" s="29"/>
      <c r="GVY53" s="29"/>
      <c r="GVZ53" s="29"/>
      <c r="GWA53" s="29"/>
      <c r="GWB53" s="29"/>
      <c r="GWC53" s="29"/>
      <c r="GWD53" s="29"/>
      <c r="GWE53" s="29"/>
      <c r="GWF53" s="29"/>
      <c r="GWG53" s="29"/>
      <c r="GWH53" s="29"/>
      <c r="GWI53" s="29"/>
      <c r="GWJ53" s="29"/>
      <c r="GWK53" s="29"/>
      <c r="GWL53" s="29"/>
      <c r="GWM53" s="29"/>
      <c r="GWN53" s="29"/>
      <c r="GWO53" s="29"/>
      <c r="GWP53" s="29"/>
      <c r="GWQ53" s="29"/>
      <c r="GWR53" s="29"/>
      <c r="GWS53" s="29"/>
      <c r="GWT53" s="29"/>
      <c r="GWU53" s="29"/>
      <c r="GWV53" s="29"/>
      <c r="GWW53" s="29"/>
      <c r="GWX53" s="29"/>
      <c r="GWY53" s="29"/>
      <c r="GWZ53" s="29"/>
      <c r="GXA53" s="29"/>
      <c r="GXB53" s="29"/>
      <c r="GXC53" s="29"/>
      <c r="GXD53" s="29"/>
      <c r="GXE53" s="29"/>
      <c r="GXF53" s="29"/>
      <c r="GXG53" s="29"/>
      <c r="GXH53" s="29"/>
      <c r="GXI53" s="29"/>
      <c r="GXJ53" s="29"/>
      <c r="GXK53" s="29"/>
      <c r="GXL53" s="29"/>
      <c r="GXM53" s="29"/>
      <c r="GXN53" s="29"/>
      <c r="GXO53" s="29"/>
      <c r="GXP53" s="29"/>
      <c r="GXQ53" s="29"/>
      <c r="GXR53" s="29"/>
      <c r="GXS53" s="29"/>
      <c r="GXT53" s="29"/>
      <c r="GXU53" s="29"/>
      <c r="GXV53" s="29"/>
      <c r="GXW53" s="29"/>
      <c r="GXX53" s="29"/>
      <c r="GXY53" s="29"/>
      <c r="GXZ53" s="29"/>
      <c r="GYA53" s="29"/>
      <c r="GYB53" s="29"/>
      <c r="GYC53" s="29"/>
      <c r="GYD53" s="29"/>
      <c r="GYE53" s="29"/>
      <c r="GYF53" s="29"/>
      <c r="GYG53" s="29"/>
      <c r="GYH53" s="29"/>
      <c r="GYI53" s="29"/>
      <c r="GYJ53" s="29"/>
      <c r="GYK53" s="29"/>
      <c r="GYL53" s="29"/>
      <c r="GYM53" s="29"/>
      <c r="GYN53" s="29"/>
      <c r="GYO53" s="29"/>
      <c r="GYP53" s="29"/>
      <c r="GYQ53" s="29"/>
      <c r="GYR53" s="29"/>
      <c r="GYS53" s="29"/>
      <c r="GYT53" s="29"/>
      <c r="GYU53" s="29"/>
      <c r="GYV53" s="29"/>
      <c r="GYW53" s="29"/>
      <c r="GYX53" s="29"/>
      <c r="GYY53" s="29"/>
      <c r="GYZ53" s="29"/>
      <c r="GZA53" s="29"/>
      <c r="GZB53" s="29"/>
      <c r="GZC53" s="29"/>
      <c r="GZD53" s="29"/>
      <c r="GZE53" s="29"/>
      <c r="GZF53" s="29"/>
      <c r="GZG53" s="29"/>
      <c r="GZH53" s="29"/>
      <c r="GZI53" s="29"/>
      <c r="GZJ53" s="29"/>
      <c r="GZK53" s="29"/>
      <c r="GZL53" s="29"/>
      <c r="GZM53" s="29"/>
      <c r="GZN53" s="29"/>
      <c r="GZO53" s="29"/>
      <c r="GZP53" s="29"/>
      <c r="GZQ53" s="29"/>
      <c r="GZR53" s="29"/>
      <c r="GZS53" s="29"/>
      <c r="GZT53" s="29"/>
      <c r="GZU53" s="29"/>
      <c r="GZV53" s="29"/>
      <c r="GZW53" s="29"/>
      <c r="GZX53" s="29"/>
      <c r="GZY53" s="29"/>
      <c r="GZZ53" s="29"/>
      <c r="HAA53" s="29"/>
      <c r="HAB53" s="29"/>
      <c r="HAC53" s="29"/>
      <c r="HAD53" s="29"/>
      <c r="HAE53" s="29"/>
      <c r="HAF53" s="29"/>
      <c r="HAG53" s="29"/>
      <c r="HAH53" s="29"/>
      <c r="HAI53" s="29"/>
      <c r="HAJ53" s="29"/>
      <c r="HAK53" s="29"/>
      <c r="HAL53" s="29"/>
      <c r="HAM53" s="29"/>
      <c r="HAN53" s="29"/>
      <c r="HAO53" s="29"/>
      <c r="HAP53" s="29"/>
      <c r="HAQ53" s="29"/>
      <c r="HAR53" s="29"/>
      <c r="HAS53" s="29"/>
      <c r="HAT53" s="29"/>
      <c r="HAU53" s="29"/>
      <c r="HAV53" s="29"/>
      <c r="HAW53" s="29"/>
      <c r="HAX53" s="29"/>
      <c r="HAY53" s="29"/>
      <c r="HAZ53" s="29"/>
      <c r="HBA53" s="29"/>
      <c r="HBB53" s="29"/>
      <c r="HBC53" s="29"/>
      <c r="HBD53" s="29"/>
      <c r="HBE53" s="29"/>
      <c r="HBF53" s="29"/>
      <c r="HBG53" s="29"/>
      <c r="HBH53" s="29"/>
      <c r="HBI53" s="29"/>
      <c r="HBJ53" s="29"/>
      <c r="HBK53" s="29"/>
      <c r="HBL53" s="29"/>
      <c r="HBM53" s="29"/>
      <c r="HBN53" s="29"/>
      <c r="HBO53" s="29"/>
      <c r="HBP53" s="29"/>
      <c r="HBQ53" s="29"/>
      <c r="HBR53" s="29"/>
      <c r="HBS53" s="29"/>
      <c r="HBT53" s="29"/>
      <c r="HBU53" s="29"/>
      <c r="HBV53" s="29"/>
      <c r="HBW53" s="29"/>
      <c r="HBX53" s="29"/>
      <c r="HBY53" s="29"/>
      <c r="HBZ53" s="29"/>
      <c r="HCA53" s="29"/>
      <c r="HCB53" s="29"/>
      <c r="HCC53" s="29"/>
      <c r="HCD53" s="29"/>
      <c r="HCE53" s="29"/>
      <c r="HCF53" s="29"/>
      <c r="HCG53" s="29"/>
      <c r="HCH53" s="29"/>
      <c r="HCI53" s="29"/>
      <c r="HCJ53" s="29"/>
      <c r="HCK53" s="29"/>
      <c r="HCL53" s="29"/>
      <c r="HCM53" s="29"/>
      <c r="HCN53" s="29"/>
      <c r="HCO53" s="29"/>
      <c r="HCP53" s="29"/>
      <c r="HCQ53" s="29"/>
      <c r="HCR53" s="29"/>
      <c r="HCS53" s="29"/>
      <c r="HCT53" s="29"/>
      <c r="HCU53" s="29"/>
      <c r="HCV53" s="29"/>
      <c r="HCW53" s="29"/>
      <c r="HCX53" s="29"/>
      <c r="HCY53" s="29"/>
      <c r="HCZ53" s="29"/>
      <c r="HDA53" s="29"/>
      <c r="HDB53" s="29"/>
      <c r="HDC53" s="29"/>
      <c r="HDD53" s="29"/>
      <c r="HDE53" s="29"/>
      <c r="HDF53" s="29"/>
      <c r="HDG53" s="29"/>
      <c r="HDH53" s="29"/>
      <c r="HDI53" s="29"/>
      <c r="HDJ53" s="29"/>
      <c r="HDK53" s="29"/>
      <c r="HDL53" s="29"/>
      <c r="HDM53" s="29"/>
      <c r="HDN53" s="29"/>
      <c r="HDO53" s="29"/>
      <c r="HDP53" s="29"/>
      <c r="HDQ53" s="29"/>
      <c r="HDR53" s="29"/>
      <c r="HDS53" s="29"/>
      <c r="HDT53" s="29"/>
      <c r="HDU53" s="29"/>
      <c r="HDV53" s="29"/>
      <c r="HDW53" s="29"/>
      <c r="HDX53" s="29"/>
      <c r="HDY53" s="29"/>
      <c r="HDZ53" s="29"/>
      <c r="HEA53" s="29"/>
      <c r="HEB53" s="29"/>
      <c r="HEC53" s="29"/>
      <c r="HED53" s="29"/>
      <c r="HEE53" s="29"/>
      <c r="HEF53" s="29"/>
      <c r="HEG53" s="29"/>
      <c r="HEH53" s="29"/>
      <c r="HEI53" s="29"/>
      <c r="HEJ53" s="29"/>
      <c r="HEK53" s="29"/>
      <c r="HEL53" s="29"/>
      <c r="HEM53" s="29"/>
      <c r="HEN53" s="29"/>
      <c r="HEO53" s="29"/>
      <c r="HEP53" s="29"/>
      <c r="HEQ53" s="29"/>
      <c r="HER53" s="29"/>
      <c r="HES53" s="29"/>
      <c r="HET53" s="29"/>
      <c r="HEU53" s="29"/>
      <c r="HEV53" s="29"/>
      <c r="HEW53" s="29"/>
      <c r="HEX53" s="29"/>
      <c r="HEY53" s="29"/>
      <c r="HEZ53" s="29"/>
      <c r="HFA53" s="29"/>
      <c r="HFB53" s="29"/>
      <c r="HFC53" s="29"/>
      <c r="HFD53" s="29"/>
      <c r="HFE53" s="29"/>
      <c r="HFF53" s="29"/>
      <c r="HFG53" s="29"/>
      <c r="HFH53" s="29"/>
      <c r="HFI53" s="29"/>
      <c r="HFJ53" s="29"/>
      <c r="HFK53" s="29"/>
      <c r="HFL53" s="29"/>
      <c r="HFM53" s="29"/>
      <c r="HFN53" s="29"/>
      <c r="HFO53" s="29"/>
      <c r="HFP53" s="29"/>
      <c r="HFQ53" s="29"/>
      <c r="HFR53" s="29"/>
      <c r="HFS53" s="29"/>
      <c r="HFT53" s="29"/>
      <c r="HFU53" s="29"/>
      <c r="HFV53" s="29"/>
      <c r="HFW53" s="29"/>
      <c r="HFX53" s="29"/>
      <c r="HFY53" s="29"/>
      <c r="HFZ53" s="29"/>
      <c r="HGA53" s="29"/>
      <c r="HGB53" s="29"/>
      <c r="HGC53" s="29"/>
      <c r="HGD53" s="29"/>
      <c r="HGE53" s="29"/>
      <c r="HGF53" s="29"/>
      <c r="HGG53" s="29"/>
      <c r="HGH53" s="29"/>
      <c r="HGI53" s="29"/>
      <c r="HGJ53" s="29"/>
      <c r="HGK53" s="29"/>
      <c r="HGL53" s="29"/>
      <c r="HGM53" s="29"/>
      <c r="HGN53" s="29"/>
      <c r="HGO53" s="29"/>
      <c r="HGP53" s="29"/>
      <c r="HGQ53" s="29"/>
      <c r="HGR53" s="29"/>
      <c r="HGS53" s="29"/>
      <c r="HGT53" s="29"/>
      <c r="HGU53" s="29"/>
      <c r="HGV53" s="29"/>
      <c r="HGW53" s="29"/>
      <c r="HGX53" s="29"/>
      <c r="HGY53" s="29"/>
      <c r="HGZ53" s="29"/>
      <c r="HHA53" s="29"/>
      <c r="HHB53" s="29"/>
      <c r="HHC53" s="29"/>
      <c r="HHD53" s="29"/>
      <c r="HHE53" s="29"/>
      <c r="HHF53" s="29"/>
      <c r="HHG53" s="29"/>
      <c r="HHH53" s="29"/>
      <c r="HHI53" s="29"/>
      <c r="HHJ53" s="29"/>
      <c r="HHK53" s="29"/>
      <c r="HHL53" s="29"/>
      <c r="HHM53" s="29"/>
      <c r="HHN53" s="29"/>
      <c r="HHO53" s="29"/>
      <c r="HHP53" s="29"/>
      <c r="HHQ53" s="29"/>
      <c r="HHR53" s="29"/>
      <c r="HHS53" s="29"/>
      <c r="HHT53" s="29"/>
      <c r="HHU53" s="29"/>
      <c r="HHV53" s="29"/>
      <c r="HHW53" s="29"/>
      <c r="HHX53" s="29"/>
      <c r="HHY53" s="29"/>
      <c r="HHZ53" s="29"/>
      <c r="HIA53" s="29"/>
      <c r="HIB53" s="29"/>
      <c r="HIC53" s="29"/>
      <c r="HID53" s="29"/>
      <c r="HIE53" s="29"/>
      <c r="HIF53" s="29"/>
      <c r="HIG53" s="29"/>
      <c r="HIH53" s="29"/>
      <c r="HII53" s="29"/>
      <c r="HIJ53" s="29"/>
      <c r="HIK53" s="29"/>
      <c r="HIL53" s="29"/>
      <c r="HIM53" s="29"/>
      <c r="HIN53" s="29"/>
      <c r="HIO53" s="29"/>
      <c r="HIP53" s="29"/>
      <c r="HIQ53" s="29"/>
      <c r="HIR53" s="29"/>
      <c r="HIS53" s="29"/>
      <c r="HIT53" s="29"/>
      <c r="HIU53" s="29"/>
      <c r="HIV53" s="29"/>
      <c r="HIW53" s="29"/>
      <c r="HIX53" s="29"/>
      <c r="HIY53" s="29"/>
      <c r="HIZ53" s="29"/>
      <c r="HJA53" s="29"/>
      <c r="HJB53" s="29"/>
      <c r="HJC53" s="29"/>
      <c r="HJD53" s="29"/>
      <c r="HJE53" s="29"/>
      <c r="HJF53" s="29"/>
      <c r="HJG53" s="29"/>
      <c r="HJH53" s="29"/>
      <c r="HJI53" s="29"/>
      <c r="HJJ53" s="29"/>
      <c r="HJK53" s="29"/>
      <c r="HJL53" s="29"/>
      <c r="HJM53" s="29"/>
      <c r="HJN53" s="29"/>
      <c r="HJO53" s="29"/>
      <c r="HJP53" s="29"/>
      <c r="HJQ53" s="29"/>
      <c r="HJR53" s="29"/>
      <c r="HJS53" s="29"/>
      <c r="HJT53" s="29"/>
      <c r="HJU53" s="29"/>
      <c r="HJV53" s="29"/>
      <c r="HJW53" s="29"/>
      <c r="HJX53" s="29"/>
      <c r="HJY53" s="29"/>
      <c r="HJZ53" s="29"/>
      <c r="HKA53" s="29"/>
      <c r="HKB53" s="29"/>
      <c r="HKC53" s="29"/>
      <c r="HKD53" s="29"/>
      <c r="HKE53" s="29"/>
      <c r="HKF53" s="29"/>
      <c r="HKG53" s="29"/>
      <c r="HKH53" s="29"/>
      <c r="HKI53" s="29"/>
      <c r="HKJ53" s="29"/>
      <c r="HKK53" s="29"/>
      <c r="HKL53" s="29"/>
      <c r="HKM53" s="29"/>
      <c r="HKN53" s="29"/>
      <c r="HKO53" s="29"/>
      <c r="HKP53" s="29"/>
      <c r="HKQ53" s="29"/>
      <c r="HKR53" s="29"/>
      <c r="HKS53" s="29"/>
      <c r="HKT53" s="29"/>
      <c r="HKU53" s="29"/>
      <c r="HKV53" s="29"/>
      <c r="HKW53" s="29"/>
      <c r="HKX53" s="29"/>
      <c r="HKY53" s="29"/>
      <c r="HKZ53" s="29"/>
      <c r="HLA53" s="29"/>
      <c r="HLB53" s="29"/>
      <c r="HLC53" s="29"/>
      <c r="HLD53" s="29"/>
      <c r="HLE53" s="29"/>
      <c r="HLF53" s="29"/>
      <c r="HLG53" s="29"/>
      <c r="HLH53" s="29"/>
      <c r="HLI53" s="29"/>
      <c r="HLJ53" s="29"/>
      <c r="HLK53" s="29"/>
      <c r="HLL53" s="29"/>
      <c r="HLM53" s="29"/>
      <c r="HLN53" s="29"/>
      <c r="HLO53" s="29"/>
      <c r="HLP53" s="29"/>
      <c r="HLQ53" s="29"/>
      <c r="HLR53" s="29"/>
      <c r="HLS53" s="29"/>
      <c r="HLT53" s="29"/>
      <c r="HLU53" s="29"/>
      <c r="HLV53" s="29"/>
      <c r="HLW53" s="29"/>
      <c r="HLX53" s="29"/>
      <c r="HLY53" s="29"/>
      <c r="HLZ53" s="29"/>
      <c r="HMA53" s="29"/>
      <c r="HMB53" s="29"/>
      <c r="HMC53" s="29"/>
      <c r="HMD53" s="29"/>
      <c r="HME53" s="29"/>
      <c r="HMF53" s="29"/>
      <c r="HMG53" s="29"/>
      <c r="HMH53" s="29"/>
      <c r="HMI53" s="29"/>
      <c r="HMJ53" s="29"/>
      <c r="HMK53" s="29"/>
      <c r="HML53" s="29"/>
      <c r="HMM53" s="29"/>
      <c r="HMN53" s="29"/>
      <c r="HMO53" s="29"/>
      <c r="HMP53" s="29"/>
      <c r="HMQ53" s="29"/>
      <c r="HMR53" s="29"/>
      <c r="HMS53" s="29"/>
      <c r="HMT53" s="29"/>
      <c r="HMU53" s="29"/>
      <c r="HMV53" s="29"/>
      <c r="HMW53" s="29"/>
      <c r="HMX53" s="29"/>
      <c r="HMY53" s="29"/>
      <c r="HMZ53" s="29"/>
      <c r="HNA53" s="29"/>
      <c r="HNB53" s="29"/>
      <c r="HNC53" s="29"/>
      <c r="HND53" s="29"/>
      <c r="HNE53" s="29"/>
      <c r="HNF53" s="29"/>
      <c r="HNG53" s="29"/>
      <c r="HNH53" s="29"/>
      <c r="HNI53" s="29"/>
      <c r="HNJ53" s="29"/>
      <c r="HNK53" s="29"/>
      <c r="HNL53" s="29"/>
      <c r="HNM53" s="29"/>
      <c r="HNN53" s="29"/>
      <c r="HNO53" s="29"/>
      <c r="HNP53" s="29"/>
      <c r="HNQ53" s="29"/>
      <c r="HNR53" s="29"/>
      <c r="HNS53" s="29"/>
      <c r="HNT53" s="29"/>
      <c r="HNU53" s="29"/>
      <c r="HNV53" s="29"/>
      <c r="HNW53" s="29"/>
      <c r="HNX53" s="29"/>
      <c r="HNY53" s="29"/>
      <c r="HNZ53" s="29"/>
      <c r="HOA53" s="29"/>
      <c r="HOB53" s="29"/>
      <c r="HOC53" s="29"/>
      <c r="HOD53" s="29"/>
      <c r="HOE53" s="29"/>
      <c r="HOF53" s="29"/>
      <c r="HOG53" s="29"/>
      <c r="HOH53" s="29"/>
      <c r="HOI53" s="29"/>
      <c r="HOJ53" s="29"/>
      <c r="HOK53" s="29"/>
      <c r="HOL53" s="29"/>
      <c r="HOM53" s="29"/>
      <c r="HON53" s="29"/>
      <c r="HOO53" s="29"/>
      <c r="HOP53" s="29"/>
      <c r="HOQ53" s="29"/>
      <c r="HOR53" s="29"/>
      <c r="HOS53" s="29"/>
      <c r="HOT53" s="29"/>
      <c r="HOU53" s="29"/>
      <c r="HOV53" s="29"/>
      <c r="HOW53" s="29"/>
      <c r="HOX53" s="29"/>
      <c r="HOY53" s="29"/>
      <c r="HOZ53" s="29"/>
      <c r="HPA53" s="29"/>
      <c r="HPB53" s="29"/>
      <c r="HPC53" s="29"/>
      <c r="HPD53" s="29"/>
      <c r="HPE53" s="29"/>
      <c r="HPF53" s="29"/>
      <c r="HPG53" s="29"/>
      <c r="HPH53" s="29"/>
      <c r="HPI53" s="29"/>
      <c r="HPJ53" s="29"/>
      <c r="HPK53" s="29"/>
      <c r="HPL53" s="29"/>
      <c r="HPM53" s="29"/>
      <c r="HPN53" s="29"/>
      <c r="HPO53" s="29"/>
      <c r="HPP53" s="29"/>
      <c r="HPQ53" s="29"/>
      <c r="HPR53" s="29"/>
      <c r="HPS53" s="29"/>
      <c r="HPT53" s="29"/>
      <c r="HPU53" s="29"/>
      <c r="HPV53" s="29"/>
      <c r="HPW53" s="29"/>
      <c r="HPX53" s="29"/>
      <c r="HPY53" s="29"/>
      <c r="HPZ53" s="29"/>
      <c r="HQA53" s="29"/>
      <c r="HQB53" s="29"/>
      <c r="HQC53" s="29"/>
      <c r="HQD53" s="29"/>
      <c r="HQE53" s="29"/>
      <c r="HQF53" s="29"/>
      <c r="HQG53" s="29"/>
      <c r="HQH53" s="29"/>
      <c r="HQI53" s="29"/>
      <c r="HQJ53" s="29"/>
      <c r="HQK53" s="29"/>
      <c r="HQL53" s="29"/>
      <c r="HQM53" s="29"/>
      <c r="HQN53" s="29"/>
      <c r="HQO53" s="29"/>
      <c r="HQP53" s="29"/>
      <c r="HQQ53" s="29"/>
      <c r="HQR53" s="29"/>
      <c r="HQS53" s="29"/>
      <c r="HQT53" s="29"/>
      <c r="HQU53" s="29"/>
      <c r="HQV53" s="29"/>
      <c r="HQW53" s="29"/>
      <c r="HQX53" s="29"/>
      <c r="HQY53" s="29"/>
      <c r="HQZ53" s="29"/>
      <c r="HRA53" s="29"/>
      <c r="HRB53" s="29"/>
      <c r="HRC53" s="29"/>
      <c r="HRD53" s="29"/>
      <c r="HRE53" s="29"/>
      <c r="HRF53" s="29"/>
      <c r="HRG53" s="29"/>
      <c r="HRH53" s="29"/>
      <c r="HRI53" s="29"/>
      <c r="HRJ53" s="29"/>
      <c r="HRK53" s="29"/>
      <c r="HRL53" s="29"/>
      <c r="HRM53" s="29"/>
      <c r="HRN53" s="29"/>
      <c r="HRO53" s="29"/>
      <c r="HRP53" s="29"/>
      <c r="HRQ53" s="29"/>
      <c r="HRR53" s="29"/>
      <c r="HRS53" s="29"/>
      <c r="HRT53" s="29"/>
      <c r="HRU53" s="29"/>
      <c r="HRV53" s="29"/>
      <c r="HRW53" s="29"/>
      <c r="HRX53" s="29"/>
      <c r="HRY53" s="29"/>
      <c r="HRZ53" s="29"/>
      <c r="HSA53" s="29"/>
      <c r="HSB53" s="29"/>
      <c r="HSC53" s="29"/>
      <c r="HSD53" s="29"/>
      <c r="HSE53" s="29"/>
      <c r="HSF53" s="29"/>
      <c r="HSG53" s="29"/>
      <c r="HSH53" s="29"/>
      <c r="HSI53" s="29"/>
      <c r="HSJ53" s="29"/>
      <c r="HSK53" s="29"/>
      <c r="HSL53" s="29"/>
      <c r="HSM53" s="29"/>
      <c r="HSN53" s="29"/>
      <c r="HSO53" s="29"/>
      <c r="HSP53" s="29"/>
      <c r="HSQ53" s="29"/>
      <c r="HSR53" s="29"/>
      <c r="HSS53" s="29"/>
      <c r="HST53" s="29"/>
      <c r="HSU53" s="29"/>
      <c r="HSV53" s="29"/>
      <c r="HSW53" s="29"/>
      <c r="HSX53" s="29"/>
      <c r="HSY53" s="29"/>
      <c r="HSZ53" s="29"/>
      <c r="HTA53" s="29"/>
      <c r="HTB53" s="29"/>
      <c r="HTC53" s="29"/>
      <c r="HTD53" s="29"/>
      <c r="HTE53" s="29"/>
      <c r="HTF53" s="29"/>
      <c r="HTG53" s="29"/>
      <c r="HTH53" s="29"/>
      <c r="HTI53" s="29"/>
      <c r="HTJ53" s="29"/>
      <c r="HTK53" s="29"/>
      <c r="HTL53" s="29"/>
      <c r="HTM53" s="29"/>
      <c r="HTN53" s="29"/>
      <c r="HTO53" s="29"/>
      <c r="HTP53" s="29"/>
      <c r="HTQ53" s="29"/>
      <c r="HTR53" s="29"/>
      <c r="HTS53" s="29"/>
      <c r="HTT53" s="29"/>
      <c r="HTU53" s="29"/>
      <c r="HTV53" s="29"/>
      <c r="HTW53" s="29"/>
      <c r="HTX53" s="29"/>
      <c r="HTY53" s="29"/>
      <c r="HTZ53" s="29"/>
      <c r="HUA53" s="29"/>
      <c r="HUB53" s="29"/>
      <c r="HUC53" s="29"/>
      <c r="HUD53" s="29"/>
      <c r="HUE53" s="29"/>
      <c r="HUF53" s="29"/>
      <c r="HUG53" s="29"/>
      <c r="HUH53" s="29"/>
      <c r="HUI53" s="29"/>
      <c r="HUJ53" s="29"/>
      <c r="HUK53" s="29"/>
      <c r="HUL53" s="29"/>
      <c r="HUM53" s="29"/>
      <c r="HUN53" s="29"/>
      <c r="HUO53" s="29"/>
      <c r="HUP53" s="29"/>
      <c r="HUQ53" s="29"/>
      <c r="HUR53" s="29"/>
      <c r="HUS53" s="29"/>
      <c r="HUT53" s="29"/>
      <c r="HUU53" s="29"/>
      <c r="HUV53" s="29"/>
      <c r="HUW53" s="29"/>
      <c r="HUX53" s="29"/>
      <c r="HUY53" s="29"/>
      <c r="HUZ53" s="29"/>
      <c r="HVA53" s="29"/>
      <c r="HVB53" s="29"/>
      <c r="HVC53" s="29"/>
      <c r="HVD53" s="29"/>
      <c r="HVE53" s="29"/>
      <c r="HVF53" s="29"/>
      <c r="HVG53" s="29"/>
      <c r="HVH53" s="29"/>
      <c r="HVI53" s="29"/>
      <c r="HVJ53" s="29"/>
      <c r="HVK53" s="29"/>
      <c r="HVL53" s="29"/>
      <c r="HVM53" s="29"/>
      <c r="HVN53" s="29"/>
      <c r="HVO53" s="29"/>
      <c r="HVP53" s="29"/>
      <c r="HVQ53" s="29"/>
      <c r="HVR53" s="29"/>
      <c r="HVS53" s="29"/>
      <c r="HVT53" s="29"/>
      <c r="HVU53" s="29"/>
      <c r="HVV53" s="29"/>
      <c r="HVW53" s="29"/>
      <c r="HVX53" s="29"/>
      <c r="HVY53" s="29"/>
      <c r="HVZ53" s="29"/>
      <c r="HWA53" s="29"/>
      <c r="HWB53" s="29"/>
      <c r="HWC53" s="29"/>
      <c r="HWD53" s="29"/>
      <c r="HWE53" s="29"/>
      <c r="HWF53" s="29"/>
      <c r="HWG53" s="29"/>
      <c r="HWH53" s="29"/>
      <c r="HWI53" s="29"/>
      <c r="HWJ53" s="29"/>
      <c r="HWK53" s="29"/>
      <c r="HWL53" s="29"/>
      <c r="HWM53" s="29"/>
      <c r="HWN53" s="29"/>
      <c r="HWO53" s="29"/>
      <c r="HWP53" s="29"/>
      <c r="HWQ53" s="29"/>
      <c r="HWR53" s="29"/>
      <c r="HWS53" s="29"/>
      <c r="HWT53" s="29"/>
      <c r="HWU53" s="29"/>
      <c r="HWV53" s="29"/>
      <c r="HWW53" s="29"/>
      <c r="HWX53" s="29"/>
      <c r="HWY53" s="29"/>
      <c r="HWZ53" s="29"/>
      <c r="HXA53" s="29"/>
      <c r="HXB53" s="29"/>
      <c r="HXC53" s="29"/>
      <c r="HXD53" s="29"/>
      <c r="HXE53" s="29"/>
      <c r="HXF53" s="29"/>
      <c r="HXG53" s="29"/>
      <c r="HXH53" s="29"/>
      <c r="HXI53" s="29"/>
      <c r="HXJ53" s="29"/>
      <c r="HXK53" s="29"/>
      <c r="HXL53" s="29"/>
      <c r="HXM53" s="29"/>
      <c r="HXN53" s="29"/>
      <c r="HXO53" s="29"/>
      <c r="HXP53" s="29"/>
      <c r="HXQ53" s="29"/>
      <c r="HXR53" s="29"/>
      <c r="HXS53" s="29"/>
      <c r="HXT53" s="29"/>
      <c r="HXU53" s="29"/>
      <c r="HXV53" s="29"/>
      <c r="HXW53" s="29"/>
      <c r="HXX53" s="29"/>
      <c r="HXY53" s="29"/>
      <c r="HXZ53" s="29"/>
      <c r="HYA53" s="29"/>
      <c r="HYB53" s="29"/>
      <c r="HYC53" s="29"/>
      <c r="HYD53" s="29"/>
      <c r="HYE53" s="29"/>
      <c r="HYF53" s="29"/>
      <c r="HYG53" s="29"/>
      <c r="HYH53" s="29"/>
      <c r="HYI53" s="29"/>
      <c r="HYJ53" s="29"/>
      <c r="HYK53" s="29"/>
      <c r="HYL53" s="29"/>
      <c r="HYM53" s="29"/>
      <c r="HYN53" s="29"/>
      <c r="HYO53" s="29"/>
      <c r="HYP53" s="29"/>
      <c r="HYQ53" s="29"/>
      <c r="HYR53" s="29"/>
      <c r="HYS53" s="29"/>
      <c r="HYT53" s="29"/>
      <c r="HYU53" s="29"/>
      <c r="HYV53" s="29"/>
      <c r="HYW53" s="29"/>
      <c r="HYX53" s="29"/>
      <c r="HYY53" s="29"/>
      <c r="HYZ53" s="29"/>
      <c r="HZA53" s="29"/>
      <c r="HZB53" s="29"/>
      <c r="HZC53" s="29"/>
      <c r="HZD53" s="29"/>
      <c r="HZE53" s="29"/>
      <c r="HZF53" s="29"/>
      <c r="HZG53" s="29"/>
      <c r="HZH53" s="29"/>
      <c r="HZI53" s="29"/>
      <c r="HZJ53" s="29"/>
      <c r="HZK53" s="29"/>
      <c r="HZL53" s="29"/>
      <c r="HZM53" s="29"/>
      <c r="HZN53" s="29"/>
      <c r="HZO53" s="29"/>
      <c r="HZP53" s="29"/>
      <c r="HZQ53" s="29"/>
      <c r="HZR53" s="29"/>
      <c r="HZS53" s="29"/>
      <c r="HZT53" s="29"/>
      <c r="HZU53" s="29"/>
      <c r="HZV53" s="29"/>
      <c r="HZW53" s="29"/>
      <c r="HZX53" s="29"/>
      <c r="HZY53" s="29"/>
      <c r="HZZ53" s="29"/>
      <c r="IAA53" s="29"/>
      <c r="IAB53" s="29"/>
      <c r="IAC53" s="29"/>
      <c r="IAD53" s="29"/>
      <c r="IAE53" s="29"/>
      <c r="IAF53" s="29"/>
      <c r="IAG53" s="29"/>
      <c r="IAH53" s="29"/>
      <c r="IAI53" s="29"/>
      <c r="IAJ53" s="29"/>
      <c r="IAK53" s="29"/>
      <c r="IAL53" s="29"/>
      <c r="IAM53" s="29"/>
      <c r="IAN53" s="29"/>
      <c r="IAO53" s="29"/>
      <c r="IAP53" s="29"/>
      <c r="IAQ53" s="29"/>
      <c r="IAR53" s="29"/>
      <c r="IAS53" s="29"/>
      <c r="IAT53" s="29"/>
      <c r="IAU53" s="29"/>
      <c r="IAV53" s="29"/>
      <c r="IAW53" s="29"/>
      <c r="IAX53" s="29"/>
      <c r="IAY53" s="29"/>
      <c r="IAZ53" s="29"/>
      <c r="IBA53" s="29"/>
      <c r="IBB53" s="29"/>
      <c r="IBC53" s="29"/>
      <c r="IBD53" s="29"/>
      <c r="IBE53" s="29"/>
      <c r="IBF53" s="29"/>
      <c r="IBG53" s="29"/>
      <c r="IBH53" s="29"/>
      <c r="IBI53" s="29"/>
      <c r="IBJ53" s="29"/>
      <c r="IBK53" s="29"/>
      <c r="IBL53" s="29"/>
      <c r="IBM53" s="29"/>
      <c r="IBN53" s="29"/>
      <c r="IBO53" s="29"/>
      <c r="IBP53" s="29"/>
      <c r="IBQ53" s="29"/>
      <c r="IBR53" s="29"/>
      <c r="IBS53" s="29"/>
      <c r="IBT53" s="29"/>
      <c r="IBU53" s="29"/>
      <c r="IBV53" s="29"/>
      <c r="IBW53" s="29"/>
      <c r="IBX53" s="29"/>
      <c r="IBY53" s="29"/>
      <c r="IBZ53" s="29"/>
      <c r="ICA53" s="29"/>
      <c r="ICB53" s="29"/>
      <c r="ICC53" s="29"/>
      <c r="ICD53" s="29"/>
      <c r="ICE53" s="29"/>
      <c r="ICF53" s="29"/>
      <c r="ICG53" s="29"/>
      <c r="ICH53" s="29"/>
      <c r="ICI53" s="29"/>
      <c r="ICJ53" s="29"/>
      <c r="ICK53" s="29"/>
      <c r="ICL53" s="29"/>
      <c r="ICM53" s="29"/>
      <c r="ICN53" s="29"/>
      <c r="ICO53" s="29"/>
      <c r="ICP53" s="29"/>
      <c r="ICQ53" s="29"/>
      <c r="ICR53" s="29"/>
      <c r="ICS53" s="29"/>
      <c r="ICT53" s="29"/>
      <c r="ICU53" s="29"/>
      <c r="ICV53" s="29"/>
      <c r="ICW53" s="29"/>
      <c r="ICX53" s="29"/>
      <c r="ICY53" s="29"/>
      <c r="ICZ53" s="29"/>
      <c r="IDA53" s="29"/>
      <c r="IDB53" s="29"/>
      <c r="IDC53" s="29"/>
      <c r="IDD53" s="29"/>
      <c r="IDE53" s="29"/>
      <c r="IDF53" s="29"/>
      <c r="IDG53" s="29"/>
      <c r="IDH53" s="29"/>
      <c r="IDI53" s="29"/>
      <c r="IDJ53" s="29"/>
      <c r="IDK53" s="29"/>
      <c r="IDL53" s="29"/>
      <c r="IDM53" s="29"/>
      <c r="IDN53" s="29"/>
      <c r="IDO53" s="29"/>
      <c r="IDP53" s="29"/>
      <c r="IDQ53" s="29"/>
      <c r="IDR53" s="29"/>
      <c r="IDS53" s="29"/>
      <c r="IDT53" s="29"/>
      <c r="IDU53" s="29"/>
      <c r="IDV53" s="29"/>
      <c r="IDW53" s="29"/>
      <c r="IDX53" s="29"/>
      <c r="IDY53" s="29"/>
      <c r="IDZ53" s="29"/>
      <c r="IEA53" s="29"/>
      <c r="IEB53" s="29"/>
      <c r="IEC53" s="29"/>
      <c r="IED53" s="29"/>
      <c r="IEE53" s="29"/>
      <c r="IEF53" s="29"/>
      <c r="IEG53" s="29"/>
      <c r="IEH53" s="29"/>
      <c r="IEI53" s="29"/>
      <c r="IEJ53" s="29"/>
      <c r="IEK53" s="29"/>
      <c r="IEL53" s="29"/>
      <c r="IEM53" s="29"/>
      <c r="IEN53" s="29"/>
      <c r="IEO53" s="29"/>
      <c r="IEP53" s="29"/>
      <c r="IEQ53" s="29"/>
      <c r="IER53" s="29"/>
      <c r="IES53" s="29"/>
      <c r="IET53" s="29"/>
      <c r="IEU53" s="29"/>
      <c r="IEV53" s="29"/>
      <c r="IEW53" s="29"/>
      <c r="IEX53" s="29"/>
      <c r="IEY53" s="29"/>
      <c r="IEZ53" s="29"/>
      <c r="IFA53" s="29"/>
      <c r="IFB53" s="29"/>
      <c r="IFC53" s="29"/>
      <c r="IFD53" s="29"/>
      <c r="IFE53" s="29"/>
      <c r="IFF53" s="29"/>
      <c r="IFG53" s="29"/>
      <c r="IFH53" s="29"/>
      <c r="IFI53" s="29"/>
      <c r="IFJ53" s="29"/>
      <c r="IFK53" s="29"/>
      <c r="IFL53" s="29"/>
      <c r="IFM53" s="29"/>
      <c r="IFN53" s="29"/>
      <c r="IFO53" s="29"/>
      <c r="IFP53" s="29"/>
      <c r="IFQ53" s="29"/>
      <c r="IFR53" s="29"/>
      <c r="IFS53" s="29"/>
      <c r="IFT53" s="29"/>
      <c r="IFU53" s="29"/>
      <c r="IFV53" s="29"/>
      <c r="IFW53" s="29"/>
      <c r="IFX53" s="29"/>
      <c r="IFY53" s="29"/>
      <c r="IFZ53" s="29"/>
      <c r="IGA53" s="29"/>
      <c r="IGB53" s="29"/>
      <c r="IGC53" s="29"/>
      <c r="IGD53" s="29"/>
      <c r="IGE53" s="29"/>
      <c r="IGF53" s="29"/>
      <c r="IGG53" s="29"/>
      <c r="IGH53" s="29"/>
      <c r="IGI53" s="29"/>
      <c r="IGJ53" s="29"/>
      <c r="IGK53" s="29"/>
      <c r="IGL53" s="29"/>
      <c r="IGM53" s="29"/>
      <c r="IGN53" s="29"/>
      <c r="IGO53" s="29"/>
      <c r="IGP53" s="29"/>
      <c r="IGQ53" s="29"/>
      <c r="IGR53" s="29"/>
      <c r="IGS53" s="29"/>
      <c r="IGT53" s="29"/>
      <c r="IGU53" s="29"/>
      <c r="IGV53" s="29"/>
      <c r="IGW53" s="29"/>
      <c r="IGX53" s="29"/>
      <c r="IGY53" s="29"/>
      <c r="IGZ53" s="29"/>
      <c r="IHA53" s="29"/>
      <c r="IHB53" s="29"/>
      <c r="IHC53" s="29"/>
      <c r="IHD53" s="29"/>
      <c r="IHE53" s="29"/>
      <c r="IHF53" s="29"/>
      <c r="IHG53" s="29"/>
      <c r="IHH53" s="29"/>
      <c r="IHI53" s="29"/>
      <c r="IHJ53" s="29"/>
      <c r="IHK53" s="29"/>
      <c r="IHL53" s="29"/>
      <c r="IHM53" s="29"/>
      <c r="IHN53" s="29"/>
      <c r="IHO53" s="29"/>
      <c r="IHP53" s="29"/>
      <c r="IHQ53" s="29"/>
      <c r="IHR53" s="29"/>
      <c r="IHS53" s="29"/>
      <c r="IHT53" s="29"/>
      <c r="IHU53" s="29"/>
      <c r="IHV53" s="29"/>
      <c r="IHW53" s="29"/>
      <c r="IHX53" s="29"/>
      <c r="IHY53" s="29"/>
      <c r="IHZ53" s="29"/>
      <c r="IIA53" s="29"/>
      <c r="IIB53" s="29"/>
      <c r="IIC53" s="29"/>
      <c r="IID53" s="29"/>
      <c r="IIE53" s="29"/>
      <c r="IIF53" s="29"/>
      <c r="IIG53" s="29"/>
      <c r="IIH53" s="29"/>
      <c r="III53" s="29"/>
      <c r="IIJ53" s="29"/>
      <c r="IIK53" s="29"/>
      <c r="IIL53" s="29"/>
      <c r="IIM53" s="29"/>
      <c r="IIN53" s="29"/>
      <c r="IIO53" s="29"/>
      <c r="IIP53" s="29"/>
      <c r="IIQ53" s="29"/>
      <c r="IIR53" s="29"/>
      <c r="IIS53" s="29"/>
      <c r="IIT53" s="29"/>
      <c r="IIU53" s="29"/>
      <c r="IIV53" s="29"/>
      <c r="IIW53" s="29"/>
      <c r="IIX53" s="29"/>
      <c r="IIY53" s="29"/>
      <c r="IIZ53" s="29"/>
      <c r="IJA53" s="29"/>
      <c r="IJB53" s="29"/>
      <c r="IJC53" s="29"/>
      <c r="IJD53" s="29"/>
      <c r="IJE53" s="29"/>
      <c r="IJF53" s="29"/>
      <c r="IJG53" s="29"/>
      <c r="IJH53" s="29"/>
      <c r="IJI53" s="29"/>
      <c r="IJJ53" s="29"/>
      <c r="IJK53" s="29"/>
      <c r="IJL53" s="29"/>
      <c r="IJM53" s="29"/>
      <c r="IJN53" s="29"/>
      <c r="IJO53" s="29"/>
      <c r="IJP53" s="29"/>
      <c r="IJQ53" s="29"/>
      <c r="IJR53" s="29"/>
      <c r="IJS53" s="29"/>
      <c r="IJT53" s="29"/>
      <c r="IJU53" s="29"/>
      <c r="IJV53" s="29"/>
      <c r="IJW53" s="29"/>
      <c r="IJX53" s="29"/>
      <c r="IJY53" s="29"/>
      <c r="IJZ53" s="29"/>
      <c r="IKA53" s="29"/>
      <c r="IKB53" s="29"/>
      <c r="IKC53" s="29"/>
      <c r="IKD53" s="29"/>
      <c r="IKE53" s="29"/>
      <c r="IKF53" s="29"/>
      <c r="IKG53" s="29"/>
      <c r="IKH53" s="29"/>
      <c r="IKI53" s="29"/>
      <c r="IKJ53" s="29"/>
      <c r="IKK53" s="29"/>
      <c r="IKL53" s="29"/>
      <c r="IKM53" s="29"/>
      <c r="IKN53" s="29"/>
      <c r="IKO53" s="29"/>
      <c r="IKP53" s="29"/>
      <c r="IKQ53" s="29"/>
      <c r="IKR53" s="29"/>
      <c r="IKS53" s="29"/>
      <c r="IKT53" s="29"/>
      <c r="IKU53" s="29"/>
      <c r="IKV53" s="29"/>
      <c r="IKW53" s="29"/>
      <c r="IKX53" s="29"/>
      <c r="IKY53" s="29"/>
      <c r="IKZ53" s="29"/>
      <c r="ILA53" s="29"/>
      <c r="ILB53" s="29"/>
      <c r="ILC53" s="29"/>
      <c r="ILD53" s="29"/>
      <c r="ILE53" s="29"/>
      <c r="ILF53" s="29"/>
      <c r="ILG53" s="29"/>
      <c r="ILH53" s="29"/>
      <c r="ILI53" s="29"/>
      <c r="ILJ53" s="29"/>
      <c r="ILK53" s="29"/>
      <c r="ILL53" s="29"/>
      <c r="ILM53" s="29"/>
      <c r="ILN53" s="29"/>
      <c r="ILO53" s="29"/>
      <c r="ILP53" s="29"/>
      <c r="ILQ53" s="29"/>
      <c r="ILR53" s="29"/>
      <c r="ILS53" s="29"/>
      <c r="ILT53" s="29"/>
      <c r="ILU53" s="29"/>
      <c r="ILV53" s="29"/>
      <c r="ILW53" s="29"/>
      <c r="ILX53" s="29"/>
      <c r="ILY53" s="29"/>
      <c r="ILZ53" s="29"/>
      <c r="IMA53" s="29"/>
      <c r="IMB53" s="29"/>
      <c r="IMC53" s="29"/>
      <c r="IMD53" s="29"/>
      <c r="IME53" s="29"/>
      <c r="IMF53" s="29"/>
      <c r="IMG53" s="29"/>
      <c r="IMH53" s="29"/>
      <c r="IMI53" s="29"/>
      <c r="IMJ53" s="29"/>
      <c r="IMK53" s="29"/>
      <c r="IML53" s="29"/>
      <c r="IMM53" s="29"/>
      <c r="IMN53" s="29"/>
      <c r="IMO53" s="29"/>
      <c r="IMP53" s="29"/>
      <c r="IMQ53" s="29"/>
      <c r="IMR53" s="29"/>
      <c r="IMS53" s="29"/>
      <c r="IMT53" s="29"/>
      <c r="IMU53" s="29"/>
      <c r="IMV53" s="29"/>
      <c r="IMW53" s="29"/>
      <c r="IMX53" s="29"/>
      <c r="IMY53" s="29"/>
      <c r="IMZ53" s="29"/>
      <c r="INA53" s="29"/>
      <c r="INB53" s="29"/>
      <c r="INC53" s="29"/>
      <c r="IND53" s="29"/>
      <c r="INE53" s="29"/>
      <c r="INF53" s="29"/>
      <c r="ING53" s="29"/>
      <c r="INH53" s="29"/>
      <c r="INI53" s="29"/>
      <c r="INJ53" s="29"/>
      <c r="INK53" s="29"/>
      <c r="INL53" s="29"/>
      <c r="INM53" s="29"/>
      <c r="INN53" s="29"/>
      <c r="INO53" s="29"/>
      <c r="INP53" s="29"/>
      <c r="INQ53" s="29"/>
      <c r="INR53" s="29"/>
      <c r="INS53" s="29"/>
      <c r="INT53" s="29"/>
      <c r="INU53" s="29"/>
      <c r="INV53" s="29"/>
      <c r="INW53" s="29"/>
      <c r="INX53" s="29"/>
      <c r="INY53" s="29"/>
      <c r="INZ53" s="29"/>
      <c r="IOA53" s="29"/>
      <c r="IOB53" s="29"/>
      <c r="IOC53" s="29"/>
      <c r="IOD53" s="29"/>
      <c r="IOE53" s="29"/>
      <c r="IOF53" s="29"/>
      <c r="IOG53" s="29"/>
      <c r="IOH53" s="29"/>
      <c r="IOI53" s="29"/>
      <c r="IOJ53" s="29"/>
      <c r="IOK53" s="29"/>
      <c r="IOL53" s="29"/>
      <c r="IOM53" s="29"/>
      <c r="ION53" s="29"/>
      <c r="IOO53" s="29"/>
      <c r="IOP53" s="29"/>
      <c r="IOQ53" s="29"/>
      <c r="IOR53" s="29"/>
      <c r="IOS53" s="29"/>
      <c r="IOT53" s="29"/>
      <c r="IOU53" s="29"/>
      <c r="IOV53" s="29"/>
      <c r="IOW53" s="29"/>
      <c r="IOX53" s="29"/>
      <c r="IOY53" s="29"/>
      <c r="IOZ53" s="29"/>
      <c r="IPA53" s="29"/>
      <c r="IPB53" s="29"/>
      <c r="IPC53" s="29"/>
      <c r="IPD53" s="29"/>
      <c r="IPE53" s="29"/>
      <c r="IPF53" s="29"/>
      <c r="IPG53" s="29"/>
      <c r="IPH53" s="29"/>
      <c r="IPI53" s="29"/>
      <c r="IPJ53" s="29"/>
      <c r="IPK53" s="29"/>
      <c r="IPL53" s="29"/>
      <c r="IPM53" s="29"/>
      <c r="IPN53" s="29"/>
      <c r="IPO53" s="29"/>
      <c r="IPP53" s="29"/>
      <c r="IPQ53" s="29"/>
      <c r="IPR53" s="29"/>
      <c r="IPS53" s="29"/>
      <c r="IPT53" s="29"/>
      <c r="IPU53" s="29"/>
      <c r="IPV53" s="29"/>
      <c r="IPW53" s="29"/>
      <c r="IPX53" s="29"/>
      <c r="IPY53" s="29"/>
      <c r="IPZ53" s="29"/>
      <c r="IQA53" s="29"/>
      <c r="IQB53" s="29"/>
      <c r="IQC53" s="29"/>
      <c r="IQD53" s="29"/>
      <c r="IQE53" s="29"/>
      <c r="IQF53" s="29"/>
      <c r="IQG53" s="29"/>
      <c r="IQH53" s="29"/>
      <c r="IQI53" s="29"/>
      <c r="IQJ53" s="29"/>
      <c r="IQK53" s="29"/>
      <c r="IQL53" s="29"/>
      <c r="IQM53" s="29"/>
      <c r="IQN53" s="29"/>
      <c r="IQO53" s="29"/>
      <c r="IQP53" s="29"/>
      <c r="IQQ53" s="29"/>
      <c r="IQR53" s="29"/>
      <c r="IQS53" s="29"/>
      <c r="IQT53" s="29"/>
      <c r="IQU53" s="29"/>
      <c r="IQV53" s="29"/>
      <c r="IQW53" s="29"/>
      <c r="IQX53" s="29"/>
      <c r="IQY53" s="29"/>
      <c r="IQZ53" s="29"/>
      <c r="IRA53" s="29"/>
      <c r="IRB53" s="29"/>
      <c r="IRC53" s="29"/>
      <c r="IRD53" s="29"/>
      <c r="IRE53" s="29"/>
      <c r="IRF53" s="29"/>
      <c r="IRG53" s="29"/>
      <c r="IRH53" s="29"/>
      <c r="IRI53" s="29"/>
      <c r="IRJ53" s="29"/>
      <c r="IRK53" s="29"/>
      <c r="IRL53" s="29"/>
      <c r="IRM53" s="29"/>
      <c r="IRN53" s="29"/>
      <c r="IRO53" s="29"/>
      <c r="IRP53" s="29"/>
      <c r="IRQ53" s="29"/>
      <c r="IRR53" s="29"/>
      <c r="IRS53" s="29"/>
      <c r="IRT53" s="29"/>
      <c r="IRU53" s="29"/>
      <c r="IRV53" s="29"/>
      <c r="IRW53" s="29"/>
      <c r="IRX53" s="29"/>
      <c r="IRY53" s="29"/>
      <c r="IRZ53" s="29"/>
      <c r="ISA53" s="29"/>
      <c r="ISB53" s="29"/>
      <c r="ISC53" s="29"/>
      <c r="ISD53" s="29"/>
      <c r="ISE53" s="29"/>
      <c r="ISF53" s="29"/>
      <c r="ISG53" s="29"/>
      <c r="ISH53" s="29"/>
      <c r="ISI53" s="29"/>
      <c r="ISJ53" s="29"/>
      <c r="ISK53" s="29"/>
      <c r="ISL53" s="29"/>
      <c r="ISM53" s="29"/>
      <c r="ISN53" s="29"/>
      <c r="ISO53" s="29"/>
      <c r="ISP53" s="29"/>
      <c r="ISQ53" s="29"/>
      <c r="ISR53" s="29"/>
      <c r="ISS53" s="29"/>
      <c r="IST53" s="29"/>
      <c r="ISU53" s="29"/>
      <c r="ISV53" s="29"/>
      <c r="ISW53" s="29"/>
      <c r="ISX53" s="29"/>
      <c r="ISY53" s="29"/>
      <c r="ISZ53" s="29"/>
      <c r="ITA53" s="29"/>
      <c r="ITB53" s="29"/>
      <c r="ITC53" s="29"/>
      <c r="ITD53" s="29"/>
      <c r="ITE53" s="29"/>
      <c r="ITF53" s="29"/>
      <c r="ITG53" s="29"/>
      <c r="ITH53" s="29"/>
      <c r="ITI53" s="29"/>
      <c r="ITJ53" s="29"/>
      <c r="ITK53" s="29"/>
      <c r="ITL53" s="29"/>
      <c r="ITM53" s="29"/>
      <c r="ITN53" s="29"/>
      <c r="ITO53" s="29"/>
      <c r="ITP53" s="29"/>
      <c r="ITQ53" s="29"/>
      <c r="ITR53" s="29"/>
      <c r="ITS53" s="29"/>
      <c r="ITT53" s="29"/>
      <c r="ITU53" s="29"/>
      <c r="ITV53" s="29"/>
      <c r="ITW53" s="29"/>
      <c r="ITX53" s="29"/>
      <c r="ITY53" s="29"/>
      <c r="ITZ53" s="29"/>
      <c r="IUA53" s="29"/>
      <c r="IUB53" s="29"/>
      <c r="IUC53" s="29"/>
      <c r="IUD53" s="29"/>
      <c r="IUE53" s="29"/>
      <c r="IUF53" s="29"/>
      <c r="IUG53" s="29"/>
      <c r="IUH53" s="29"/>
      <c r="IUI53" s="29"/>
      <c r="IUJ53" s="29"/>
      <c r="IUK53" s="29"/>
      <c r="IUL53" s="29"/>
      <c r="IUM53" s="29"/>
      <c r="IUN53" s="29"/>
      <c r="IUO53" s="29"/>
      <c r="IUP53" s="29"/>
      <c r="IUQ53" s="29"/>
      <c r="IUR53" s="29"/>
      <c r="IUS53" s="29"/>
      <c r="IUT53" s="29"/>
      <c r="IUU53" s="29"/>
      <c r="IUV53" s="29"/>
      <c r="IUW53" s="29"/>
      <c r="IUX53" s="29"/>
      <c r="IUY53" s="29"/>
      <c r="IUZ53" s="29"/>
      <c r="IVA53" s="29"/>
      <c r="IVB53" s="29"/>
      <c r="IVC53" s="29"/>
      <c r="IVD53" s="29"/>
      <c r="IVE53" s="29"/>
      <c r="IVF53" s="29"/>
      <c r="IVG53" s="29"/>
      <c r="IVH53" s="29"/>
      <c r="IVI53" s="29"/>
      <c r="IVJ53" s="29"/>
      <c r="IVK53" s="29"/>
      <c r="IVL53" s="29"/>
      <c r="IVM53" s="29"/>
      <c r="IVN53" s="29"/>
      <c r="IVO53" s="29"/>
      <c r="IVP53" s="29"/>
      <c r="IVQ53" s="29"/>
      <c r="IVR53" s="29"/>
      <c r="IVS53" s="29"/>
      <c r="IVT53" s="29"/>
      <c r="IVU53" s="29"/>
      <c r="IVV53" s="29"/>
      <c r="IVW53" s="29"/>
      <c r="IVX53" s="29"/>
      <c r="IVY53" s="29"/>
      <c r="IVZ53" s="29"/>
      <c r="IWA53" s="29"/>
      <c r="IWB53" s="29"/>
      <c r="IWC53" s="29"/>
      <c r="IWD53" s="29"/>
      <c r="IWE53" s="29"/>
      <c r="IWF53" s="29"/>
      <c r="IWG53" s="29"/>
      <c r="IWH53" s="29"/>
      <c r="IWI53" s="29"/>
      <c r="IWJ53" s="29"/>
      <c r="IWK53" s="29"/>
      <c r="IWL53" s="29"/>
      <c r="IWM53" s="29"/>
      <c r="IWN53" s="29"/>
      <c r="IWO53" s="29"/>
      <c r="IWP53" s="29"/>
      <c r="IWQ53" s="29"/>
      <c r="IWR53" s="29"/>
      <c r="IWS53" s="29"/>
      <c r="IWT53" s="29"/>
      <c r="IWU53" s="29"/>
      <c r="IWV53" s="29"/>
      <c r="IWW53" s="29"/>
      <c r="IWX53" s="29"/>
      <c r="IWY53" s="29"/>
      <c r="IWZ53" s="29"/>
      <c r="IXA53" s="29"/>
      <c r="IXB53" s="29"/>
      <c r="IXC53" s="29"/>
      <c r="IXD53" s="29"/>
      <c r="IXE53" s="29"/>
      <c r="IXF53" s="29"/>
      <c r="IXG53" s="29"/>
      <c r="IXH53" s="29"/>
      <c r="IXI53" s="29"/>
      <c r="IXJ53" s="29"/>
      <c r="IXK53" s="29"/>
      <c r="IXL53" s="29"/>
      <c r="IXM53" s="29"/>
      <c r="IXN53" s="29"/>
      <c r="IXO53" s="29"/>
      <c r="IXP53" s="29"/>
      <c r="IXQ53" s="29"/>
      <c r="IXR53" s="29"/>
      <c r="IXS53" s="29"/>
      <c r="IXT53" s="29"/>
      <c r="IXU53" s="29"/>
      <c r="IXV53" s="29"/>
      <c r="IXW53" s="29"/>
      <c r="IXX53" s="29"/>
      <c r="IXY53" s="29"/>
      <c r="IXZ53" s="29"/>
      <c r="IYA53" s="29"/>
      <c r="IYB53" s="29"/>
      <c r="IYC53" s="29"/>
      <c r="IYD53" s="29"/>
      <c r="IYE53" s="29"/>
      <c r="IYF53" s="29"/>
      <c r="IYG53" s="29"/>
      <c r="IYH53" s="29"/>
      <c r="IYI53" s="29"/>
      <c r="IYJ53" s="29"/>
      <c r="IYK53" s="29"/>
      <c r="IYL53" s="29"/>
      <c r="IYM53" s="29"/>
      <c r="IYN53" s="29"/>
      <c r="IYO53" s="29"/>
      <c r="IYP53" s="29"/>
      <c r="IYQ53" s="29"/>
      <c r="IYR53" s="29"/>
      <c r="IYS53" s="29"/>
      <c r="IYT53" s="29"/>
      <c r="IYU53" s="29"/>
      <c r="IYV53" s="29"/>
      <c r="IYW53" s="29"/>
      <c r="IYX53" s="29"/>
      <c r="IYY53" s="29"/>
      <c r="IYZ53" s="29"/>
      <c r="IZA53" s="29"/>
      <c r="IZB53" s="29"/>
      <c r="IZC53" s="29"/>
      <c r="IZD53" s="29"/>
      <c r="IZE53" s="29"/>
      <c r="IZF53" s="29"/>
      <c r="IZG53" s="29"/>
      <c r="IZH53" s="29"/>
      <c r="IZI53" s="29"/>
      <c r="IZJ53" s="29"/>
      <c r="IZK53" s="29"/>
      <c r="IZL53" s="29"/>
      <c r="IZM53" s="29"/>
      <c r="IZN53" s="29"/>
      <c r="IZO53" s="29"/>
      <c r="IZP53" s="29"/>
      <c r="IZQ53" s="29"/>
      <c r="IZR53" s="29"/>
      <c r="IZS53" s="29"/>
      <c r="IZT53" s="29"/>
      <c r="IZU53" s="29"/>
      <c r="IZV53" s="29"/>
      <c r="IZW53" s="29"/>
      <c r="IZX53" s="29"/>
      <c r="IZY53" s="29"/>
      <c r="IZZ53" s="29"/>
      <c r="JAA53" s="29"/>
      <c r="JAB53" s="29"/>
      <c r="JAC53" s="29"/>
      <c r="JAD53" s="29"/>
      <c r="JAE53" s="29"/>
      <c r="JAF53" s="29"/>
      <c r="JAG53" s="29"/>
      <c r="JAH53" s="29"/>
      <c r="JAI53" s="29"/>
      <c r="JAJ53" s="29"/>
      <c r="JAK53" s="29"/>
      <c r="JAL53" s="29"/>
      <c r="JAM53" s="29"/>
      <c r="JAN53" s="29"/>
      <c r="JAO53" s="29"/>
      <c r="JAP53" s="29"/>
      <c r="JAQ53" s="29"/>
      <c r="JAR53" s="29"/>
      <c r="JAS53" s="29"/>
      <c r="JAT53" s="29"/>
      <c r="JAU53" s="29"/>
      <c r="JAV53" s="29"/>
      <c r="JAW53" s="29"/>
      <c r="JAX53" s="29"/>
      <c r="JAY53" s="29"/>
      <c r="JAZ53" s="29"/>
      <c r="JBA53" s="29"/>
      <c r="JBB53" s="29"/>
      <c r="JBC53" s="29"/>
      <c r="JBD53" s="29"/>
      <c r="JBE53" s="29"/>
      <c r="JBF53" s="29"/>
      <c r="JBG53" s="29"/>
      <c r="JBH53" s="29"/>
      <c r="JBI53" s="29"/>
      <c r="JBJ53" s="29"/>
      <c r="JBK53" s="29"/>
      <c r="JBL53" s="29"/>
      <c r="JBM53" s="29"/>
      <c r="JBN53" s="29"/>
      <c r="JBO53" s="29"/>
      <c r="JBP53" s="29"/>
      <c r="JBQ53" s="29"/>
      <c r="JBR53" s="29"/>
      <c r="JBS53" s="29"/>
      <c r="JBT53" s="29"/>
      <c r="JBU53" s="29"/>
      <c r="JBV53" s="29"/>
      <c r="JBW53" s="29"/>
      <c r="JBX53" s="29"/>
      <c r="JBY53" s="29"/>
      <c r="JBZ53" s="29"/>
      <c r="JCA53" s="29"/>
      <c r="JCB53" s="29"/>
      <c r="JCC53" s="29"/>
      <c r="JCD53" s="29"/>
      <c r="JCE53" s="29"/>
      <c r="JCF53" s="29"/>
      <c r="JCG53" s="29"/>
      <c r="JCH53" s="29"/>
      <c r="JCI53" s="29"/>
      <c r="JCJ53" s="29"/>
      <c r="JCK53" s="29"/>
      <c r="JCL53" s="29"/>
      <c r="JCM53" s="29"/>
      <c r="JCN53" s="29"/>
      <c r="JCO53" s="29"/>
      <c r="JCP53" s="29"/>
      <c r="JCQ53" s="29"/>
      <c r="JCR53" s="29"/>
      <c r="JCS53" s="29"/>
      <c r="JCT53" s="29"/>
      <c r="JCU53" s="29"/>
      <c r="JCV53" s="29"/>
      <c r="JCW53" s="29"/>
      <c r="JCX53" s="29"/>
      <c r="JCY53" s="29"/>
      <c r="JCZ53" s="29"/>
      <c r="JDA53" s="29"/>
      <c r="JDB53" s="29"/>
      <c r="JDC53" s="29"/>
      <c r="JDD53" s="29"/>
      <c r="JDE53" s="29"/>
      <c r="JDF53" s="29"/>
      <c r="JDG53" s="29"/>
      <c r="JDH53" s="29"/>
      <c r="JDI53" s="29"/>
      <c r="JDJ53" s="29"/>
      <c r="JDK53" s="29"/>
      <c r="JDL53" s="29"/>
      <c r="JDM53" s="29"/>
      <c r="JDN53" s="29"/>
      <c r="JDO53" s="29"/>
      <c r="JDP53" s="29"/>
      <c r="JDQ53" s="29"/>
      <c r="JDR53" s="29"/>
      <c r="JDS53" s="29"/>
      <c r="JDT53" s="29"/>
      <c r="JDU53" s="29"/>
      <c r="JDV53" s="29"/>
      <c r="JDW53" s="29"/>
      <c r="JDX53" s="29"/>
      <c r="JDY53" s="29"/>
      <c r="JDZ53" s="29"/>
      <c r="JEA53" s="29"/>
      <c r="JEB53" s="29"/>
      <c r="JEC53" s="29"/>
      <c r="JED53" s="29"/>
      <c r="JEE53" s="29"/>
      <c r="JEF53" s="29"/>
      <c r="JEG53" s="29"/>
      <c r="JEH53" s="29"/>
      <c r="JEI53" s="29"/>
      <c r="JEJ53" s="29"/>
      <c r="JEK53" s="29"/>
      <c r="JEL53" s="29"/>
      <c r="JEM53" s="29"/>
      <c r="JEN53" s="29"/>
      <c r="JEO53" s="29"/>
      <c r="JEP53" s="29"/>
      <c r="JEQ53" s="29"/>
      <c r="JER53" s="29"/>
      <c r="JES53" s="29"/>
      <c r="JET53" s="29"/>
      <c r="JEU53" s="29"/>
      <c r="JEV53" s="29"/>
      <c r="JEW53" s="29"/>
      <c r="JEX53" s="29"/>
      <c r="JEY53" s="29"/>
      <c r="JEZ53" s="29"/>
      <c r="JFA53" s="29"/>
      <c r="JFB53" s="29"/>
      <c r="JFC53" s="29"/>
      <c r="JFD53" s="29"/>
      <c r="JFE53" s="29"/>
      <c r="JFF53" s="29"/>
      <c r="JFG53" s="29"/>
      <c r="JFH53" s="29"/>
      <c r="JFI53" s="29"/>
      <c r="JFJ53" s="29"/>
      <c r="JFK53" s="29"/>
      <c r="JFL53" s="29"/>
      <c r="JFM53" s="29"/>
      <c r="JFN53" s="29"/>
      <c r="JFO53" s="29"/>
      <c r="JFP53" s="29"/>
      <c r="JFQ53" s="29"/>
      <c r="JFR53" s="29"/>
      <c r="JFS53" s="29"/>
      <c r="JFT53" s="29"/>
      <c r="JFU53" s="29"/>
      <c r="JFV53" s="29"/>
      <c r="JFW53" s="29"/>
      <c r="JFX53" s="29"/>
      <c r="JFY53" s="29"/>
      <c r="JFZ53" s="29"/>
      <c r="JGA53" s="29"/>
      <c r="JGB53" s="29"/>
      <c r="JGC53" s="29"/>
      <c r="JGD53" s="29"/>
      <c r="JGE53" s="29"/>
      <c r="JGF53" s="29"/>
      <c r="JGG53" s="29"/>
      <c r="JGH53" s="29"/>
      <c r="JGI53" s="29"/>
      <c r="JGJ53" s="29"/>
      <c r="JGK53" s="29"/>
      <c r="JGL53" s="29"/>
      <c r="JGM53" s="29"/>
      <c r="JGN53" s="29"/>
      <c r="JGO53" s="29"/>
      <c r="JGP53" s="29"/>
      <c r="JGQ53" s="29"/>
      <c r="JGR53" s="29"/>
      <c r="JGS53" s="29"/>
      <c r="JGT53" s="29"/>
      <c r="JGU53" s="29"/>
      <c r="JGV53" s="29"/>
      <c r="JGW53" s="29"/>
      <c r="JGX53" s="29"/>
      <c r="JGY53" s="29"/>
      <c r="JGZ53" s="29"/>
      <c r="JHA53" s="29"/>
      <c r="JHB53" s="29"/>
      <c r="JHC53" s="29"/>
      <c r="JHD53" s="29"/>
      <c r="JHE53" s="29"/>
      <c r="JHF53" s="29"/>
      <c r="JHG53" s="29"/>
      <c r="JHH53" s="29"/>
      <c r="JHI53" s="29"/>
      <c r="JHJ53" s="29"/>
      <c r="JHK53" s="29"/>
      <c r="JHL53" s="29"/>
      <c r="JHM53" s="29"/>
      <c r="JHN53" s="29"/>
      <c r="JHO53" s="29"/>
      <c r="JHP53" s="29"/>
      <c r="JHQ53" s="29"/>
      <c r="JHR53" s="29"/>
      <c r="JHS53" s="29"/>
      <c r="JHT53" s="29"/>
      <c r="JHU53" s="29"/>
      <c r="JHV53" s="29"/>
      <c r="JHW53" s="29"/>
      <c r="JHX53" s="29"/>
      <c r="JHY53" s="29"/>
      <c r="JHZ53" s="29"/>
      <c r="JIA53" s="29"/>
      <c r="JIB53" s="29"/>
      <c r="JIC53" s="29"/>
      <c r="JID53" s="29"/>
      <c r="JIE53" s="29"/>
      <c r="JIF53" s="29"/>
      <c r="JIG53" s="29"/>
      <c r="JIH53" s="29"/>
      <c r="JII53" s="29"/>
      <c r="JIJ53" s="29"/>
      <c r="JIK53" s="29"/>
      <c r="JIL53" s="29"/>
      <c r="JIM53" s="29"/>
      <c r="JIN53" s="29"/>
      <c r="JIO53" s="29"/>
      <c r="JIP53" s="29"/>
      <c r="JIQ53" s="29"/>
      <c r="JIR53" s="29"/>
      <c r="JIS53" s="29"/>
      <c r="JIT53" s="29"/>
      <c r="JIU53" s="29"/>
      <c r="JIV53" s="29"/>
      <c r="JIW53" s="29"/>
      <c r="JIX53" s="29"/>
      <c r="JIY53" s="29"/>
      <c r="JIZ53" s="29"/>
      <c r="JJA53" s="29"/>
      <c r="JJB53" s="29"/>
      <c r="JJC53" s="29"/>
      <c r="JJD53" s="29"/>
      <c r="JJE53" s="29"/>
      <c r="JJF53" s="29"/>
      <c r="JJG53" s="29"/>
      <c r="JJH53" s="29"/>
      <c r="JJI53" s="29"/>
      <c r="JJJ53" s="29"/>
      <c r="JJK53" s="29"/>
      <c r="JJL53" s="29"/>
      <c r="JJM53" s="29"/>
      <c r="JJN53" s="29"/>
      <c r="JJO53" s="29"/>
      <c r="JJP53" s="29"/>
      <c r="JJQ53" s="29"/>
      <c r="JJR53" s="29"/>
      <c r="JJS53" s="29"/>
      <c r="JJT53" s="29"/>
      <c r="JJU53" s="29"/>
      <c r="JJV53" s="29"/>
      <c r="JJW53" s="29"/>
      <c r="JJX53" s="29"/>
      <c r="JJY53" s="29"/>
      <c r="JJZ53" s="29"/>
      <c r="JKA53" s="29"/>
      <c r="JKB53" s="29"/>
      <c r="JKC53" s="29"/>
      <c r="JKD53" s="29"/>
      <c r="JKE53" s="29"/>
      <c r="JKF53" s="29"/>
      <c r="JKG53" s="29"/>
      <c r="JKH53" s="29"/>
      <c r="JKI53" s="29"/>
      <c r="JKJ53" s="29"/>
      <c r="JKK53" s="29"/>
      <c r="JKL53" s="29"/>
      <c r="JKM53" s="29"/>
      <c r="JKN53" s="29"/>
      <c r="JKO53" s="29"/>
      <c r="JKP53" s="29"/>
      <c r="JKQ53" s="29"/>
      <c r="JKR53" s="29"/>
      <c r="JKS53" s="29"/>
      <c r="JKT53" s="29"/>
      <c r="JKU53" s="29"/>
      <c r="JKV53" s="29"/>
      <c r="JKW53" s="29"/>
      <c r="JKX53" s="29"/>
      <c r="JKY53" s="29"/>
      <c r="JKZ53" s="29"/>
      <c r="JLA53" s="29"/>
      <c r="JLB53" s="29"/>
      <c r="JLC53" s="29"/>
      <c r="JLD53" s="29"/>
      <c r="JLE53" s="29"/>
      <c r="JLF53" s="29"/>
      <c r="JLG53" s="29"/>
      <c r="JLH53" s="29"/>
      <c r="JLI53" s="29"/>
      <c r="JLJ53" s="29"/>
      <c r="JLK53" s="29"/>
      <c r="JLL53" s="29"/>
      <c r="JLM53" s="29"/>
      <c r="JLN53" s="29"/>
      <c r="JLO53" s="29"/>
      <c r="JLP53" s="29"/>
      <c r="JLQ53" s="29"/>
      <c r="JLR53" s="29"/>
      <c r="JLS53" s="29"/>
      <c r="JLT53" s="29"/>
      <c r="JLU53" s="29"/>
      <c r="JLV53" s="29"/>
      <c r="JLW53" s="29"/>
      <c r="JLX53" s="29"/>
      <c r="JLY53" s="29"/>
      <c r="JLZ53" s="29"/>
      <c r="JMA53" s="29"/>
      <c r="JMB53" s="29"/>
      <c r="JMC53" s="29"/>
      <c r="JMD53" s="29"/>
      <c r="JME53" s="29"/>
      <c r="JMF53" s="29"/>
      <c r="JMG53" s="29"/>
      <c r="JMH53" s="29"/>
      <c r="JMI53" s="29"/>
      <c r="JMJ53" s="29"/>
      <c r="JMK53" s="29"/>
      <c r="JML53" s="29"/>
      <c r="JMM53" s="29"/>
      <c r="JMN53" s="29"/>
      <c r="JMO53" s="29"/>
      <c r="JMP53" s="29"/>
      <c r="JMQ53" s="29"/>
      <c r="JMR53" s="29"/>
      <c r="JMS53" s="29"/>
      <c r="JMT53" s="29"/>
      <c r="JMU53" s="29"/>
      <c r="JMV53" s="29"/>
      <c r="JMW53" s="29"/>
      <c r="JMX53" s="29"/>
      <c r="JMY53" s="29"/>
      <c r="JMZ53" s="29"/>
      <c r="JNA53" s="29"/>
      <c r="JNB53" s="29"/>
      <c r="JNC53" s="29"/>
      <c r="JND53" s="29"/>
      <c r="JNE53" s="29"/>
      <c r="JNF53" s="29"/>
      <c r="JNG53" s="29"/>
      <c r="JNH53" s="29"/>
      <c r="JNI53" s="29"/>
      <c r="JNJ53" s="29"/>
      <c r="JNK53" s="29"/>
      <c r="JNL53" s="29"/>
      <c r="JNM53" s="29"/>
      <c r="JNN53" s="29"/>
      <c r="JNO53" s="29"/>
      <c r="JNP53" s="29"/>
      <c r="JNQ53" s="29"/>
      <c r="JNR53" s="29"/>
      <c r="JNS53" s="29"/>
      <c r="JNT53" s="29"/>
      <c r="JNU53" s="29"/>
      <c r="JNV53" s="29"/>
      <c r="JNW53" s="29"/>
      <c r="JNX53" s="29"/>
      <c r="JNY53" s="29"/>
      <c r="JNZ53" s="29"/>
      <c r="JOA53" s="29"/>
      <c r="JOB53" s="29"/>
      <c r="JOC53" s="29"/>
      <c r="JOD53" s="29"/>
      <c r="JOE53" s="29"/>
      <c r="JOF53" s="29"/>
      <c r="JOG53" s="29"/>
      <c r="JOH53" s="29"/>
      <c r="JOI53" s="29"/>
      <c r="JOJ53" s="29"/>
      <c r="JOK53" s="29"/>
      <c r="JOL53" s="29"/>
      <c r="JOM53" s="29"/>
      <c r="JON53" s="29"/>
      <c r="JOO53" s="29"/>
      <c r="JOP53" s="29"/>
      <c r="JOQ53" s="29"/>
      <c r="JOR53" s="29"/>
      <c r="JOS53" s="29"/>
      <c r="JOT53" s="29"/>
      <c r="JOU53" s="29"/>
      <c r="JOV53" s="29"/>
      <c r="JOW53" s="29"/>
      <c r="JOX53" s="29"/>
      <c r="JOY53" s="29"/>
      <c r="JOZ53" s="29"/>
      <c r="JPA53" s="29"/>
      <c r="JPB53" s="29"/>
      <c r="JPC53" s="29"/>
      <c r="JPD53" s="29"/>
      <c r="JPE53" s="29"/>
      <c r="JPF53" s="29"/>
      <c r="JPG53" s="29"/>
      <c r="JPH53" s="29"/>
      <c r="JPI53" s="29"/>
      <c r="JPJ53" s="29"/>
      <c r="JPK53" s="29"/>
      <c r="JPL53" s="29"/>
      <c r="JPM53" s="29"/>
      <c r="JPN53" s="29"/>
      <c r="JPO53" s="29"/>
      <c r="JPP53" s="29"/>
      <c r="JPQ53" s="29"/>
      <c r="JPR53" s="29"/>
      <c r="JPS53" s="29"/>
      <c r="JPT53" s="29"/>
      <c r="JPU53" s="29"/>
      <c r="JPV53" s="29"/>
      <c r="JPW53" s="29"/>
      <c r="JPX53" s="29"/>
      <c r="JPY53" s="29"/>
      <c r="JPZ53" s="29"/>
      <c r="JQA53" s="29"/>
      <c r="JQB53" s="29"/>
      <c r="JQC53" s="29"/>
      <c r="JQD53" s="29"/>
      <c r="JQE53" s="29"/>
      <c r="JQF53" s="29"/>
      <c r="JQG53" s="29"/>
      <c r="JQH53" s="29"/>
      <c r="JQI53" s="29"/>
      <c r="JQJ53" s="29"/>
      <c r="JQK53" s="29"/>
      <c r="JQL53" s="29"/>
      <c r="JQM53" s="29"/>
      <c r="JQN53" s="29"/>
      <c r="JQO53" s="29"/>
      <c r="JQP53" s="29"/>
      <c r="JQQ53" s="29"/>
      <c r="JQR53" s="29"/>
      <c r="JQS53" s="29"/>
      <c r="JQT53" s="29"/>
      <c r="JQU53" s="29"/>
      <c r="JQV53" s="29"/>
      <c r="JQW53" s="29"/>
      <c r="JQX53" s="29"/>
      <c r="JQY53" s="29"/>
      <c r="JQZ53" s="29"/>
      <c r="JRA53" s="29"/>
      <c r="JRB53" s="29"/>
      <c r="JRC53" s="29"/>
      <c r="JRD53" s="29"/>
      <c r="JRE53" s="29"/>
      <c r="JRF53" s="29"/>
      <c r="JRG53" s="29"/>
      <c r="JRH53" s="29"/>
      <c r="JRI53" s="29"/>
      <c r="JRJ53" s="29"/>
      <c r="JRK53" s="29"/>
      <c r="JRL53" s="29"/>
      <c r="JRM53" s="29"/>
      <c r="JRN53" s="29"/>
      <c r="JRO53" s="29"/>
      <c r="JRP53" s="29"/>
      <c r="JRQ53" s="29"/>
      <c r="JRR53" s="29"/>
      <c r="JRS53" s="29"/>
      <c r="JRT53" s="29"/>
      <c r="JRU53" s="29"/>
      <c r="JRV53" s="29"/>
      <c r="JRW53" s="29"/>
      <c r="JRX53" s="29"/>
      <c r="JRY53" s="29"/>
      <c r="JRZ53" s="29"/>
      <c r="JSA53" s="29"/>
      <c r="JSB53" s="29"/>
      <c r="JSC53" s="29"/>
      <c r="JSD53" s="29"/>
      <c r="JSE53" s="29"/>
      <c r="JSF53" s="29"/>
      <c r="JSG53" s="29"/>
      <c r="JSH53" s="29"/>
      <c r="JSI53" s="29"/>
      <c r="JSJ53" s="29"/>
      <c r="JSK53" s="29"/>
      <c r="JSL53" s="29"/>
      <c r="JSM53" s="29"/>
      <c r="JSN53" s="29"/>
      <c r="JSO53" s="29"/>
      <c r="JSP53" s="29"/>
      <c r="JSQ53" s="29"/>
      <c r="JSR53" s="29"/>
      <c r="JSS53" s="29"/>
      <c r="JST53" s="29"/>
      <c r="JSU53" s="29"/>
      <c r="JSV53" s="29"/>
      <c r="JSW53" s="29"/>
      <c r="JSX53" s="29"/>
      <c r="JSY53" s="29"/>
      <c r="JSZ53" s="29"/>
      <c r="JTA53" s="29"/>
      <c r="JTB53" s="29"/>
      <c r="JTC53" s="29"/>
      <c r="JTD53" s="29"/>
      <c r="JTE53" s="29"/>
      <c r="JTF53" s="29"/>
      <c r="JTG53" s="29"/>
      <c r="JTH53" s="29"/>
      <c r="JTI53" s="29"/>
      <c r="JTJ53" s="29"/>
      <c r="JTK53" s="29"/>
      <c r="JTL53" s="29"/>
      <c r="JTM53" s="29"/>
      <c r="JTN53" s="29"/>
      <c r="JTO53" s="29"/>
      <c r="JTP53" s="29"/>
      <c r="JTQ53" s="29"/>
      <c r="JTR53" s="29"/>
      <c r="JTS53" s="29"/>
      <c r="JTT53" s="29"/>
      <c r="JTU53" s="29"/>
      <c r="JTV53" s="29"/>
      <c r="JTW53" s="29"/>
      <c r="JTX53" s="29"/>
      <c r="JTY53" s="29"/>
      <c r="JTZ53" s="29"/>
      <c r="JUA53" s="29"/>
      <c r="JUB53" s="29"/>
      <c r="JUC53" s="29"/>
      <c r="JUD53" s="29"/>
      <c r="JUE53" s="29"/>
      <c r="JUF53" s="29"/>
      <c r="JUG53" s="29"/>
      <c r="JUH53" s="29"/>
      <c r="JUI53" s="29"/>
      <c r="JUJ53" s="29"/>
      <c r="JUK53" s="29"/>
      <c r="JUL53" s="29"/>
      <c r="JUM53" s="29"/>
      <c r="JUN53" s="29"/>
      <c r="JUO53" s="29"/>
      <c r="JUP53" s="29"/>
      <c r="JUQ53" s="29"/>
      <c r="JUR53" s="29"/>
      <c r="JUS53" s="29"/>
      <c r="JUT53" s="29"/>
      <c r="JUU53" s="29"/>
      <c r="JUV53" s="29"/>
      <c r="JUW53" s="29"/>
      <c r="JUX53" s="29"/>
      <c r="JUY53" s="29"/>
      <c r="JUZ53" s="29"/>
      <c r="JVA53" s="29"/>
      <c r="JVB53" s="29"/>
      <c r="JVC53" s="29"/>
      <c r="JVD53" s="29"/>
      <c r="JVE53" s="29"/>
      <c r="JVF53" s="29"/>
      <c r="JVG53" s="29"/>
      <c r="JVH53" s="29"/>
      <c r="JVI53" s="29"/>
      <c r="JVJ53" s="29"/>
      <c r="JVK53" s="29"/>
      <c r="JVL53" s="29"/>
      <c r="JVM53" s="29"/>
      <c r="JVN53" s="29"/>
      <c r="JVO53" s="29"/>
      <c r="JVP53" s="29"/>
      <c r="JVQ53" s="29"/>
      <c r="JVR53" s="29"/>
      <c r="JVS53" s="29"/>
      <c r="JVT53" s="29"/>
      <c r="JVU53" s="29"/>
      <c r="JVV53" s="29"/>
      <c r="JVW53" s="29"/>
      <c r="JVX53" s="29"/>
      <c r="JVY53" s="29"/>
      <c r="JVZ53" s="29"/>
      <c r="JWA53" s="29"/>
      <c r="JWB53" s="29"/>
      <c r="JWC53" s="29"/>
      <c r="JWD53" s="29"/>
      <c r="JWE53" s="29"/>
      <c r="JWF53" s="29"/>
      <c r="JWG53" s="29"/>
      <c r="JWH53" s="29"/>
      <c r="JWI53" s="29"/>
      <c r="JWJ53" s="29"/>
      <c r="JWK53" s="29"/>
      <c r="JWL53" s="29"/>
      <c r="JWM53" s="29"/>
      <c r="JWN53" s="29"/>
      <c r="JWO53" s="29"/>
      <c r="JWP53" s="29"/>
      <c r="JWQ53" s="29"/>
      <c r="JWR53" s="29"/>
      <c r="JWS53" s="29"/>
      <c r="JWT53" s="29"/>
      <c r="JWU53" s="29"/>
      <c r="JWV53" s="29"/>
      <c r="JWW53" s="29"/>
      <c r="JWX53" s="29"/>
      <c r="JWY53" s="29"/>
      <c r="JWZ53" s="29"/>
      <c r="JXA53" s="29"/>
      <c r="JXB53" s="29"/>
      <c r="JXC53" s="29"/>
      <c r="JXD53" s="29"/>
      <c r="JXE53" s="29"/>
      <c r="JXF53" s="29"/>
      <c r="JXG53" s="29"/>
      <c r="JXH53" s="29"/>
      <c r="JXI53" s="29"/>
      <c r="JXJ53" s="29"/>
      <c r="JXK53" s="29"/>
      <c r="JXL53" s="29"/>
      <c r="JXM53" s="29"/>
      <c r="JXN53" s="29"/>
      <c r="JXO53" s="29"/>
      <c r="JXP53" s="29"/>
      <c r="JXQ53" s="29"/>
      <c r="JXR53" s="29"/>
      <c r="JXS53" s="29"/>
      <c r="JXT53" s="29"/>
      <c r="JXU53" s="29"/>
      <c r="JXV53" s="29"/>
      <c r="JXW53" s="29"/>
      <c r="JXX53" s="29"/>
      <c r="JXY53" s="29"/>
      <c r="JXZ53" s="29"/>
      <c r="JYA53" s="29"/>
      <c r="JYB53" s="29"/>
      <c r="JYC53" s="29"/>
      <c r="JYD53" s="29"/>
      <c r="JYE53" s="29"/>
      <c r="JYF53" s="29"/>
      <c r="JYG53" s="29"/>
      <c r="JYH53" s="29"/>
      <c r="JYI53" s="29"/>
      <c r="JYJ53" s="29"/>
      <c r="JYK53" s="29"/>
      <c r="JYL53" s="29"/>
      <c r="JYM53" s="29"/>
      <c r="JYN53" s="29"/>
      <c r="JYO53" s="29"/>
      <c r="JYP53" s="29"/>
      <c r="JYQ53" s="29"/>
      <c r="JYR53" s="29"/>
      <c r="JYS53" s="29"/>
      <c r="JYT53" s="29"/>
      <c r="JYU53" s="29"/>
      <c r="JYV53" s="29"/>
      <c r="JYW53" s="29"/>
      <c r="JYX53" s="29"/>
      <c r="JYY53" s="29"/>
      <c r="JYZ53" s="29"/>
      <c r="JZA53" s="29"/>
      <c r="JZB53" s="29"/>
      <c r="JZC53" s="29"/>
      <c r="JZD53" s="29"/>
      <c r="JZE53" s="29"/>
      <c r="JZF53" s="29"/>
      <c r="JZG53" s="29"/>
      <c r="JZH53" s="29"/>
      <c r="JZI53" s="29"/>
      <c r="JZJ53" s="29"/>
      <c r="JZK53" s="29"/>
      <c r="JZL53" s="29"/>
      <c r="JZM53" s="29"/>
      <c r="JZN53" s="29"/>
      <c r="JZO53" s="29"/>
      <c r="JZP53" s="29"/>
      <c r="JZQ53" s="29"/>
      <c r="JZR53" s="29"/>
      <c r="JZS53" s="29"/>
      <c r="JZT53" s="29"/>
      <c r="JZU53" s="29"/>
      <c r="JZV53" s="29"/>
      <c r="JZW53" s="29"/>
      <c r="JZX53" s="29"/>
      <c r="JZY53" s="29"/>
      <c r="JZZ53" s="29"/>
      <c r="KAA53" s="29"/>
      <c r="KAB53" s="29"/>
      <c r="KAC53" s="29"/>
      <c r="KAD53" s="29"/>
      <c r="KAE53" s="29"/>
      <c r="KAF53" s="29"/>
      <c r="KAG53" s="29"/>
      <c r="KAH53" s="29"/>
      <c r="KAI53" s="29"/>
      <c r="KAJ53" s="29"/>
      <c r="KAK53" s="29"/>
      <c r="KAL53" s="29"/>
      <c r="KAM53" s="29"/>
      <c r="KAN53" s="29"/>
      <c r="KAO53" s="29"/>
      <c r="KAP53" s="29"/>
      <c r="KAQ53" s="29"/>
      <c r="KAR53" s="29"/>
      <c r="KAS53" s="29"/>
      <c r="KAT53" s="29"/>
      <c r="KAU53" s="29"/>
      <c r="KAV53" s="29"/>
      <c r="KAW53" s="29"/>
      <c r="KAX53" s="29"/>
      <c r="KAY53" s="29"/>
      <c r="KAZ53" s="29"/>
      <c r="KBA53" s="29"/>
      <c r="KBB53" s="29"/>
      <c r="KBC53" s="29"/>
      <c r="KBD53" s="29"/>
      <c r="KBE53" s="29"/>
      <c r="KBF53" s="29"/>
      <c r="KBG53" s="29"/>
      <c r="KBH53" s="29"/>
      <c r="KBI53" s="29"/>
      <c r="KBJ53" s="29"/>
      <c r="KBK53" s="29"/>
      <c r="KBL53" s="29"/>
      <c r="KBM53" s="29"/>
      <c r="KBN53" s="29"/>
      <c r="KBO53" s="29"/>
      <c r="KBP53" s="29"/>
      <c r="KBQ53" s="29"/>
      <c r="KBR53" s="29"/>
      <c r="KBS53" s="29"/>
      <c r="KBT53" s="29"/>
      <c r="KBU53" s="29"/>
      <c r="KBV53" s="29"/>
      <c r="KBW53" s="29"/>
      <c r="KBX53" s="29"/>
      <c r="KBY53" s="29"/>
      <c r="KBZ53" s="29"/>
      <c r="KCA53" s="29"/>
      <c r="KCB53" s="29"/>
      <c r="KCC53" s="29"/>
      <c r="KCD53" s="29"/>
      <c r="KCE53" s="29"/>
      <c r="KCF53" s="29"/>
      <c r="KCG53" s="29"/>
      <c r="KCH53" s="29"/>
      <c r="KCI53" s="29"/>
      <c r="KCJ53" s="29"/>
      <c r="KCK53" s="29"/>
      <c r="KCL53" s="29"/>
      <c r="KCM53" s="29"/>
      <c r="KCN53" s="29"/>
      <c r="KCO53" s="29"/>
      <c r="KCP53" s="29"/>
      <c r="KCQ53" s="29"/>
      <c r="KCR53" s="29"/>
      <c r="KCS53" s="29"/>
      <c r="KCT53" s="29"/>
      <c r="KCU53" s="29"/>
      <c r="KCV53" s="29"/>
      <c r="KCW53" s="29"/>
      <c r="KCX53" s="29"/>
      <c r="KCY53" s="29"/>
      <c r="KCZ53" s="29"/>
      <c r="KDA53" s="29"/>
      <c r="KDB53" s="29"/>
      <c r="KDC53" s="29"/>
      <c r="KDD53" s="29"/>
      <c r="KDE53" s="29"/>
      <c r="KDF53" s="29"/>
      <c r="KDG53" s="29"/>
      <c r="KDH53" s="29"/>
      <c r="KDI53" s="29"/>
      <c r="KDJ53" s="29"/>
      <c r="KDK53" s="29"/>
      <c r="KDL53" s="29"/>
      <c r="KDM53" s="29"/>
      <c r="KDN53" s="29"/>
      <c r="KDO53" s="29"/>
      <c r="KDP53" s="29"/>
      <c r="KDQ53" s="29"/>
      <c r="KDR53" s="29"/>
      <c r="KDS53" s="29"/>
      <c r="KDT53" s="29"/>
      <c r="KDU53" s="29"/>
      <c r="KDV53" s="29"/>
      <c r="KDW53" s="29"/>
      <c r="KDX53" s="29"/>
      <c r="KDY53" s="29"/>
      <c r="KDZ53" s="29"/>
      <c r="KEA53" s="29"/>
      <c r="KEB53" s="29"/>
      <c r="KEC53" s="29"/>
      <c r="KED53" s="29"/>
      <c r="KEE53" s="29"/>
      <c r="KEF53" s="29"/>
      <c r="KEG53" s="29"/>
      <c r="KEH53" s="29"/>
      <c r="KEI53" s="29"/>
      <c r="KEJ53" s="29"/>
      <c r="KEK53" s="29"/>
      <c r="KEL53" s="29"/>
      <c r="KEM53" s="29"/>
      <c r="KEN53" s="29"/>
      <c r="KEO53" s="29"/>
      <c r="KEP53" s="29"/>
      <c r="KEQ53" s="29"/>
      <c r="KER53" s="29"/>
      <c r="KES53" s="29"/>
      <c r="KET53" s="29"/>
      <c r="KEU53" s="29"/>
      <c r="KEV53" s="29"/>
      <c r="KEW53" s="29"/>
      <c r="KEX53" s="29"/>
      <c r="KEY53" s="29"/>
      <c r="KEZ53" s="29"/>
      <c r="KFA53" s="29"/>
      <c r="KFB53" s="29"/>
      <c r="KFC53" s="29"/>
      <c r="KFD53" s="29"/>
      <c r="KFE53" s="29"/>
      <c r="KFF53" s="29"/>
      <c r="KFG53" s="29"/>
      <c r="KFH53" s="29"/>
      <c r="KFI53" s="29"/>
      <c r="KFJ53" s="29"/>
      <c r="KFK53" s="29"/>
      <c r="KFL53" s="29"/>
      <c r="KFM53" s="29"/>
      <c r="KFN53" s="29"/>
      <c r="KFO53" s="29"/>
      <c r="KFP53" s="29"/>
      <c r="KFQ53" s="29"/>
      <c r="KFR53" s="29"/>
      <c r="KFS53" s="29"/>
      <c r="KFT53" s="29"/>
      <c r="KFU53" s="29"/>
      <c r="KFV53" s="29"/>
      <c r="KFW53" s="29"/>
      <c r="KFX53" s="29"/>
      <c r="KFY53" s="29"/>
      <c r="KFZ53" s="29"/>
      <c r="KGA53" s="29"/>
      <c r="KGB53" s="29"/>
      <c r="KGC53" s="29"/>
      <c r="KGD53" s="29"/>
      <c r="KGE53" s="29"/>
      <c r="KGF53" s="29"/>
      <c r="KGG53" s="29"/>
      <c r="KGH53" s="29"/>
      <c r="KGI53" s="29"/>
      <c r="KGJ53" s="29"/>
      <c r="KGK53" s="29"/>
      <c r="KGL53" s="29"/>
      <c r="KGM53" s="29"/>
      <c r="KGN53" s="29"/>
      <c r="KGO53" s="29"/>
      <c r="KGP53" s="29"/>
      <c r="KGQ53" s="29"/>
      <c r="KGR53" s="29"/>
      <c r="KGS53" s="29"/>
      <c r="KGT53" s="29"/>
      <c r="KGU53" s="29"/>
      <c r="KGV53" s="29"/>
      <c r="KGW53" s="29"/>
      <c r="KGX53" s="29"/>
      <c r="KGY53" s="29"/>
      <c r="KGZ53" s="29"/>
      <c r="KHA53" s="29"/>
      <c r="KHB53" s="29"/>
      <c r="KHC53" s="29"/>
      <c r="KHD53" s="29"/>
      <c r="KHE53" s="29"/>
      <c r="KHF53" s="29"/>
      <c r="KHG53" s="29"/>
      <c r="KHH53" s="29"/>
      <c r="KHI53" s="29"/>
      <c r="KHJ53" s="29"/>
      <c r="KHK53" s="29"/>
      <c r="KHL53" s="29"/>
      <c r="KHM53" s="29"/>
      <c r="KHN53" s="29"/>
      <c r="KHO53" s="29"/>
      <c r="KHP53" s="29"/>
      <c r="KHQ53" s="29"/>
      <c r="KHR53" s="29"/>
      <c r="KHS53" s="29"/>
      <c r="KHT53" s="29"/>
      <c r="KHU53" s="29"/>
      <c r="KHV53" s="29"/>
      <c r="KHW53" s="29"/>
      <c r="KHX53" s="29"/>
      <c r="KHY53" s="29"/>
      <c r="KHZ53" s="29"/>
      <c r="KIA53" s="29"/>
      <c r="KIB53" s="29"/>
      <c r="KIC53" s="29"/>
      <c r="KID53" s="29"/>
      <c r="KIE53" s="29"/>
      <c r="KIF53" s="29"/>
      <c r="KIG53" s="29"/>
      <c r="KIH53" s="29"/>
      <c r="KII53" s="29"/>
      <c r="KIJ53" s="29"/>
      <c r="KIK53" s="29"/>
      <c r="KIL53" s="29"/>
      <c r="KIM53" s="29"/>
      <c r="KIN53" s="29"/>
      <c r="KIO53" s="29"/>
      <c r="KIP53" s="29"/>
      <c r="KIQ53" s="29"/>
      <c r="KIR53" s="29"/>
      <c r="KIS53" s="29"/>
      <c r="KIT53" s="29"/>
      <c r="KIU53" s="29"/>
      <c r="KIV53" s="29"/>
      <c r="KIW53" s="29"/>
      <c r="KIX53" s="29"/>
      <c r="KIY53" s="29"/>
      <c r="KIZ53" s="29"/>
      <c r="KJA53" s="29"/>
      <c r="KJB53" s="29"/>
      <c r="KJC53" s="29"/>
      <c r="KJD53" s="29"/>
      <c r="KJE53" s="29"/>
      <c r="KJF53" s="29"/>
      <c r="KJG53" s="29"/>
      <c r="KJH53" s="29"/>
      <c r="KJI53" s="29"/>
      <c r="KJJ53" s="29"/>
      <c r="KJK53" s="29"/>
      <c r="KJL53" s="29"/>
      <c r="KJM53" s="29"/>
      <c r="KJN53" s="29"/>
      <c r="KJO53" s="29"/>
      <c r="KJP53" s="29"/>
      <c r="KJQ53" s="29"/>
      <c r="KJR53" s="29"/>
      <c r="KJS53" s="29"/>
      <c r="KJT53" s="29"/>
      <c r="KJU53" s="29"/>
      <c r="KJV53" s="29"/>
      <c r="KJW53" s="29"/>
      <c r="KJX53" s="29"/>
      <c r="KJY53" s="29"/>
      <c r="KJZ53" s="29"/>
      <c r="KKA53" s="29"/>
      <c r="KKB53" s="29"/>
      <c r="KKC53" s="29"/>
      <c r="KKD53" s="29"/>
      <c r="KKE53" s="29"/>
      <c r="KKF53" s="29"/>
      <c r="KKG53" s="29"/>
      <c r="KKH53" s="29"/>
      <c r="KKI53" s="29"/>
      <c r="KKJ53" s="29"/>
      <c r="KKK53" s="29"/>
      <c r="KKL53" s="29"/>
      <c r="KKM53" s="29"/>
      <c r="KKN53" s="29"/>
      <c r="KKO53" s="29"/>
      <c r="KKP53" s="29"/>
      <c r="KKQ53" s="29"/>
      <c r="KKR53" s="29"/>
      <c r="KKS53" s="29"/>
      <c r="KKT53" s="29"/>
      <c r="KKU53" s="29"/>
      <c r="KKV53" s="29"/>
      <c r="KKW53" s="29"/>
      <c r="KKX53" s="29"/>
      <c r="KKY53" s="29"/>
      <c r="KKZ53" s="29"/>
      <c r="KLA53" s="29"/>
      <c r="KLB53" s="29"/>
      <c r="KLC53" s="29"/>
      <c r="KLD53" s="29"/>
      <c r="KLE53" s="29"/>
      <c r="KLF53" s="29"/>
      <c r="KLG53" s="29"/>
      <c r="KLH53" s="29"/>
      <c r="KLI53" s="29"/>
      <c r="KLJ53" s="29"/>
      <c r="KLK53" s="29"/>
      <c r="KLL53" s="29"/>
      <c r="KLM53" s="29"/>
      <c r="KLN53" s="29"/>
      <c r="KLO53" s="29"/>
      <c r="KLP53" s="29"/>
      <c r="KLQ53" s="29"/>
      <c r="KLR53" s="29"/>
      <c r="KLS53" s="29"/>
      <c r="KLT53" s="29"/>
      <c r="KLU53" s="29"/>
      <c r="KLV53" s="29"/>
      <c r="KLW53" s="29"/>
      <c r="KLX53" s="29"/>
      <c r="KLY53" s="29"/>
      <c r="KLZ53" s="29"/>
      <c r="KMA53" s="29"/>
      <c r="KMB53" s="29"/>
      <c r="KMC53" s="29"/>
      <c r="KMD53" s="29"/>
      <c r="KME53" s="29"/>
      <c r="KMF53" s="29"/>
      <c r="KMG53" s="29"/>
      <c r="KMH53" s="29"/>
      <c r="KMI53" s="29"/>
      <c r="KMJ53" s="29"/>
      <c r="KMK53" s="29"/>
      <c r="KML53" s="29"/>
      <c r="KMM53" s="29"/>
      <c r="KMN53" s="29"/>
      <c r="KMO53" s="29"/>
      <c r="KMP53" s="29"/>
      <c r="KMQ53" s="29"/>
      <c r="KMR53" s="29"/>
      <c r="KMS53" s="29"/>
      <c r="KMT53" s="29"/>
      <c r="KMU53" s="29"/>
      <c r="KMV53" s="29"/>
      <c r="KMW53" s="29"/>
      <c r="KMX53" s="29"/>
      <c r="KMY53" s="29"/>
      <c r="KMZ53" s="29"/>
      <c r="KNA53" s="29"/>
      <c r="KNB53" s="29"/>
      <c r="KNC53" s="29"/>
      <c r="KND53" s="29"/>
      <c r="KNE53" s="29"/>
      <c r="KNF53" s="29"/>
      <c r="KNG53" s="29"/>
      <c r="KNH53" s="29"/>
      <c r="KNI53" s="29"/>
      <c r="KNJ53" s="29"/>
      <c r="KNK53" s="29"/>
      <c r="KNL53" s="29"/>
      <c r="KNM53" s="29"/>
      <c r="KNN53" s="29"/>
      <c r="KNO53" s="29"/>
      <c r="KNP53" s="29"/>
      <c r="KNQ53" s="29"/>
      <c r="KNR53" s="29"/>
      <c r="KNS53" s="29"/>
      <c r="KNT53" s="29"/>
      <c r="KNU53" s="29"/>
      <c r="KNV53" s="29"/>
      <c r="KNW53" s="29"/>
      <c r="KNX53" s="29"/>
      <c r="KNY53" s="29"/>
      <c r="KNZ53" s="29"/>
      <c r="KOA53" s="29"/>
      <c r="KOB53" s="29"/>
      <c r="KOC53" s="29"/>
      <c r="KOD53" s="29"/>
      <c r="KOE53" s="29"/>
      <c r="KOF53" s="29"/>
      <c r="KOG53" s="29"/>
      <c r="KOH53" s="29"/>
      <c r="KOI53" s="29"/>
      <c r="KOJ53" s="29"/>
      <c r="KOK53" s="29"/>
      <c r="KOL53" s="29"/>
      <c r="KOM53" s="29"/>
      <c r="KON53" s="29"/>
      <c r="KOO53" s="29"/>
      <c r="KOP53" s="29"/>
      <c r="KOQ53" s="29"/>
      <c r="KOR53" s="29"/>
      <c r="KOS53" s="29"/>
      <c r="KOT53" s="29"/>
      <c r="KOU53" s="29"/>
      <c r="KOV53" s="29"/>
      <c r="KOW53" s="29"/>
      <c r="KOX53" s="29"/>
      <c r="KOY53" s="29"/>
      <c r="KOZ53" s="29"/>
      <c r="KPA53" s="29"/>
      <c r="KPB53" s="29"/>
      <c r="KPC53" s="29"/>
      <c r="KPD53" s="29"/>
      <c r="KPE53" s="29"/>
      <c r="KPF53" s="29"/>
      <c r="KPG53" s="29"/>
      <c r="KPH53" s="29"/>
      <c r="KPI53" s="29"/>
      <c r="KPJ53" s="29"/>
      <c r="KPK53" s="29"/>
      <c r="KPL53" s="29"/>
      <c r="KPM53" s="29"/>
      <c r="KPN53" s="29"/>
      <c r="KPO53" s="29"/>
      <c r="KPP53" s="29"/>
      <c r="KPQ53" s="29"/>
      <c r="KPR53" s="29"/>
      <c r="KPS53" s="29"/>
      <c r="KPT53" s="29"/>
      <c r="KPU53" s="29"/>
      <c r="KPV53" s="29"/>
      <c r="KPW53" s="29"/>
      <c r="KPX53" s="29"/>
      <c r="KPY53" s="29"/>
      <c r="KPZ53" s="29"/>
      <c r="KQA53" s="29"/>
      <c r="KQB53" s="29"/>
      <c r="KQC53" s="29"/>
      <c r="KQD53" s="29"/>
      <c r="KQE53" s="29"/>
      <c r="KQF53" s="29"/>
      <c r="KQG53" s="29"/>
      <c r="KQH53" s="29"/>
      <c r="KQI53" s="29"/>
      <c r="KQJ53" s="29"/>
      <c r="KQK53" s="29"/>
      <c r="KQL53" s="29"/>
      <c r="KQM53" s="29"/>
      <c r="KQN53" s="29"/>
      <c r="KQO53" s="29"/>
      <c r="KQP53" s="29"/>
      <c r="KQQ53" s="29"/>
      <c r="KQR53" s="29"/>
      <c r="KQS53" s="29"/>
      <c r="KQT53" s="29"/>
      <c r="KQU53" s="29"/>
      <c r="KQV53" s="29"/>
      <c r="KQW53" s="29"/>
      <c r="KQX53" s="29"/>
      <c r="KQY53" s="29"/>
      <c r="KQZ53" s="29"/>
      <c r="KRA53" s="29"/>
      <c r="KRB53" s="29"/>
      <c r="KRC53" s="29"/>
      <c r="KRD53" s="29"/>
      <c r="KRE53" s="29"/>
      <c r="KRF53" s="29"/>
      <c r="KRG53" s="29"/>
      <c r="KRH53" s="29"/>
      <c r="KRI53" s="29"/>
      <c r="KRJ53" s="29"/>
      <c r="KRK53" s="29"/>
      <c r="KRL53" s="29"/>
      <c r="KRM53" s="29"/>
      <c r="KRN53" s="29"/>
      <c r="KRO53" s="29"/>
      <c r="KRP53" s="29"/>
      <c r="KRQ53" s="29"/>
      <c r="KRR53" s="29"/>
      <c r="KRS53" s="29"/>
      <c r="KRT53" s="29"/>
      <c r="KRU53" s="29"/>
      <c r="KRV53" s="29"/>
      <c r="KRW53" s="29"/>
      <c r="KRX53" s="29"/>
      <c r="KRY53" s="29"/>
      <c r="KRZ53" s="29"/>
      <c r="KSA53" s="29"/>
      <c r="KSB53" s="29"/>
      <c r="KSC53" s="29"/>
      <c r="KSD53" s="29"/>
      <c r="KSE53" s="29"/>
      <c r="KSF53" s="29"/>
      <c r="KSG53" s="29"/>
      <c r="KSH53" s="29"/>
      <c r="KSI53" s="29"/>
      <c r="KSJ53" s="29"/>
      <c r="KSK53" s="29"/>
      <c r="KSL53" s="29"/>
      <c r="KSM53" s="29"/>
      <c r="KSN53" s="29"/>
      <c r="KSO53" s="29"/>
      <c r="KSP53" s="29"/>
      <c r="KSQ53" s="29"/>
      <c r="KSR53" s="29"/>
      <c r="KSS53" s="29"/>
      <c r="KST53" s="29"/>
      <c r="KSU53" s="29"/>
      <c r="KSV53" s="29"/>
      <c r="KSW53" s="29"/>
      <c r="KSX53" s="29"/>
      <c r="KSY53" s="29"/>
      <c r="KSZ53" s="29"/>
      <c r="KTA53" s="29"/>
      <c r="KTB53" s="29"/>
      <c r="KTC53" s="29"/>
      <c r="KTD53" s="29"/>
      <c r="KTE53" s="29"/>
      <c r="KTF53" s="29"/>
      <c r="KTG53" s="29"/>
      <c r="KTH53" s="29"/>
      <c r="KTI53" s="29"/>
      <c r="KTJ53" s="29"/>
      <c r="KTK53" s="29"/>
      <c r="KTL53" s="29"/>
      <c r="KTM53" s="29"/>
      <c r="KTN53" s="29"/>
      <c r="KTO53" s="29"/>
      <c r="KTP53" s="29"/>
      <c r="KTQ53" s="29"/>
      <c r="KTR53" s="29"/>
      <c r="KTS53" s="29"/>
      <c r="KTT53" s="29"/>
      <c r="KTU53" s="29"/>
      <c r="KTV53" s="29"/>
      <c r="KTW53" s="29"/>
      <c r="KTX53" s="29"/>
      <c r="KTY53" s="29"/>
      <c r="KTZ53" s="29"/>
      <c r="KUA53" s="29"/>
      <c r="KUB53" s="29"/>
      <c r="KUC53" s="29"/>
      <c r="KUD53" s="29"/>
      <c r="KUE53" s="29"/>
      <c r="KUF53" s="29"/>
      <c r="KUG53" s="29"/>
      <c r="KUH53" s="29"/>
      <c r="KUI53" s="29"/>
      <c r="KUJ53" s="29"/>
      <c r="KUK53" s="29"/>
      <c r="KUL53" s="29"/>
      <c r="KUM53" s="29"/>
      <c r="KUN53" s="29"/>
      <c r="KUO53" s="29"/>
      <c r="KUP53" s="29"/>
      <c r="KUQ53" s="29"/>
      <c r="KUR53" s="29"/>
      <c r="KUS53" s="29"/>
      <c r="KUT53" s="29"/>
      <c r="KUU53" s="29"/>
      <c r="KUV53" s="29"/>
      <c r="KUW53" s="29"/>
      <c r="KUX53" s="29"/>
      <c r="KUY53" s="29"/>
      <c r="KUZ53" s="29"/>
      <c r="KVA53" s="29"/>
      <c r="KVB53" s="29"/>
      <c r="KVC53" s="29"/>
      <c r="KVD53" s="29"/>
      <c r="KVE53" s="29"/>
      <c r="KVF53" s="29"/>
      <c r="KVG53" s="29"/>
      <c r="KVH53" s="29"/>
      <c r="KVI53" s="29"/>
      <c r="KVJ53" s="29"/>
      <c r="KVK53" s="29"/>
      <c r="KVL53" s="29"/>
      <c r="KVM53" s="29"/>
      <c r="KVN53" s="29"/>
      <c r="KVO53" s="29"/>
      <c r="KVP53" s="29"/>
      <c r="KVQ53" s="29"/>
      <c r="KVR53" s="29"/>
      <c r="KVS53" s="29"/>
      <c r="KVT53" s="29"/>
      <c r="KVU53" s="29"/>
      <c r="KVV53" s="29"/>
      <c r="KVW53" s="29"/>
      <c r="KVX53" s="29"/>
      <c r="KVY53" s="29"/>
      <c r="KVZ53" s="29"/>
      <c r="KWA53" s="29"/>
      <c r="KWB53" s="29"/>
      <c r="KWC53" s="29"/>
      <c r="KWD53" s="29"/>
      <c r="KWE53" s="29"/>
      <c r="KWF53" s="29"/>
      <c r="KWG53" s="29"/>
      <c r="KWH53" s="29"/>
      <c r="KWI53" s="29"/>
      <c r="KWJ53" s="29"/>
      <c r="KWK53" s="29"/>
      <c r="KWL53" s="29"/>
      <c r="KWM53" s="29"/>
      <c r="KWN53" s="29"/>
      <c r="KWO53" s="29"/>
      <c r="KWP53" s="29"/>
      <c r="KWQ53" s="29"/>
      <c r="KWR53" s="29"/>
      <c r="KWS53" s="29"/>
      <c r="KWT53" s="29"/>
      <c r="KWU53" s="29"/>
      <c r="KWV53" s="29"/>
      <c r="KWW53" s="29"/>
      <c r="KWX53" s="29"/>
      <c r="KWY53" s="29"/>
      <c r="KWZ53" s="29"/>
      <c r="KXA53" s="29"/>
      <c r="KXB53" s="29"/>
      <c r="KXC53" s="29"/>
      <c r="KXD53" s="29"/>
      <c r="KXE53" s="29"/>
      <c r="KXF53" s="29"/>
      <c r="KXG53" s="29"/>
      <c r="KXH53" s="29"/>
      <c r="KXI53" s="29"/>
      <c r="KXJ53" s="29"/>
      <c r="KXK53" s="29"/>
      <c r="KXL53" s="29"/>
      <c r="KXM53" s="29"/>
      <c r="KXN53" s="29"/>
      <c r="KXO53" s="29"/>
      <c r="KXP53" s="29"/>
      <c r="KXQ53" s="29"/>
      <c r="KXR53" s="29"/>
      <c r="KXS53" s="29"/>
      <c r="KXT53" s="29"/>
      <c r="KXU53" s="29"/>
      <c r="KXV53" s="29"/>
      <c r="KXW53" s="29"/>
      <c r="KXX53" s="29"/>
      <c r="KXY53" s="29"/>
      <c r="KXZ53" s="29"/>
      <c r="KYA53" s="29"/>
      <c r="KYB53" s="29"/>
      <c r="KYC53" s="29"/>
      <c r="KYD53" s="29"/>
      <c r="KYE53" s="29"/>
      <c r="KYF53" s="29"/>
      <c r="KYG53" s="29"/>
      <c r="KYH53" s="29"/>
      <c r="KYI53" s="29"/>
      <c r="KYJ53" s="29"/>
      <c r="KYK53" s="29"/>
      <c r="KYL53" s="29"/>
      <c r="KYM53" s="29"/>
      <c r="KYN53" s="29"/>
      <c r="KYO53" s="29"/>
      <c r="KYP53" s="29"/>
      <c r="KYQ53" s="29"/>
      <c r="KYR53" s="29"/>
      <c r="KYS53" s="29"/>
      <c r="KYT53" s="29"/>
      <c r="KYU53" s="29"/>
      <c r="KYV53" s="29"/>
      <c r="KYW53" s="29"/>
      <c r="KYX53" s="29"/>
      <c r="KYY53" s="29"/>
      <c r="KYZ53" s="29"/>
      <c r="KZA53" s="29"/>
      <c r="KZB53" s="29"/>
      <c r="KZC53" s="29"/>
      <c r="KZD53" s="29"/>
      <c r="KZE53" s="29"/>
      <c r="KZF53" s="29"/>
      <c r="KZG53" s="29"/>
      <c r="KZH53" s="29"/>
      <c r="KZI53" s="29"/>
      <c r="KZJ53" s="29"/>
      <c r="KZK53" s="29"/>
      <c r="KZL53" s="29"/>
      <c r="KZM53" s="29"/>
      <c r="KZN53" s="29"/>
      <c r="KZO53" s="29"/>
      <c r="KZP53" s="29"/>
      <c r="KZQ53" s="29"/>
      <c r="KZR53" s="29"/>
      <c r="KZS53" s="29"/>
      <c r="KZT53" s="29"/>
      <c r="KZU53" s="29"/>
      <c r="KZV53" s="29"/>
      <c r="KZW53" s="29"/>
      <c r="KZX53" s="29"/>
      <c r="KZY53" s="29"/>
      <c r="KZZ53" s="29"/>
      <c r="LAA53" s="29"/>
      <c r="LAB53" s="29"/>
      <c r="LAC53" s="29"/>
      <c r="LAD53" s="29"/>
      <c r="LAE53" s="29"/>
      <c r="LAF53" s="29"/>
      <c r="LAG53" s="29"/>
      <c r="LAH53" s="29"/>
      <c r="LAI53" s="29"/>
      <c r="LAJ53" s="29"/>
      <c r="LAK53" s="29"/>
      <c r="LAL53" s="29"/>
      <c r="LAM53" s="29"/>
      <c r="LAN53" s="29"/>
      <c r="LAO53" s="29"/>
      <c r="LAP53" s="29"/>
      <c r="LAQ53" s="29"/>
      <c r="LAR53" s="29"/>
      <c r="LAS53" s="29"/>
      <c r="LAT53" s="29"/>
      <c r="LAU53" s="29"/>
      <c r="LAV53" s="29"/>
      <c r="LAW53" s="29"/>
      <c r="LAX53" s="29"/>
      <c r="LAY53" s="29"/>
      <c r="LAZ53" s="29"/>
      <c r="LBA53" s="29"/>
      <c r="LBB53" s="29"/>
      <c r="LBC53" s="29"/>
      <c r="LBD53" s="29"/>
      <c r="LBE53" s="29"/>
      <c r="LBF53" s="29"/>
      <c r="LBG53" s="29"/>
      <c r="LBH53" s="29"/>
      <c r="LBI53" s="29"/>
      <c r="LBJ53" s="29"/>
      <c r="LBK53" s="29"/>
      <c r="LBL53" s="29"/>
      <c r="LBM53" s="29"/>
      <c r="LBN53" s="29"/>
      <c r="LBO53" s="29"/>
      <c r="LBP53" s="29"/>
      <c r="LBQ53" s="29"/>
      <c r="LBR53" s="29"/>
      <c r="LBS53" s="29"/>
      <c r="LBT53" s="29"/>
      <c r="LBU53" s="29"/>
      <c r="LBV53" s="29"/>
      <c r="LBW53" s="29"/>
      <c r="LBX53" s="29"/>
      <c r="LBY53" s="29"/>
      <c r="LBZ53" s="29"/>
      <c r="LCA53" s="29"/>
      <c r="LCB53" s="29"/>
      <c r="LCC53" s="29"/>
      <c r="LCD53" s="29"/>
      <c r="LCE53" s="29"/>
      <c r="LCF53" s="29"/>
      <c r="LCG53" s="29"/>
      <c r="LCH53" s="29"/>
      <c r="LCI53" s="29"/>
      <c r="LCJ53" s="29"/>
      <c r="LCK53" s="29"/>
      <c r="LCL53" s="29"/>
      <c r="LCM53" s="29"/>
      <c r="LCN53" s="29"/>
      <c r="LCO53" s="29"/>
      <c r="LCP53" s="29"/>
      <c r="LCQ53" s="29"/>
      <c r="LCR53" s="29"/>
      <c r="LCS53" s="29"/>
      <c r="LCT53" s="29"/>
      <c r="LCU53" s="29"/>
      <c r="LCV53" s="29"/>
      <c r="LCW53" s="29"/>
      <c r="LCX53" s="29"/>
      <c r="LCY53" s="29"/>
      <c r="LCZ53" s="29"/>
      <c r="LDA53" s="29"/>
      <c r="LDB53" s="29"/>
      <c r="LDC53" s="29"/>
      <c r="LDD53" s="29"/>
      <c r="LDE53" s="29"/>
      <c r="LDF53" s="29"/>
      <c r="LDG53" s="29"/>
      <c r="LDH53" s="29"/>
      <c r="LDI53" s="29"/>
      <c r="LDJ53" s="29"/>
      <c r="LDK53" s="29"/>
      <c r="LDL53" s="29"/>
      <c r="LDM53" s="29"/>
      <c r="LDN53" s="29"/>
      <c r="LDO53" s="29"/>
      <c r="LDP53" s="29"/>
      <c r="LDQ53" s="29"/>
      <c r="LDR53" s="29"/>
      <c r="LDS53" s="29"/>
      <c r="LDT53" s="29"/>
      <c r="LDU53" s="29"/>
      <c r="LDV53" s="29"/>
      <c r="LDW53" s="29"/>
      <c r="LDX53" s="29"/>
      <c r="LDY53" s="29"/>
      <c r="LDZ53" s="29"/>
      <c r="LEA53" s="29"/>
      <c r="LEB53" s="29"/>
      <c r="LEC53" s="29"/>
      <c r="LED53" s="29"/>
      <c r="LEE53" s="29"/>
      <c r="LEF53" s="29"/>
      <c r="LEG53" s="29"/>
      <c r="LEH53" s="29"/>
      <c r="LEI53" s="29"/>
      <c r="LEJ53" s="29"/>
      <c r="LEK53" s="29"/>
      <c r="LEL53" s="29"/>
      <c r="LEM53" s="29"/>
      <c r="LEN53" s="29"/>
      <c r="LEO53" s="29"/>
      <c r="LEP53" s="29"/>
      <c r="LEQ53" s="29"/>
      <c r="LER53" s="29"/>
      <c r="LES53" s="29"/>
      <c r="LET53" s="29"/>
      <c r="LEU53" s="29"/>
      <c r="LEV53" s="29"/>
      <c r="LEW53" s="29"/>
      <c r="LEX53" s="29"/>
      <c r="LEY53" s="29"/>
      <c r="LEZ53" s="29"/>
      <c r="LFA53" s="29"/>
      <c r="LFB53" s="29"/>
      <c r="LFC53" s="29"/>
      <c r="LFD53" s="29"/>
      <c r="LFE53" s="29"/>
      <c r="LFF53" s="29"/>
      <c r="LFG53" s="29"/>
      <c r="LFH53" s="29"/>
      <c r="LFI53" s="29"/>
      <c r="LFJ53" s="29"/>
      <c r="LFK53" s="29"/>
      <c r="LFL53" s="29"/>
      <c r="LFM53" s="29"/>
      <c r="LFN53" s="29"/>
      <c r="LFO53" s="29"/>
      <c r="LFP53" s="29"/>
      <c r="LFQ53" s="29"/>
      <c r="LFR53" s="29"/>
      <c r="LFS53" s="29"/>
      <c r="LFT53" s="29"/>
      <c r="LFU53" s="29"/>
      <c r="LFV53" s="29"/>
      <c r="LFW53" s="29"/>
      <c r="LFX53" s="29"/>
      <c r="LFY53" s="29"/>
      <c r="LFZ53" s="29"/>
      <c r="LGA53" s="29"/>
      <c r="LGB53" s="29"/>
      <c r="LGC53" s="29"/>
      <c r="LGD53" s="29"/>
      <c r="LGE53" s="29"/>
      <c r="LGF53" s="29"/>
      <c r="LGG53" s="29"/>
      <c r="LGH53" s="29"/>
      <c r="LGI53" s="29"/>
      <c r="LGJ53" s="29"/>
      <c r="LGK53" s="29"/>
      <c r="LGL53" s="29"/>
      <c r="LGM53" s="29"/>
      <c r="LGN53" s="29"/>
      <c r="LGO53" s="29"/>
      <c r="LGP53" s="29"/>
      <c r="LGQ53" s="29"/>
      <c r="LGR53" s="29"/>
      <c r="LGS53" s="29"/>
      <c r="LGT53" s="29"/>
      <c r="LGU53" s="29"/>
      <c r="LGV53" s="29"/>
      <c r="LGW53" s="29"/>
      <c r="LGX53" s="29"/>
      <c r="LGY53" s="29"/>
      <c r="LGZ53" s="29"/>
      <c r="LHA53" s="29"/>
      <c r="LHB53" s="29"/>
      <c r="LHC53" s="29"/>
      <c r="LHD53" s="29"/>
      <c r="LHE53" s="29"/>
      <c r="LHF53" s="29"/>
      <c r="LHG53" s="29"/>
      <c r="LHH53" s="29"/>
      <c r="LHI53" s="29"/>
      <c r="LHJ53" s="29"/>
      <c r="LHK53" s="29"/>
      <c r="LHL53" s="29"/>
      <c r="LHM53" s="29"/>
      <c r="LHN53" s="29"/>
      <c r="LHO53" s="29"/>
      <c r="LHP53" s="29"/>
      <c r="LHQ53" s="29"/>
      <c r="LHR53" s="29"/>
      <c r="LHS53" s="29"/>
      <c r="LHT53" s="29"/>
      <c r="LHU53" s="29"/>
      <c r="LHV53" s="29"/>
      <c r="LHW53" s="29"/>
      <c r="LHX53" s="29"/>
      <c r="LHY53" s="29"/>
      <c r="LHZ53" s="29"/>
      <c r="LIA53" s="29"/>
      <c r="LIB53" s="29"/>
      <c r="LIC53" s="29"/>
      <c r="LID53" s="29"/>
      <c r="LIE53" s="29"/>
      <c r="LIF53" s="29"/>
      <c r="LIG53" s="29"/>
      <c r="LIH53" s="29"/>
      <c r="LII53" s="29"/>
      <c r="LIJ53" s="29"/>
      <c r="LIK53" s="29"/>
      <c r="LIL53" s="29"/>
      <c r="LIM53" s="29"/>
      <c r="LIN53" s="29"/>
      <c r="LIO53" s="29"/>
      <c r="LIP53" s="29"/>
      <c r="LIQ53" s="29"/>
      <c r="LIR53" s="29"/>
      <c r="LIS53" s="29"/>
      <c r="LIT53" s="29"/>
      <c r="LIU53" s="29"/>
      <c r="LIV53" s="29"/>
      <c r="LIW53" s="29"/>
      <c r="LIX53" s="29"/>
      <c r="LIY53" s="29"/>
      <c r="LIZ53" s="29"/>
      <c r="LJA53" s="29"/>
      <c r="LJB53" s="29"/>
      <c r="LJC53" s="29"/>
      <c r="LJD53" s="29"/>
      <c r="LJE53" s="29"/>
      <c r="LJF53" s="29"/>
      <c r="LJG53" s="29"/>
      <c r="LJH53" s="29"/>
      <c r="LJI53" s="29"/>
      <c r="LJJ53" s="29"/>
      <c r="LJK53" s="29"/>
      <c r="LJL53" s="29"/>
      <c r="LJM53" s="29"/>
      <c r="LJN53" s="29"/>
      <c r="LJO53" s="29"/>
      <c r="LJP53" s="29"/>
      <c r="LJQ53" s="29"/>
      <c r="LJR53" s="29"/>
      <c r="LJS53" s="29"/>
      <c r="LJT53" s="29"/>
      <c r="LJU53" s="29"/>
      <c r="LJV53" s="29"/>
      <c r="LJW53" s="29"/>
      <c r="LJX53" s="29"/>
      <c r="LJY53" s="29"/>
      <c r="LJZ53" s="29"/>
      <c r="LKA53" s="29"/>
      <c r="LKB53" s="29"/>
      <c r="LKC53" s="29"/>
      <c r="LKD53" s="29"/>
      <c r="LKE53" s="29"/>
      <c r="LKF53" s="29"/>
      <c r="LKG53" s="29"/>
      <c r="LKH53" s="29"/>
      <c r="LKI53" s="29"/>
      <c r="LKJ53" s="29"/>
      <c r="LKK53" s="29"/>
      <c r="LKL53" s="29"/>
      <c r="LKM53" s="29"/>
      <c r="LKN53" s="29"/>
      <c r="LKO53" s="29"/>
      <c r="LKP53" s="29"/>
      <c r="LKQ53" s="29"/>
      <c r="LKR53" s="29"/>
      <c r="LKS53" s="29"/>
      <c r="LKT53" s="29"/>
      <c r="LKU53" s="29"/>
      <c r="LKV53" s="29"/>
      <c r="LKW53" s="29"/>
      <c r="LKX53" s="29"/>
      <c r="LKY53" s="29"/>
      <c r="LKZ53" s="29"/>
      <c r="LLA53" s="29"/>
      <c r="LLB53" s="29"/>
      <c r="LLC53" s="29"/>
      <c r="LLD53" s="29"/>
      <c r="LLE53" s="29"/>
      <c r="LLF53" s="29"/>
      <c r="LLG53" s="29"/>
      <c r="LLH53" s="29"/>
      <c r="LLI53" s="29"/>
      <c r="LLJ53" s="29"/>
      <c r="LLK53" s="29"/>
      <c r="LLL53" s="29"/>
      <c r="LLM53" s="29"/>
      <c r="LLN53" s="29"/>
      <c r="LLO53" s="29"/>
      <c r="LLP53" s="29"/>
      <c r="LLQ53" s="29"/>
      <c r="LLR53" s="29"/>
      <c r="LLS53" s="29"/>
      <c r="LLT53" s="29"/>
      <c r="LLU53" s="29"/>
      <c r="LLV53" s="29"/>
      <c r="LLW53" s="29"/>
      <c r="LLX53" s="29"/>
      <c r="LLY53" s="29"/>
      <c r="LLZ53" s="29"/>
      <c r="LMA53" s="29"/>
      <c r="LMB53" s="29"/>
      <c r="LMC53" s="29"/>
      <c r="LMD53" s="29"/>
      <c r="LME53" s="29"/>
      <c r="LMF53" s="29"/>
      <c r="LMG53" s="29"/>
      <c r="LMH53" s="29"/>
      <c r="LMI53" s="29"/>
      <c r="LMJ53" s="29"/>
      <c r="LMK53" s="29"/>
      <c r="LML53" s="29"/>
      <c r="LMM53" s="29"/>
      <c r="LMN53" s="29"/>
      <c r="LMO53" s="29"/>
      <c r="LMP53" s="29"/>
      <c r="LMQ53" s="29"/>
      <c r="LMR53" s="29"/>
      <c r="LMS53" s="29"/>
      <c r="LMT53" s="29"/>
      <c r="LMU53" s="29"/>
      <c r="LMV53" s="29"/>
      <c r="LMW53" s="29"/>
      <c r="LMX53" s="29"/>
      <c r="LMY53" s="29"/>
      <c r="LMZ53" s="29"/>
      <c r="LNA53" s="29"/>
      <c r="LNB53" s="29"/>
      <c r="LNC53" s="29"/>
      <c r="LND53" s="29"/>
      <c r="LNE53" s="29"/>
      <c r="LNF53" s="29"/>
      <c r="LNG53" s="29"/>
      <c r="LNH53" s="29"/>
      <c r="LNI53" s="29"/>
      <c r="LNJ53" s="29"/>
      <c r="LNK53" s="29"/>
      <c r="LNL53" s="29"/>
      <c r="LNM53" s="29"/>
      <c r="LNN53" s="29"/>
      <c r="LNO53" s="29"/>
      <c r="LNP53" s="29"/>
      <c r="LNQ53" s="29"/>
      <c r="LNR53" s="29"/>
      <c r="LNS53" s="29"/>
      <c r="LNT53" s="29"/>
      <c r="LNU53" s="29"/>
      <c r="LNV53" s="29"/>
      <c r="LNW53" s="29"/>
      <c r="LNX53" s="29"/>
      <c r="LNY53" s="29"/>
      <c r="LNZ53" s="29"/>
      <c r="LOA53" s="29"/>
      <c r="LOB53" s="29"/>
      <c r="LOC53" s="29"/>
      <c r="LOD53" s="29"/>
      <c r="LOE53" s="29"/>
      <c r="LOF53" s="29"/>
      <c r="LOG53" s="29"/>
      <c r="LOH53" s="29"/>
      <c r="LOI53" s="29"/>
      <c r="LOJ53" s="29"/>
      <c r="LOK53" s="29"/>
      <c r="LOL53" s="29"/>
      <c r="LOM53" s="29"/>
      <c r="LON53" s="29"/>
      <c r="LOO53" s="29"/>
      <c r="LOP53" s="29"/>
      <c r="LOQ53" s="29"/>
      <c r="LOR53" s="29"/>
      <c r="LOS53" s="29"/>
      <c r="LOT53" s="29"/>
      <c r="LOU53" s="29"/>
      <c r="LOV53" s="29"/>
      <c r="LOW53" s="29"/>
      <c r="LOX53" s="29"/>
      <c r="LOY53" s="29"/>
      <c r="LOZ53" s="29"/>
      <c r="LPA53" s="29"/>
      <c r="LPB53" s="29"/>
      <c r="LPC53" s="29"/>
      <c r="LPD53" s="29"/>
      <c r="LPE53" s="29"/>
      <c r="LPF53" s="29"/>
      <c r="LPG53" s="29"/>
      <c r="LPH53" s="29"/>
      <c r="LPI53" s="29"/>
      <c r="LPJ53" s="29"/>
      <c r="LPK53" s="29"/>
      <c r="LPL53" s="29"/>
      <c r="LPM53" s="29"/>
      <c r="LPN53" s="29"/>
      <c r="LPO53" s="29"/>
      <c r="LPP53" s="29"/>
      <c r="LPQ53" s="29"/>
      <c r="LPR53" s="29"/>
      <c r="LPS53" s="29"/>
      <c r="LPT53" s="29"/>
      <c r="LPU53" s="29"/>
      <c r="LPV53" s="29"/>
      <c r="LPW53" s="29"/>
      <c r="LPX53" s="29"/>
      <c r="LPY53" s="29"/>
      <c r="LPZ53" s="29"/>
      <c r="LQA53" s="29"/>
      <c r="LQB53" s="29"/>
      <c r="LQC53" s="29"/>
      <c r="LQD53" s="29"/>
      <c r="LQE53" s="29"/>
      <c r="LQF53" s="29"/>
      <c r="LQG53" s="29"/>
      <c r="LQH53" s="29"/>
      <c r="LQI53" s="29"/>
      <c r="LQJ53" s="29"/>
      <c r="LQK53" s="29"/>
      <c r="LQL53" s="29"/>
      <c r="LQM53" s="29"/>
      <c r="LQN53" s="29"/>
      <c r="LQO53" s="29"/>
      <c r="LQP53" s="29"/>
      <c r="LQQ53" s="29"/>
      <c r="LQR53" s="29"/>
      <c r="LQS53" s="29"/>
      <c r="LQT53" s="29"/>
      <c r="LQU53" s="29"/>
      <c r="LQV53" s="29"/>
      <c r="LQW53" s="29"/>
      <c r="LQX53" s="29"/>
      <c r="LQY53" s="29"/>
      <c r="LQZ53" s="29"/>
      <c r="LRA53" s="29"/>
      <c r="LRB53" s="29"/>
      <c r="LRC53" s="29"/>
      <c r="LRD53" s="29"/>
      <c r="LRE53" s="29"/>
      <c r="LRF53" s="29"/>
      <c r="LRG53" s="29"/>
      <c r="LRH53" s="29"/>
      <c r="LRI53" s="29"/>
      <c r="LRJ53" s="29"/>
      <c r="LRK53" s="29"/>
      <c r="LRL53" s="29"/>
      <c r="LRM53" s="29"/>
      <c r="LRN53" s="29"/>
      <c r="LRO53" s="29"/>
      <c r="LRP53" s="29"/>
      <c r="LRQ53" s="29"/>
      <c r="LRR53" s="29"/>
      <c r="LRS53" s="29"/>
      <c r="LRT53" s="29"/>
      <c r="LRU53" s="29"/>
      <c r="LRV53" s="29"/>
      <c r="LRW53" s="29"/>
      <c r="LRX53" s="29"/>
      <c r="LRY53" s="29"/>
      <c r="LRZ53" s="29"/>
      <c r="LSA53" s="29"/>
      <c r="LSB53" s="29"/>
      <c r="LSC53" s="29"/>
      <c r="LSD53" s="29"/>
      <c r="LSE53" s="29"/>
      <c r="LSF53" s="29"/>
      <c r="LSG53" s="29"/>
      <c r="LSH53" s="29"/>
      <c r="LSI53" s="29"/>
      <c r="LSJ53" s="29"/>
      <c r="LSK53" s="29"/>
      <c r="LSL53" s="29"/>
      <c r="LSM53" s="29"/>
      <c r="LSN53" s="29"/>
      <c r="LSO53" s="29"/>
      <c r="LSP53" s="29"/>
      <c r="LSQ53" s="29"/>
      <c r="LSR53" s="29"/>
      <c r="LSS53" s="29"/>
      <c r="LST53" s="29"/>
      <c r="LSU53" s="29"/>
      <c r="LSV53" s="29"/>
      <c r="LSW53" s="29"/>
      <c r="LSX53" s="29"/>
      <c r="LSY53" s="29"/>
      <c r="LSZ53" s="29"/>
      <c r="LTA53" s="29"/>
      <c r="LTB53" s="29"/>
      <c r="LTC53" s="29"/>
      <c r="LTD53" s="29"/>
      <c r="LTE53" s="29"/>
      <c r="LTF53" s="29"/>
      <c r="LTG53" s="29"/>
      <c r="LTH53" s="29"/>
      <c r="LTI53" s="29"/>
      <c r="LTJ53" s="29"/>
      <c r="LTK53" s="29"/>
      <c r="LTL53" s="29"/>
      <c r="LTM53" s="29"/>
      <c r="LTN53" s="29"/>
      <c r="LTO53" s="29"/>
      <c r="LTP53" s="29"/>
      <c r="LTQ53" s="29"/>
      <c r="LTR53" s="29"/>
      <c r="LTS53" s="29"/>
      <c r="LTT53" s="29"/>
      <c r="LTU53" s="29"/>
      <c r="LTV53" s="29"/>
      <c r="LTW53" s="29"/>
      <c r="LTX53" s="29"/>
      <c r="LTY53" s="29"/>
      <c r="LTZ53" s="29"/>
      <c r="LUA53" s="29"/>
      <c r="LUB53" s="29"/>
      <c r="LUC53" s="29"/>
      <c r="LUD53" s="29"/>
      <c r="LUE53" s="29"/>
      <c r="LUF53" s="29"/>
      <c r="LUG53" s="29"/>
      <c r="LUH53" s="29"/>
      <c r="LUI53" s="29"/>
      <c r="LUJ53" s="29"/>
      <c r="LUK53" s="29"/>
      <c r="LUL53" s="29"/>
      <c r="LUM53" s="29"/>
      <c r="LUN53" s="29"/>
      <c r="LUO53" s="29"/>
      <c r="LUP53" s="29"/>
      <c r="LUQ53" s="29"/>
      <c r="LUR53" s="29"/>
      <c r="LUS53" s="29"/>
      <c r="LUT53" s="29"/>
      <c r="LUU53" s="29"/>
      <c r="LUV53" s="29"/>
      <c r="LUW53" s="29"/>
      <c r="LUX53" s="29"/>
      <c r="LUY53" s="29"/>
      <c r="LUZ53" s="29"/>
      <c r="LVA53" s="29"/>
      <c r="LVB53" s="29"/>
      <c r="LVC53" s="29"/>
      <c r="LVD53" s="29"/>
      <c r="LVE53" s="29"/>
      <c r="LVF53" s="29"/>
      <c r="LVG53" s="29"/>
      <c r="LVH53" s="29"/>
      <c r="LVI53" s="29"/>
      <c r="LVJ53" s="29"/>
      <c r="LVK53" s="29"/>
      <c r="LVL53" s="29"/>
      <c r="LVM53" s="29"/>
      <c r="LVN53" s="29"/>
      <c r="LVO53" s="29"/>
      <c r="LVP53" s="29"/>
      <c r="LVQ53" s="29"/>
      <c r="LVR53" s="29"/>
      <c r="LVS53" s="29"/>
      <c r="LVT53" s="29"/>
      <c r="LVU53" s="29"/>
      <c r="LVV53" s="29"/>
      <c r="LVW53" s="29"/>
      <c r="LVX53" s="29"/>
      <c r="LVY53" s="29"/>
      <c r="LVZ53" s="29"/>
      <c r="LWA53" s="29"/>
      <c r="LWB53" s="29"/>
      <c r="LWC53" s="29"/>
      <c r="LWD53" s="29"/>
      <c r="LWE53" s="29"/>
      <c r="LWF53" s="29"/>
      <c r="LWG53" s="29"/>
      <c r="LWH53" s="29"/>
      <c r="LWI53" s="29"/>
      <c r="LWJ53" s="29"/>
      <c r="LWK53" s="29"/>
      <c r="LWL53" s="29"/>
      <c r="LWM53" s="29"/>
      <c r="LWN53" s="29"/>
      <c r="LWO53" s="29"/>
      <c r="LWP53" s="29"/>
      <c r="LWQ53" s="29"/>
      <c r="LWR53" s="29"/>
      <c r="LWS53" s="29"/>
      <c r="LWT53" s="29"/>
      <c r="LWU53" s="29"/>
      <c r="LWV53" s="29"/>
      <c r="LWW53" s="29"/>
      <c r="LWX53" s="29"/>
      <c r="LWY53" s="29"/>
      <c r="LWZ53" s="29"/>
      <c r="LXA53" s="29"/>
      <c r="LXB53" s="29"/>
      <c r="LXC53" s="29"/>
      <c r="LXD53" s="29"/>
      <c r="LXE53" s="29"/>
      <c r="LXF53" s="29"/>
      <c r="LXG53" s="29"/>
      <c r="LXH53" s="29"/>
      <c r="LXI53" s="29"/>
      <c r="LXJ53" s="29"/>
      <c r="LXK53" s="29"/>
      <c r="LXL53" s="29"/>
      <c r="LXM53" s="29"/>
      <c r="LXN53" s="29"/>
      <c r="LXO53" s="29"/>
      <c r="LXP53" s="29"/>
      <c r="LXQ53" s="29"/>
      <c r="LXR53" s="29"/>
      <c r="LXS53" s="29"/>
      <c r="LXT53" s="29"/>
      <c r="LXU53" s="29"/>
      <c r="LXV53" s="29"/>
      <c r="LXW53" s="29"/>
      <c r="LXX53" s="29"/>
      <c r="LXY53" s="29"/>
      <c r="LXZ53" s="29"/>
      <c r="LYA53" s="29"/>
      <c r="LYB53" s="29"/>
      <c r="LYC53" s="29"/>
      <c r="LYD53" s="29"/>
      <c r="LYE53" s="29"/>
      <c r="LYF53" s="29"/>
      <c r="LYG53" s="29"/>
      <c r="LYH53" s="29"/>
      <c r="LYI53" s="29"/>
      <c r="LYJ53" s="29"/>
      <c r="LYK53" s="29"/>
      <c r="LYL53" s="29"/>
      <c r="LYM53" s="29"/>
      <c r="LYN53" s="29"/>
      <c r="LYO53" s="29"/>
      <c r="LYP53" s="29"/>
      <c r="LYQ53" s="29"/>
      <c r="LYR53" s="29"/>
      <c r="LYS53" s="29"/>
      <c r="LYT53" s="29"/>
      <c r="LYU53" s="29"/>
      <c r="LYV53" s="29"/>
      <c r="LYW53" s="29"/>
      <c r="LYX53" s="29"/>
      <c r="LYY53" s="29"/>
      <c r="LYZ53" s="29"/>
      <c r="LZA53" s="29"/>
      <c r="LZB53" s="29"/>
      <c r="LZC53" s="29"/>
      <c r="LZD53" s="29"/>
      <c r="LZE53" s="29"/>
      <c r="LZF53" s="29"/>
      <c r="LZG53" s="29"/>
      <c r="LZH53" s="29"/>
      <c r="LZI53" s="29"/>
      <c r="LZJ53" s="29"/>
      <c r="LZK53" s="29"/>
      <c r="LZL53" s="29"/>
      <c r="LZM53" s="29"/>
      <c r="LZN53" s="29"/>
      <c r="LZO53" s="29"/>
      <c r="LZP53" s="29"/>
      <c r="LZQ53" s="29"/>
      <c r="LZR53" s="29"/>
      <c r="LZS53" s="29"/>
      <c r="LZT53" s="29"/>
      <c r="LZU53" s="29"/>
      <c r="LZV53" s="29"/>
      <c r="LZW53" s="29"/>
      <c r="LZX53" s="29"/>
      <c r="LZY53" s="29"/>
      <c r="LZZ53" s="29"/>
      <c r="MAA53" s="29"/>
      <c r="MAB53" s="29"/>
      <c r="MAC53" s="29"/>
      <c r="MAD53" s="29"/>
      <c r="MAE53" s="29"/>
      <c r="MAF53" s="29"/>
      <c r="MAG53" s="29"/>
      <c r="MAH53" s="29"/>
      <c r="MAI53" s="29"/>
      <c r="MAJ53" s="29"/>
      <c r="MAK53" s="29"/>
      <c r="MAL53" s="29"/>
      <c r="MAM53" s="29"/>
      <c r="MAN53" s="29"/>
      <c r="MAO53" s="29"/>
      <c r="MAP53" s="29"/>
      <c r="MAQ53" s="29"/>
      <c r="MAR53" s="29"/>
      <c r="MAS53" s="29"/>
      <c r="MAT53" s="29"/>
      <c r="MAU53" s="29"/>
      <c r="MAV53" s="29"/>
      <c r="MAW53" s="29"/>
      <c r="MAX53" s="29"/>
      <c r="MAY53" s="29"/>
      <c r="MAZ53" s="29"/>
      <c r="MBA53" s="29"/>
      <c r="MBB53" s="29"/>
      <c r="MBC53" s="29"/>
      <c r="MBD53" s="29"/>
      <c r="MBE53" s="29"/>
      <c r="MBF53" s="29"/>
      <c r="MBG53" s="29"/>
      <c r="MBH53" s="29"/>
      <c r="MBI53" s="29"/>
      <c r="MBJ53" s="29"/>
      <c r="MBK53" s="29"/>
      <c r="MBL53" s="29"/>
      <c r="MBM53" s="29"/>
      <c r="MBN53" s="29"/>
      <c r="MBO53" s="29"/>
      <c r="MBP53" s="29"/>
      <c r="MBQ53" s="29"/>
      <c r="MBR53" s="29"/>
      <c r="MBS53" s="29"/>
      <c r="MBT53" s="29"/>
      <c r="MBU53" s="29"/>
      <c r="MBV53" s="29"/>
      <c r="MBW53" s="29"/>
      <c r="MBX53" s="29"/>
      <c r="MBY53" s="29"/>
      <c r="MBZ53" s="29"/>
      <c r="MCA53" s="29"/>
      <c r="MCB53" s="29"/>
      <c r="MCC53" s="29"/>
      <c r="MCD53" s="29"/>
      <c r="MCE53" s="29"/>
      <c r="MCF53" s="29"/>
      <c r="MCG53" s="29"/>
      <c r="MCH53" s="29"/>
      <c r="MCI53" s="29"/>
      <c r="MCJ53" s="29"/>
      <c r="MCK53" s="29"/>
      <c r="MCL53" s="29"/>
      <c r="MCM53" s="29"/>
      <c r="MCN53" s="29"/>
      <c r="MCO53" s="29"/>
      <c r="MCP53" s="29"/>
      <c r="MCQ53" s="29"/>
      <c r="MCR53" s="29"/>
      <c r="MCS53" s="29"/>
      <c r="MCT53" s="29"/>
      <c r="MCU53" s="29"/>
      <c r="MCV53" s="29"/>
      <c r="MCW53" s="29"/>
      <c r="MCX53" s="29"/>
      <c r="MCY53" s="29"/>
      <c r="MCZ53" s="29"/>
      <c r="MDA53" s="29"/>
      <c r="MDB53" s="29"/>
      <c r="MDC53" s="29"/>
      <c r="MDD53" s="29"/>
      <c r="MDE53" s="29"/>
      <c r="MDF53" s="29"/>
      <c r="MDG53" s="29"/>
      <c r="MDH53" s="29"/>
      <c r="MDI53" s="29"/>
      <c r="MDJ53" s="29"/>
      <c r="MDK53" s="29"/>
      <c r="MDL53" s="29"/>
      <c r="MDM53" s="29"/>
      <c r="MDN53" s="29"/>
      <c r="MDO53" s="29"/>
      <c r="MDP53" s="29"/>
      <c r="MDQ53" s="29"/>
      <c r="MDR53" s="29"/>
      <c r="MDS53" s="29"/>
      <c r="MDT53" s="29"/>
      <c r="MDU53" s="29"/>
      <c r="MDV53" s="29"/>
      <c r="MDW53" s="29"/>
      <c r="MDX53" s="29"/>
      <c r="MDY53" s="29"/>
      <c r="MDZ53" s="29"/>
      <c r="MEA53" s="29"/>
      <c r="MEB53" s="29"/>
      <c r="MEC53" s="29"/>
      <c r="MED53" s="29"/>
      <c r="MEE53" s="29"/>
      <c r="MEF53" s="29"/>
      <c r="MEG53" s="29"/>
      <c r="MEH53" s="29"/>
      <c r="MEI53" s="29"/>
      <c r="MEJ53" s="29"/>
      <c r="MEK53" s="29"/>
      <c r="MEL53" s="29"/>
      <c r="MEM53" s="29"/>
      <c r="MEN53" s="29"/>
      <c r="MEO53" s="29"/>
      <c r="MEP53" s="29"/>
      <c r="MEQ53" s="29"/>
      <c r="MER53" s="29"/>
      <c r="MES53" s="29"/>
      <c r="MET53" s="29"/>
      <c r="MEU53" s="29"/>
      <c r="MEV53" s="29"/>
      <c r="MEW53" s="29"/>
      <c r="MEX53" s="29"/>
      <c r="MEY53" s="29"/>
      <c r="MEZ53" s="29"/>
      <c r="MFA53" s="29"/>
      <c r="MFB53" s="29"/>
      <c r="MFC53" s="29"/>
      <c r="MFD53" s="29"/>
      <c r="MFE53" s="29"/>
      <c r="MFF53" s="29"/>
      <c r="MFG53" s="29"/>
      <c r="MFH53" s="29"/>
      <c r="MFI53" s="29"/>
      <c r="MFJ53" s="29"/>
      <c r="MFK53" s="29"/>
      <c r="MFL53" s="29"/>
      <c r="MFM53" s="29"/>
      <c r="MFN53" s="29"/>
      <c r="MFO53" s="29"/>
      <c r="MFP53" s="29"/>
      <c r="MFQ53" s="29"/>
      <c r="MFR53" s="29"/>
      <c r="MFS53" s="29"/>
      <c r="MFT53" s="29"/>
      <c r="MFU53" s="29"/>
      <c r="MFV53" s="29"/>
      <c r="MFW53" s="29"/>
      <c r="MFX53" s="29"/>
      <c r="MFY53" s="29"/>
      <c r="MFZ53" s="29"/>
      <c r="MGA53" s="29"/>
      <c r="MGB53" s="29"/>
      <c r="MGC53" s="29"/>
      <c r="MGD53" s="29"/>
      <c r="MGE53" s="29"/>
      <c r="MGF53" s="29"/>
      <c r="MGG53" s="29"/>
      <c r="MGH53" s="29"/>
      <c r="MGI53" s="29"/>
      <c r="MGJ53" s="29"/>
      <c r="MGK53" s="29"/>
      <c r="MGL53" s="29"/>
      <c r="MGM53" s="29"/>
      <c r="MGN53" s="29"/>
      <c r="MGO53" s="29"/>
      <c r="MGP53" s="29"/>
      <c r="MGQ53" s="29"/>
      <c r="MGR53" s="29"/>
      <c r="MGS53" s="29"/>
      <c r="MGT53" s="29"/>
      <c r="MGU53" s="29"/>
      <c r="MGV53" s="29"/>
      <c r="MGW53" s="29"/>
      <c r="MGX53" s="29"/>
      <c r="MGY53" s="29"/>
      <c r="MGZ53" s="29"/>
      <c r="MHA53" s="29"/>
      <c r="MHB53" s="29"/>
      <c r="MHC53" s="29"/>
      <c r="MHD53" s="29"/>
      <c r="MHE53" s="29"/>
      <c r="MHF53" s="29"/>
      <c r="MHG53" s="29"/>
      <c r="MHH53" s="29"/>
      <c r="MHI53" s="29"/>
      <c r="MHJ53" s="29"/>
      <c r="MHK53" s="29"/>
      <c r="MHL53" s="29"/>
      <c r="MHM53" s="29"/>
      <c r="MHN53" s="29"/>
      <c r="MHO53" s="29"/>
      <c r="MHP53" s="29"/>
      <c r="MHQ53" s="29"/>
      <c r="MHR53" s="29"/>
      <c r="MHS53" s="29"/>
      <c r="MHT53" s="29"/>
      <c r="MHU53" s="29"/>
      <c r="MHV53" s="29"/>
      <c r="MHW53" s="29"/>
      <c r="MHX53" s="29"/>
      <c r="MHY53" s="29"/>
      <c r="MHZ53" s="29"/>
      <c r="MIA53" s="29"/>
      <c r="MIB53" s="29"/>
      <c r="MIC53" s="29"/>
      <c r="MID53" s="29"/>
      <c r="MIE53" s="29"/>
      <c r="MIF53" s="29"/>
      <c r="MIG53" s="29"/>
      <c r="MIH53" s="29"/>
      <c r="MII53" s="29"/>
      <c r="MIJ53" s="29"/>
      <c r="MIK53" s="29"/>
      <c r="MIL53" s="29"/>
      <c r="MIM53" s="29"/>
      <c r="MIN53" s="29"/>
      <c r="MIO53" s="29"/>
      <c r="MIP53" s="29"/>
      <c r="MIQ53" s="29"/>
      <c r="MIR53" s="29"/>
      <c r="MIS53" s="29"/>
      <c r="MIT53" s="29"/>
      <c r="MIU53" s="29"/>
      <c r="MIV53" s="29"/>
      <c r="MIW53" s="29"/>
      <c r="MIX53" s="29"/>
      <c r="MIY53" s="29"/>
      <c r="MIZ53" s="29"/>
      <c r="MJA53" s="29"/>
      <c r="MJB53" s="29"/>
      <c r="MJC53" s="29"/>
      <c r="MJD53" s="29"/>
      <c r="MJE53" s="29"/>
      <c r="MJF53" s="29"/>
      <c r="MJG53" s="29"/>
      <c r="MJH53" s="29"/>
      <c r="MJI53" s="29"/>
      <c r="MJJ53" s="29"/>
      <c r="MJK53" s="29"/>
      <c r="MJL53" s="29"/>
      <c r="MJM53" s="29"/>
      <c r="MJN53" s="29"/>
      <c r="MJO53" s="29"/>
      <c r="MJP53" s="29"/>
      <c r="MJQ53" s="29"/>
      <c r="MJR53" s="29"/>
      <c r="MJS53" s="29"/>
      <c r="MJT53" s="29"/>
      <c r="MJU53" s="29"/>
      <c r="MJV53" s="29"/>
      <c r="MJW53" s="29"/>
      <c r="MJX53" s="29"/>
      <c r="MJY53" s="29"/>
      <c r="MJZ53" s="29"/>
      <c r="MKA53" s="29"/>
      <c r="MKB53" s="29"/>
      <c r="MKC53" s="29"/>
      <c r="MKD53" s="29"/>
      <c r="MKE53" s="29"/>
      <c r="MKF53" s="29"/>
      <c r="MKG53" s="29"/>
      <c r="MKH53" s="29"/>
      <c r="MKI53" s="29"/>
      <c r="MKJ53" s="29"/>
      <c r="MKK53" s="29"/>
      <c r="MKL53" s="29"/>
      <c r="MKM53" s="29"/>
      <c r="MKN53" s="29"/>
      <c r="MKO53" s="29"/>
      <c r="MKP53" s="29"/>
      <c r="MKQ53" s="29"/>
      <c r="MKR53" s="29"/>
      <c r="MKS53" s="29"/>
      <c r="MKT53" s="29"/>
      <c r="MKU53" s="29"/>
      <c r="MKV53" s="29"/>
      <c r="MKW53" s="29"/>
      <c r="MKX53" s="29"/>
      <c r="MKY53" s="29"/>
      <c r="MKZ53" s="29"/>
      <c r="MLA53" s="29"/>
      <c r="MLB53" s="29"/>
      <c r="MLC53" s="29"/>
      <c r="MLD53" s="29"/>
      <c r="MLE53" s="29"/>
      <c r="MLF53" s="29"/>
      <c r="MLG53" s="29"/>
      <c r="MLH53" s="29"/>
      <c r="MLI53" s="29"/>
      <c r="MLJ53" s="29"/>
      <c r="MLK53" s="29"/>
      <c r="MLL53" s="29"/>
      <c r="MLM53" s="29"/>
      <c r="MLN53" s="29"/>
      <c r="MLO53" s="29"/>
      <c r="MLP53" s="29"/>
      <c r="MLQ53" s="29"/>
      <c r="MLR53" s="29"/>
      <c r="MLS53" s="29"/>
      <c r="MLT53" s="29"/>
      <c r="MLU53" s="29"/>
      <c r="MLV53" s="29"/>
      <c r="MLW53" s="29"/>
      <c r="MLX53" s="29"/>
      <c r="MLY53" s="29"/>
      <c r="MLZ53" s="29"/>
      <c r="MMA53" s="29"/>
      <c r="MMB53" s="29"/>
      <c r="MMC53" s="29"/>
      <c r="MMD53" s="29"/>
      <c r="MME53" s="29"/>
      <c r="MMF53" s="29"/>
      <c r="MMG53" s="29"/>
      <c r="MMH53" s="29"/>
      <c r="MMI53" s="29"/>
      <c r="MMJ53" s="29"/>
      <c r="MMK53" s="29"/>
      <c r="MML53" s="29"/>
      <c r="MMM53" s="29"/>
      <c r="MMN53" s="29"/>
      <c r="MMO53" s="29"/>
      <c r="MMP53" s="29"/>
      <c r="MMQ53" s="29"/>
      <c r="MMR53" s="29"/>
      <c r="MMS53" s="29"/>
      <c r="MMT53" s="29"/>
      <c r="MMU53" s="29"/>
      <c r="MMV53" s="29"/>
      <c r="MMW53" s="29"/>
      <c r="MMX53" s="29"/>
      <c r="MMY53" s="29"/>
      <c r="MMZ53" s="29"/>
      <c r="MNA53" s="29"/>
      <c r="MNB53" s="29"/>
      <c r="MNC53" s="29"/>
      <c r="MND53" s="29"/>
      <c r="MNE53" s="29"/>
      <c r="MNF53" s="29"/>
      <c r="MNG53" s="29"/>
      <c r="MNH53" s="29"/>
      <c r="MNI53" s="29"/>
      <c r="MNJ53" s="29"/>
      <c r="MNK53" s="29"/>
      <c r="MNL53" s="29"/>
      <c r="MNM53" s="29"/>
      <c r="MNN53" s="29"/>
      <c r="MNO53" s="29"/>
      <c r="MNP53" s="29"/>
      <c r="MNQ53" s="29"/>
      <c r="MNR53" s="29"/>
      <c r="MNS53" s="29"/>
      <c r="MNT53" s="29"/>
      <c r="MNU53" s="29"/>
      <c r="MNV53" s="29"/>
      <c r="MNW53" s="29"/>
      <c r="MNX53" s="29"/>
      <c r="MNY53" s="29"/>
      <c r="MNZ53" s="29"/>
      <c r="MOA53" s="29"/>
      <c r="MOB53" s="29"/>
      <c r="MOC53" s="29"/>
      <c r="MOD53" s="29"/>
      <c r="MOE53" s="29"/>
      <c r="MOF53" s="29"/>
      <c r="MOG53" s="29"/>
      <c r="MOH53" s="29"/>
      <c r="MOI53" s="29"/>
      <c r="MOJ53" s="29"/>
      <c r="MOK53" s="29"/>
      <c r="MOL53" s="29"/>
      <c r="MOM53" s="29"/>
      <c r="MON53" s="29"/>
      <c r="MOO53" s="29"/>
      <c r="MOP53" s="29"/>
      <c r="MOQ53" s="29"/>
      <c r="MOR53" s="29"/>
      <c r="MOS53" s="29"/>
      <c r="MOT53" s="29"/>
      <c r="MOU53" s="29"/>
      <c r="MOV53" s="29"/>
      <c r="MOW53" s="29"/>
      <c r="MOX53" s="29"/>
      <c r="MOY53" s="29"/>
      <c r="MOZ53" s="29"/>
      <c r="MPA53" s="29"/>
      <c r="MPB53" s="29"/>
      <c r="MPC53" s="29"/>
      <c r="MPD53" s="29"/>
      <c r="MPE53" s="29"/>
      <c r="MPF53" s="29"/>
      <c r="MPG53" s="29"/>
      <c r="MPH53" s="29"/>
      <c r="MPI53" s="29"/>
      <c r="MPJ53" s="29"/>
      <c r="MPK53" s="29"/>
      <c r="MPL53" s="29"/>
      <c r="MPM53" s="29"/>
      <c r="MPN53" s="29"/>
      <c r="MPO53" s="29"/>
      <c r="MPP53" s="29"/>
      <c r="MPQ53" s="29"/>
      <c r="MPR53" s="29"/>
      <c r="MPS53" s="29"/>
      <c r="MPT53" s="29"/>
      <c r="MPU53" s="29"/>
      <c r="MPV53" s="29"/>
      <c r="MPW53" s="29"/>
      <c r="MPX53" s="29"/>
      <c r="MPY53" s="29"/>
      <c r="MPZ53" s="29"/>
      <c r="MQA53" s="29"/>
      <c r="MQB53" s="29"/>
      <c r="MQC53" s="29"/>
      <c r="MQD53" s="29"/>
      <c r="MQE53" s="29"/>
      <c r="MQF53" s="29"/>
      <c r="MQG53" s="29"/>
      <c r="MQH53" s="29"/>
      <c r="MQI53" s="29"/>
      <c r="MQJ53" s="29"/>
      <c r="MQK53" s="29"/>
      <c r="MQL53" s="29"/>
      <c r="MQM53" s="29"/>
      <c r="MQN53" s="29"/>
      <c r="MQO53" s="29"/>
      <c r="MQP53" s="29"/>
      <c r="MQQ53" s="29"/>
      <c r="MQR53" s="29"/>
      <c r="MQS53" s="29"/>
      <c r="MQT53" s="29"/>
      <c r="MQU53" s="29"/>
      <c r="MQV53" s="29"/>
      <c r="MQW53" s="29"/>
      <c r="MQX53" s="29"/>
      <c r="MQY53" s="29"/>
      <c r="MQZ53" s="29"/>
      <c r="MRA53" s="29"/>
      <c r="MRB53" s="29"/>
      <c r="MRC53" s="29"/>
      <c r="MRD53" s="29"/>
      <c r="MRE53" s="29"/>
      <c r="MRF53" s="29"/>
      <c r="MRG53" s="29"/>
      <c r="MRH53" s="29"/>
      <c r="MRI53" s="29"/>
      <c r="MRJ53" s="29"/>
      <c r="MRK53" s="29"/>
      <c r="MRL53" s="29"/>
      <c r="MRM53" s="29"/>
      <c r="MRN53" s="29"/>
      <c r="MRO53" s="29"/>
      <c r="MRP53" s="29"/>
      <c r="MRQ53" s="29"/>
      <c r="MRR53" s="29"/>
      <c r="MRS53" s="29"/>
      <c r="MRT53" s="29"/>
      <c r="MRU53" s="29"/>
      <c r="MRV53" s="29"/>
      <c r="MRW53" s="29"/>
      <c r="MRX53" s="29"/>
      <c r="MRY53" s="29"/>
      <c r="MRZ53" s="29"/>
      <c r="MSA53" s="29"/>
      <c r="MSB53" s="29"/>
      <c r="MSC53" s="29"/>
      <c r="MSD53" s="29"/>
      <c r="MSE53" s="29"/>
      <c r="MSF53" s="29"/>
      <c r="MSG53" s="29"/>
      <c r="MSH53" s="29"/>
      <c r="MSI53" s="29"/>
      <c r="MSJ53" s="29"/>
      <c r="MSK53" s="29"/>
      <c r="MSL53" s="29"/>
      <c r="MSM53" s="29"/>
      <c r="MSN53" s="29"/>
      <c r="MSO53" s="29"/>
      <c r="MSP53" s="29"/>
      <c r="MSQ53" s="29"/>
      <c r="MSR53" s="29"/>
      <c r="MSS53" s="29"/>
      <c r="MST53" s="29"/>
      <c r="MSU53" s="29"/>
      <c r="MSV53" s="29"/>
      <c r="MSW53" s="29"/>
      <c r="MSX53" s="29"/>
      <c r="MSY53" s="29"/>
      <c r="MSZ53" s="29"/>
      <c r="MTA53" s="29"/>
      <c r="MTB53" s="29"/>
      <c r="MTC53" s="29"/>
      <c r="MTD53" s="29"/>
      <c r="MTE53" s="29"/>
      <c r="MTF53" s="29"/>
      <c r="MTG53" s="29"/>
      <c r="MTH53" s="29"/>
      <c r="MTI53" s="29"/>
      <c r="MTJ53" s="29"/>
      <c r="MTK53" s="29"/>
      <c r="MTL53" s="29"/>
      <c r="MTM53" s="29"/>
      <c r="MTN53" s="29"/>
      <c r="MTO53" s="29"/>
      <c r="MTP53" s="29"/>
      <c r="MTQ53" s="29"/>
      <c r="MTR53" s="29"/>
      <c r="MTS53" s="29"/>
      <c r="MTT53" s="29"/>
      <c r="MTU53" s="29"/>
      <c r="MTV53" s="29"/>
      <c r="MTW53" s="29"/>
      <c r="MTX53" s="29"/>
      <c r="MTY53" s="29"/>
      <c r="MTZ53" s="29"/>
      <c r="MUA53" s="29"/>
      <c r="MUB53" s="29"/>
      <c r="MUC53" s="29"/>
      <c r="MUD53" s="29"/>
      <c r="MUE53" s="29"/>
      <c r="MUF53" s="29"/>
      <c r="MUG53" s="29"/>
      <c r="MUH53" s="29"/>
      <c r="MUI53" s="29"/>
      <c r="MUJ53" s="29"/>
      <c r="MUK53" s="29"/>
      <c r="MUL53" s="29"/>
      <c r="MUM53" s="29"/>
      <c r="MUN53" s="29"/>
      <c r="MUO53" s="29"/>
      <c r="MUP53" s="29"/>
      <c r="MUQ53" s="29"/>
      <c r="MUR53" s="29"/>
      <c r="MUS53" s="29"/>
      <c r="MUT53" s="29"/>
      <c r="MUU53" s="29"/>
      <c r="MUV53" s="29"/>
      <c r="MUW53" s="29"/>
      <c r="MUX53" s="29"/>
      <c r="MUY53" s="29"/>
      <c r="MUZ53" s="29"/>
      <c r="MVA53" s="29"/>
      <c r="MVB53" s="29"/>
      <c r="MVC53" s="29"/>
      <c r="MVD53" s="29"/>
      <c r="MVE53" s="29"/>
      <c r="MVF53" s="29"/>
      <c r="MVG53" s="29"/>
      <c r="MVH53" s="29"/>
      <c r="MVI53" s="29"/>
      <c r="MVJ53" s="29"/>
      <c r="MVK53" s="29"/>
      <c r="MVL53" s="29"/>
      <c r="MVM53" s="29"/>
      <c r="MVN53" s="29"/>
      <c r="MVO53" s="29"/>
      <c r="MVP53" s="29"/>
      <c r="MVQ53" s="29"/>
      <c r="MVR53" s="29"/>
      <c r="MVS53" s="29"/>
      <c r="MVT53" s="29"/>
      <c r="MVU53" s="29"/>
      <c r="MVV53" s="29"/>
      <c r="MVW53" s="29"/>
      <c r="MVX53" s="29"/>
      <c r="MVY53" s="29"/>
      <c r="MVZ53" s="29"/>
      <c r="MWA53" s="29"/>
      <c r="MWB53" s="29"/>
      <c r="MWC53" s="29"/>
      <c r="MWD53" s="29"/>
      <c r="MWE53" s="29"/>
      <c r="MWF53" s="29"/>
      <c r="MWG53" s="29"/>
      <c r="MWH53" s="29"/>
      <c r="MWI53" s="29"/>
      <c r="MWJ53" s="29"/>
      <c r="MWK53" s="29"/>
      <c r="MWL53" s="29"/>
      <c r="MWM53" s="29"/>
      <c r="MWN53" s="29"/>
      <c r="MWO53" s="29"/>
      <c r="MWP53" s="29"/>
      <c r="MWQ53" s="29"/>
      <c r="MWR53" s="29"/>
      <c r="MWS53" s="29"/>
      <c r="MWT53" s="29"/>
      <c r="MWU53" s="29"/>
      <c r="MWV53" s="29"/>
      <c r="MWW53" s="29"/>
      <c r="MWX53" s="29"/>
      <c r="MWY53" s="29"/>
      <c r="MWZ53" s="29"/>
      <c r="MXA53" s="29"/>
      <c r="MXB53" s="29"/>
      <c r="MXC53" s="29"/>
      <c r="MXD53" s="29"/>
      <c r="MXE53" s="29"/>
      <c r="MXF53" s="29"/>
      <c r="MXG53" s="29"/>
      <c r="MXH53" s="29"/>
      <c r="MXI53" s="29"/>
      <c r="MXJ53" s="29"/>
      <c r="MXK53" s="29"/>
      <c r="MXL53" s="29"/>
      <c r="MXM53" s="29"/>
      <c r="MXN53" s="29"/>
      <c r="MXO53" s="29"/>
      <c r="MXP53" s="29"/>
      <c r="MXQ53" s="29"/>
      <c r="MXR53" s="29"/>
      <c r="MXS53" s="29"/>
      <c r="MXT53" s="29"/>
      <c r="MXU53" s="29"/>
      <c r="MXV53" s="29"/>
      <c r="MXW53" s="29"/>
      <c r="MXX53" s="29"/>
      <c r="MXY53" s="29"/>
      <c r="MXZ53" s="29"/>
      <c r="MYA53" s="29"/>
      <c r="MYB53" s="29"/>
      <c r="MYC53" s="29"/>
      <c r="MYD53" s="29"/>
      <c r="MYE53" s="29"/>
      <c r="MYF53" s="29"/>
      <c r="MYG53" s="29"/>
      <c r="MYH53" s="29"/>
      <c r="MYI53" s="29"/>
      <c r="MYJ53" s="29"/>
      <c r="MYK53" s="29"/>
      <c r="MYL53" s="29"/>
      <c r="MYM53" s="29"/>
      <c r="MYN53" s="29"/>
      <c r="MYO53" s="29"/>
      <c r="MYP53" s="29"/>
      <c r="MYQ53" s="29"/>
      <c r="MYR53" s="29"/>
      <c r="MYS53" s="29"/>
      <c r="MYT53" s="29"/>
      <c r="MYU53" s="29"/>
      <c r="MYV53" s="29"/>
      <c r="MYW53" s="29"/>
      <c r="MYX53" s="29"/>
      <c r="MYY53" s="29"/>
      <c r="MYZ53" s="29"/>
      <c r="MZA53" s="29"/>
      <c r="MZB53" s="29"/>
      <c r="MZC53" s="29"/>
      <c r="MZD53" s="29"/>
      <c r="MZE53" s="29"/>
      <c r="MZF53" s="29"/>
      <c r="MZG53" s="29"/>
      <c r="MZH53" s="29"/>
      <c r="MZI53" s="29"/>
      <c r="MZJ53" s="29"/>
      <c r="MZK53" s="29"/>
      <c r="MZL53" s="29"/>
      <c r="MZM53" s="29"/>
      <c r="MZN53" s="29"/>
      <c r="MZO53" s="29"/>
      <c r="MZP53" s="29"/>
      <c r="MZQ53" s="29"/>
      <c r="MZR53" s="29"/>
      <c r="MZS53" s="29"/>
      <c r="MZT53" s="29"/>
      <c r="MZU53" s="29"/>
      <c r="MZV53" s="29"/>
      <c r="MZW53" s="29"/>
      <c r="MZX53" s="29"/>
      <c r="MZY53" s="29"/>
      <c r="MZZ53" s="29"/>
      <c r="NAA53" s="29"/>
      <c r="NAB53" s="29"/>
      <c r="NAC53" s="29"/>
      <c r="NAD53" s="29"/>
      <c r="NAE53" s="29"/>
      <c r="NAF53" s="29"/>
      <c r="NAG53" s="29"/>
      <c r="NAH53" s="29"/>
      <c r="NAI53" s="29"/>
      <c r="NAJ53" s="29"/>
      <c r="NAK53" s="29"/>
      <c r="NAL53" s="29"/>
      <c r="NAM53" s="29"/>
      <c r="NAN53" s="29"/>
      <c r="NAO53" s="29"/>
      <c r="NAP53" s="29"/>
      <c r="NAQ53" s="29"/>
      <c r="NAR53" s="29"/>
      <c r="NAS53" s="29"/>
      <c r="NAT53" s="29"/>
      <c r="NAU53" s="29"/>
      <c r="NAV53" s="29"/>
      <c r="NAW53" s="29"/>
      <c r="NAX53" s="29"/>
      <c r="NAY53" s="29"/>
      <c r="NAZ53" s="29"/>
      <c r="NBA53" s="29"/>
      <c r="NBB53" s="29"/>
      <c r="NBC53" s="29"/>
      <c r="NBD53" s="29"/>
      <c r="NBE53" s="29"/>
      <c r="NBF53" s="29"/>
      <c r="NBG53" s="29"/>
      <c r="NBH53" s="29"/>
      <c r="NBI53" s="29"/>
      <c r="NBJ53" s="29"/>
      <c r="NBK53" s="29"/>
      <c r="NBL53" s="29"/>
      <c r="NBM53" s="29"/>
      <c r="NBN53" s="29"/>
      <c r="NBO53" s="29"/>
      <c r="NBP53" s="29"/>
      <c r="NBQ53" s="29"/>
      <c r="NBR53" s="29"/>
      <c r="NBS53" s="29"/>
      <c r="NBT53" s="29"/>
      <c r="NBU53" s="29"/>
      <c r="NBV53" s="29"/>
      <c r="NBW53" s="29"/>
      <c r="NBX53" s="29"/>
      <c r="NBY53" s="29"/>
      <c r="NBZ53" s="29"/>
      <c r="NCA53" s="29"/>
      <c r="NCB53" s="29"/>
      <c r="NCC53" s="29"/>
      <c r="NCD53" s="29"/>
      <c r="NCE53" s="29"/>
      <c r="NCF53" s="29"/>
      <c r="NCG53" s="29"/>
      <c r="NCH53" s="29"/>
      <c r="NCI53" s="29"/>
      <c r="NCJ53" s="29"/>
      <c r="NCK53" s="29"/>
      <c r="NCL53" s="29"/>
      <c r="NCM53" s="29"/>
      <c r="NCN53" s="29"/>
      <c r="NCO53" s="29"/>
      <c r="NCP53" s="29"/>
      <c r="NCQ53" s="29"/>
      <c r="NCR53" s="29"/>
      <c r="NCS53" s="29"/>
      <c r="NCT53" s="29"/>
      <c r="NCU53" s="29"/>
      <c r="NCV53" s="29"/>
      <c r="NCW53" s="29"/>
      <c r="NCX53" s="29"/>
      <c r="NCY53" s="29"/>
      <c r="NCZ53" s="29"/>
      <c r="NDA53" s="29"/>
      <c r="NDB53" s="29"/>
      <c r="NDC53" s="29"/>
      <c r="NDD53" s="29"/>
      <c r="NDE53" s="29"/>
      <c r="NDF53" s="29"/>
      <c r="NDG53" s="29"/>
      <c r="NDH53" s="29"/>
      <c r="NDI53" s="29"/>
      <c r="NDJ53" s="29"/>
      <c r="NDK53" s="29"/>
      <c r="NDL53" s="29"/>
      <c r="NDM53" s="29"/>
      <c r="NDN53" s="29"/>
      <c r="NDO53" s="29"/>
      <c r="NDP53" s="29"/>
      <c r="NDQ53" s="29"/>
      <c r="NDR53" s="29"/>
      <c r="NDS53" s="29"/>
      <c r="NDT53" s="29"/>
      <c r="NDU53" s="29"/>
      <c r="NDV53" s="29"/>
      <c r="NDW53" s="29"/>
      <c r="NDX53" s="29"/>
      <c r="NDY53" s="29"/>
      <c r="NDZ53" s="29"/>
      <c r="NEA53" s="29"/>
      <c r="NEB53" s="29"/>
      <c r="NEC53" s="29"/>
      <c r="NED53" s="29"/>
      <c r="NEE53" s="29"/>
      <c r="NEF53" s="29"/>
      <c r="NEG53" s="29"/>
      <c r="NEH53" s="29"/>
      <c r="NEI53" s="29"/>
      <c r="NEJ53" s="29"/>
      <c r="NEK53" s="29"/>
      <c r="NEL53" s="29"/>
      <c r="NEM53" s="29"/>
      <c r="NEN53" s="29"/>
      <c r="NEO53" s="29"/>
      <c r="NEP53" s="29"/>
      <c r="NEQ53" s="29"/>
      <c r="NER53" s="29"/>
      <c r="NES53" s="29"/>
      <c r="NET53" s="29"/>
      <c r="NEU53" s="29"/>
      <c r="NEV53" s="29"/>
      <c r="NEW53" s="29"/>
      <c r="NEX53" s="29"/>
      <c r="NEY53" s="29"/>
      <c r="NEZ53" s="29"/>
      <c r="NFA53" s="29"/>
      <c r="NFB53" s="29"/>
      <c r="NFC53" s="29"/>
      <c r="NFD53" s="29"/>
      <c r="NFE53" s="29"/>
      <c r="NFF53" s="29"/>
      <c r="NFG53" s="29"/>
      <c r="NFH53" s="29"/>
      <c r="NFI53" s="29"/>
      <c r="NFJ53" s="29"/>
      <c r="NFK53" s="29"/>
      <c r="NFL53" s="29"/>
      <c r="NFM53" s="29"/>
      <c r="NFN53" s="29"/>
      <c r="NFO53" s="29"/>
      <c r="NFP53" s="29"/>
      <c r="NFQ53" s="29"/>
      <c r="NFR53" s="29"/>
      <c r="NFS53" s="29"/>
      <c r="NFT53" s="29"/>
      <c r="NFU53" s="29"/>
      <c r="NFV53" s="29"/>
      <c r="NFW53" s="29"/>
      <c r="NFX53" s="29"/>
      <c r="NFY53" s="29"/>
      <c r="NFZ53" s="29"/>
      <c r="NGA53" s="29"/>
      <c r="NGB53" s="29"/>
      <c r="NGC53" s="29"/>
      <c r="NGD53" s="29"/>
      <c r="NGE53" s="29"/>
      <c r="NGF53" s="29"/>
      <c r="NGG53" s="29"/>
      <c r="NGH53" s="29"/>
      <c r="NGI53" s="29"/>
      <c r="NGJ53" s="29"/>
      <c r="NGK53" s="29"/>
      <c r="NGL53" s="29"/>
      <c r="NGM53" s="29"/>
      <c r="NGN53" s="29"/>
      <c r="NGO53" s="29"/>
      <c r="NGP53" s="29"/>
      <c r="NGQ53" s="29"/>
      <c r="NGR53" s="29"/>
      <c r="NGS53" s="29"/>
      <c r="NGT53" s="29"/>
      <c r="NGU53" s="29"/>
      <c r="NGV53" s="29"/>
      <c r="NGW53" s="29"/>
      <c r="NGX53" s="29"/>
      <c r="NGY53" s="29"/>
      <c r="NGZ53" s="29"/>
      <c r="NHA53" s="29"/>
      <c r="NHB53" s="29"/>
      <c r="NHC53" s="29"/>
      <c r="NHD53" s="29"/>
      <c r="NHE53" s="29"/>
      <c r="NHF53" s="29"/>
      <c r="NHG53" s="29"/>
      <c r="NHH53" s="29"/>
      <c r="NHI53" s="29"/>
      <c r="NHJ53" s="29"/>
      <c r="NHK53" s="29"/>
      <c r="NHL53" s="29"/>
      <c r="NHM53" s="29"/>
      <c r="NHN53" s="29"/>
      <c r="NHO53" s="29"/>
      <c r="NHP53" s="29"/>
      <c r="NHQ53" s="29"/>
      <c r="NHR53" s="29"/>
      <c r="NHS53" s="29"/>
      <c r="NHT53" s="29"/>
      <c r="NHU53" s="29"/>
      <c r="NHV53" s="29"/>
      <c r="NHW53" s="29"/>
      <c r="NHX53" s="29"/>
      <c r="NHY53" s="29"/>
      <c r="NHZ53" s="29"/>
      <c r="NIA53" s="29"/>
      <c r="NIB53" s="29"/>
      <c r="NIC53" s="29"/>
      <c r="NID53" s="29"/>
      <c r="NIE53" s="29"/>
      <c r="NIF53" s="29"/>
      <c r="NIG53" s="29"/>
      <c r="NIH53" s="29"/>
      <c r="NII53" s="29"/>
      <c r="NIJ53" s="29"/>
      <c r="NIK53" s="29"/>
      <c r="NIL53" s="29"/>
      <c r="NIM53" s="29"/>
      <c r="NIN53" s="29"/>
      <c r="NIO53" s="29"/>
      <c r="NIP53" s="29"/>
      <c r="NIQ53" s="29"/>
      <c r="NIR53" s="29"/>
      <c r="NIS53" s="29"/>
      <c r="NIT53" s="29"/>
      <c r="NIU53" s="29"/>
      <c r="NIV53" s="29"/>
      <c r="NIW53" s="29"/>
      <c r="NIX53" s="29"/>
      <c r="NIY53" s="29"/>
      <c r="NIZ53" s="29"/>
      <c r="NJA53" s="29"/>
      <c r="NJB53" s="29"/>
      <c r="NJC53" s="29"/>
      <c r="NJD53" s="29"/>
      <c r="NJE53" s="29"/>
      <c r="NJF53" s="29"/>
      <c r="NJG53" s="29"/>
      <c r="NJH53" s="29"/>
      <c r="NJI53" s="29"/>
      <c r="NJJ53" s="29"/>
      <c r="NJK53" s="29"/>
      <c r="NJL53" s="29"/>
      <c r="NJM53" s="29"/>
      <c r="NJN53" s="29"/>
      <c r="NJO53" s="29"/>
      <c r="NJP53" s="29"/>
      <c r="NJQ53" s="29"/>
      <c r="NJR53" s="29"/>
      <c r="NJS53" s="29"/>
      <c r="NJT53" s="29"/>
      <c r="NJU53" s="29"/>
      <c r="NJV53" s="29"/>
      <c r="NJW53" s="29"/>
      <c r="NJX53" s="29"/>
      <c r="NJY53" s="29"/>
      <c r="NJZ53" s="29"/>
      <c r="NKA53" s="29"/>
      <c r="NKB53" s="29"/>
      <c r="NKC53" s="29"/>
      <c r="NKD53" s="29"/>
      <c r="NKE53" s="29"/>
      <c r="NKF53" s="29"/>
      <c r="NKG53" s="29"/>
      <c r="NKH53" s="29"/>
      <c r="NKI53" s="29"/>
      <c r="NKJ53" s="29"/>
      <c r="NKK53" s="29"/>
      <c r="NKL53" s="29"/>
      <c r="NKM53" s="29"/>
      <c r="NKN53" s="29"/>
      <c r="NKO53" s="29"/>
      <c r="NKP53" s="29"/>
      <c r="NKQ53" s="29"/>
      <c r="NKR53" s="29"/>
      <c r="NKS53" s="29"/>
      <c r="NKT53" s="29"/>
      <c r="NKU53" s="29"/>
      <c r="NKV53" s="29"/>
      <c r="NKW53" s="29"/>
      <c r="NKX53" s="29"/>
      <c r="NKY53" s="29"/>
      <c r="NKZ53" s="29"/>
      <c r="NLA53" s="29"/>
      <c r="NLB53" s="29"/>
      <c r="NLC53" s="29"/>
      <c r="NLD53" s="29"/>
      <c r="NLE53" s="29"/>
      <c r="NLF53" s="29"/>
      <c r="NLG53" s="29"/>
      <c r="NLH53" s="29"/>
      <c r="NLI53" s="29"/>
      <c r="NLJ53" s="29"/>
      <c r="NLK53" s="29"/>
      <c r="NLL53" s="29"/>
      <c r="NLM53" s="29"/>
      <c r="NLN53" s="29"/>
      <c r="NLO53" s="29"/>
      <c r="NLP53" s="29"/>
      <c r="NLQ53" s="29"/>
      <c r="NLR53" s="29"/>
      <c r="NLS53" s="29"/>
      <c r="NLT53" s="29"/>
      <c r="NLU53" s="29"/>
      <c r="NLV53" s="29"/>
      <c r="NLW53" s="29"/>
      <c r="NLX53" s="29"/>
      <c r="NLY53" s="29"/>
      <c r="NLZ53" s="29"/>
      <c r="NMA53" s="29"/>
      <c r="NMB53" s="29"/>
      <c r="NMC53" s="29"/>
      <c r="NMD53" s="29"/>
      <c r="NME53" s="29"/>
      <c r="NMF53" s="29"/>
      <c r="NMG53" s="29"/>
      <c r="NMH53" s="29"/>
      <c r="NMI53" s="29"/>
      <c r="NMJ53" s="29"/>
      <c r="NMK53" s="29"/>
      <c r="NML53" s="29"/>
      <c r="NMM53" s="29"/>
      <c r="NMN53" s="29"/>
      <c r="NMO53" s="29"/>
      <c r="NMP53" s="29"/>
      <c r="NMQ53" s="29"/>
      <c r="NMR53" s="29"/>
      <c r="NMS53" s="29"/>
      <c r="NMT53" s="29"/>
      <c r="NMU53" s="29"/>
      <c r="NMV53" s="29"/>
      <c r="NMW53" s="29"/>
      <c r="NMX53" s="29"/>
      <c r="NMY53" s="29"/>
      <c r="NMZ53" s="29"/>
      <c r="NNA53" s="29"/>
      <c r="NNB53" s="29"/>
      <c r="NNC53" s="29"/>
      <c r="NND53" s="29"/>
      <c r="NNE53" s="29"/>
      <c r="NNF53" s="29"/>
      <c r="NNG53" s="29"/>
      <c r="NNH53" s="29"/>
      <c r="NNI53" s="29"/>
      <c r="NNJ53" s="29"/>
      <c r="NNK53" s="29"/>
      <c r="NNL53" s="29"/>
      <c r="NNM53" s="29"/>
      <c r="NNN53" s="29"/>
      <c r="NNO53" s="29"/>
      <c r="NNP53" s="29"/>
      <c r="NNQ53" s="29"/>
      <c r="NNR53" s="29"/>
      <c r="NNS53" s="29"/>
      <c r="NNT53" s="29"/>
      <c r="NNU53" s="29"/>
      <c r="NNV53" s="29"/>
      <c r="NNW53" s="29"/>
      <c r="NNX53" s="29"/>
      <c r="NNY53" s="29"/>
      <c r="NNZ53" s="29"/>
      <c r="NOA53" s="29"/>
      <c r="NOB53" s="29"/>
      <c r="NOC53" s="29"/>
      <c r="NOD53" s="29"/>
      <c r="NOE53" s="29"/>
      <c r="NOF53" s="29"/>
      <c r="NOG53" s="29"/>
      <c r="NOH53" s="29"/>
      <c r="NOI53" s="29"/>
      <c r="NOJ53" s="29"/>
      <c r="NOK53" s="29"/>
      <c r="NOL53" s="29"/>
      <c r="NOM53" s="29"/>
      <c r="NON53" s="29"/>
      <c r="NOO53" s="29"/>
      <c r="NOP53" s="29"/>
      <c r="NOQ53" s="29"/>
      <c r="NOR53" s="29"/>
      <c r="NOS53" s="29"/>
      <c r="NOT53" s="29"/>
      <c r="NOU53" s="29"/>
      <c r="NOV53" s="29"/>
      <c r="NOW53" s="29"/>
      <c r="NOX53" s="29"/>
      <c r="NOY53" s="29"/>
      <c r="NOZ53" s="29"/>
      <c r="NPA53" s="29"/>
      <c r="NPB53" s="29"/>
      <c r="NPC53" s="29"/>
      <c r="NPD53" s="29"/>
      <c r="NPE53" s="29"/>
      <c r="NPF53" s="29"/>
      <c r="NPG53" s="29"/>
      <c r="NPH53" s="29"/>
      <c r="NPI53" s="29"/>
      <c r="NPJ53" s="29"/>
      <c r="NPK53" s="29"/>
      <c r="NPL53" s="29"/>
      <c r="NPM53" s="29"/>
      <c r="NPN53" s="29"/>
      <c r="NPO53" s="29"/>
      <c r="NPP53" s="29"/>
      <c r="NPQ53" s="29"/>
      <c r="NPR53" s="29"/>
      <c r="NPS53" s="29"/>
      <c r="NPT53" s="29"/>
      <c r="NPU53" s="29"/>
      <c r="NPV53" s="29"/>
      <c r="NPW53" s="29"/>
      <c r="NPX53" s="29"/>
      <c r="NPY53" s="29"/>
      <c r="NPZ53" s="29"/>
      <c r="NQA53" s="29"/>
      <c r="NQB53" s="29"/>
      <c r="NQC53" s="29"/>
      <c r="NQD53" s="29"/>
      <c r="NQE53" s="29"/>
      <c r="NQF53" s="29"/>
      <c r="NQG53" s="29"/>
      <c r="NQH53" s="29"/>
      <c r="NQI53" s="29"/>
      <c r="NQJ53" s="29"/>
      <c r="NQK53" s="29"/>
      <c r="NQL53" s="29"/>
      <c r="NQM53" s="29"/>
      <c r="NQN53" s="29"/>
      <c r="NQO53" s="29"/>
      <c r="NQP53" s="29"/>
      <c r="NQQ53" s="29"/>
      <c r="NQR53" s="29"/>
      <c r="NQS53" s="29"/>
      <c r="NQT53" s="29"/>
      <c r="NQU53" s="29"/>
      <c r="NQV53" s="29"/>
      <c r="NQW53" s="29"/>
      <c r="NQX53" s="29"/>
      <c r="NQY53" s="29"/>
      <c r="NQZ53" s="29"/>
      <c r="NRA53" s="29"/>
      <c r="NRB53" s="29"/>
      <c r="NRC53" s="29"/>
      <c r="NRD53" s="29"/>
      <c r="NRE53" s="29"/>
      <c r="NRF53" s="29"/>
      <c r="NRG53" s="29"/>
      <c r="NRH53" s="29"/>
      <c r="NRI53" s="29"/>
      <c r="NRJ53" s="29"/>
      <c r="NRK53" s="29"/>
      <c r="NRL53" s="29"/>
      <c r="NRM53" s="29"/>
      <c r="NRN53" s="29"/>
      <c r="NRO53" s="29"/>
      <c r="NRP53" s="29"/>
      <c r="NRQ53" s="29"/>
      <c r="NRR53" s="29"/>
      <c r="NRS53" s="29"/>
      <c r="NRT53" s="29"/>
      <c r="NRU53" s="29"/>
      <c r="NRV53" s="29"/>
      <c r="NRW53" s="29"/>
      <c r="NRX53" s="29"/>
      <c r="NRY53" s="29"/>
      <c r="NRZ53" s="29"/>
      <c r="NSA53" s="29"/>
      <c r="NSB53" s="29"/>
      <c r="NSC53" s="29"/>
      <c r="NSD53" s="29"/>
      <c r="NSE53" s="29"/>
      <c r="NSF53" s="29"/>
      <c r="NSG53" s="29"/>
      <c r="NSH53" s="29"/>
      <c r="NSI53" s="29"/>
      <c r="NSJ53" s="29"/>
      <c r="NSK53" s="29"/>
      <c r="NSL53" s="29"/>
      <c r="NSM53" s="29"/>
      <c r="NSN53" s="29"/>
      <c r="NSO53" s="29"/>
      <c r="NSP53" s="29"/>
      <c r="NSQ53" s="29"/>
      <c r="NSR53" s="29"/>
      <c r="NSS53" s="29"/>
      <c r="NST53" s="29"/>
      <c r="NSU53" s="29"/>
      <c r="NSV53" s="29"/>
      <c r="NSW53" s="29"/>
      <c r="NSX53" s="29"/>
      <c r="NSY53" s="29"/>
      <c r="NSZ53" s="29"/>
      <c r="NTA53" s="29"/>
      <c r="NTB53" s="29"/>
      <c r="NTC53" s="29"/>
      <c r="NTD53" s="29"/>
      <c r="NTE53" s="29"/>
      <c r="NTF53" s="29"/>
      <c r="NTG53" s="29"/>
      <c r="NTH53" s="29"/>
      <c r="NTI53" s="29"/>
      <c r="NTJ53" s="29"/>
      <c r="NTK53" s="29"/>
      <c r="NTL53" s="29"/>
      <c r="NTM53" s="29"/>
      <c r="NTN53" s="29"/>
      <c r="NTO53" s="29"/>
      <c r="NTP53" s="29"/>
      <c r="NTQ53" s="29"/>
      <c r="NTR53" s="29"/>
      <c r="NTS53" s="29"/>
      <c r="NTT53" s="29"/>
      <c r="NTU53" s="29"/>
      <c r="NTV53" s="29"/>
      <c r="NTW53" s="29"/>
      <c r="NTX53" s="29"/>
      <c r="NTY53" s="29"/>
      <c r="NTZ53" s="29"/>
      <c r="NUA53" s="29"/>
      <c r="NUB53" s="29"/>
      <c r="NUC53" s="29"/>
      <c r="NUD53" s="29"/>
      <c r="NUE53" s="29"/>
      <c r="NUF53" s="29"/>
      <c r="NUG53" s="29"/>
      <c r="NUH53" s="29"/>
      <c r="NUI53" s="29"/>
      <c r="NUJ53" s="29"/>
      <c r="NUK53" s="29"/>
      <c r="NUL53" s="29"/>
      <c r="NUM53" s="29"/>
      <c r="NUN53" s="29"/>
      <c r="NUO53" s="29"/>
      <c r="NUP53" s="29"/>
      <c r="NUQ53" s="29"/>
      <c r="NUR53" s="29"/>
      <c r="NUS53" s="29"/>
      <c r="NUT53" s="29"/>
      <c r="NUU53" s="29"/>
      <c r="NUV53" s="29"/>
      <c r="NUW53" s="29"/>
      <c r="NUX53" s="29"/>
      <c r="NUY53" s="29"/>
      <c r="NUZ53" s="29"/>
      <c r="NVA53" s="29"/>
      <c r="NVB53" s="29"/>
      <c r="NVC53" s="29"/>
      <c r="NVD53" s="29"/>
      <c r="NVE53" s="29"/>
      <c r="NVF53" s="29"/>
      <c r="NVG53" s="29"/>
      <c r="NVH53" s="29"/>
      <c r="NVI53" s="29"/>
      <c r="NVJ53" s="29"/>
      <c r="NVK53" s="29"/>
      <c r="NVL53" s="29"/>
      <c r="NVM53" s="29"/>
      <c r="NVN53" s="29"/>
      <c r="NVO53" s="29"/>
      <c r="NVP53" s="29"/>
      <c r="NVQ53" s="29"/>
      <c r="NVR53" s="29"/>
      <c r="NVS53" s="29"/>
      <c r="NVT53" s="29"/>
      <c r="NVU53" s="29"/>
      <c r="NVV53" s="29"/>
      <c r="NVW53" s="29"/>
      <c r="NVX53" s="29"/>
      <c r="NVY53" s="29"/>
      <c r="NVZ53" s="29"/>
      <c r="NWA53" s="29"/>
      <c r="NWB53" s="29"/>
      <c r="NWC53" s="29"/>
      <c r="NWD53" s="29"/>
      <c r="NWE53" s="29"/>
      <c r="NWF53" s="29"/>
      <c r="NWG53" s="29"/>
      <c r="NWH53" s="29"/>
      <c r="NWI53" s="29"/>
      <c r="NWJ53" s="29"/>
      <c r="NWK53" s="29"/>
      <c r="NWL53" s="29"/>
      <c r="NWM53" s="29"/>
      <c r="NWN53" s="29"/>
      <c r="NWO53" s="29"/>
      <c r="NWP53" s="29"/>
      <c r="NWQ53" s="29"/>
      <c r="NWR53" s="29"/>
      <c r="NWS53" s="29"/>
      <c r="NWT53" s="29"/>
      <c r="NWU53" s="29"/>
      <c r="NWV53" s="29"/>
      <c r="NWW53" s="29"/>
      <c r="NWX53" s="29"/>
      <c r="NWY53" s="29"/>
      <c r="NWZ53" s="29"/>
      <c r="NXA53" s="29"/>
      <c r="NXB53" s="29"/>
      <c r="NXC53" s="29"/>
      <c r="NXD53" s="29"/>
      <c r="NXE53" s="29"/>
      <c r="NXF53" s="29"/>
      <c r="NXG53" s="29"/>
      <c r="NXH53" s="29"/>
      <c r="NXI53" s="29"/>
      <c r="NXJ53" s="29"/>
      <c r="NXK53" s="29"/>
      <c r="NXL53" s="29"/>
      <c r="NXM53" s="29"/>
      <c r="NXN53" s="29"/>
      <c r="NXO53" s="29"/>
      <c r="NXP53" s="29"/>
      <c r="NXQ53" s="29"/>
      <c r="NXR53" s="29"/>
      <c r="NXS53" s="29"/>
      <c r="NXT53" s="29"/>
      <c r="NXU53" s="29"/>
      <c r="NXV53" s="29"/>
      <c r="NXW53" s="29"/>
      <c r="NXX53" s="29"/>
      <c r="NXY53" s="29"/>
      <c r="NXZ53" s="29"/>
      <c r="NYA53" s="29"/>
      <c r="NYB53" s="29"/>
      <c r="NYC53" s="29"/>
      <c r="NYD53" s="29"/>
      <c r="NYE53" s="29"/>
      <c r="NYF53" s="29"/>
      <c r="NYG53" s="29"/>
      <c r="NYH53" s="29"/>
      <c r="NYI53" s="29"/>
      <c r="NYJ53" s="29"/>
      <c r="NYK53" s="29"/>
      <c r="NYL53" s="29"/>
      <c r="NYM53" s="29"/>
      <c r="NYN53" s="29"/>
      <c r="NYO53" s="29"/>
      <c r="NYP53" s="29"/>
      <c r="NYQ53" s="29"/>
      <c r="NYR53" s="29"/>
      <c r="NYS53" s="29"/>
      <c r="NYT53" s="29"/>
      <c r="NYU53" s="29"/>
      <c r="NYV53" s="29"/>
      <c r="NYW53" s="29"/>
      <c r="NYX53" s="29"/>
      <c r="NYY53" s="29"/>
      <c r="NYZ53" s="29"/>
      <c r="NZA53" s="29"/>
      <c r="NZB53" s="29"/>
      <c r="NZC53" s="29"/>
      <c r="NZD53" s="29"/>
      <c r="NZE53" s="29"/>
      <c r="NZF53" s="29"/>
      <c r="NZG53" s="29"/>
      <c r="NZH53" s="29"/>
      <c r="NZI53" s="29"/>
      <c r="NZJ53" s="29"/>
      <c r="NZK53" s="29"/>
      <c r="NZL53" s="29"/>
      <c r="NZM53" s="29"/>
      <c r="NZN53" s="29"/>
      <c r="NZO53" s="29"/>
      <c r="NZP53" s="29"/>
      <c r="NZQ53" s="29"/>
      <c r="NZR53" s="29"/>
      <c r="NZS53" s="29"/>
      <c r="NZT53" s="29"/>
      <c r="NZU53" s="29"/>
      <c r="NZV53" s="29"/>
      <c r="NZW53" s="29"/>
      <c r="NZX53" s="29"/>
      <c r="NZY53" s="29"/>
      <c r="NZZ53" s="29"/>
      <c r="OAA53" s="29"/>
      <c r="OAB53" s="29"/>
      <c r="OAC53" s="29"/>
      <c r="OAD53" s="29"/>
      <c r="OAE53" s="29"/>
      <c r="OAF53" s="29"/>
      <c r="OAG53" s="29"/>
      <c r="OAH53" s="29"/>
      <c r="OAI53" s="29"/>
      <c r="OAJ53" s="29"/>
      <c r="OAK53" s="29"/>
      <c r="OAL53" s="29"/>
      <c r="OAM53" s="29"/>
      <c r="OAN53" s="29"/>
      <c r="OAO53" s="29"/>
      <c r="OAP53" s="29"/>
      <c r="OAQ53" s="29"/>
      <c r="OAR53" s="29"/>
      <c r="OAS53" s="29"/>
      <c r="OAT53" s="29"/>
      <c r="OAU53" s="29"/>
      <c r="OAV53" s="29"/>
      <c r="OAW53" s="29"/>
      <c r="OAX53" s="29"/>
      <c r="OAY53" s="29"/>
      <c r="OAZ53" s="29"/>
      <c r="OBA53" s="29"/>
      <c r="OBB53" s="29"/>
      <c r="OBC53" s="29"/>
      <c r="OBD53" s="29"/>
      <c r="OBE53" s="29"/>
      <c r="OBF53" s="29"/>
      <c r="OBG53" s="29"/>
      <c r="OBH53" s="29"/>
      <c r="OBI53" s="29"/>
      <c r="OBJ53" s="29"/>
      <c r="OBK53" s="29"/>
      <c r="OBL53" s="29"/>
      <c r="OBM53" s="29"/>
      <c r="OBN53" s="29"/>
      <c r="OBO53" s="29"/>
      <c r="OBP53" s="29"/>
      <c r="OBQ53" s="29"/>
      <c r="OBR53" s="29"/>
      <c r="OBS53" s="29"/>
      <c r="OBT53" s="29"/>
      <c r="OBU53" s="29"/>
      <c r="OBV53" s="29"/>
      <c r="OBW53" s="29"/>
      <c r="OBX53" s="29"/>
      <c r="OBY53" s="29"/>
      <c r="OBZ53" s="29"/>
      <c r="OCA53" s="29"/>
      <c r="OCB53" s="29"/>
      <c r="OCC53" s="29"/>
      <c r="OCD53" s="29"/>
      <c r="OCE53" s="29"/>
      <c r="OCF53" s="29"/>
      <c r="OCG53" s="29"/>
      <c r="OCH53" s="29"/>
      <c r="OCI53" s="29"/>
      <c r="OCJ53" s="29"/>
      <c r="OCK53" s="29"/>
      <c r="OCL53" s="29"/>
      <c r="OCM53" s="29"/>
      <c r="OCN53" s="29"/>
      <c r="OCO53" s="29"/>
      <c r="OCP53" s="29"/>
      <c r="OCQ53" s="29"/>
      <c r="OCR53" s="29"/>
      <c r="OCS53" s="29"/>
      <c r="OCT53" s="29"/>
      <c r="OCU53" s="29"/>
      <c r="OCV53" s="29"/>
      <c r="OCW53" s="29"/>
      <c r="OCX53" s="29"/>
      <c r="OCY53" s="29"/>
      <c r="OCZ53" s="29"/>
      <c r="ODA53" s="29"/>
      <c r="ODB53" s="29"/>
      <c r="ODC53" s="29"/>
      <c r="ODD53" s="29"/>
      <c r="ODE53" s="29"/>
      <c r="ODF53" s="29"/>
      <c r="ODG53" s="29"/>
      <c r="ODH53" s="29"/>
      <c r="ODI53" s="29"/>
      <c r="ODJ53" s="29"/>
      <c r="ODK53" s="29"/>
      <c r="ODL53" s="29"/>
      <c r="ODM53" s="29"/>
      <c r="ODN53" s="29"/>
      <c r="ODO53" s="29"/>
      <c r="ODP53" s="29"/>
      <c r="ODQ53" s="29"/>
      <c r="ODR53" s="29"/>
      <c r="ODS53" s="29"/>
      <c r="ODT53" s="29"/>
      <c r="ODU53" s="29"/>
      <c r="ODV53" s="29"/>
      <c r="ODW53" s="29"/>
      <c r="ODX53" s="29"/>
      <c r="ODY53" s="29"/>
      <c r="ODZ53" s="29"/>
      <c r="OEA53" s="29"/>
      <c r="OEB53" s="29"/>
      <c r="OEC53" s="29"/>
      <c r="OED53" s="29"/>
      <c r="OEE53" s="29"/>
      <c r="OEF53" s="29"/>
      <c r="OEG53" s="29"/>
      <c r="OEH53" s="29"/>
      <c r="OEI53" s="29"/>
      <c r="OEJ53" s="29"/>
      <c r="OEK53" s="29"/>
      <c r="OEL53" s="29"/>
      <c r="OEM53" s="29"/>
      <c r="OEN53" s="29"/>
      <c r="OEO53" s="29"/>
      <c r="OEP53" s="29"/>
      <c r="OEQ53" s="29"/>
      <c r="OER53" s="29"/>
      <c r="OES53" s="29"/>
      <c r="OET53" s="29"/>
      <c r="OEU53" s="29"/>
      <c r="OEV53" s="29"/>
      <c r="OEW53" s="29"/>
      <c r="OEX53" s="29"/>
      <c r="OEY53" s="29"/>
      <c r="OEZ53" s="29"/>
      <c r="OFA53" s="29"/>
      <c r="OFB53" s="29"/>
      <c r="OFC53" s="29"/>
      <c r="OFD53" s="29"/>
      <c r="OFE53" s="29"/>
      <c r="OFF53" s="29"/>
      <c r="OFG53" s="29"/>
      <c r="OFH53" s="29"/>
      <c r="OFI53" s="29"/>
      <c r="OFJ53" s="29"/>
      <c r="OFK53" s="29"/>
      <c r="OFL53" s="29"/>
      <c r="OFM53" s="29"/>
      <c r="OFN53" s="29"/>
      <c r="OFO53" s="29"/>
      <c r="OFP53" s="29"/>
      <c r="OFQ53" s="29"/>
      <c r="OFR53" s="29"/>
      <c r="OFS53" s="29"/>
      <c r="OFT53" s="29"/>
      <c r="OFU53" s="29"/>
      <c r="OFV53" s="29"/>
      <c r="OFW53" s="29"/>
      <c r="OFX53" s="29"/>
      <c r="OFY53" s="29"/>
      <c r="OFZ53" s="29"/>
      <c r="OGA53" s="29"/>
      <c r="OGB53" s="29"/>
      <c r="OGC53" s="29"/>
      <c r="OGD53" s="29"/>
      <c r="OGE53" s="29"/>
      <c r="OGF53" s="29"/>
      <c r="OGG53" s="29"/>
      <c r="OGH53" s="29"/>
      <c r="OGI53" s="29"/>
      <c r="OGJ53" s="29"/>
      <c r="OGK53" s="29"/>
      <c r="OGL53" s="29"/>
      <c r="OGM53" s="29"/>
      <c r="OGN53" s="29"/>
      <c r="OGO53" s="29"/>
      <c r="OGP53" s="29"/>
      <c r="OGQ53" s="29"/>
      <c r="OGR53" s="29"/>
      <c r="OGS53" s="29"/>
      <c r="OGT53" s="29"/>
      <c r="OGU53" s="29"/>
      <c r="OGV53" s="29"/>
      <c r="OGW53" s="29"/>
      <c r="OGX53" s="29"/>
      <c r="OGY53" s="29"/>
      <c r="OGZ53" s="29"/>
      <c r="OHA53" s="29"/>
      <c r="OHB53" s="29"/>
      <c r="OHC53" s="29"/>
      <c r="OHD53" s="29"/>
      <c r="OHE53" s="29"/>
      <c r="OHF53" s="29"/>
      <c r="OHG53" s="29"/>
      <c r="OHH53" s="29"/>
      <c r="OHI53" s="29"/>
      <c r="OHJ53" s="29"/>
      <c r="OHK53" s="29"/>
      <c r="OHL53" s="29"/>
      <c r="OHM53" s="29"/>
      <c r="OHN53" s="29"/>
      <c r="OHO53" s="29"/>
      <c r="OHP53" s="29"/>
      <c r="OHQ53" s="29"/>
      <c r="OHR53" s="29"/>
      <c r="OHS53" s="29"/>
      <c r="OHT53" s="29"/>
      <c r="OHU53" s="29"/>
      <c r="OHV53" s="29"/>
      <c r="OHW53" s="29"/>
      <c r="OHX53" s="29"/>
      <c r="OHY53" s="29"/>
      <c r="OHZ53" s="29"/>
      <c r="OIA53" s="29"/>
      <c r="OIB53" s="29"/>
      <c r="OIC53" s="29"/>
      <c r="OID53" s="29"/>
      <c r="OIE53" s="29"/>
      <c r="OIF53" s="29"/>
      <c r="OIG53" s="29"/>
      <c r="OIH53" s="29"/>
      <c r="OII53" s="29"/>
      <c r="OIJ53" s="29"/>
      <c r="OIK53" s="29"/>
      <c r="OIL53" s="29"/>
      <c r="OIM53" s="29"/>
      <c r="OIN53" s="29"/>
      <c r="OIO53" s="29"/>
      <c r="OIP53" s="29"/>
      <c r="OIQ53" s="29"/>
      <c r="OIR53" s="29"/>
      <c r="OIS53" s="29"/>
      <c r="OIT53" s="29"/>
      <c r="OIU53" s="29"/>
      <c r="OIV53" s="29"/>
      <c r="OIW53" s="29"/>
      <c r="OIX53" s="29"/>
      <c r="OIY53" s="29"/>
      <c r="OIZ53" s="29"/>
      <c r="OJA53" s="29"/>
      <c r="OJB53" s="29"/>
      <c r="OJC53" s="29"/>
      <c r="OJD53" s="29"/>
      <c r="OJE53" s="29"/>
      <c r="OJF53" s="29"/>
      <c r="OJG53" s="29"/>
      <c r="OJH53" s="29"/>
      <c r="OJI53" s="29"/>
      <c r="OJJ53" s="29"/>
      <c r="OJK53" s="29"/>
      <c r="OJL53" s="29"/>
      <c r="OJM53" s="29"/>
      <c r="OJN53" s="29"/>
      <c r="OJO53" s="29"/>
      <c r="OJP53" s="29"/>
      <c r="OJQ53" s="29"/>
      <c r="OJR53" s="29"/>
      <c r="OJS53" s="29"/>
      <c r="OJT53" s="29"/>
      <c r="OJU53" s="29"/>
      <c r="OJV53" s="29"/>
      <c r="OJW53" s="29"/>
      <c r="OJX53" s="29"/>
      <c r="OJY53" s="29"/>
      <c r="OJZ53" s="29"/>
      <c r="OKA53" s="29"/>
      <c r="OKB53" s="29"/>
      <c r="OKC53" s="29"/>
      <c r="OKD53" s="29"/>
      <c r="OKE53" s="29"/>
      <c r="OKF53" s="29"/>
      <c r="OKG53" s="29"/>
      <c r="OKH53" s="29"/>
      <c r="OKI53" s="29"/>
      <c r="OKJ53" s="29"/>
      <c r="OKK53" s="29"/>
      <c r="OKL53" s="29"/>
      <c r="OKM53" s="29"/>
      <c r="OKN53" s="29"/>
      <c r="OKO53" s="29"/>
      <c r="OKP53" s="29"/>
      <c r="OKQ53" s="29"/>
      <c r="OKR53" s="29"/>
      <c r="OKS53" s="29"/>
      <c r="OKT53" s="29"/>
      <c r="OKU53" s="29"/>
      <c r="OKV53" s="29"/>
      <c r="OKW53" s="29"/>
      <c r="OKX53" s="29"/>
      <c r="OKY53" s="29"/>
      <c r="OKZ53" s="29"/>
      <c r="OLA53" s="29"/>
      <c r="OLB53" s="29"/>
      <c r="OLC53" s="29"/>
      <c r="OLD53" s="29"/>
      <c r="OLE53" s="29"/>
      <c r="OLF53" s="29"/>
      <c r="OLG53" s="29"/>
      <c r="OLH53" s="29"/>
      <c r="OLI53" s="29"/>
      <c r="OLJ53" s="29"/>
      <c r="OLK53" s="29"/>
      <c r="OLL53" s="29"/>
      <c r="OLM53" s="29"/>
      <c r="OLN53" s="29"/>
      <c r="OLO53" s="29"/>
      <c r="OLP53" s="29"/>
      <c r="OLQ53" s="29"/>
      <c r="OLR53" s="29"/>
      <c r="OLS53" s="29"/>
      <c r="OLT53" s="29"/>
      <c r="OLU53" s="29"/>
      <c r="OLV53" s="29"/>
      <c r="OLW53" s="29"/>
      <c r="OLX53" s="29"/>
      <c r="OLY53" s="29"/>
      <c r="OLZ53" s="29"/>
      <c r="OMA53" s="29"/>
      <c r="OMB53" s="29"/>
      <c r="OMC53" s="29"/>
      <c r="OMD53" s="29"/>
      <c r="OME53" s="29"/>
      <c r="OMF53" s="29"/>
      <c r="OMG53" s="29"/>
      <c r="OMH53" s="29"/>
      <c r="OMI53" s="29"/>
      <c r="OMJ53" s="29"/>
      <c r="OMK53" s="29"/>
      <c r="OML53" s="29"/>
      <c r="OMM53" s="29"/>
      <c r="OMN53" s="29"/>
      <c r="OMO53" s="29"/>
      <c r="OMP53" s="29"/>
      <c r="OMQ53" s="29"/>
      <c r="OMR53" s="29"/>
      <c r="OMS53" s="29"/>
      <c r="OMT53" s="29"/>
      <c r="OMU53" s="29"/>
      <c r="OMV53" s="29"/>
      <c r="OMW53" s="29"/>
      <c r="OMX53" s="29"/>
      <c r="OMY53" s="29"/>
      <c r="OMZ53" s="29"/>
      <c r="ONA53" s="29"/>
      <c r="ONB53" s="29"/>
      <c r="ONC53" s="29"/>
      <c r="OND53" s="29"/>
      <c r="ONE53" s="29"/>
      <c r="ONF53" s="29"/>
      <c r="ONG53" s="29"/>
      <c r="ONH53" s="29"/>
      <c r="ONI53" s="29"/>
      <c r="ONJ53" s="29"/>
      <c r="ONK53" s="29"/>
      <c r="ONL53" s="29"/>
      <c r="ONM53" s="29"/>
      <c r="ONN53" s="29"/>
      <c r="ONO53" s="29"/>
      <c r="ONP53" s="29"/>
      <c r="ONQ53" s="29"/>
      <c r="ONR53" s="29"/>
      <c r="ONS53" s="29"/>
      <c r="ONT53" s="29"/>
      <c r="ONU53" s="29"/>
      <c r="ONV53" s="29"/>
      <c r="ONW53" s="29"/>
      <c r="ONX53" s="29"/>
      <c r="ONY53" s="29"/>
      <c r="ONZ53" s="29"/>
      <c r="OOA53" s="29"/>
      <c r="OOB53" s="29"/>
      <c r="OOC53" s="29"/>
      <c r="OOD53" s="29"/>
      <c r="OOE53" s="29"/>
      <c r="OOF53" s="29"/>
      <c r="OOG53" s="29"/>
      <c r="OOH53" s="29"/>
      <c r="OOI53" s="29"/>
      <c r="OOJ53" s="29"/>
      <c r="OOK53" s="29"/>
      <c r="OOL53" s="29"/>
      <c r="OOM53" s="29"/>
      <c r="OON53" s="29"/>
      <c r="OOO53" s="29"/>
      <c r="OOP53" s="29"/>
      <c r="OOQ53" s="29"/>
      <c r="OOR53" s="29"/>
      <c r="OOS53" s="29"/>
      <c r="OOT53" s="29"/>
      <c r="OOU53" s="29"/>
      <c r="OOV53" s="29"/>
      <c r="OOW53" s="29"/>
      <c r="OOX53" s="29"/>
      <c r="OOY53" s="29"/>
      <c r="OOZ53" s="29"/>
      <c r="OPA53" s="29"/>
      <c r="OPB53" s="29"/>
      <c r="OPC53" s="29"/>
      <c r="OPD53" s="29"/>
      <c r="OPE53" s="29"/>
      <c r="OPF53" s="29"/>
      <c r="OPG53" s="29"/>
      <c r="OPH53" s="29"/>
      <c r="OPI53" s="29"/>
      <c r="OPJ53" s="29"/>
      <c r="OPK53" s="29"/>
      <c r="OPL53" s="29"/>
      <c r="OPM53" s="29"/>
      <c r="OPN53" s="29"/>
      <c r="OPO53" s="29"/>
      <c r="OPP53" s="29"/>
      <c r="OPQ53" s="29"/>
      <c r="OPR53" s="29"/>
      <c r="OPS53" s="29"/>
      <c r="OPT53" s="29"/>
      <c r="OPU53" s="29"/>
      <c r="OPV53" s="29"/>
      <c r="OPW53" s="29"/>
      <c r="OPX53" s="29"/>
      <c r="OPY53" s="29"/>
      <c r="OPZ53" s="29"/>
      <c r="OQA53" s="29"/>
      <c r="OQB53" s="29"/>
      <c r="OQC53" s="29"/>
      <c r="OQD53" s="29"/>
      <c r="OQE53" s="29"/>
      <c r="OQF53" s="29"/>
      <c r="OQG53" s="29"/>
      <c r="OQH53" s="29"/>
      <c r="OQI53" s="29"/>
      <c r="OQJ53" s="29"/>
      <c r="OQK53" s="29"/>
      <c r="OQL53" s="29"/>
      <c r="OQM53" s="29"/>
      <c r="OQN53" s="29"/>
      <c r="OQO53" s="29"/>
      <c r="OQP53" s="29"/>
      <c r="OQQ53" s="29"/>
      <c r="OQR53" s="29"/>
      <c r="OQS53" s="29"/>
      <c r="OQT53" s="29"/>
      <c r="OQU53" s="29"/>
      <c r="OQV53" s="29"/>
      <c r="OQW53" s="29"/>
      <c r="OQX53" s="29"/>
      <c r="OQY53" s="29"/>
      <c r="OQZ53" s="29"/>
      <c r="ORA53" s="29"/>
      <c r="ORB53" s="29"/>
      <c r="ORC53" s="29"/>
      <c r="ORD53" s="29"/>
      <c r="ORE53" s="29"/>
      <c r="ORF53" s="29"/>
      <c r="ORG53" s="29"/>
      <c r="ORH53" s="29"/>
      <c r="ORI53" s="29"/>
      <c r="ORJ53" s="29"/>
      <c r="ORK53" s="29"/>
      <c r="ORL53" s="29"/>
      <c r="ORM53" s="29"/>
      <c r="ORN53" s="29"/>
      <c r="ORO53" s="29"/>
      <c r="ORP53" s="29"/>
      <c r="ORQ53" s="29"/>
      <c r="ORR53" s="29"/>
      <c r="ORS53" s="29"/>
      <c r="ORT53" s="29"/>
      <c r="ORU53" s="29"/>
      <c r="ORV53" s="29"/>
      <c r="ORW53" s="29"/>
      <c r="ORX53" s="29"/>
      <c r="ORY53" s="29"/>
      <c r="ORZ53" s="29"/>
      <c r="OSA53" s="29"/>
      <c r="OSB53" s="29"/>
      <c r="OSC53" s="29"/>
      <c r="OSD53" s="29"/>
      <c r="OSE53" s="29"/>
      <c r="OSF53" s="29"/>
      <c r="OSG53" s="29"/>
      <c r="OSH53" s="29"/>
      <c r="OSI53" s="29"/>
      <c r="OSJ53" s="29"/>
      <c r="OSK53" s="29"/>
      <c r="OSL53" s="29"/>
      <c r="OSM53" s="29"/>
      <c r="OSN53" s="29"/>
      <c r="OSO53" s="29"/>
      <c r="OSP53" s="29"/>
      <c r="OSQ53" s="29"/>
      <c r="OSR53" s="29"/>
      <c r="OSS53" s="29"/>
      <c r="OST53" s="29"/>
      <c r="OSU53" s="29"/>
      <c r="OSV53" s="29"/>
      <c r="OSW53" s="29"/>
      <c r="OSX53" s="29"/>
      <c r="OSY53" s="29"/>
      <c r="OSZ53" s="29"/>
      <c r="OTA53" s="29"/>
      <c r="OTB53" s="29"/>
      <c r="OTC53" s="29"/>
      <c r="OTD53" s="29"/>
      <c r="OTE53" s="29"/>
      <c r="OTF53" s="29"/>
      <c r="OTG53" s="29"/>
      <c r="OTH53" s="29"/>
      <c r="OTI53" s="29"/>
      <c r="OTJ53" s="29"/>
      <c r="OTK53" s="29"/>
      <c r="OTL53" s="29"/>
      <c r="OTM53" s="29"/>
      <c r="OTN53" s="29"/>
      <c r="OTO53" s="29"/>
      <c r="OTP53" s="29"/>
      <c r="OTQ53" s="29"/>
      <c r="OTR53" s="29"/>
      <c r="OTS53" s="29"/>
      <c r="OTT53" s="29"/>
      <c r="OTU53" s="29"/>
      <c r="OTV53" s="29"/>
      <c r="OTW53" s="29"/>
      <c r="OTX53" s="29"/>
      <c r="OTY53" s="29"/>
      <c r="OTZ53" s="29"/>
      <c r="OUA53" s="29"/>
      <c r="OUB53" s="29"/>
      <c r="OUC53" s="29"/>
      <c r="OUD53" s="29"/>
      <c r="OUE53" s="29"/>
      <c r="OUF53" s="29"/>
      <c r="OUG53" s="29"/>
      <c r="OUH53" s="29"/>
      <c r="OUI53" s="29"/>
      <c r="OUJ53" s="29"/>
      <c r="OUK53" s="29"/>
      <c r="OUL53" s="29"/>
      <c r="OUM53" s="29"/>
      <c r="OUN53" s="29"/>
      <c r="OUO53" s="29"/>
      <c r="OUP53" s="29"/>
      <c r="OUQ53" s="29"/>
      <c r="OUR53" s="29"/>
      <c r="OUS53" s="29"/>
      <c r="OUT53" s="29"/>
      <c r="OUU53" s="29"/>
      <c r="OUV53" s="29"/>
      <c r="OUW53" s="29"/>
      <c r="OUX53" s="29"/>
      <c r="OUY53" s="29"/>
      <c r="OUZ53" s="29"/>
      <c r="OVA53" s="29"/>
      <c r="OVB53" s="29"/>
      <c r="OVC53" s="29"/>
      <c r="OVD53" s="29"/>
      <c r="OVE53" s="29"/>
      <c r="OVF53" s="29"/>
      <c r="OVG53" s="29"/>
      <c r="OVH53" s="29"/>
      <c r="OVI53" s="29"/>
      <c r="OVJ53" s="29"/>
      <c r="OVK53" s="29"/>
      <c r="OVL53" s="29"/>
      <c r="OVM53" s="29"/>
      <c r="OVN53" s="29"/>
      <c r="OVO53" s="29"/>
      <c r="OVP53" s="29"/>
      <c r="OVQ53" s="29"/>
      <c r="OVR53" s="29"/>
      <c r="OVS53" s="29"/>
      <c r="OVT53" s="29"/>
      <c r="OVU53" s="29"/>
      <c r="OVV53" s="29"/>
      <c r="OVW53" s="29"/>
      <c r="OVX53" s="29"/>
      <c r="OVY53" s="29"/>
      <c r="OVZ53" s="29"/>
      <c r="OWA53" s="29"/>
      <c r="OWB53" s="29"/>
      <c r="OWC53" s="29"/>
      <c r="OWD53" s="29"/>
      <c r="OWE53" s="29"/>
      <c r="OWF53" s="29"/>
      <c r="OWG53" s="29"/>
      <c r="OWH53" s="29"/>
      <c r="OWI53" s="29"/>
      <c r="OWJ53" s="29"/>
      <c r="OWK53" s="29"/>
      <c r="OWL53" s="29"/>
      <c r="OWM53" s="29"/>
      <c r="OWN53" s="29"/>
      <c r="OWO53" s="29"/>
      <c r="OWP53" s="29"/>
      <c r="OWQ53" s="29"/>
      <c r="OWR53" s="29"/>
      <c r="OWS53" s="29"/>
      <c r="OWT53" s="29"/>
      <c r="OWU53" s="29"/>
      <c r="OWV53" s="29"/>
      <c r="OWW53" s="29"/>
      <c r="OWX53" s="29"/>
      <c r="OWY53" s="29"/>
      <c r="OWZ53" s="29"/>
      <c r="OXA53" s="29"/>
      <c r="OXB53" s="29"/>
      <c r="OXC53" s="29"/>
      <c r="OXD53" s="29"/>
      <c r="OXE53" s="29"/>
      <c r="OXF53" s="29"/>
      <c r="OXG53" s="29"/>
      <c r="OXH53" s="29"/>
      <c r="OXI53" s="29"/>
      <c r="OXJ53" s="29"/>
      <c r="OXK53" s="29"/>
      <c r="OXL53" s="29"/>
      <c r="OXM53" s="29"/>
      <c r="OXN53" s="29"/>
      <c r="OXO53" s="29"/>
      <c r="OXP53" s="29"/>
      <c r="OXQ53" s="29"/>
      <c r="OXR53" s="29"/>
      <c r="OXS53" s="29"/>
      <c r="OXT53" s="29"/>
      <c r="OXU53" s="29"/>
      <c r="OXV53" s="29"/>
      <c r="OXW53" s="29"/>
      <c r="OXX53" s="29"/>
      <c r="OXY53" s="29"/>
      <c r="OXZ53" s="29"/>
      <c r="OYA53" s="29"/>
      <c r="OYB53" s="29"/>
      <c r="OYC53" s="29"/>
      <c r="OYD53" s="29"/>
      <c r="OYE53" s="29"/>
      <c r="OYF53" s="29"/>
      <c r="OYG53" s="29"/>
      <c r="OYH53" s="29"/>
      <c r="OYI53" s="29"/>
      <c r="OYJ53" s="29"/>
      <c r="OYK53" s="29"/>
      <c r="OYL53" s="29"/>
      <c r="OYM53" s="29"/>
      <c r="OYN53" s="29"/>
      <c r="OYO53" s="29"/>
      <c r="OYP53" s="29"/>
      <c r="OYQ53" s="29"/>
      <c r="OYR53" s="29"/>
      <c r="OYS53" s="29"/>
      <c r="OYT53" s="29"/>
      <c r="OYU53" s="29"/>
      <c r="OYV53" s="29"/>
      <c r="OYW53" s="29"/>
      <c r="OYX53" s="29"/>
      <c r="OYY53" s="29"/>
      <c r="OYZ53" s="29"/>
      <c r="OZA53" s="29"/>
      <c r="OZB53" s="29"/>
      <c r="OZC53" s="29"/>
      <c r="OZD53" s="29"/>
      <c r="OZE53" s="29"/>
      <c r="OZF53" s="29"/>
      <c r="OZG53" s="29"/>
      <c r="OZH53" s="29"/>
      <c r="OZI53" s="29"/>
      <c r="OZJ53" s="29"/>
      <c r="OZK53" s="29"/>
      <c r="OZL53" s="29"/>
      <c r="OZM53" s="29"/>
      <c r="OZN53" s="29"/>
      <c r="OZO53" s="29"/>
      <c r="OZP53" s="29"/>
      <c r="OZQ53" s="29"/>
      <c r="OZR53" s="29"/>
      <c r="OZS53" s="29"/>
      <c r="OZT53" s="29"/>
      <c r="OZU53" s="29"/>
      <c r="OZV53" s="29"/>
      <c r="OZW53" s="29"/>
      <c r="OZX53" s="29"/>
      <c r="OZY53" s="29"/>
      <c r="OZZ53" s="29"/>
      <c r="PAA53" s="29"/>
      <c r="PAB53" s="29"/>
      <c r="PAC53" s="29"/>
      <c r="PAD53" s="29"/>
      <c r="PAE53" s="29"/>
      <c r="PAF53" s="29"/>
      <c r="PAG53" s="29"/>
      <c r="PAH53" s="29"/>
      <c r="PAI53" s="29"/>
      <c r="PAJ53" s="29"/>
      <c r="PAK53" s="29"/>
      <c r="PAL53" s="29"/>
      <c r="PAM53" s="29"/>
      <c r="PAN53" s="29"/>
      <c r="PAO53" s="29"/>
      <c r="PAP53" s="29"/>
      <c r="PAQ53" s="29"/>
      <c r="PAR53" s="29"/>
      <c r="PAS53" s="29"/>
      <c r="PAT53" s="29"/>
      <c r="PAU53" s="29"/>
      <c r="PAV53" s="29"/>
      <c r="PAW53" s="29"/>
      <c r="PAX53" s="29"/>
      <c r="PAY53" s="29"/>
      <c r="PAZ53" s="29"/>
      <c r="PBA53" s="29"/>
      <c r="PBB53" s="29"/>
      <c r="PBC53" s="29"/>
      <c r="PBD53" s="29"/>
      <c r="PBE53" s="29"/>
      <c r="PBF53" s="29"/>
      <c r="PBG53" s="29"/>
      <c r="PBH53" s="29"/>
      <c r="PBI53" s="29"/>
      <c r="PBJ53" s="29"/>
      <c r="PBK53" s="29"/>
      <c r="PBL53" s="29"/>
      <c r="PBM53" s="29"/>
      <c r="PBN53" s="29"/>
      <c r="PBO53" s="29"/>
      <c r="PBP53" s="29"/>
      <c r="PBQ53" s="29"/>
      <c r="PBR53" s="29"/>
      <c r="PBS53" s="29"/>
      <c r="PBT53" s="29"/>
      <c r="PBU53" s="29"/>
      <c r="PBV53" s="29"/>
      <c r="PBW53" s="29"/>
      <c r="PBX53" s="29"/>
      <c r="PBY53" s="29"/>
      <c r="PBZ53" s="29"/>
      <c r="PCA53" s="29"/>
      <c r="PCB53" s="29"/>
      <c r="PCC53" s="29"/>
      <c r="PCD53" s="29"/>
      <c r="PCE53" s="29"/>
      <c r="PCF53" s="29"/>
      <c r="PCG53" s="29"/>
      <c r="PCH53" s="29"/>
      <c r="PCI53" s="29"/>
      <c r="PCJ53" s="29"/>
      <c r="PCK53" s="29"/>
      <c r="PCL53" s="29"/>
      <c r="PCM53" s="29"/>
      <c r="PCN53" s="29"/>
      <c r="PCO53" s="29"/>
      <c r="PCP53" s="29"/>
      <c r="PCQ53" s="29"/>
      <c r="PCR53" s="29"/>
      <c r="PCS53" s="29"/>
      <c r="PCT53" s="29"/>
      <c r="PCU53" s="29"/>
      <c r="PCV53" s="29"/>
      <c r="PCW53" s="29"/>
      <c r="PCX53" s="29"/>
      <c r="PCY53" s="29"/>
      <c r="PCZ53" s="29"/>
      <c r="PDA53" s="29"/>
      <c r="PDB53" s="29"/>
      <c r="PDC53" s="29"/>
      <c r="PDD53" s="29"/>
      <c r="PDE53" s="29"/>
      <c r="PDF53" s="29"/>
      <c r="PDG53" s="29"/>
      <c r="PDH53" s="29"/>
      <c r="PDI53" s="29"/>
      <c r="PDJ53" s="29"/>
      <c r="PDK53" s="29"/>
      <c r="PDL53" s="29"/>
      <c r="PDM53" s="29"/>
      <c r="PDN53" s="29"/>
      <c r="PDO53" s="29"/>
      <c r="PDP53" s="29"/>
      <c r="PDQ53" s="29"/>
      <c r="PDR53" s="29"/>
      <c r="PDS53" s="29"/>
      <c r="PDT53" s="29"/>
      <c r="PDU53" s="29"/>
      <c r="PDV53" s="29"/>
      <c r="PDW53" s="29"/>
      <c r="PDX53" s="29"/>
      <c r="PDY53" s="29"/>
      <c r="PDZ53" s="29"/>
      <c r="PEA53" s="29"/>
      <c r="PEB53" s="29"/>
      <c r="PEC53" s="29"/>
      <c r="PED53" s="29"/>
      <c r="PEE53" s="29"/>
      <c r="PEF53" s="29"/>
      <c r="PEG53" s="29"/>
      <c r="PEH53" s="29"/>
      <c r="PEI53" s="29"/>
      <c r="PEJ53" s="29"/>
      <c r="PEK53" s="29"/>
      <c r="PEL53" s="29"/>
      <c r="PEM53" s="29"/>
      <c r="PEN53" s="29"/>
      <c r="PEO53" s="29"/>
      <c r="PEP53" s="29"/>
      <c r="PEQ53" s="29"/>
      <c r="PER53" s="29"/>
      <c r="PES53" s="29"/>
      <c r="PET53" s="29"/>
      <c r="PEU53" s="29"/>
      <c r="PEV53" s="29"/>
      <c r="PEW53" s="29"/>
      <c r="PEX53" s="29"/>
      <c r="PEY53" s="29"/>
      <c r="PEZ53" s="29"/>
      <c r="PFA53" s="29"/>
      <c r="PFB53" s="29"/>
      <c r="PFC53" s="29"/>
      <c r="PFD53" s="29"/>
      <c r="PFE53" s="29"/>
      <c r="PFF53" s="29"/>
      <c r="PFG53" s="29"/>
      <c r="PFH53" s="29"/>
      <c r="PFI53" s="29"/>
      <c r="PFJ53" s="29"/>
      <c r="PFK53" s="29"/>
      <c r="PFL53" s="29"/>
      <c r="PFM53" s="29"/>
      <c r="PFN53" s="29"/>
      <c r="PFO53" s="29"/>
      <c r="PFP53" s="29"/>
      <c r="PFQ53" s="29"/>
      <c r="PFR53" s="29"/>
      <c r="PFS53" s="29"/>
      <c r="PFT53" s="29"/>
      <c r="PFU53" s="29"/>
      <c r="PFV53" s="29"/>
      <c r="PFW53" s="29"/>
      <c r="PFX53" s="29"/>
      <c r="PFY53" s="29"/>
      <c r="PFZ53" s="29"/>
      <c r="PGA53" s="29"/>
      <c r="PGB53" s="29"/>
      <c r="PGC53" s="29"/>
      <c r="PGD53" s="29"/>
      <c r="PGE53" s="29"/>
      <c r="PGF53" s="29"/>
      <c r="PGG53" s="29"/>
      <c r="PGH53" s="29"/>
      <c r="PGI53" s="29"/>
      <c r="PGJ53" s="29"/>
      <c r="PGK53" s="29"/>
      <c r="PGL53" s="29"/>
      <c r="PGM53" s="29"/>
      <c r="PGN53" s="29"/>
      <c r="PGO53" s="29"/>
      <c r="PGP53" s="29"/>
      <c r="PGQ53" s="29"/>
      <c r="PGR53" s="29"/>
      <c r="PGS53" s="29"/>
      <c r="PGT53" s="29"/>
      <c r="PGU53" s="29"/>
      <c r="PGV53" s="29"/>
      <c r="PGW53" s="29"/>
      <c r="PGX53" s="29"/>
      <c r="PGY53" s="29"/>
      <c r="PGZ53" s="29"/>
      <c r="PHA53" s="29"/>
      <c r="PHB53" s="29"/>
      <c r="PHC53" s="29"/>
      <c r="PHD53" s="29"/>
      <c r="PHE53" s="29"/>
      <c r="PHF53" s="29"/>
      <c r="PHG53" s="29"/>
      <c r="PHH53" s="29"/>
      <c r="PHI53" s="29"/>
      <c r="PHJ53" s="29"/>
      <c r="PHK53" s="29"/>
      <c r="PHL53" s="29"/>
      <c r="PHM53" s="29"/>
      <c r="PHN53" s="29"/>
      <c r="PHO53" s="29"/>
      <c r="PHP53" s="29"/>
      <c r="PHQ53" s="29"/>
      <c r="PHR53" s="29"/>
      <c r="PHS53" s="29"/>
      <c r="PHT53" s="29"/>
      <c r="PHU53" s="29"/>
      <c r="PHV53" s="29"/>
      <c r="PHW53" s="29"/>
      <c r="PHX53" s="29"/>
      <c r="PHY53" s="29"/>
      <c r="PHZ53" s="29"/>
      <c r="PIA53" s="29"/>
      <c r="PIB53" s="29"/>
      <c r="PIC53" s="29"/>
      <c r="PID53" s="29"/>
      <c r="PIE53" s="29"/>
      <c r="PIF53" s="29"/>
      <c r="PIG53" s="29"/>
      <c r="PIH53" s="29"/>
      <c r="PII53" s="29"/>
      <c r="PIJ53" s="29"/>
      <c r="PIK53" s="29"/>
      <c r="PIL53" s="29"/>
      <c r="PIM53" s="29"/>
      <c r="PIN53" s="29"/>
      <c r="PIO53" s="29"/>
      <c r="PIP53" s="29"/>
      <c r="PIQ53" s="29"/>
      <c r="PIR53" s="29"/>
      <c r="PIS53" s="29"/>
      <c r="PIT53" s="29"/>
      <c r="PIU53" s="29"/>
      <c r="PIV53" s="29"/>
      <c r="PIW53" s="29"/>
      <c r="PIX53" s="29"/>
      <c r="PIY53" s="29"/>
      <c r="PIZ53" s="29"/>
      <c r="PJA53" s="29"/>
      <c r="PJB53" s="29"/>
      <c r="PJC53" s="29"/>
      <c r="PJD53" s="29"/>
      <c r="PJE53" s="29"/>
      <c r="PJF53" s="29"/>
      <c r="PJG53" s="29"/>
      <c r="PJH53" s="29"/>
      <c r="PJI53" s="29"/>
      <c r="PJJ53" s="29"/>
      <c r="PJK53" s="29"/>
      <c r="PJL53" s="29"/>
      <c r="PJM53" s="29"/>
      <c r="PJN53" s="29"/>
      <c r="PJO53" s="29"/>
      <c r="PJP53" s="29"/>
      <c r="PJQ53" s="29"/>
      <c r="PJR53" s="29"/>
      <c r="PJS53" s="29"/>
      <c r="PJT53" s="29"/>
      <c r="PJU53" s="29"/>
      <c r="PJV53" s="29"/>
      <c r="PJW53" s="29"/>
      <c r="PJX53" s="29"/>
      <c r="PJY53" s="29"/>
      <c r="PJZ53" s="29"/>
      <c r="PKA53" s="29"/>
      <c r="PKB53" s="29"/>
      <c r="PKC53" s="29"/>
      <c r="PKD53" s="29"/>
      <c r="PKE53" s="29"/>
      <c r="PKF53" s="29"/>
      <c r="PKG53" s="29"/>
      <c r="PKH53" s="29"/>
      <c r="PKI53" s="29"/>
      <c r="PKJ53" s="29"/>
      <c r="PKK53" s="29"/>
      <c r="PKL53" s="29"/>
      <c r="PKM53" s="29"/>
      <c r="PKN53" s="29"/>
      <c r="PKO53" s="29"/>
      <c r="PKP53" s="29"/>
      <c r="PKQ53" s="29"/>
      <c r="PKR53" s="29"/>
      <c r="PKS53" s="29"/>
      <c r="PKT53" s="29"/>
      <c r="PKU53" s="29"/>
      <c r="PKV53" s="29"/>
      <c r="PKW53" s="29"/>
      <c r="PKX53" s="29"/>
      <c r="PKY53" s="29"/>
      <c r="PKZ53" s="29"/>
      <c r="PLA53" s="29"/>
      <c r="PLB53" s="29"/>
      <c r="PLC53" s="29"/>
      <c r="PLD53" s="29"/>
      <c r="PLE53" s="29"/>
      <c r="PLF53" s="29"/>
      <c r="PLG53" s="29"/>
      <c r="PLH53" s="29"/>
      <c r="PLI53" s="29"/>
      <c r="PLJ53" s="29"/>
      <c r="PLK53" s="29"/>
      <c r="PLL53" s="29"/>
      <c r="PLM53" s="29"/>
      <c r="PLN53" s="29"/>
      <c r="PLO53" s="29"/>
      <c r="PLP53" s="29"/>
      <c r="PLQ53" s="29"/>
      <c r="PLR53" s="29"/>
      <c r="PLS53" s="29"/>
      <c r="PLT53" s="29"/>
      <c r="PLU53" s="29"/>
      <c r="PLV53" s="29"/>
      <c r="PLW53" s="29"/>
      <c r="PLX53" s="29"/>
      <c r="PLY53" s="29"/>
      <c r="PLZ53" s="29"/>
      <c r="PMA53" s="29"/>
      <c r="PMB53" s="29"/>
      <c r="PMC53" s="29"/>
      <c r="PMD53" s="29"/>
      <c r="PME53" s="29"/>
      <c r="PMF53" s="29"/>
      <c r="PMG53" s="29"/>
      <c r="PMH53" s="29"/>
      <c r="PMI53" s="29"/>
      <c r="PMJ53" s="29"/>
      <c r="PMK53" s="29"/>
      <c r="PML53" s="29"/>
      <c r="PMM53" s="29"/>
      <c r="PMN53" s="29"/>
      <c r="PMO53" s="29"/>
      <c r="PMP53" s="29"/>
      <c r="PMQ53" s="29"/>
      <c r="PMR53" s="29"/>
      <c r="PMS53" s="29"/>
      <c r="PMT53" s="29"/>
      <c r="PMU53" s="29"/>
      <c r="PMV53" s="29"/>
      <c r="PMW53" s="29"/>
      <c r="PMX53" s="29"/>
      <c r="PMY53" s="29"/>
      <c r="PMZ53" s="29"/>
      <c r="PNA53" s="29"/>
      <c r="PNB53" s="29"/>
      <c r="PNC53" s="29"/>
      <c r="PND53" s="29"/>
      <c r="PNE53" s="29"/>
      <c r="PNF53" s="29"/>
      <c r="PNG53" s="29"/>
      <c r="PNH53" s="29"/>
      <c r="PNI53" s="29"/>
      <c r="PNJ53" s="29"/>
      <c r="PNK53" s="29"/>
      <c r="PNL53" s="29"/>
      <c r="PNM53" s="29"/>
      <c r="PNN53" s="29"/>
      <c r="PNO53" s="29"/>
      <c r="PNP53" s="29"/>
      <c r="PNQ53" s="29"/>
      <c r="PNR53" s="29"/>
      <c r="PNS53" s="29"/>
      <c r="PNT53" s="29"/>
      <c r="PNU53" s="29"/>
      <c r="PNV53" s="29"/>
      <c r="PNW53" s="29"/>
      <c r="PNX53" s="29"/>
      <c r="PNY53" s="29"/>
      <c r="PNZ53" s="29"/>
      <c r="POA53" s="29"/>
      <c r="POB53" s="29"/>
      <c r="POC53" s="29"/>
      <c r="POD53" s="29"/>
      <c r="POE53" s="29"/>
      <c r="POF53" s="29"/>
      <c r="POG53" s="29"/>
      <c r="POH53" s="29"/>
      <c r="POI53" s="29"/>
      <c r="POJ53" s="29"/>
      <c r="POK53" s="29"/>
      <c r="POL53" s="29"/>
      <c r="POM53" s="29"/>
      <c r="PON53" s="29"/>
      <c r="POO53" s="29"/>
      <c r="POP53" s="29"/>
      <c r="POQ53" s="29"/>
      <c r="POR53" s="29"/>
      <c r="POS53" s="29"/>
      <c r="POT53" s="29"/>
      <c r="POU53" s="29"/>
      <c r="POV53" s="29"/>
      <c r="POW53" s="29"/>
      <c r="POX53" s="29"/>
      <c r="POY53" s="29"/>
      <c r="POZ53" s="29"/>
      <c r="PPA53" s="29"/>
      <c r="PPB53" s="29"/>
      <c r="PPC53" s="29"/>
      <c r="PPD53" s="29"/>
      <c r="PPE53" s="29"/>
      <c r="PPF53" s="29"/>
      <c r="PPG53" s="29"/>
      <c r="PPH53" s="29"/>
      <c r="PPI53" s="29"/>
      <c r="PPJ53" s="29"/>
      <c r="PPK53" s="29"/>
      <c r="PPL53" s="29"/>
      <c r="PPM53" s="29"/>
      <c r="PPN53" s="29"/>
      <c r="PPO53" s="29"/>
      <c r="PPP53" s="29"/>
      <c r="PPQ53" s="29"/>
      <c r="PPR53" s="29"/>
      <c r="PPS53" s="29"/>
      <c r="PPT53" s="29"/>
      <c r="PPU53" s="29"/>
      <c r="PPV53" s="29"/>
      <c r="PPW53" s="29"/>
      <c r="PPX53" s="29"/>
      <c r="PPY53" s="29"/>
      <c r="PPZ53" s="29"/>
      <c r="PQA53" s="29"/>
      <c r="PQB53" s="29"/>
      <c r="PQC53" s="29"/>
      <c r="PQD53" s="29"/>
      <c r="PQE53" s="29"/>
      <c r="PQF53" s="29"/>
      <c r="PQG53" s="29"/>
      <c r="PQH53" s="29"/>
      <c r="PQI53" s="29"/>
      <c r="PQJ53" s="29"/>
      <c r="PQK53" s="29"/>
      <c r="PQL53" s="29"/>
      <c r="PQM53" s="29"/>
      <c r="PQN53" s="29"/>
      <c r="PQO53" s="29"/>
      <c r="PQP53" s="29"/>
      <c r="PQQ53" s="29"/>
      <c r="PQR53" s="29"/>
      <c r="PQS53" s="29"/>
      <c r="PQT53" s="29"/>
      <c r="PQU53" s="29"/>
      <c r="PQV53" s="29"/>
      <c r="PQW53" s="29"/>
      <c r="PQX53" s="29"/>
      <c r="PQY53" s="29"/>
      <c r="PQZ53" s="29"/>
      <c r="PRA53" s="29"/>
      <c r="PRB53" s="29"/>
      <c r="PRC53" s="29"/>
      <c r="PRD53" s="29"/>
      <c r="PRE53" s="29"/>
      <c r="PRF53" s="29"/>
      <c r="PRG53" s="29"/>
      <c r="PRH53" s="29"/>
      <c r="PRI53" s="29"/>
      <c r="PRJ53" s="29"/>
      <c r="PRK53" s="29"/>
      <c r="PRL53" s="29"/>
      <c r="PRM53" s="29"/>
      <c r="PRN53" s="29"/>
      <c r="PRO53" s="29"/>
      <c r="PRP53" s="29"/>
      <c r="PRQ53" s="29"/>
      <c r="PRR53" s="29"/>
      <c r="PRS53" s="29"/>
      <c r="PRT53" s="29"/>
      <c r="PRU53" s="29"/>
      <c r="PRV53" s="29"/>
      <c r="PRW53" s="29"/>
      <c r="PRX53" s="29"/>
      <c r="PRY53" s="29"/>
      <c r="PRZ53" s="29"/>
      <c r="PSA53" s="29"/>
      <c r="PSB53" s="29"/>
      <c r="PSC53" s="29"/>
      <c r="PSD53" s="29"/>
      <c r="PSE53" s="29"/>
      <c r="PSF53" s="29"/>
      <c r="PSG53" s="29"/>
      <c r="PSH53" s="29"/>
      <c r="PSI53" s="29"/>
      <c r="PSJ53" s="29"/>
      <c r="PSK53" s="29"/>
      <c r="PSL53" s="29"/>
      <c r="PSM53" s="29"/>
      <c r="PSN53" s="29"/>
      <c r="PSO53" s="29"/>
      <c r="PSP53" s="29"/>
      <c r="PSQ53" s="29"/>
      <c r="PSR53" s="29"/>
      <c r="PSS53" s="29"/>
      <c r="PST53" s="29"/>
      <c r="PSU53" s="29"/>
      <c r="PSV53" s="29"/>
      <c r="PSW53" s="29"/>
      <c r="PSX53" s="29"/>
      <c r="PSY53" s="29"/>
      <c r="PSZ53" s="29"/>
      <c r="PTA53" s="29"/>
      <c r="PTB53" s="29"/>
      <c r="PTC53" s="29"/>
      <c r="PTD53" s="29"/>
      <c r="PTE53" s="29"/>
      <c r="PTF53" s="29"/>
      <c r="PTG53" s="29"/>
      <c r="PTH53" s="29"/>
      <c r="PTI53" s="29"/>
      <c r="PTJ53" s="29"/>
      <c r="PTK53" s="29"/>
      <c r="PTL53" s="29"/>
      <c r="PTM53" s="29"/>
      <c r="PTN53" s="29"/>
      <c r="PTO53" s="29"/>
      <c r="PTP53" s="29"/>
      <c r="PTQ53" s="29"/>
      <c r="PTR53" s="29"/>
      <c r="PTS53" s="29"/>
      <c r="PTT53" s="29"/>
      <c r="PTU53" s="29"/>
      <c r="PTV53" s="29"/>
      <c r="PTW53" s="29"/>
      <c r="PTX53" s="29"/>
      <c r="PTY53" s="29"/>
      <c r="PTZ53" s="29"/>
      <c r="PUA53" s="29"/>
      <c r="PUB53" s="29"/>
      <c r="PUC53" s="29"/>
      <c r="PUD53" s="29"/>
      <c r="PUE53" s="29"/>
      <c r="PUF53" s="29"/>
      <c r="PUG53" s="29"/>
      <c r="PUH53" s="29"/>
      <c r="PUI53" s="29"/>
      <c r="PUJ53" s="29"/>
      <c r="PUK53" s="29"/>
      <c r="PUL53" s="29"/>
      <c r="PUM53" s="29"/>
      <c r="PUN53" s="29"/>
      <c r="PUO53" s="29"/>
      <c r="PUP53" s="29"/>
      <c r="PUQ53" s="29"/>
      <c r="PUR53" s="29"/>
      <c r="PUS53" s="29"/>
      <c r="PUT53" s="29"/>
      <c r="PUU53" s="29"/>
      <c r="PUV53" s="29"/>
      <c r="PUW53" s="29"/>
      <c r="PUX53" s="29"/>
      <c r="PUY53" s="29"/>
      <c r="PUZ53" s="29"/>
      <c r="PVA53" s="29"/>
      <c r="PVB53" s="29"/>
      <c r="PVC53" s="29"/>
      <c r="PVD53" s="29"/>
      <c r="PVE53" s="29"/>
      <c r="PVF53" s="29"/>
      <c r="PVG53" s="29"/>
      <c r="PVH53" s="29"/>
      <c r="PVI53" s="29"/>
      <c r="PVJ53" s="29"/>
      <c r="PVK53" s="29"/>
      <c r="PVL53" s="29"/>
      <c r="PVM53" s="29"/>
      <c r="PVN53" s="29"/>
      <c r="PVO53" s="29"/>
      <c r="PVP53" s="29"/>
      <c r="PVQ53" s="29"/>
      <c r="PVR53" s="29"/>
      <c r="PVS53" s="29"/>
      <c r="PVT53" s="29"/>
      <c r="PVU53" s="29"/>
      <c r="PVV53" s="29"/>
      <c r="PVW53" s="29"/>
      <c r="PVX53" s="29"/>
      <c r="PVY53" s="29"/>
      <c r="PVZ53" s="29"/>
      <c r="PWA53" s="29"/>
      <c r="PWB53" s="29"/>
      <c r="PWC53" s="29"/>
      <c r="PWD53" s="29"/>
      <c r="PWE53" s="29"/>
      <c r="PWF53" s="29"/>
      <c r="PWG53" s="29"/>
      <c r="PWH53" s="29"/>
      <c r="PWI53" s="29"/>
      <c r="PWJ53" s="29"/>
      <c r="PWK53" s="29"/>
      <c r="PWL53" s="29"/>
      <c r="PWM53" s="29"/>
      <c r="PWN53" s="29"/>
      <c r="PWO53" s="29"/>
      <c r="PWP53" s="29"/>
      <c r="PWQ53" s="29"/>
      <c r="PWR53" s="29"/>
      <c r="PWS53" s="29"/>
      <c r="PWT53" s="29"/>
      <c r="PWU53" s="29"/>
      <c r="PWV53" s="29"/>
      <c r="PWW53" s="29"/>
      <c r="PWX53" s="29"/>
      <c r="PWY53" s="29"/>
      <c r="PWZ53" s="29"/>
      <c r="PXA53" s="29"/>
      <c r="PXB53" s="29"/>
      <c r="PXC53" s="29"/>
      <c r="PXD53" s="29"/>
      <c r="PXE53" s="29"/>
      <c r="PXF53" s="29"/>
      <c r="PXG53" s="29"/>
      <c r="PXH53" s="29"/>
      <c r="PXI53" s="29"/>
      <c r="PXJ53" s="29"/>
      <c r="PXK53" s="29"/>
      <c r="PXL53" s="29"/>
      <c r="PXM53" s="29"/>
      <c r="PXN53" s="29"/>
      <c r="PXO53" s="29"/>
      <c r="PXP53" s="29"/>
      <c r="PXQ53" s="29"/>
      <c r="PXR53" s="29"/>
      <c r="PXS53" s="29"/>
      <c r="PXT53" s="29"/>
      <c r="PXU53" s="29"/>
      <c r="PXV53" s="29"/>
      <c r="PXW53" s="29"/>
      <c r="PXX53" s="29"/>
      <c r="PXY53" s="29"/>
      <c r="PXZ53" s="29"/>
      <c r="PYA53" s="29"/>
      <c r="PYB53" s="29"/>
      <c r="PYC53" s="29"/>
      <c r="PYD53" s="29"/>
      <c r="PYE53" s="29"/>
      <c r="PYF53" s="29"/>
      <c r="PYG53" s="29"/>
      <c r="PYH53" s="29"/>
      <c r="PYI53" s="29"/>
      <c r="PYJ53" s="29"/>
      <c r="PYK53" s="29"/>
      <c r="PYL53" s="29"/>
      <c r="PYM53" s="29"/>
      <c r="PYN53" s="29"/>
      <c r="PYO53" s="29"/>
      <c r="PYP53" s="29"/>
      <c r="PYQ53" s="29"/>
      <c r="PYR53" s="29"/>
      <c r="PYS53" s="29"/>
      <c r="PYT53" s="29"/>
      <c r="PYU53" s="29"/>
      <c r="PYV53" s="29"/>
      <c r="PYW53" s="29"/>
      <c r="PYX53" s="29"/>
      <c r="PYY53" s="29"/>
      <c r="PYZ53" s="29"/>
      <c r="PZA53" s="29"/>
      <c r="PZB53" s="29"/>
      <c r="PZC53" s="29"/>
      <c r="PZD53" s="29"/>
      <c r="PZE53" s="29"/>
      <c r="PZF53" s="29"/>
      <c r="PZG53" s="29"/>
      <c r="PZH53" s="29"/>
      <c r="PZI53" s="29"/>
      <c r="PZJ53" s="29"/>
      <c r="PZK53" s="29"/>
      <c r="PZL53" s="29"/>
      <c r="PZM53" s="29"/>
      <c r="PZN53" s="29"/>
      <c r="PZO53" s="29"/>
      <c r="PZP53" s="29"/>
      <c r="PZQ53" s="29"/>
      <c r="PZR53" s="29"/>
      <c r="PZS53" s="29"/>
      <c r="PZT53" s="29"/>
      <c r="PZU53" s="29"/>
      <c r="PZV53" s="29"/>
      <c r="PZW53" s="29"/>
      <c r="PZX53" s="29"/>
      <c r="PZY53" s="29"/>
      <c r="PZZ53" s="29"/>
      <c r="QAA53" s="29"/>
      <c r="QAB53" s="29"/>
      <c r="QAC53" s="29"/>
      <c r="QAD53" s="29"/>
      <c r="QAE53" s="29"/>
      <c r="QAF53" s="29"/>
      <c r="QAG53" s="29"/>
      <c r="QAH53" s="29"/>
      <c r="QAI53" s="29"/>
      <c r="QAJ53" s="29"/>
      <c r="QAK53" s="29"/>
      <c r="QAL53" s="29"/>
      <c r="QAM53" s="29"/>
      <c r="QAN53" s="29"/>
      <c r="QAO53" s="29"/>
      <c r="QAP53" s="29"/>
      <c r="QAQ53" s="29"/>
      <c r="QAR53" s="29"/>
      <c r="QAS53" s="29"/>
      <c r="QAT53" s="29"/>
      <c r="QAU53" s="29"/>
      <c r="QAV53" s="29"/>
      <c r="QAW53" s="29"/>
      <c r="QAX53" s="29"/>
      <c r="QAY53" s="29"/>
      <c r="QAZ53" s="29"/>
      <c r="QBA53" s="29"/>
      <c r="QBB53" s="29"/>
      <c r="QBC53" s="29"/>
      <c r="QBD53" s="29"/>
      <c r="QBE53" s="29"/>
      <c r="QBF53" s="29"/>
      <c r="QBG53" s="29"/>
      <c r="QBH53" s="29"/>
      <c r="QBI53" s="29"/>
      <c r="QBJ53" s="29"/>
      <c r="QBK53" s="29"/>
      <c r="QBL53" s="29"/>
      <c r="QBM53" s="29"/>
      <c r="QBN53" s="29"/>
      <c r="QBO53" s="29"/>
      <c r="QBP53" s="29"/>
      <c r="QBQ53" s="29"/>
      <c r="QBR53" s="29"/>
      <c r="QBS53" s="29"/>
      <c r="QBT53" s="29"/>
      <c r="QBU53" s="29"/>
      <c r="QBV53" s="29"/>
      <c r="QBW53" s="29"/>
      <c r="QBX53" s="29"/>
      <c r="QBY53" s="29"/>
      <c r="QBZ53" s="29"/>
      <c r="QCA53" s="29"/>
      <c r="QCB53" s="29"/>
      <c r="QCC53" s="29"/>
      <c r="QCD53" s="29"/>
      <c r="QCE53" s="29"/>
      <c r="QCF53" s="29"/>
      <c r="QCG53" s="29"/>
      <c r="QCH53" s="29"/>
      <c r="QCI53" s="29"/>
      <c r="QCJ53" s="29"/>
      <c r="QCK53" s="29"/>
      <c r="QCL53" s="29"/>
      <c r="QCM53" s="29"/>
      <c r="QCN53" s="29"/>
      <c r="QCO53" s="29"/>
      <c r="QCP53" s="29"/>
      <c r="QCQ53" s="29"/>
      <c r="QCR53" s="29"/>
      <c r="QCS53" s="29"/>
      <c r="QCT53" s="29"/>
      <c r="QCU53" s="29"/>
      <c r="QCV53" s="29"/>
      <c r="QCW53" s="29"/>
      <c r="QCX53" s="29"/>
      <c r="QCY53" s="29"/>
      <c r="QCZ53" s="29"/>
      <c r="QDA53" s="29"/>
      <c r="QDB53" s="29"/>
      <c r="QDC53" s="29"/>
      <c r="QDD53" s="29"/>
      <c r="QDE53" s="29"/>
      <c r="QDF53" s="29"/>
      <c r="QDG53" s="29"/>
      <c r="QDH53" s="29"/>
      <c r="QDI53" s="29"/>
      <c r="QDJ53" s="29"/>
      <c r="QDK53" s="29"/>
      <c r="QDL53" s="29"/>
      <c r="QDM53" s="29"/>
      <c r="QDN53" s="29"/>
      <c r="QDO53" s="29"/>
      <c r="QDP53" s="29"/>
      <c r="QDQ53" s="29"/>
      <c r="QDR53" s="29"/>
      <c r="QDS53" s="29"/>
      <c r="QDT53" s="29"/>
      <c r="QDU53" s="29"/>
      <c r="QDV53" s="29"/>
      <c r="QDW53" s="29"/>
      <c r="QDX53" s="29"/>
      <c r="QDY53" s="29"/>
      <c r="QDZ53" s="29"/>
      <c r="QEA53" s="29"/>
      <c r="QEB53" s="29"/>
      <c r="QEC53" s="29"/>
      <c r="QED53" s="29"/>
      <c r="QEE53" s="29"/>
      <c r="QEF53" s="29"/>
      <c r="QEG53" s="29"/>
      <c r="QEH53" s="29"/>
      <c r="QEI53" s="29"/>
      <c r="QEJ53" s="29"/>
      <c r="QEK53" s="29"/>
      <c r="QEL53" s="29"/>
      <c r="QEM53" s="29"/>
      <c r="QEN53" s="29"/>
      <c r="QEO53" s="29"/>
      <c r="QEP53" s="29"/>
      <c r="QEQ53" s="29"/>
      <c r="QER53" s="29"/>
      <c r="QES53" s="29"/>
      <c r="QET53" s="29"/>
      <c r="QEU53" s="29"/>
      <c r="QEV53" s="29"/>
      <c r="QEW53" s="29"/>
      <c r="QEX53" s="29"/>
      <c r="QEY53" s="29"/>
      <c r="QEZ53" s="29"/>
      <c r="QFA53" s="29"/>
      <c r="QFB53" s="29"/>
      <c r="QFC53" s="29"/>
      <c r="QFD53" s="29"/>
      <c r="QFE53" s="29"/>
      <c r="QFF53" s="29"/>
      <c r="QFG53" s="29"/>
      <c r="QFH53" s="29"/>
      <c r="QFI53" s="29"/>
      <c r="QFJ53" s="29"/>
      <c r="QFK53" s="29"/>
      <c r="QFL53" s="29"/>
      <c r="QFM53" s="29"/>
      <c r="QFN53" s="29"/>
      <c r="QFO53" s="29"/>
      <c r="QFP53" s="29"/>
      <c r="QFQ53" s="29"/>
      <c r="QFR53" s="29"/>
      <c r="QFS53" s="29"/>
      <c r="QFT53" s="29"/>
      <c r="QFU53" s="29"/>
      <c r="QFV53" s="29"/>
      <c r="QFW53" s="29"/>
      <c r="QFX53" s="29"/>
      <c r="QFY53" s="29"/>
      <c r="QFZ53" s="29"/>
      <c r="QGA53" s="29"/>
      <c r="QGB53" s="29"/>
      <c r="QGC53" s="29"/>
      <c r="QGD53" s="29"/>
      <c r="QGE53" s="29"/>
      <c r="QGF53" s="29"/>
      <c r="QGG53" s="29"/>
      <c r="QGH53" s="29"/>
      <c r="QGI53" s="29"/>
      <c r="QGJ53" s="29"/>
      <c r="QGK53" s="29"/>
      <c r="QGL53" s="29"/>
      <c r="QGM53" s="29"/>
      <c r="QGN53" s="29"/>
      <c r="QGO53" s="29"/>
      <c r="QGP53" s="29"/>
      <c r="QGQ53" s="29"/>
      <c r="QGR53" s="29"/>
      <c r="QGS53" s="29"/>
      <c r="QGT53" s="29"/>
      <c r="QGU53" s="29"/>
      <c r="QGV53" s="29"/>
      <c r="QGW53" s="29"/>
      <c r="QGX53" s="29"/>
      <c r="QGY53" s="29"/>
      <c r="QGZ53" s="29"/>
      <c r="QHA53" s="29"/>
      <c r="QHB53" s="29"/>
      <c r="QHC53" s="29"/>
      <c r="QHD53" s="29"/>
      <c r="QHE53" s="29"/>
      <c r="QHF53" s="29"/>
      <c r="QHG53" s="29"/>
      <c r="QHH53" s="29"/>
      <c r="QHI53" s="29"/>
      <c r="QHJ53" s="29"/>
      <c r="QHK53" s="29"/>
      <c r="QHL53" s="29"/>
      <c r="QHM53" s="29"/>
      <c r="QHN53" s="29"/>
      <c r="QHO53" s="29"/>
      <c r="QHP53" s="29"/>
      <c r="QHQ53" s="29"/>
      <c r="QHR53" s="29"/>
      <c r="QHS53" s="29"/>
      <c r="QHT53" s="29"/>
      <c r="QHU53" s="29"/>
      <c r="QHV53" s="29"/>
      <c r="QHW53" s="29"/>
      <c r="QHX53" s="29"/>
      <c r="QHY53" s="29"/>
      <c r="QHZ53" s="29"/>
      <c r="QIA53" s="29"/>
      <c r="QIB53" s="29"/>
      <c r="QIC53" s="29"/>
      <c r="QID53" s="29"/>
      <c r="QIE53" s="29"/>
      <c r="QIF53" s="29"/>
      <c r="QIG53" s="29"/>
      <c r="QIH53" s="29"/>
      <c r="QII53" s="29"/>
      <c r="QIJ53" s="29"/>
      <c r="QIK53" s="29"/>
      <c r="QIL53" s="29"/>
      <c r="QIM53" s="29"/>
      <c r="QIN53" s="29"/>
      <c r="QIO53" s="29"/>
      <c r="QIP53" s="29"/>
      <c r="QIQ53" s="29"/>
      <c r="QIR53" s="29"/>
      <c r="QIS53" s="29"/>
      <c r="QIT53" s="29"/>
      <c r="QIU53" s="29"/>
      <c r="QIV53" s="29"/>
      <c r="QIW53" s="29"/>
      <c r="QIX53" s="29"/>
      <c r="QIY53" s="29"/>
      <c r="QIZ53" s="29"/>
      <c r="QJA53" s="29"/>
      <c r="QJB53" s="29"/>
      <c r="QJC53" s="29"/>
      <c r="QJD53" s="29"/>
      <c r="QJE53" s="29"/>
      <c r="QJF53" s="29"/>
      <c r="QJG53" s="29"/>
      <c r="QJH53" s="29"/>
      <c r="QJI53" s="29"/>
      <c r="QJJ53" s="29"/>
      <c r="QJK53" s="29"/>
      <c r="QJL53" s="29"/>
      <c r="QJM53" s="29"/>
      <c r="QJN53" s="29"/>
      <c r="QJO53" s="29"/>
      <c r="QJP53" s="29"/>
      <c r="QJQ53" s="29"/>
      <c r="QJR53" s="29"/>
      <c r="QJS53" s="29"/>
      <c r="QJT53" s="29"/>
      <c r="QJU53" s="29"/>
      <c r="QJV53" s="29"/>
      <c r="QJW53" s="29"/>
      <c r="QJX53" s="29"/>
      <c r="QJY53" s="29"/>
      <c r="QJZ53" s="29"/>
      <c r="QKA53" s="29"/>
      <c r="QKB53" s="29"/>
      <c r="QKC53" s="29"/>
      <c r="QKD53" s="29"/>
      <c r="QKE53" s="29"/>
      <c r="QKF53" s="29"/>
      <c r="QKG53" s="29"/>
      <c r="QKH53" s="29"/>
      <c r="QKI53" s="29"/>
      <c r="QKJ53" s="29"/>
      <c r="QKK53" s="29"/>
      <c r="QKL53" s="29"/>
      <c r="QKM53" s="29"/>
      <c r="QKN53" s="29"/>
      <c r="QKO53" s="29"/>
      <c r="QKP53" s="29"/>
      <c r="QKQ53" s="29"/>
      <c r="QKR53" s="29"/>
      <c r="QKS53" s="29"/>
      <c r="QKT53" s="29"/>
      <c r="QKU53" s="29"/>
      <c r="QKV53" s="29"/>
      <c r="QKW53" s="29"/>
      <c r="QKX53" s="29"/>
      <c r="QKY53" s="29"/>
      <c r="QKZ53" s="29"/>
      <c r="QLA53" s="29"/>
      <c r="QLB53" s="29"/>
      <c r="QLC53" s="29"/>
      <c r="QLD53" s="29"/>
      <c r="QLE53" s="29"/>
      <c r="QLF53" s="29"/>
      <c r="QLG53" s="29"/>
      <c r="QLH53" s="29"/>
      <c r="QLI53" s="29"/>
      <c r="QLJ53" s="29"/>
      <c r="QLK53" s="29"/>
      <c r="QLL53" s="29"/>
      <c r="QLM53" s="29"/>
      <c r="QLN53" s="29"/>
      <c r="QLO53" s="29"/>
      <c r="QLP53" s="29"/>
      <c r="QLQ53" s="29"/>
      <c r="QLR53" s="29"/>
      <c r="QLS53" s="29"/>
      <c r="QLT53" s="29"/>
      <c r="QLU53" s="29"/>
      <c r="QLV53" s="29"/>
      <c r="QLW53" s="29"/>
      <c r="QLX53" s="29"/>
      <c r="QLY53" s="29"/>
      <c r="QLZ53" s="29"/>
      <c r="QMA53" s="29"/>
      <c r="QMB53" s="29"/>
      <c r="QMC53" s="29"/>
      <c r="QMD53" s="29"/>
      <c r="QME53" s="29"/>
      <c r="QMF53" s="29"/>
      <c r="QMG53" s="29"/>
      <c r="QMH53" s="29"/>
      <c r="QMI53" s="29"/>
      <c r="QMJ53" s="29"/>
      <c r="QMK53" s="29"/>
      <c r="QML53" s="29"/>
      <c r="QMM53" s="29"/>
      <c r="QMN53" s="29"/>
      <c r="QMO53" s="29"/>
      <c r="QMP53" s="29"/>
      <c r="QMQ53" s="29"/>
      <c r="QMR53" s="29"/>
      <c r="QMS53" s="29"/>
      <c r="QMT53" s="29"/>
      <c r="QMU53" s="29"/>
      <c r="QMV53" s="29"/>
      <c r="QMW53" s="29"/>
      <c r="QMX53" s="29"/>
      <c r="QMY53" s="29"/>
      <c r="QMZ53" s="29"/>
      <c r="QNA53" s="29"/>
      <c r="QNB53" s="29"/>
      <c r="QNC53" s="29"/>
      <c r="QND53" s="29"/>
      <c r="QNE53" s="29"/>
      <c r="QNF53" s="29"/>
      <c r="QNG53" s="29"/>
      <c r="QNH53" s="29"/>
      <c r="QNI53" s="29"/>
      <c r="QNJ53" s="29"/>
      <c r="QNK53" s="29"/>
      <c r="QNL53" s="29"/>
      <c r="QNM53" s="29"/>
      <c r="QNN53" s="29"/>
      <c r="QNO53" s="29"/>
      <c r="QNP53" s="29"/>
      <c r="QNQ53" s="29"/>
      <c r="QNR53" s="29"/>
      <c r="QNS53" s="29"/>
      <c r="QNT53" s="29"/>
      <c r="QNU53" s="29"/>
      <c r="QNV53" s="29"/>
      <c r="QNW53" s="29"/>
      <c r="QNX53" s="29"/>
      <c r="QNY53" s="29"/>
      <c r="QNZ53" s="29"/>
      <c r="QOA53" s="29"/>
      <c r="QOB53" s="29"/>
      <c r="QOC53" s="29"/>
      <c r="QOD53" s="29"/>
      <c r="QOE53" s="29"/>
      <c r="QOF53" s="29"/>
      <c r="QOG53" s="29"/>
      <c r="QOH53" s="29"/>
      <c r="QOI53" s="29"/>
      <c r="QOJ53" s="29"/>
      <c r="QOK53" s="29"/>
      <c r="QOL53" s="29"/>
      <c r="QOM53" s="29"/>
      <c r="QON53" s="29"/>
      <c r="QOO53" s="29"/>
      <c r="QOP53" s="29"/>
      <c r="QOQ53" s="29"/>
      <c r="QOR53" s="29"/>
      <c r="QOS53" s="29"/>
      <c r="QOT53" s="29"/>
      <c r="QOU53" s="29"/>
      <c r="QOV53" s="29"/>
      <c r="QOW53" s="29"/>
      <c r="QOX53" s="29"/>
      <c r="QOY53" s="29"/>
      <c r="QOZ53" s="29"/>
      <c r="QPA53" s="29"/>
      <c r="QPB53" s="29"/>
      <c r="QPC53" s="29"/>
      <c r="QPD53" s="29"/>
      <c r="QPE53" s="29"/>
      <c r="QPF53" s="29"/>
      <c r="QPG53" s="29"/>
      <c r="QPH53" s="29"/>
      <c r="QPI53" s="29"/>
      <c r="QPJ53" s="29"/>
      <c r="QPK53" s="29"/>
      <c r="QPL53" s="29"/>
      <c r="QPM53" s="29"/>
      <c r="QPN53" s="29"/>
      <c r="QPO53" s="29"/>
      <c r="QPP53" s="29"/>
      <c r="QPQ53" s="29"/>
      <c r="QPR53" s="29"/>
      <c r="QPS53" s="29"/>
      <c r="QPT53" s="29"/>
      <c r="QPU53" s="29"/>
      <c r="QPV53" s="29"/>
      <c r="QPW53" s="29"/>
      <c r="QPX53" s="29"/>
      <c r="QPY53" s="29"/>
      <c r="QPZ53" s="29"/>
      <c r="QQA53" s="29"/>
      <c r="QQB53" s="29"/>
      <c r="QQC53" s="29"/>
      <c r="QQD53" s="29"/>
      <c r="QQE53" s="29"/>
      <c r="QQF53" s="29"/>
      <c r="QQG53" s="29"/>
      <c r="QQH53" s="29"/>
      <c r="QQI53" s="29"/>
      <c r="QQJ53" s="29"/>
      <c r="QQK53" s="29"/>
      <c r="QQL53" s="29"/>
      <c r="QQM53" s="29"/>
      <c r="QQN53" s="29"/>
      <c r="QQO53" s="29"/>
      <c r="QQP53" s="29"/>
      <c r="QQQ53" s="29"/>
      <c r="QQR53" s="29"/>
      <c r="QQS53" s="29"/>
      <c r="QQT53" s="29"/>
      <c r="QQU53" s="29"/>
      <c r="QQV53" s="29"/>
      <c r="QQW53" s="29"/>
      <c r="QQX53" s="29"/>
      <c r="QQY53" s="29"/>
      <c r="QQZ53" s="29"/>
      <c r="QRA53" s="29"/>
      <c r="QRB53" s="29"/>
      <c r="QRC53" s="29"/>
      <c r="QRD53" s="29"/>
      <c r="QRE53" s="29"/>
      <c r="QRF53" s="29"/>
      <c r="QRG53" s="29"/>
      <c r="QRH53" s="29"/>
      <c r="QRI53" s="29"/>
      <c r="QRJ53" s="29"/>
      <c r="QRK53" s="29"/>
      <c r="QRL53" s="29"/>
      <c r="QRM53" s="29"/>
      <c r="QRN53" s="29"/>
      <c r="QRO53" s="29"/>
      <c r="QRP53" s="29"/>
      <c r="QRQ53" s="29"/>
      <c r="QRR53" s="29"/>
      <c r="QRS53" s="29"/>
      <c r="QRT53" s="29"/>
      <c r="QRU53" s="29"/>
      <c r="QRV53" s="29"/>
      <c r="QRW53" s="29"/>
      <c r="QRX53" s="29"/>
      <c r="QRY53" s="29"/>
      <c r="QRZ53" s="29"/>
      <c r="QSA53" s="29"/>
      <c r="QSB53" s="29"/>
      <c r="QSC53" s="29"/>
      <c r="QSD53" s="29"/>
      <c r="QSE53" s="29"/>
      <c r="QSF53" s="29"/>
      <c r="QSG53" s="29"/>
      <c r="QSH53" s="29"/>
      <c r="QSI53" s="29"/>
      <c r="QSJ53" s="29"/>
      <c r="QSK53" s="29"/>
      <c r="QSL53" s="29"/>
      <c r="QSM53" s="29"/>
      <c r="QSN53" s="29"/>
      <c r="QSO53" s="29"/>
      <c r="QSP53" s="29"/>
      <c r="QSQ53" s="29"/>
      <c r="QSR53" s="29"/>
      <c r="QSS53" s="29"/>
      <c r="QST53" s="29"/>
      <c r="QSU53" s="29"/>
      <c r="QSV53" s="29"/>
      <c r="QSW53" s="29"/>
      <c r="QSX53" s="29"/>
      <c r="QSY53" s="29"/>
      <c r="QSZ53" s="29"/>
      <c r="QTA53" s="29"/>
      <c r="QTB53" s="29"/>
      <c r="QTC53" s="29"/>
      <c r="QTD53" s="29"/>
      <c r="QTE53" s="29"/>
      <c r="QTF53" s="29"/>
      <c r="QTG53" s="29"/>
      <c r="QTH53" s="29"/>
      <c r="QTI53" s="29"/>
      <c r="QTJ53" s="29"/>
      <c r="QTK53" s="29"/>
      <c r="QTL53" s="29"/>
      <c r="QTM53" s="29"/>
      <c r="QTN53" s="29"/>
      <c r="QTO53" s="29"/>
      <c r="QTP53" s="29"/>
      <c r="QTQ53" s="29"/>
      <c r="QTR53" s="29"/>
      <c r="QTS53" s="29"/>
      <c r="QTT53" s="29"/>
      <c r="QTU53" s="29"/>
      <c r="QTV53" s="29"/>
      <c r="QTW53" s="29"/>
      <c r="QTX53" s="29"/>
      <c r="QTY53" s="29"/>
      <c r="QTZ53" s="29"/>
      <c r="QUA53" s="29"/>
      <c r="QUB53" s="29"/>
      <c r="QUC53" s="29"/>
      <c r="QUD53" s="29"/>
      <c r="QUE53" s="29"/>
      <c r="QUF53" s="29"/>
      <c r="QUG53" s="29"/>
      <c r="QUH53" s="29"/>
      <c r="QUI53" s="29"/>
      <c r="QUJ53" s="29"/>
      <c r="QUK53" s="29"/>
      <c r="QUL53" s="29"/>
      <c r="QUM53" s="29"/>
      <c r="QUN53" s="29"/>
      <c r="QUO53" s="29"/>
      <c r="QUP53" s="29"/>
      <c r="QUQ53" s="29"/>
      <c r="QUR53" s="29"/>
      <c r="QUS53" s="29"/>
      <c r="QUT53" s="29"/>
      <c r="QUU53" s="29"/>
      <c r="QUV53" s="29"/>
      <c r="QUW53" s="29"/>
      <c r="QUX53" s="29"/>
      <c r="QUY53" s="29"/>
      <c r="QUZ53" s="29"/>
      <c r="QVA53" s="29"/>
      <c r="QVB53" s="29"/>
      <c r="QVC53" s="29"/>
      <c r="QVD53" s="29"/>
      <c r="QVE53" s="29"/>
      <c r="QVF53" s="29"/>
      <c r="QVG53" s="29"/>
      <c r="QVH53" s="29"/>
      <c r="QVI53" s="29"/>
      <c r="QVJ53" s="29"/>
      <c r="QVK53" s="29"/>
      <c r="QVL53" s="29"/>
      <c r="QVM53" s="29"/>
      <c r="QVN53" s="29"/>
      <c r="QVO53" s="29"/>
      <c r="QVP53" s="29"/>
      <c r="QVQ53" s="29"/>
      <c r="QVR53" s="29"/>
      <c r="QVS53" s="29"/>
      <c r="QVT53" s="29"/>
      <c r="QVU53" s="29"/>
      <c r="QVV53" s="29"/>
      <c r="QVW53" s="29"/>
      <c r="QVX53" s="29"/>
      <c r="QVY53" s="29"/>
      <c r="QVZ53" s="29"/>
      <c r="QWA53" s="29"/>
      <c r="QWB53" s="29"/>
      <c r="QWC53" s="29"/>
      <c r="QWD53" s="29"/>
      <c r="QWE53" s="29"/>
      <c r="QWF53" s="29"/>
      <c r="QWG53" s="29"/>
      <c r="QWH53" s="29"/>
      <c r="QWI53" s="29"/>
      <c r="QWJ53" s="29"/>
      <c r="QWK53" s="29"/>
      <c r="QWL53" s="29"/>
      <c r="QWM53" s="29"/>
      <c r="QWN53" s="29"/>
      <c r="QWO53" s="29"/>
      <c r="QWP53" s="29"/>
      <c r="QWQ53" s="29"/>
      <c r="QWR53" s="29"/>
      <c r="QWS53" s="29"/>
      <c r="QWT53" s="29"/>
      <c r="QWU53" s="29"/>
      <c r="QWV53" s="29"/>
      <c r="QWW53" s="29"/>
      <c r="QWX53" s="29"/>
      <c r="QWY53" s="29"/>
      <c r="QWZ53" s="29"/>
      <c r="QXA53" s="29"/>
      <c r="QXB53" s="29"/>
      <c r="QXC53" s="29"/>
      <c r="QXD53" s="29"/>
      <c r="QXE53" s="29"/>
      <c r="QXF53" s="29"/>
      <c r="QXG53" s="29"/>
      <c r="QXH53" s="29"/>
      <c r="QXI53" s="29"/>
      <c r="QXJ53" s="29"/>
      <c r="QXK53" s="29"/>
      <c r="QXL53" s="29"/>
      <c r="QXM53" s="29"/>
      <c r="QXN53" s="29"/>
      <c r="QXO53" s="29"/>
      <c r="QXP53" s="29"/>
      <c r="QXQ53" s="29"/>
      <c r="QXR53" s="29"/>
      <c r="QXS53" s="29"/>
      <c r="QXT53" s="29"/>
      <c r="QXU53" s="29"/>
      <c r="QXV53" s="29"/>
      <c r="QXW53" s="29"/>
      <c r="QXX53" s="29"/>
      <c r="QXY53" s="29"/>
      <c r="QXZ53" s="29"/>
      <c r="QYA53" s="29"/>
      <c r="QYB53" s="29"/>
      <c r="QYC53" s="29"/>
      <c r="QYD53" s="29"/>
      <c r="QYE53" s="29"/>
      <c r="QYF53" s="29"/>
      <c r="QYG53" s="29"/>
      <c r="QYH53" s="29"/>
      <c r="QYI53" s="29"/>
      <c r="QYJ53" s="29"/>
      <c r="QYK53" s="29"/>
      <c r="QYL53" s="29"/>
      <c r="QYM53" s="29"/>
      <c r="QYN53" s="29"/>
      <c r="QYO53" s="29"/>
      <c r="QYP53" s="29"/>
      <c r="QYQ53" s="29"/>
      <c r="QYR53" s="29"/>
      <c r="QYS53" s="29"/>
      <c r="QYT53" s="29"/>
      <c r="QYU53" s="29"/>
      <c r="QYV53" s="29"/>
      <c r="QYW53" s="29"/>
      <c r="QYX53" s="29"/>
      <c r="QYY53" s="29"/>
      <c r="QYZ53" s="29"/>
      <c r="QZA53" s="29"/>
      <c r="QZB53" s="29"/>
      <c r="QZC53" s="29"/>
      <c r="QZD53" s="29"/>
      <c r="QZE53" s="29"/>
      <c r="QZF53" s="29"/>
      <c r="QZG53" s="29"/>
      <c r="QZH53" s="29"/>
      <c r="QZI53" s="29"/>
      <c r="QZJ53" s="29"/>
      <c r="QZK53" s="29"/>
      <c r="QZL53" s="29"/>
      <c r="QZM53" s="29"/>
      <c r="QZN53" s="29"/>
      <c r="QZO53" s="29"/>
      <c r="QZP53" s="29"/>
      <c r="QZQ53" s="29"/>
      <c r="QZR53" s="29"/>
      <c r="QZS53" s="29"/>
      <c r="QZT53" s="29"/>
      <c r="QZU53" s="29"/>
      <c r="QZV53" s="29"/>
      <c r="QZW53" s="29"/>
      <c r="QZX53" s="29"/>
      <c r="QZY53" s="29"/>
      <c r="QZZ53" s="29"/>
      <c r="RAA53" s="29"/>
      <c r="RAB53" s="29"/>
      <c r="RAC53" s="29"/>
      <c r="RAD53" s="29"/>
      <c r="RAE53" s="29"/>
      <c r="RAF53" s="29"/>
      <c r="RAG53" s="29"/>
      <c r="RAH53" s="29"/>
      <c r="RAI53" s="29"/>
      <c r="RAJ53" s="29"/>
      <c r="RAK53" s="29"/>
      <c r="RAL53" s="29"/>
      <c r="RAM53" s="29"/>
      <c r="RAN53" s="29"/>
      <c r="RAO53" s="29"/>
      <c r="RAP53" s="29"/>
      <c r="RAQ53" s="29"/>
      <c r="RAR53" s="29"/>
      <c r="RAS53" s="29"/>
      <c r="RAT53" s="29"/>
      <c r="RAU53" s="29"/>
      <c r="RAV53" s="29"/>
      <c r="RAW53" s="29"/>
      <c r="RAX53" s="29"/>
      <c r="RAY53" s="29"/>
      <c r="RAZ53" s="29"/>
      <c r="RBA53" s="29"/>
      <c r="RBB53" s="29"/>
      <c r="RBC53" s="29"/>
      <c r="RBD53" s="29"/>
      <c r="RBE53" s="29"/>
      <c r="RBF53" s="29"/>
      <c r="RBG53" s="29"/>
      <c r="RBH53" s="29"/>
      <c r="RBI53" s="29"/>
      <c r="RBJ53" s="29"/>
      <c r="RBK53" s="29"/>
      <c r="RBL53" s="29"/>
      <c r="RBM53" s="29"/>
      <c r="RBN53" s="29"/>
      <c r="RBO53" s="29"/>
      <c r="RBP53" s="29"/>
      <c r="RBQ53" s="29"/>
      <c r="RBR53" s="29"/>
      <c r="RBS53" s="29"/>
      <c r="RBT53" s="29"/>
      <c r="RBU53" s="29"/>
      <c r="RBV53" s="29"/>
      <c r="RBW53" s="29"/>
      <c r="RBX53" s="29"/>
      <c r="RBY53" s="29"/>
      <c r="RBZ53" s="29"/>
      <c r="RCA53" s="29"/>
      <c r="RCB53" s="29"/>
      <c r="RCC53" s="29"/>
      <c r="RCD53" s="29"/>
      <c r="RCE53" s="29"/>
      <c r="RCF53" s="29"/>
      <c r="RCG53" s="29"/>
      <c r="RCH53" s="29"/>
      <c r="RCI53" s="29"/>
      <c r="RCJ53" s="29"/>
      <c r="RCK53" s="29"/>
      <c r="RCL53" s="29"/>
      <c r="RCM53" s="29"/>
      <c r="RCN53" s="29"/>
      <c r="RCO53" s="29"/>
      <c r="RCP53" s="29"/>
      <c r="RCQ53" s="29"/>
      <c r="RCR53" s="29"/>
      <c r="RCS53" s="29"/>
      <c r="RCT53" s="29"/>
      <c r="RCU53" s="29"/>
      <c r="RCV53" s="29"/>
      <c r="RCW53" s="29"/>
      <c r="RCX53" s="29"/>
      <c r="RCY53" s="29"/>
      <c r="RCZ53" s="29"/>
      <c r="RDA53" s="29"/>
      <c r="RDB53" s="29"/>
      <c r="RDC53" s="29"/>
      <c r="RDD53" s="29"/>
      <c r="RDE53" s="29"/>
      <c r="RDF53" s="29"/>
      <c r="RDG53" s="29"/>
      <c r="RDH53" s="29"/>
      <c r="RDI53" s="29"/>
      <c r="RDJ53" s="29"/>
      <c r="RDK53" s="29"/>
      <c r="RDL53" s="29"/>
      <c r="RDM53" s="29"/>
      <c r="RDN53" s="29"/>
      <c r="RDO53" s="29"/>
      <c r="RDP53" s="29"/>
      <c r="RDQ53" s="29"/>
      <c r="RDR53" s="29"/>
      <c r="RDS53" s="29"/>
      <c r="RDT53" s="29"/>
      <c r="RDU53" s="29"/>
      <c r="RDV53" s="29"/>
      <c r="RDW53" s="29"/>
      <c r="RDX53" s="29"/>
      <c r="RDY53" s="29"/>
      <c r="RDZ53" s="29"/>
      <c r="REA53" s="29"/>
      <c r="REB53" s="29"/>
      <c r="REC53" s="29"/>
      <c r="RED53" s="29"/>
      <c r="REE53" s="29"/>
      <c r="REF53" s="29"/>
      <c r="REG53" s="29"/>
      <c r="REH53" s="29"/>
      <c r="REI53" s="29"/>
      <c r="REJ53" s="29"/>
      <c r="REK53" s="29"/>
      <c r="REL53" s="29"/>
      <c r="REM53" s="29"/>
      <c r="REN53" s="29"/>
      <c r="REO53" s="29"/>
      <c r="REP53" s="29"/>
      <c r="REQ53" s="29"/>
      <c r="RER53" s="29"/>
      <c r="RES53" s="29"/>
      <c r="RET53" s="29"/>
      <c r="REU53" s="29"/>
      <c r="REV53" s="29"/>
      <c r="REW53" s="29"/>
      <c r="REX53" s="29"/>
      <c r="REY53" s="29"/>
      <c r="REZ53" s="29"/>
      <c r="RFA53" s="29"/>
      <c r="RFB53" s="29"/>
      <c r="RFC53" s="29"/>
      <c r="RFD53" s="29"/>
      <c r="RFE53" s="29"/>
      <c r="RFF53" s="29"/>
      <c r="RFG53" s="29"/>
      <c r="RFH53" s="29"/>
      <c r="RFI53" s="29"/>
      <c r="RFJ53" s="29"/>
      <c r="RFK53" s="29"/>
      <c r="RFL53" s="29"/>
      <c r="RFM53" s="29"/>
      <c r="RFN53" s="29"/>
      <c r="RFO53" s="29"/>
      <c r="RFP53" s="29"/>
      <c r="RFQ53" s="29"/>
      <c r="RFR53" s="29"/>
      <c r="RFS53" s="29"/>
      <c r="RFT53" s="29"/>
      <c r="RFU53" s="29"/>
      <c r="RFV53" s="29"/>
      <c r="RFW53" s="29"/>
      <c r="RFX53" s="29"/>
      <c r="RFY53" s="29"/>
      <c r="RFZ53" s="29"/>
      <c r="RGA53" s="29"/>
      <c r="RGB53" s="29"/>
      <c r="RGC53" s="29"/>
      <c r="RGD53" s="29"/>
      <c r="RGE53" s="29"/>
      <c r="RGF53" s="29"/>
      <c r="RGG53" s="29"/>
      <c r="RGH53" s="29"/>
      <c r="RGI53" s="29"/>
      <c r="RGJ53" s="29"/>
      <c r="RGK53" s="29"/>
      <c r="RGL53" s="29"/>
      <c r="RGM53" s="29"/>
      <c r="RGN53" s="29"/>
      <c r="RGO53" s="29"/>
      <c r="RGP53" s="29"/>
      <c r="RGQ53" s="29"/>
      <c r="RGR53" s="29"/>
      <c r="RGS53" s="29"/>
      <c r="RGT53" s="29"/>
      <c r="RGU53" s="29"/>
      <c r="RGV53" s="29"/>
      <c r="RGW53" s="29"/>
      <c r="RGX53" s="29"/>
      <c r="RGY53" s="29"/>
      <c r="RGZ53" s="29"/>
      <c r="RHA53" s="29"/>
      <c r="RHB53" s="29"/>
      <c r="RHC53" s="29"/>
      <c r="RHD53" s="29"/>
      <c r="RHE53" s="29"/>
      <c r="RHF53" s="29"/>
      <c r="RHG53" s="29"/>
      <c r="RHH53" s="29"/>
      <c r="RHI53" s="29"/>
      <c r="RHJ53" s="29"/>
      <c r="RHK53" s="29"/>
      <c r="RHL53" s="29"/>
      <c r="RHM53" s="29"/>
      <c r="RHN53" s="29"/>
      <c r="RHO53" s="29"/>
      <c r="RHP53" s="29"/>
      <c r="RHQ53" s="29"/>
      <c r="RHR53" s="29"/>
      <c r="RHS53" s="29"/>
      <c r="RHT53" s="29"/>
      <c r="RHU53" s="29"/>
      <c r="RHV53" s="29"/>
      <c r="RHW53" s="29"/>
      <c r="RHX53" s="29"/>
      <c r="RHY53" s="29"/>
      <c r="RHZ53" s="29"/>
      <c r="RIA53" s="29"/>
      <c r="RIB53" s="29"/>
      <c r="RIC53" s="29"/>
      <c r="RID53" s="29"/>
      <c r="RIE53" s="29"/>
      <c r="RIF53" s="29"/>
      <c r="RIG53" s="29"/>
      <c r="RIH53" s="29"/>
      <c r="RII53" s="29"/>
      <c r="RIJ53" s="29"/>
      <c r="RIK53" s="29"/>
      <c r="RIL53" s="29"/>
      <c r="RIM53" s="29"/>
      <c r="RIN53" s="29"/>
      <c r="RIO53" s="29"/>
      <c r="RIP53" s="29"/>
      <c r="RIQ53" s="29"/>
      <c r="RIR53" s="29"/>
      <c r="RIS53" s="29"/>
      <c r="RIT53" s="29"/>
      <c r="RIU53" s="29"/>
      <c r="RIV53" s="29"/>
      <c r="RIW53" s="29"/>
      <c r="RIX53" s="29"/>
      <c r="RIY53" s="29"/>
      <c r="RIZ53" s="29"/>
      <c r="RJA53" s="29"/>
      <c r="RJB53" s="29"/>
      <c r="RJC53" s="29"/>
      <c r="RJD53" s="29"/>
      <c r="RJE53" s="29"/>
      <c r="RJF53" s="29"/>
      <c r="RJG53" s="29"/>
      <c r="RJH53" s="29"/>
      <c r="RJI53" s="29"/>
      <c r="RJJ53" s="29"/>
      <c r="RJK53" s="29"/>
      <c r="RJL53" s="29"/>
      <c r="RJM53" s="29"/>
      <c r="RJN53" s="29"/>
      <c r="RJO53" s="29"/>
      <c r="RJP53" s="29"/>
      <c r="RJQ53" s="29"/>
      <c r="RJR53" s="29"/>
      <c r="RJS53" s="29"/>
      <c r="RJT53" s="29"/>
      <c r="RJU53" s="29"/>
      <c r="RJV53" s="29"/>
      <c r="RJW53" s="29"/>
      <c r="RJX53" s="29"/>
      <c r="RJY53" s="29"/>
      <c r="RJZ53" s="29"/>
      <c r="RKA53" s="29"/>
      <c r="RKB53" s="29"/>
      <c r="RKC53" s="29"/>
      <c r="RKD53" s="29"/>
      <c r="RKE53" s="29"/>
      <c r="RKF53" s="29"/>
      <c r="RKG53" s="29"/>
      <c r="RKH53" s="29"/>
      <c r="RKI53" s="29"/>
      <c r="RKJ53" s="29"/>
      <c r="RKK53" s="29"/>
      <c r="RKL53" s="29"/>
      <c r="RKM53" s="29"/>
      <c r="RKN53" s="29"/>
      <c r="RKO53" s="29"/>
      <c r="RKP53" s="29"/>
      <c r="RKQ53" s="29"/>
      <c r="RKR53" s="29"/>
      <c r="RKS53" s="29"/>
      <c r="RKT53" s="29"/>
      <c r="RKU53" s="29"/>
      <c r="RKV53" s="29"/>
      <c r="RKW53" s="29"/>
      <c r="RKX53" s="29"/>
      <c r="RKY53" s="29"/>
      <c r="RKZ53" s="29"/>
      <c r="RLA53" s="29"/>
      <c r="RLB53" s="29"/>
      <c r="RLC53" s="29"/>
      <c r="RLD53" s="29"/>
      <c r="RLE53" s="29"/>
      <c r="RLF53" s="29"/>
      <c r="RLG53" s="29"/>
      <c r="RLH53" s="29"/>
      <c r="RLI53" s="29"/>
      <c r="RLJ53" s="29"/>
      <c r="RLK53" s="29"/>
      <c r="RLL53" s="29"/>
      <c r="RLM53" s="29"/>
      <c r="RLN53" s="29"/>
      <c r="RLO53" s="29"/>
      <c r="RLP53" s="29"/>
      <c r="RLQ53" s="29"/>
      <c r="RLR53" s="29"/>
      <c r="RLS53" s="29"/>
      <c r="RLT53" s="29"/>
      <c r="RLU53" s="29"/>
      <c r="RLV53" s="29"/>
      <c r="RLW53" s="29"/>
      <c r="RLX53" s="29"/>
      <c r="RLY53" s="29"/>
      <c r="RLZ53" s="29"/>
      <c r="RMA53" s="29"/>
      <c r="RMB53" s="29"/>
      <c r="RMC53" s="29"/>
      <c r="RMD53" s="29"/>
      <c r="RME53" s="29"/>
      <c r="RMF53" s="29"/>
      <c r="RMG53" s="29"/>
      <c r="RMH53" s="29"/>
      <c r="RMI53" s="29"/>
      <c r="RMJ53" s="29"/>
      <c r="RMK53" s="29"/>
      <c r="RML53" s="29"/>
      <c r="RMM53" s="29"/>
      <c r="RMN53" s="29"/>
      <c r="RMO53" s="29"/>
      <c r="RMP53" s="29"/>
      <c r="RMQ53" s="29"/>
      <c r="RMR53" s="29"/>
      <c r="RMS53" s="29"/>
      <c r="RMT53" s="29"/>
      <c r="RMU53" s="29"/>
      <c r="RMV53" s="29"/>
      <c r="RMW53" s="29"/>
      <c r="RMX53" s="29"/>
      <c r="RMY53" s="29"/>
      <c r="RMZ53" s="29"/>
      <c r="RNA53" s="29"/>
      <c r="RNB53" s="29"/>
      <c r="RNC53" s="29"/>
      <c r="RND53" s="29"/>
      <c r="RNE53" s="29"/>
      <c r="RNF53" s="29"/>
      <c r="RNG53" s="29"/>
      <c r="RNH53" s="29"/>
      <c r="RNI53" s="29"/>
      <c r="RNJ53" s="29"/>
      <c r="RNK53" s="29"/>
      <c r="RNL53" s="29"/>
      <c r="RNM53" s="29"/>
      <c r="RNN53" s="29"/>
      <c r="RNO53" s="29"/>
      <c r="RNP53" s="29"/>
      <c r="RNQ53" s="29"/>
      <c r="RNR53" s="29"/>
      <c r="RNS53" s="29"/>
      <c r="RNT53" s="29"/>
      <c r="RNU53" s="29"/>
      <c r="RNV53" s="29"/>
      <c r="RNW53" s="29"/>
      <c r="RNX53" s="29"/>
      <c r="RNY53" s="29"/>
      <c r="RNZ53" s="29"/>
      <c r="ROA53" s="29"/>
      <c r="ROB53" s="29"/>
      <c r="ROC53" s="29"/>
      <c r="ROD53" s="29"/>
      <c r="ROE53" s="29"/>
      <c r="ROF53" s="29"/>
      <c r="ROG53" s="29"/>
      <c r="ROH53" s="29"/>
      <c r="ROI53" s="29"/>
      <c r="ROJ53" s="29"/>
      <c r="ROK53" s="29"/>
      <c r="ROL53" s="29"/>
      <c r="ROM53" s="29"/>
      <c r="RON53" s="29"/>
      <c r="ROO53" s="29"/>
      <c r="ROP53" s="29"/>
      <c r="ROQ53" s="29"/>
      <c r="ROR53" s="29"/>
      <c r="ROS53" s="29"/>
      <c r="ROT53" s="29"/>
      <c r="ROU53" s="29"/>
      <c r="ROV53" s="29"/>
      <c r="ROW53" s="29"/>
      <c r="ROX53" s="29"/>
      <c r="ROY53" s="29"/>
      <c r="ROZ53" s="29"/>
      <c r="RPA53" s="29"/>
      <c r="RPB53" s="29"/>
      <c r="RPC53" s="29"/>
      <c r="RPD53" s="29"/>
      <c r="RPE53" s="29"/>
      <c r="RPF53" s="29"/>
      <c r="RPG53" s="29"/>
      <c r="RPH53" s="29"/>
      <c r="RPI53" s="29"/>
      <c r="RPJ53" s="29"/>
      <c r="RPK53" s="29"/>
      <c r="RPL53" s="29"/>
      <c r="RPM53" s="29"/>
      <c r="RPN53" s="29"/>
      <c r="RPO53" s="29"/>
      <c r="RPP53" s="29"/>
      <c r="RPQ53" s="29"/>
      <c r="RPR53" s="29"/>
      <c r="RPS53" s="29"/>
      <c r="RPT53" s="29"/>
      <c r="RPU53" s="29"/>
      <c r="RPV53" s="29"/>
      <c r="RPW53" s="29"/>
      <c r="RPX53" s="29"/>
      <c r="RPY53" s="29"/>
      <c r="RPZ53" s="29"/>
      <c r="RQA53" s="29"/>
      <c r="RQB53" s="29"/>
      <c r="RQC53" s="29"/>
      <c r="RQD53" s="29"/>
      <c r="RQE53" s="29"/>
      <c r="RQF53" s="29"/>
      <c r="RQG53" s="29"/>
      <c r="RQH53" s="29"/>
      <c r="RQI53" s="29"/>
      <c r="RQJ53" s="29"/>
      <c r="RQK53" s="29"/>
      <c r="RQL53" s="29"/>
      <c r="RQM53" s="29"/>
      <c r="RQN53" s="29"/>
      <c r="RQO53" s="29"/>
      <c r="RQP53" s="29"/>
      <c r="RQQ53" s="29"/>
      <c r="RQR53" s="29"/>
      <c r="RQS53" s="29"/>
      <c r="RQT53" s="29"/>
      <c r="RQU53" s="29"/>
      <c r="RQV53" s="29"/>
      <c r="RQW53" s="29"/>
      <c r="RQX53" s="29"/>
      <c r="RQY53" s="29"/>
      <c r="RQZ53" s="29"/>
      <c r="RRA53" s="29"/>
      <c r="RRB53" s="29"/>
      <c r="RRC53" s="29"/>
      <c r="RRD53" s="29"/>
      <c r="RRE53" s="29"/>
      <c r="RRF53" s="29"/>
      <c r="RRG53" s="29"/>
      <c r="RRH53" s="29"/>
      <c r="RRI53" s="29"/>
      <c r="RRJ53" s="29"/>
      <c r="RRK53" s="29"/>
      <c r="RRL53" s="29"/>
      <c r="RRM53" s="29"/>
      <c r="RRN53" s="29"/>
      <c r="RRO53" s="29"/>
      <c r="RRP53" s="29"/>
      <c r="RRQ53" s="29"/>
      <c r="RRR53" s="29"/>
      <c r="RRS53" s="29"/>
      <c r="RRT53" s="29"/>
      <c r="RRU53" s="29"/>
      <c r="RRV53" s="29"/>
      <c r="RRW53" s="29"/>
      <c r="RRX53" s="29"/>
      <c r="RRY53" s="29"/>
      <c r="RRZ53" s="29"/>
      <c r="RSA53" s="29"/>
      <c r="RSB53" s="29"/>
      <c r="RSC53" s="29"/>
      <c r="RSD53" s="29"/>
      <c r="RSE53" s="29"/>
      <c r="RSF53" s="29"/>
      <c r="RSG53" s="29"/>
      <c r="RSH53" s="29"/>
      <c r="RSI53" s="29"/>
      <c r="RSJ53" s="29"/>
      <c r="RSK53" s="29"/>
      <c r="RSL53" s="29"/>
      <c r="RSM53" s="29"/>
      <c r="RSN53" s="29"/>
      <c r="RSO53" s="29"/>
      <c r="RSP53" s="29"/>
      <c r="RSQ53" s="29"/>
      <c r="RSR53" s="29"/>
      <c r="RSS53" s="29"/>
      <c r="RST53" s="29"/>
      <c r="RSU53" s="29"/>
      <c r="RSV53" s="29"/>
      <c r="RSW53" s="29"/>
      <c r="RSX53" s="29"/>
      <c r="RSY53" s="29"/>
      <c r="RSZ53" s="29"/>
      <c r="RTA53" s="29"/>
      <c r="RTB53" s="29"/>
      <c r="RTC53" s="29"/>
      <c r="RTD53" s="29"/>
      <c r="RTE53" s="29"/>
      <c r="RTF53" s="29"/>
      <c r="RTG53" s="29"/>
      <c r="RTH53" s="29"/>
      <c r="RTI53" s="29"/>
      <c r="RTJ53" s="29"/>
      <c r="RTK53" s="29"/>
      <c r="RTL53" s="29"/>
      <c r="RTM53" s="29"/>
      <c r="RTN53" s="29"/>
      <c r="RTO53" s="29"/>
      <c r="RTP53" s="29"/>
      <c r="RTQ53" s="29"/>
      <c r="RTR53" s="29"/>
      <c r="RTS53" s="29"/>
      <c r="RTT53" s="29"/>
      <c r="RTU53" s="29"/>
      <c r="RTV53" s="29"/>
      <c r="RTW53" s="29"/>
      <c r="RTX53" s="29"/>
      <c r="RTY53" s="29"/>
      <c r="RTZ53" s="29"/>
      <c r="RUA53" s="29"/>
      <c r="RUB53" s="29"/>
      <c r="RUC53" s="29"/>
      <c r="RUD53" s="29"/>
      <c r="RUE53" s="29"/>
      <c r="RUF53" s="29"/>
      <c r="RUG53" s="29"/>
      <c r="RUH53" s="29"/>
      <c r="RUI53" s="29"/>
      <c r="RUJ53" s="29"/>
      <c r="RUK53" s="29"/>
      <c r="RUL53" s="29"/>
      <c r="RUM53" s="29"/>
      <c r="RUN53" s="29"/>
      <c r="RUO53" s="29"/>
      <c r="RUP53" s="29"/>
      <c r="RUQ53" s="29"/>
      <c r="RUR53" s="29"/>
      <c r="RUS53" s="29"/>
      <c r="RUT53" s="29"/>
      <c r="RUU53" s="29"/>
      <c r="RUV53" s="29"/>
      <c r="RUW53" s="29"/>
      <c r="RUX53" s="29"/>
      <c r="RUY53" s="29"/>
      <c r="RUZ53" s="29"/>
      <c r="RVA53" s="29"/>
      <c r="RVB53" s="29"/>
      <c r="RVC53" s="29"/>
      <c r="RVD53" s="29"/>
      <c r="RVE53" s="29"/>
      <c r="RVF53" s="29"/>
      <c r="RVG53" s="29"/>
      <c r="RVH53" s="29"/>
      <c r="RVI53" s="29"/>
      <c r="RVJ53" s="29"/>
      <c r="RVK53" s="29"/>
      <c r="RVL53" s="29"/>
      <c r="RVM53" s="29"/>
      <c r="RVN53" s="29"/>
      <c r="RVO53" s="29"/>
      <c r="RVP53" s="29"/>
      <c r="RVQ53" s="29"/>
      <c r="RVR53" s="29"/>
      <c r="RVS53" s="29"/>
      <c r="RVT53" s="29"/>
      <c r="RVU53" s="29"/>
      <c r="RVV53" s="29"/>
      <c r="RVW53" s="29"/>
      <c r="RVX53" s="29"/>
      <c r="RVY53" s="29"/>
      <c r="RVZ53" s="29"/>
      <c r="RWA53" s="29"/>
      <c r="RWB53" s="29"/>
      <c r="RWC53" s="29"/>
      <c r="RWD53" s="29"/>
      <c r="RWE53" s="29"/>
      <c r="RWF53" s="29"/>
      <c r="RWG53" s="29"/>
      <c r="RWH53" s="29"/>
      <c r="RWI53" s="29"/>
      <c r="RWJ53" s="29"/>
      <c r="RWK53" s="29"/>
      <c r="RWL53" s="29"/>
      <c r="RWM53" s="29"/>
      <c r="RWN53" s="29"/>
      <c r="RWO53" s="29"/>
      <c r="RWP53" s="29"/>
      <c r="RWQ53" s="29"/>
      <c r="RWR53" s="29"/>
      <c r="RWS53" s="29"/>
      <c r="RWT53" s="29"/>
      <c r="RWU53" s="29"/>
      <c r="RWV53" s="29"/>
      <c r="RWW53" s="29"/>
      <c r="RWX53" s="29"/>
      <c r="RWY53" s="29"/>
      <c r="RWZ53" s="29"/>
      <c r="RXA53" s="29"/>
      <c r="RXB53" s="29"/>
      <c r="RXC53" s="29"/>
      <c r="RXD53" s="29"/>
      <c r="RXE53" s="29"/>
      <c r="RXF53" s="29"/>
      <c r="RXG53" s="29"/>
      <c r="RXH53" s="29"/>
      <c r="RXI53" s="29"/>
      <c r="RXJ53" s="29"/>
      <c r="RXK53" s="29"/>
      <c r="RXL53" s="29"/>
      <c r="RXM53" s="29"/>
      <c r="RXN53" s="29"/>
      <c r="RXO53" s="29"/>
      <c r="RXP53" s="29"/>
      <c r="RXQ53" s="29"/>
      <c r="RXR53" s="29"/>
      <c r="RXS53" s="29"/>
      <c r="RXT53" s="29"/>
      <c r="RXU53" s="29"/>
      <c r="RXV53" s="29"/>
      <c r="RXW53" s="29"/>
      <c r="RXX53" s="29"/>
      <c r="RXY53" s="29"/>
      <c r="RXZ53" s="29"/>
      <c r="RYA53" s="29"/>
      <c r="RYB53" s="29"/>
      <c r="RYC53" s="29"/>
      <c r="RYD53" s="29"/>
      <c r="RYE53" s="29"/>
      <c r="RYF53" s="29"/>
      <c r="RYG53" s="29"/>
      <c r="RYH53" s="29"/>
      <c r="RYI53" s="29"/>
      <c r="RYJ53" s="29"/>
      <c r="RYK53" s="29"/>
      <c r="RYL53" s="29"/>
      <c r="RYM53" s="29"/>
      <c r="RYN53" s="29"/>
      <c r="RYO53" s="29"/>
      <c r="RYP53" s="29"/>
      <c r="RYQ53" s="29"/>
      <c r="RYR53" s="29"/>
      <c r="RYS53" s="29"/>
      <c r="RYT53" s="29"/>
      <c r="RYU53" s="29"/>
      <c r="RYV53" s="29"/>
      <c r="RYW53" s="29"/>
      <c r="RYX53" s="29"/>
      <c r="RYY53" s="29"/>
      <c r="RYZ53" s="29"/>
      <c r="RZA53" s="29"/>
      <c r="RZB53" s="29"/>
      <c r="RZC53" s="29"/>
      <c r="RZD53" s="29"/>
      <c r="RZE53" s="29"/>
      <c r="RZF53" s="29"/>
      <c r="RZG53" s="29"/>
      <c r="RZH53" s="29"/>
      <c r="RZI53" s="29"/>
      <c r="RZJ53" s="29"/>
      <c r="RZK53" s="29"/>
      <c r="RZL53" s="29"/>
      <c r="RZM53" s="29"/>
      <c r="RZN53" s="29"/>
      <c r="RZO53" s="29"/>
      <c r="RZP53" s="29"/>
      <c r="RZQ53" s="29"/>
      <c r="RZR53" s="29"/>
      <c r="RZS53" s="29"/>
      <c r="RZT53" s="29"/>
      <c r="RZU53" s="29"/>
      <c r="RZV53" s="29"/>
      <c r="RZW53" s="29"/>
      <c r="RZX53" s="29"/>
      <c r="RZY53" s="29"/>
      <c r="RZZ53" s="29"/>
      <c r="SAA53" s="29"/>
      <c r="SAB53" s="29"/>
      <c r="SAC53" s="29"/>
      <c r="SAD53" s="29"/>
      <c r="SAE53" s="29"/>
      <c r="SAF53" s="29"/>
      <c r="SAG53" s="29"/>
      <c r="SAH53" s="29"/>
      <c r="SAI53" s="29"/>
      <c r="SAJ53" s="29"/>
      <c r="SAK53" s="29"/>
      <c r="SAL53" s="29"/>
      <c r="SAM53" s="29"/>
      <c r="SAN53" s="29"/>
      <c r="SAO53" s="29"/>
      <c r="SAP53" s="29"/>
      <c r="SAQ53" s="29"/>
      <c r="SAR53" s="29"/>
      <c r="SAS53" s="29"/>
      <c r="SAT53" s="29"/>
      <c r="SAU53" s="29"/>
      <c r="SAV53" s="29"/>
      <c r="SAW53" s="29"/>
      <c r="SAX53" s="29"/>
      <c r="SAY53" s="29"/>
      <c r="SAZ53" s="29"/>
      <c r="SBA53" s="29"/>
      <c r="SBB53" s="29"/>
      <c r="SBC53" s="29"/>
      <c r="SBD53" s="29"/>
      <c r="SBE53" s="29"/>
      <c r="SBF53" s="29"/>
      <c r="SBG53" s="29"/>
      <c r="SBH53" s="29"/>
      <c r="SBI53" s="29"/>
      <c r="SBJ53" s="29"/>
      <c r="SBK53" s="29"/>
      <c r="SBL53" s="29"/>
      <c r="SBM53" s="29"/>
      <c r="SBN53" s="29"/>
      <c r="SBO53" s="29"/>
      <c r="SBP53" s="29"/>
      <c r="SBQ53" s="29"/>
      <c r="SBR53" s="29"/>
      <c r="SBS53" s="29"/>
      <c r="SBT53" s="29"/>
      <c r="SBU53" s="29"/>
      <c r="SBV53" s="29"/>
      <c r="SBW53" s="29"/>
      <c r="SBX53" s="29"/>
      <c r="SBY53" s="29"/>
      <c r="SBZ53" s="29"/>
      <c r="SCA53" s="29"/>
      <c r="SCB53" s="29"/>
      <c r="SCC53" s="29"/>
      <c r="SCD53" s="29"/>
      <c r="SCE53" s="29"/>
      <c r="SCF53" s="29"/>
      <c r="SCG53" s="29"/>
      <c r="SCH53" s="29"/>
      <c r="SCI53" s="29"/>
      <c r="SCJ53" s="29"/>
      <c r="SCK53" s="29"/>
      <c r="SCL53" s="29"/>
      <c r="SCM53" s="29"/>
      <c r="SCN53" s="29"/>
      <c r="SCO53" s="29"/>
      <c r="SCP53" s="29"/>
      <c r="SCQ53" s="29"/>
      <c r="SCR53" s="29"/>
      <c r="SCS53" s="29"/>
      <c r="SCT53" s="29"/>
      <c r="SCU53" s="29"/>
      <c r="SCV53" s="29"/>
      <c r="SCW53" s="29"/>
      <c r="SCX53" s="29"/>
      <c r="SCY53" s="29"/>
      <c r="SCZ53" s="29"/>
      <c r="SDA53" s="29"/>
      <c r="SDB53" s="29"/>
      <c r="SDC53" s="29"/>
      <c r="SDD53" s="29"/>
      <c r="SDE53" s="29"/>
      <c r="SDF53" s="29"/>
      <c r="SDG53" s="29"/>
      <c r="SDH53" s="29"/>
      <c r="SDI53" s="29"/>
      <c r="SDJ53" s="29"/>
      <c r="SDK53" s="29"/>
      <c r="SDL53" s="29"/>
      <c r="SDM53" s="29"/>
      <c r="SDN53" s="29"/>
      <c r="SDO53" s="29"/>
      <c r="SDP53" s="29"/>
      <c r="SDQ53" s="29"/>
      <c r="SDR53" s="29"/>
      <c r="SDS53" s="29"/>
      <c r="SDT53" s="29"/>
      <c r="SDU53" s="29"/>
      <c r="SDV53" s="29"/>
      <c r="SDW53" s="29"/>
      <c r="SDX53" s="29"/>
      <c r="SDY53" s="29"/>
      <c r="SDZ53" s="29"/>
      <c r="SEA53" s="29"/>
      <c r="SEB53" s="29"/>
      <c r="SEC53" s="29"/>
      <c r="SED53" s="29"/>
      <c r="SEE53" s="29"/>
      <c r="SEF53" s="29"/>
      <c r="SEG53" s="29"/>
      <c r="SEH53" s="29"/>
      <c r="SEI53" s="29"/>
      <c r="SEJ53" s="29"/>
      <c r="SEK53" s="29"/>
      <c r="SEL53" s="29"/>
      <c r="SEM53" s="29"/>
      <c r="SEN53" s="29"/>
      <c r="SEO53" s="29"/>
      <c r="SEP53" s="29"/>
      <c r="SEQ53" s="29"/>
      <c r="SER53" s="29"/>
      <c r="SES53" s="29"/>
      <c r="SET53" s="29"/>
      <c r="SEU53" s="29"/>
      <c r="SEV53" s="29"/>
      <c r="SEW53" s="29"/>
      <c r="SEX53" s="29"/>
      <c r="SEY53" s="29"/>
      <c r="SEZ53" s="29"/>
      <c r="SFA53" s="29"/>
      <c r="SFB53" s="29"/>
      <c r="SFC53" s="29"/>
      <c r="SFD53" s="29"/>
      <c r="SFE53" s="29"/>
      <c r="SFF53" s="29"/>
      <c r="SFG53" s="29"/>
      <c r="SFH53" s="29"/>
      <c r="SFI53" s="29"/>
      <c r="SFJ53" s="29"/>
      <c r="SFK53" s="29"/>
      <c r="SFL53" s="29"/>
      <c r="SFM53" s="29"/>
      <c r="SFN53" s="29"/>
      <c r="SFO53" s="29"/>
      <c r="SFP53" s="29"/>
      <c r="SFQ53" s="29"/>
      <c r="SFR53" s="29"/>
      <c r="SFS53" s="29"/>
      <c r="SFT53" s="29"/>
      <c r="SFU53" s="29"/>
      <c r="SFV53" s="29"/>
      <c r="SFW53" s="29"/>
      <c r="SFX53" s="29"/>
      <c r="SFY53" s="29"/>
      <c r="SFZ53" s="29"/>
      <c r="SGA53" s="29"/>
      <c r="SGB53" s="29"/>
      <c r="SGC53" s="29"/>
      <c r="SGD53" s="29"/>
      <c r="SGE53" s="29"/>
      <c r="SGF53" s="29"/>
      <c r="SGG53" s="29"/>
      <c r="SGH53" s="29"/>
      <c r="SGI53" s="29"/>
      <c r="SGJ53" s="29"/>
      <c r="SGK53" s="29"/>
      <c r="SGL53" s="29"/>
      <c r="SGM53" s="29"/>
      <c r="SGN53" s="29"/>
      <c r="SGO53" s="29"/>
      <c r="SGP53" s="29"/>
      <c r="SGQ53" s="29"/>
      <c r="SGR53" s="29"/>
      <c r="SGS53" s="29"/>
      <c r="SGT53" s="29"/>
      <c r="SGU53" s="29"/>
      <c r="SGV53" s="29"/>
      <c r="SGW53" s="29"/>
      <c r="SGX53" s="29"/>
      <c r="SGY53" s="29"/>
      <c r="SGZ53" s="29"/>
      <c r="SHA53" s="29"/>
      <c r="SHB53" s="29"/>
      <c r="SHC53" s="29"/>
      <c r="SHD53" s="29"/>
      <c r="SHE53" s="29"/>
      <c r="SHF53" s="29"/>
      <c r="SHG53" s="29"/>
      <c r="SHH53" s="29"/>
      <c r="SHI53" s="29"/>
      <c r="SHJ53" s="29"/>
      <c r="SHK53" s="29"/>
      <c r="SHL53" s="29"/>
      <c r="SHM53" s="29"/>
      <c r="SHN53" s="29"/>
      <c r="SHO53" s="29"/>
      <c r="SHP53" s="29"/>
      <c r="SHQ53" s="29"/>
      <c r="SHR53" s="29"/>
      <c r="SHS53" s="29"/>
      <c r="SHT53" s="29"/>
      <c r="SHU53" s="29"/>
      <c r="SHV53" s="29"/>
      <c r="SHW53" s="29"/>
      <c r="SHX53" s="29"/>
      <c r="SHY53" s="29"/>
      <c r="SHZ53" s="29"/>
      <c r="SIA53" s="29"/>
      <c r="SIB53" s="29"/>
      <c r="SIC53" s="29"/>
      <c r="SID53" s="29"/>
      <c r="SIE53" s="29"/>
      <c r="SIF53" s="29"/>
      <c r="SIG53" s="29"/>
      <c r="SIH53" s="29"/>
      <c r="SII53" s="29"/>
      <c r="SIJ53" s="29"/>
      <c r="SIK53" s="29"/>
      <c r="SIL53" s="29"/>
      <c r="SIM53" s="29"/>
      <c r="SIN53" s="29"/>
      <c r="SIO53" s="29"/>
      <c r="SIP53" s="29"/>
      <c r="SIQ53" s="29"/>
      <c r="SIR53" s="29"/>
      <c r="SIS53" s="29"/>
      <c r="SIT53" s="29"/>
      <c r="SIU53" s="29"/>
      <c r="SIV53" s="29"/>
      <c r="SIW53" s="29"/>
      <c r="SIX53" s="29"/>
      <c r="SIY53" s="29"/>
      <c r="SIZ53" s="29"/>
      <c r="SJA53" s="29"/>
      <c r="SJB53" s="29"/>
      <c r="SJC53" s="29"/>
      <c r="SJD53" s="29"/>
      <c r="SJE53" s="29"/>
      <c r="SJF53" s="29"/>
      <c r="SJG53" s="29"/>
      <c r="SJH53" s="29"/>
      <c r="SJI53" s="29"/>
      <c r="SJJ53" s="29"/>
      <c r="SJK53" s="29"/>
      <c r="SJL53" s="29"/>
      <c r="SJM53" s="29"/>
      <c r="SJN53" s="29"/>
      <c r="SJO53" s="29"/>
      <c r="SJP53" s="29"/>
      <c r="SJQ53" s="29"/>
      <c r="SJR53" s="29"/>
      <c r="SJS53" s="29"/>
      <c r="SJT53" s="29"/>
      <c r="SJU53" s="29"/>
      <c r="SJV53" s="29"/>
      <c r="SJW53" s="29"/>
      <c r="SJX53" s="29"/>
      <c r="SJY53" s="29"/>
      <c r="SJZ53" s="29"/>
      <c r="SKA53" s="29"/>
      <c r="SKB53" s="29"/>
      <c r="SKC53" s="29"/>
      <c r="SKD53" s="29"/>
      <c r="SKE53" s="29"/>
      <c r="SKF53" s="29"/>
      <c r="SKG53" s="29"/>
      <c r="SKH53" s="29"/>
      <c r="SKI53" s="29"/>
      <c r="SKJ53" s="29"/>
      <c r="SKK53" s="29"/>
      <c r="SKL53" s="29"/>
      <c r="SKM53" s="29"/>
      <c r="SKN53" s="29"/>
      <c r="SKO53" s="29"/>
      <c r="SKP53" s="29"/>
      <c r="SKQ53" s="29"/>
      <c r="SKR53" s="29"/>
      <c r="SKS53" s="29"/>
      <c r="SKT53" s="29"/>
      <c r="SKU53" s="29"/>
      <c r="SKV53" s="29"/>
      <c r="SKW53" s="29"/>
      <c r="SKX53" s="29"/>
      <c r="SKY53" s="29"/>
      <c r="SKZ53" s="29"/>
      <c r="SLA53" s="29"/>
      <c r="SLB53" s="29"/>
      <c r="SLC53" s="29"/>
      <c r="SLD53" s="29"/>
      <c r="SLE53" s="29"/>
      <c r="SLF53" s="29"/>
      <c r="SLG53" s="29"/>
      <c r="SLH53" s="29"/>
      <c r="SLI53" s="29"/>
      <c r="SLJ53" s="29"/>
      <c r="SLK53" s="29"/>
      <c r="SLL53" s="29"/>
      <c r="SLM53" s="29"/>
      <c r="SLN53" s="29"/>
      <c r="SLO53" s="29"/>
      <c r="SLP53" s="29"/>
      <c r="SLQ53" s="29"/>
      <c r="SLR53" s="29"/>
      <c r="SLS53" s="29"/>
      <c r="SLT53" s="29"/>
      <c r="SLU53" s="29"/>
      <c r="SLV53" s="29"/>
      <c r="SLW53" s="29"/>
      <c r="SLX53" s="29"/>
      <c r="SLY53" s="29"/>
      <c r="SLZ53" s="29"/>
      <c r="SMA53" s="29"/>
      <c r="SMB53" s="29"/>
      <c r="SMC53" s="29"/>
      <c r="SMD53" s="29"/>
      <c r="SME53" s="29"/>
      <c r="SMF53" s="29"/>
      <c r="SMG53" s="29"/>
      <c r="SMH53" s="29"/>
      <c r="SMI53" s="29"/>
      <c r="SMJ53" s="29"/>
      <c r="SMK53" s="29"/>
      <c r="SML53" s="29"/>
      <c r="SMM53" s="29"/>
      <c r="SMN53" s="29"/>
      <c r="SMO53" s="29"/>
      <c r="SMP53" s="29"/>
      <c r="SMQ53" s="29"/>
      <c r="SMR53" s="29"/>
      <c r="SMS53" s="29"/>
      <c r="SMT53" s="29"/>
      <c r="SMU53" s="29"/>
      <c r="SMV53" s="29"/>
      <c r="SMW53" s="29"/>
      <c r="SMX53" s="29"/>
      <c r="SMY53" s="29"/>
      <c r="SMZ53" s="29"/>
      <c r="SNA53" s="29"/>
      <c r="SNB53" s="29"/>
      <c r="SNC53" s="29"/>
      <c r="SND53" s="29"/>
      <c r="SNE53" s="29"/>
      <c r="SNF53" s="29"/>
      <c r="SNG53" s="29"/>
      <c r="SNH53" s="29"/>
      <c r="SNI53" s="29"/>
      <c r="SNJ53" s="29"/>
      <c r="SNK53" s="29"/>
      <c r="SNL53" s="29"/>
      <c r="SNM53" s="29"/>
      <c r="SNN53" s="29"/>
      <c r="SNO53" s="29"/>
      <c r="SNP53" s="29"/>
      <c r="SNQ53" s="29"/>
      <c r="SNR53" s="29"/>
      <c r="SNS53" s="29"/>
      <c r="SNT53" s="29"/>
      <c r="SNU53" s="29"/>
      <c r="SNV53" s="29"/>
      <c r="SNW53" s="29"/>
      <c r="SNX53" s="29"/>
      <c r="SNY53" s="29"/>
      <c r="SNZ53" s="29"/>
      <c r="SOA53" s="29"/>
      <c r="SOB53" s="29"/>
      <c r="SOC53" s="29"/>
      <c r="SOD53" s="29"/>
      <c r="SOE53" s="29"/>
      <c r="SOF53" s="29"/>
      <c r="SOG53" s="29"/>
      <c r="SOH53" s="29"/>
      <c r="SOI53" s="29"/>
      <c r="SOJ53" s="29"/>
      <c r="SOK53" s="29"/>
      <c r="SOL53" s="29"/>
      <c r="SOM53" s="29"/>
      <c r="SON53" s="29"/>
      <c r="SOO53" s="29"/>
      <c r="SOP53" s="29"/>
      <c r="SOQ53" s="29"/>
      <c r="SOR53" s="29"/>
      <c r="SOS53" s="29"/>
      <c r="SOT53" s="29"/>
      <c r="SOU53" s="29"/>
      <c r="SOV53" s="29"/>
      <c r="SOW53" s="29"/>
      <c r="SOX53" s="29"/>
      <c r="SOY53" s="29"/>
      <c r="SOZ53" s="29"/>
      <c r="SPA53" s="29"/>
      <c r="SPB53" s="29"/>
      <c r="SPC53" s="29"/>
      <c r="SPD53" s="29"/>
      <c r="SPE53" s="29"/>
      <c r="SPF53" s="29"/>
      <c r="SPG53" s="29"/>
      <c r="SPH53" s="29"/>
      <c r="SPI53" s="29"/>
      <c r="SPJ53" s="29"/>
      <c r="SPK53" s="29"/>
      <c r="SPL53" s="29"/>
      <c r="SPM53" s="29"/>
      <c r="SPN53" s="29"/>
      <c r="SPO53" s="29"/>
      <c r="SPP53" s="29"/>
      <c r="SPQ53" s="29"/>
      <c r="SPR53" s="29"/>
      <c r="SPS53" s="29"/>
      <c r="SPT53" s="29"/>
      <c r="SPU53" s="29"/>
      <c r="SPV53" s="29"/>
      <c r="SPW53" s="29"/>
      <c r="SPX53" s="29"/>
      <c r="SPY53" s="29"/>
      <c r="SPZ53" s="29"/>
      <c r="SQA53" s="29"/>
      <c r="SQB53" s="29"/>
      <c r="SQC53" s="29"/>
      <c r="SQD53" s="29"/>
      <c r="SQE53" s="29"/>
      <c r="SQF53" s="29"/>
      <c r="SQG53" s="29"/>
      <c r="SQH53" s="29"/>
      <c r="SQI53" s="29"/>
      <c r="SQJ53" s="29"/>
      <c r="SQK53" s="29"/>
      <c r="SQL53" s="29"/>
      <c r="SQM53" s="29"/>
      <c r="SQN53" s="29"/>
      <c r="SQO53" s="29"/>
      <c r="SQP53" s="29"/>
      <c r="SQQ53" s="29"/>
      <c r="SQR53" s="29"/>
      <c r="SQS53" s="29"/>
      <c r="SQT53" s="29"/>
      <c r="SQU53" s="29"/>
      <c r="SQV53" s="29"/>
      <c r="SQW53" s="29"/>
      <c r="SQX53" s="29"/>
      <c r="SQY53" s="29"/>
      <c r="SQZ53" s="29"/>
      <c r="SRA53" s="29"/>
      <c r="SRB53" s="29"/>
      <c r="SRC53" s="29"/>
      <c r="SRD53" s="29"/>
      <c r="SRE53" s="29"/>
      <c r="SRF53" s="29"/>
      <c r="SRG53" s="29"/>
      <c r="SRH53" s="29"/>
      <c r="SRI53" s="29"/>
      <c r="SRJ53" s="29"/>
      <c r="SRK53" s="29"/>
      <c r="SRL53" s="29"/>
      <c r="SRM53" s="29"/>
      <c r="SRN53" s="29"/>
      <c r="SRO53" s="29"/>
      <c r="SRP53" s="29"/>
      <c r="SRQ53" s="29"/>
      <c r="SRR53" s="29"/>
      <c r="SRS53" s="29"/>
      <c r="SRT53" s="29"/>
      <c r="SRU53" s="29"/>
      <c r="SRV53" s="29"/>
      <c r="SRW53" s="29"/>
      <c r="SRX53" s="29"/>
      <c r="SRY53" s="29"/>
      <c r="SRZ53" s="29"/>
      <c r="SSA53" s="29"/>
      <c r="SSB53" s="29"/>
      <c r="SSC53" s="29"/>
      <c r="SSD53" s="29"/>
      <c r="SSE53" s="29"/>
      <c r="SSF53" s="29"/>
      <c r="SSG53" s="29"/>
      <c r="SSH53" s="29"/>
      <c r="SSI53" s="29"/>
      <c r="SSJ53" s="29"/>
      <c r="SSK53" s="29"/>
      <c r="SSL53" s="29"/>
      <c r="SSM53" s="29"/>
      <c r="SSN53" s="29"/>
      <c r="SSO53" s="29"/>
      <c r="SSP53" s="29"/>
      <c r="SSQ53" s="29"/>
      <c r="SSR53" s="29"/>
      <c r="SSS53" s="29"/>
      <c r="SST53" s="29"/>
      <c r="SSU53" s="29"/>
      <c r="SSV53" s="29"/>
      <c r="SSW53" s="29"/>
      <c r="SSX53" s="29"/>
      <c r="SSY53" s="29"/>
      <c r="SSZ53" s="29"/>
      <c r="STA53" s="29"/>
      <c r="STB53" s="29"/>
      <c r="STC53" s="29"/>
      <c r="STD53" s="29"/>
      <c r="STE53" s="29"/>
      <c r="STF53" s="29"/>
      <c r="STG53" s="29"/>
      <c r="STH53" s="29"/>
      <c r="STI53" s="29"/>
      <c r="STJ53" s="29"/>
      <c r="STK53" s="29"/>
      <c r="STL53" s="29"/>
      <c r="STM53" s="29"/>
      <c r="STN53" s="29"/>
      <c r="STO53" s="29"/>
      <c r="STP53" s="29"/>
      <c r="STQ53" s="29"/>
      <c r="STR53" s="29"/>
      <c r="STS53" s="29"/>
      <c r="STT53" s="29"/>
      <c r="STU53" s="29"/>
      <c r="STV53" s="29"/>
      <c r="STW53" s="29"/>
      <c r="STX53" s="29"/>
      <c r="STY53" s="29"/>
      <c r="STZ53" s="29"/>
      <c r="SUA53" s="29"/>
      <c r="SUB53" s="29"/>
      <c r="SUC53" s="29"/>
      <c r="SUD53" s="29"/>
      <c r="SUE53" s="29"/>
      <c r="SUF53" s="29"/>
      <c r="SUG53" s="29"/>
      <c r="SUH53" s="29"/>
      <c r="SUI53" s="29"/>
      <c r="SUJ53" s="29"/>
      <c r="SUK53" s="29"/>
      <c r="SUL53" s="29"/>
      <c r="SUM53" s="29"/>
      <c r="SUN53" s="29"/>
      <c r="SUO53" s="29"/>
      <c r="SUP53" s="29"/>
      <c r="SUQ53" s="29"/>
      <c r="SUR53" s="29"/>
      <c r="SUS53" s="29"/>
      <c r="SUT53" s="29"/>
      <c r="SUU53" s="29"/>
      <c r="SUV53" s="29"/>
      <c r="SUW53" s="29"/>
      <c r="SUX53" s="29"/>
      <c r="SUY53" s="29"/>
      <c r="SUZ53" s="29"/>
      <c r="SVA53" s="29"/>
      <c r="SVB53" s="29"/>
      <c r="SVC53" s="29"/>
      <c r="SVD53" s="29"/>
      <c r="SVE53" s="29"/>
      <c r="SVF53" s="29"/>
      <c r="SVG53" s="29"/>
      <c r="SVH53" s="29"/>
      <c r="SVI53" s="29"/>
      <c r="SVJ53" s="29"/>
      <c r="SVK53" s="29"/>
      <c r="SVL53" s="29"/>
      <c r="SVM53" s="29"/>
      <c r="SVN53" s="29"/>
      <c r="SVO53" s="29"/>
      <c r="SVP53" s="29"/>
      <c r="SVQ53" s="29"/>
      <c r="SVR53" s="29"/>
      <c r="SVS53" s="29"/>
      <c r="SVT53" s="29"/>
      <c r="SVU53" s="29"/>
      <c r="SVV53" s="29"/>
      <c r="SVW53" s="29"/>
      <c r="SVX53" s="29"/>
      <c r="SVY53" s="29"/>
      <c r="SVZ53" s="29"/>
      <c r="SWA53" s="29"/>
      <c r="SWB53" s="29"/>
      <c r="SWC53" s="29"/>
      <c r="SWD53" s="29"/>
      <c r="SWE53" s="29"/>
      <c r="SWF53" s="29"/>
      <c r="SWG53" s="29"/>
      <c r="SWH53" s="29"/>
      <c r="SWI53" s="29"/>
      <c r="SWJ53" s="29"/>
      <c r="SWK53" s="29"/>
      <c r="SWL53" s="29"/>
      <c r="SWM53" s="29"/>
      <c r="SWN53" s="29"/>
      <c r="SWO53" s="29"/>
      <c r="SWP53" s="29"/>
      <c r="SWQ53" s="29"/>
      <c r="SWR53" s="29"/>
      <c r="SWS53" s="29"/>
      <c r="SWT53" s="29"/>
      <c r="SWU53" s="29"/>
      <c r="SWV53" s="29"/>
      <c r="SWW53" s="29"/>
      <c r="SWX53" s="29"/>
      <c r="SWY53" s="29"/>
      <c r="SWZ53" s="29"/>
      <c r="SXA53" s="29"/>
      <c r="SXB53" s="29"/>
      <c r="SXC53" s="29"/>
      <c r="SXD53" s="29"/>
      <c r="SXE53" s="29"/>
      <c r="SXF53" s="29"/>
      <c r="SXG53" s="29"/>
      <c r="SXH53" s="29"/>
      <c r="SXI53" s="29"/>
      <c r="SXJ53" s="29"/>
      <c r="SXK53" s="29"/>
      <c r="SXL53" s="29"/>
      <c r="SXM53" s="29"/>
      <c r="SXN53" s="29"/>
      <c r="SXO53" s="29"/>
      <c r="SXP53" s="29"/>
      <c r="SXQ53" s="29"/>
      <c r="SXR53" s="29"/>
      <c r="SXS53" s="29"/>
      <c r="SXT53" s="29"/>
      <c r="SXU53" s="29"/>
      <c r="SXV53" s="29"/>
      <c r="SXW53" s="29"/>
      <c r="SXX53" s="29"/>
      <c r="SXY53" s="29"/>
      <c r="SXZ53" s="29"/>
      <c r="SYA53" s="29"/>
      <c r="SYB53" s="29"/>
      <c r="SYC53" s="29"/>
      <c r="SYD53" s="29"/>
      <c r="SYE53" s="29"/>
      <c r="SYF53" s="29"/>
      <c r="SYG53" s="29"/>
      <c r="SYH53" s="29"/>
      <c r="SYI53" s="29"/>
      <c r="SYJ53" s="29"/>
      <c r="SYK53" s="29"/>
      <c r="SYL53" s="29"/>
      <c r="SYM53" s="29"/>
      <c r="SYN53" s="29"/>
      <c r="SYO53" s="29"/>
      <c r="SYP53" s="29"/>
      <c r="SYQ53" s="29"/>
      <c r="SYR53" s="29"/>
      <c r="SYS53" s="29"/>
      <c r="SYT53" s="29"/>
      <c r="SYU53" s="29"/>
      <c r="SYV53" s="29"/>
      <c r="SYW53" s="29"/>
      <c r="SYX53" s="29"/>
      <c r="SYY53" s="29"/>
      <c r="SYZ53" s="29"/>
      <c r="SZA53" s="29"/>
      <c r="SZB53" s="29"/>
      <c r="SZC53" s="29"/>
      <c r="SZD53" s="29"/>
      <c r="SZE53" s="29"/>
      <c r="SZF53" s="29"/>
      <c r="SZG53" s="29"/>
      <c r="SZH53" s="29"/>
      <c r="SZI53" s="29"/>
      <c r="SZJ53" s="29"/>
      <c r="SZK53" s="29"/>
      <c r="SZL53" s="29"/>
      <c r="SZM53" s="29"/>
      <c r="SZN53" s="29"/>
      <c r="SZO53" s="29"/>
      <c r="SZP53" s="29"/>
      <c r="SZQ53" s="29"/>
      <c r="SZR53" s="29"/>
      <c r="SZS53" s="29"/>
      <c r="SZT53" s="29"/>
      <c r="SZU53" s="29"/>
      <c r="SZV53" s="29"/>
      <c r="SZW53" s="29"/>
      <c r="SZX53" s="29"/>
      <c r="SZY53" s="29"/>
      <c r="SZZ53" s="29"/>
      <c r="TAA53" s="29"/>
      <c r="TAB53" s="29"/>
      <c r="TAC53" s="29"/>
      <c r="TAD53" s="29"/>
      <c r="TAE53" s="29"/>
      <c r="TAF53" s="29"/>
      <c r="TAG53" s="29"/>
      <c r="TAH53" s="29"/>
      <c r="TAI53" s="29"/>
      <c r="TAJ53" s="29"/>
      <c r="TAK53" s="29"/>
      <c r="TAL53" s="29"/>
      <c r="TAM53" s="29"/>
      <c r="TAN53" s="29"/>
      <c r="TAO53" s="29"/>
      <c r="TAP53" s="29"/>
      <c r="TAQ53" s="29"/>
      <c r="TAR53" s="29"/>
      <c r="TAS53" s="29"/>
      <c r="TAT53" s="29"/>
      <c r="TAU53" s="29"/>
      <c r="TAV53" s="29"/>
      <c r="TAW53" s="29"/>
      <c r="TAX53" s="29"/>
      <c r="TAY53" s="29"/>
      <c r="TAZ53" s="29"/>
      <c r="TBA53" s="29"/>
      <c r="TBB53" s="29"/>
      <c r="TBC53" s="29"/>
      <c r="TBD53" s="29"/>
      <c r="TBE53" s="29"/>
      <c r="TBF53" s="29"/>
      <c r="TBG53" s="29"/>
      <c r="TBH53" s="29"/>
      <c r="TBI53" s="29"/>
      <c r="TBJ53" s="29"/>
      <c r="TBK53" s="29"/>
      <c r="TBL53" s="29"/>
      <c r="TBM53" s="29"/>
      <c r="TBN53" s="29"/>
      <c r="TBO53" s="29"/>
      <c r="TBP53" s="29"/>
      <c r="TBQ53" s="29"/>
      <c r="TBR53" s="29"/>
      <c r="TBS53" s="29"/>
      <c r="TBT53" s="29"/>
      <c r="TBU53" s="29"/>
      <c r="TBV53" s="29"/>
      <c r="TBW53" s="29"/>
      <c r="TBX53" s="29"/>
      <c r="TBY53" s="29"/>
      <c r="TBZ53" s="29"/>
      <c r="TCA53" s="29"/>
      <c r="TCB53" s="29"/>
      <c r="TCC53" s="29"/>
      <c r="TCD53" s="29"/>
      <c r="TCE53" s="29"/>
      <c r="TCF53" s="29"/>
      <c r="TCG53" s="29"/>
      <c r="TCH53" s="29"/>
      <c r="TCI53" s="29"/>
      <c r="TCJ53" s="29"/>
      <c r="TCK53" s="29"/>
      <c r="TCL53" s="29"/>
      <c r="TCM53" s="29"/>
      <c r="TCN53" s="29"/>
      <c r="TCO53" s="29"/>
      <c r="TCP53" s="29"/>
      <c r="TCQ53" s="29"/>
      <c r="TCR53" s="29"/>
      <c r="TCS53" s="29"/>
      <c r="TCT53" s="29"/>
      <c r="TCU53" s="29"/>
      <c r="TCV53" s="29"/>
      <c r="TCW53" s="29"/>
      <c r="TCX53" s="29"/>
      <c r="TCY53" s="29"/>
      <c r="TCZ53" s="29"/>
      <c r="TDA53" s="29"/>
      <c r="TDB53" s="29"/>
      <c r="TDC53" s="29"/>
      <c r="TDD53" s="29"/>
      <c r="TDE53" s="29"/>
      <c r="TDF53" s="29"/>
      <c r="TDG53" s="29"/>
      <c r="TDH53" s="29"/>
      <c r="TDI53" s="29"/>
      <c r="TDJ53" s="29"/>
      <c r="TDK53" s="29"/>
      <c r="TDL53" s="29"/>
      <c r="TDM53" s="29"/>
      <c r="TDN53" s="29"/>
      <c r="TDO53" s="29"/>
      <c r="TDP53" s="29"/>
      <c r="TDQ53" s="29"/>
      <c r="TDR53" s="29"/>
      <c r="TDS53" s="29"/>
      <c r="TDT53" s="29"/>
      <c r="TDU53" s="29"/>
      <c r="TDV53" s="29"/>
      <c r="TDW53" s="29"/>
      <c r="TDX53" s="29"/>
      <c r="TDY53" s="29"/>
      <c r="TDZ53" s="29"/>
      <c r="TEA53" s="29"/>
      <c r="TEB53" s="29"/>
      <c r="TEC53" s="29"/>
      <c r="TED53" s="29"/>
      <c r="TEE53" s="29"/>
      <c r="TEF53" s="29"/>
      <c r="TEG53" s="29"/>
      <c r="TEH53" s="29"/>
      <c r="TEI53" s="29"/>
      <c r="TEJ53" s="29"/>
      <c r="TEK53" s="29"/>
      <c r="TEL53" s="29"/>
      <c r="TEM53" s="29"/>
      <c r="TEN53" s="29"/>
      <c r="TEO53" s="29"/>
      <c r="TEP53" s="29"/>
      <c r="TEQ53" s="29"/>
      <c r="TER53" s="29"/>
      <c r="TES53" s="29"/>
      <c r="TET53" s="29"/>
      <c r="TEU53" s="29"/>
      <c r="TEV53" s="29"/>
      <c r="TEW53" s="29"/>
      <c r="TEX53" s="29"/>
      <c r="TEY53" s="29"/>
      <c r="TEZ53" s="29"/>
      <c r="TFA53" s="29"/>
      <c r="TFB53" s="29"/>
      <c r="TFC53" s="29"/>
      <c r="TFD53" s="29"/>
      <c r="TFE53" s="29"/>
      <c r="TFF53" s="29"/>
      <c r="TFG53" s="29"/>
      <c r="TFH53" s="29"/>
      <c r="TFI53" s="29"/>
      <c r="TFJ53" s="29"/>
      <c r="TFK53" s="29"/>
      <c r="TFL53" s="29"/>
      <c r="TFM53" s="29"/>
      <c r="TFN53" s="29"/>
      <c r="TFO53" s="29"/>
      <c r="TFP53" s="29"/>
      <c r="TFQ53" s="29"/>
      <c r="TFR53" s="29"/>
      <c r="TFS53" s="29"/>
      <c r="TFT53" s="29"/>
      <c r="TFU53" s="29"/>
      <c r="TFV53" s="29"/>
      <c r="TFW53" s="29"/>
      <c r="TFX53" s="29"/>
      <c r="TFY53" s="29"/>
      <c r="TFZ53" s="29"/>
      <c r="TGA53" s="29"/>
      <c r="TGB53" s="29"/>
      <c r="TGC53" s="29"/>
      <c r="TGD53" s="29"/>
      <c r="TGE53" s="29"/>
      <c r="TGF53" s="29"/>
      <c r="TGG53" s="29"/>
      <c r="TGH53" s="29"/>
      <c r="TGI53" s="29"/>
      <c r="TGJ53" s="29"/>
      <c r="TGK53" s="29"/>
      <c r="TGL53" s="29"/>
      <c r="TGM53" s="29"/>
      <c r="TGN53" s="29"/>
      <c r="TGO53" s="29"/>
      <c r="TGP53" s="29"/>
      <c r="TGQ53" s="29"/>
      <c r="TGR53" s="29"/>
      <c r="TGS53" s="29"/>
      <c r="TGT53" s="29"/>
      <c r="TGU53" s="29"/>
      <c r="TGV53" s="29"/>
      <c r="TGW53" s="29"/>
      <c r="TGX53" s="29"/>
      <c r="TGY53" s="29"/>
      <c r="TGZ53" s="29"/>
      <c r="THA53" s="29"/>
      <c r="THB53" s="29"/>
      <c r="THC53" s="29"/>
      <c r="THD53" s="29"/>
      <c r="THE53" s="29"/>
      <c r="THF53" s="29"/>
      <c r="THG53" s="29"/>
      <c r="THH53" s="29"/>
      <c r="THI53" s="29"/>
      <c r="THJ53" s="29"/>
      <c r="THK53" s="29"/>
      <c r="THL53" s="29"/>
      <c r="THM53" s="29"/>
      <c r="THN53" s="29"/>
      <c r="THO53" s="29"/>
      <c r="THP53" s="29"/>
      <c r="THQ53" s="29"/>
      <c r="THR53" s="29"/>
      <c r="THS53" s="29"/>
      <c r="THT53" s="29"/>
      <c r="THU53" s="29"/>
      <c r="THV53" s="29"/>
      <c r="THW53" s="29"/>
      <c r="THX53" s="29"/>
      <c r="THY53" s="29"/>
      <c r="THZ53" s="29"/>
      <c r="TIA53" s="29"/>
      <c r="TIB53" s="29"/>
      <c r="TIC53" s="29"/>
      <c r="TID53" s="29"/>
      <c r="TIE53" s="29"/>
      <c r="TIF53" s="29"/>
      <c r="TIG53" s="29"/>
      <c r="TIH53" s="29"/>
      <c r="TII53" s="29"/>
      <c r="TIJ53" s="29"/>
      <c r="TIK53" s="29"/>
      <c r="TIL53" s="29"/>
      <c r="TIM53" s="29"/>
      <c r="TIN53" s="29"/>
      <c r="TIO53" s="29"/>
      <c r="TIP53" s="29"/>
      <c r="TIQ53" s="29"/>
      <c r="TIR53" s="29"/>
      <c r="TIS53" s="29"/>
      <c r="TIT53" s="29"/>
      <c r="TIU53" s="29"/>
      <c r="TIV53" s="29"/>
      <c r="TIW53" s="29"/>
      <c r="TIX53" s="29"/>
      <c r="TIY53" s="29"/>
      <c r="TIZ53" s="29"/>
      <c r="TJA53" s="29"/>
      <c r="TJB53" s="29"/>
      <c r="TJC53" s="29"/>
      <c r="TJD53" s="29"/>
      <c r="TJE53" s="29"/>
      <c r="TJF53" s="29"/>
      <c r="TJG53" s="29"/>
      <c r="TJH53" s="29"/>
      <c r="TJI53" s="29"/>
      <c r="TJJ53" s="29"/>
      <c r="TJK53" s="29"/>
      <c r="TJL53" s="29"/>
      <c r="TJM53" s="29"/>
      <c r="TJN53" s="29"/>
      <c r="TJO53" s="29"/>
      <c r="TJP53" s="29"/>
      <c r="TJQ53" s="29"/>
      <c r="TJR53" s="29"/>
      <c r="TJS53" s="29"/>
      <c r="TJT53" s="29"/>
      <c r="TJU53" s="29"/>
      <c r="TJV53" s="29"/>
      <c r="TJW53" s="29"/>
      <c r="TJX53" s="29"/>
      <c r="TJY53" s="29"/>
      <c r="TJZ53" s="29"/>
      <c r="TKA53" s="29"/>
      <c r="TKB53" s="29"/>
      <c r="TKC53" s="29"/>
      <c r="TKD53" s="29"/>
      <c r="TKE53" s="29"/>
      <c r="TKF53" s="29"/>
      <c r="TKG53" s="29"/>
      <c r="TKH53" s="29"/>
      <c r="TKI53" s="29"/>
      <c r="TKJ53" s="29"/>
      <c r="TKK53" s="29"/>
      <c r="TKL53" s="29"/>
      <c r="TKM53" s="29"/>
      <c r="TKN53" s="29"/>
      <c r="TKO53" s="29"/>
      <c r="TKP53" s="29"/>
      <c r="TKQ53" s="29"/>
      <c r="TKR53" s="29"/>
      <c r="TKS53" s="29"/>
      <c r="TKT53" s="29"/>
      <c r="TKU53" s="29"/>
      <c r="TKV53" s="29"/>
      <c r="TKW53" s="29"/>
      <c r="TKX53" s="29"/>
      <c r="TKY53" s="29"/>
      <c r="TKZ53" s="29"/>
      <c r="TLA53" s="29"/>
      <c r="TLB53" s="29"/>
      <c r="TLC53" s="29"/>
      <c r="TLD53" s="29"/>
      <c r="TLE53" s="29"/>
      <c r="TLF53" s="29"/>
      <c r="TLG53" s="29"/>
      <c r="TLH53" s="29"/>
      <c r="TLI53" s="29"/>
      <c r="TLJ53" s="29"/>
      <c r="TLK53" s="29"/>
      <c r="TLL53" s="29"/>
      <c r="TLM53" s="29"/>
      <c r="TLN53" s="29"/>
      <c r="TLO53" s="29"/>
      <c r="TLP53" s="29"/>
      <c r="TLQ53" s="29"/>
      <c r="TLR53" s="29"/>
      <c r="TLS53" s="29"/>
      <c r="TLT53" s="29"/>
      <c r="TLU53" s="29"/>
      <c r="TLV53" s="29"/>
      <c r="TLW53" s="29"/>
      <c r="TLX53" s="29"/>
      <c r="TLY53" s="29"/>
      <c r="TLZ53" s="29"/>
      <c r="TMA53" s="29"/>
      <c r="TMB53" s="29"/>
      <c r="TMC53" s="29"/>
      <c r="TMD53" s="29"/>
      <c r="TME53" s="29"/>
      <c r="TMF53" s="29"/>
      <c r="TMG53" s="29"/>
      <c r="TMH53" s="29"/>
      <c r="TMI53" s="29"/>
      <c r="TMJ53" s="29"/>
      <c r="TMK53" s="29"/>
      <c r="TML53" s="29"/>
      <c r="TMM53" s="29"/>
      <c r="TMN53" s="29"/>
      <c r="TMO53" s="29"/>
      <c r="TMP53" s="29"/>
      <c r="TMQ53" s="29"/>
      <c r="TMR53" s="29"/>
      <c r="TMS53" s="29"/>
      <c r="TMT53" s="29"/>
      <c r="TMU53" s="29"/>
      <c r="TMV53" s="29"/>
      <c r="TMW53" s="29"/>
      <c r="TMX53" s="29"/>
      <c r="TMY53" s="29"/>
      <c r="TMZ53" s="29"/>
      <c r="TNA53" s="29"/>
      <c r="TNB53" s="29"/>
      <c r="TNC53" s="29"/>
      <c r="TND53" s="29"/>
      <c r="TNE53" s="29"/>
      <c r="TNF53" s="29"/>
      <c r="TNG53" s="29"/>
      <c r="TNH53" s="29"/>
      <c r="TNI53" s="29"/>
      <c r="TNJ53" s="29"/>
      <c r="TNK53" s="29"/>
      <c r="TNL53" s="29"/>
      <c r="TNM53" s="29"/>
      <c r="TNN53" s="29"/>
      <c r="TNO53" s="29"/>
      <c r="TNP53" s="29"/>
      <c r="TNQ53" s="29"/>
      <c r="TNR53" s="29"/>
      <c r="TNS53" s="29"/>
      <c r="TNT53" s="29"/>
      <c r="TNU53" s="29"/>
      <c r="TNV53" s="29"/>
      <c r="TNW53" s="29"/>
      <c r="TNX53" s="29"/>
      <c r="TNY53" s="29"/>
      <c r="TNZ53" s="29"/>
      <c r="TOA53" s="29"/>
      <c r="TOB53" s="29"/>
      <c r="TOC53" s="29"/>
      <c r="TOD53" s="29"/>
      <c r="TOE53" s="29"/>
      <c r="TOF53" s="29"/>
      <c r="TOG53" s="29"/>
      <c r="TOH53" s="29"/>
      <c r="TOI53" s="29"/>
      <c r="TOJ53" s="29"/>
      <c r="TOK53" s="29"/>
      <c r="TOL53" s="29"/>
      <c r="TOM53" s="29"/>
      <c r="TON53" s="29"/>
      <c r="TOO53" s="29"/>
      <c r="TOP53" s="29"/>
      <c r="TOQ53" s="29"/>
      <c r="TOR53" s="29"/>
      <c r="TOS53" s="29"/>
      <c r="TOT53" s="29"/>
      <c r="TOU53" s="29"/>
      <c r="TOV53" s="29"/>
      <c r="TOW53" s="29"/>
      <c r="TOX53" s="29"/>
      <c r="TOY53" s="29"/>
      <c r="TOZ53" s="29"/>
      <c r="TPA53" s="29"/>
      <c r="TPB53" s="29"/>
      <c r="TPC53" s="29"/>
      <c r="TPD53" s="29"/>
      <c r="TPE53" s="29"/>
      <c r="TPF53" s="29"/>
      <c r="TPG53" s="29"/>
      <c r="TPH53" s="29"/>
      <c r="TPI53" s="29"/>
      <c r="TPJ53" s="29"/>
      <c r="TPK53" s="29"/>
      <c r="TPL53" s="29"/>
      <c r="TPM53" s="29"/>
      <c r="TPN53" s="29"/>
      <c r="TPO53" s="29"/>
      <c r="TPP53" s="29"/>
      <c r="TPQ53" s="29"/>
      <c r="TPR53" s="29"/>
      <c r="TPS53" s="29"/>
      <c r="TPT53" s="29"/>
      <c r="TPU53" s="29"/>
      <c r="TPV53" s="29"/>
      <c r="TPW53" s="29"/>
      <c r="TPX53" s="29"/>
      <c r="TPY53" s="29"/>
      <c r="TPZ53" s="29"/>
      <c r="TQA53" s="29"/>
      <c r="TQB53" s="29"/>
      <c r="TQC53" s="29"/>
      <c r="TQD53" s="29"/>
      <c r="TQE53" s="29"/>
      <c r="TQF53" s="29"/>
      <c r="TQG53" s="29"/>
      <c r="TQH53" s="29"/>
      <c r="TQI53" s="29"/>
      <c r="TQJ53" s="29"/>
      <c r="TQK53" s="29"/>
      <c r="TQL53" s="29"/>
      <c r="TQM53" s="29"/>
      <c r="TQN53" s="29"/>
      <c r="TQO53" s="29"/>
      <c r="TQP53" s="29"/>
      <c r="TQQ53" s="29"/>
      <c r="TQR53" s="29"/>
      <c r="TQS53" s="29"/>
      <c r="TQT53" s="29"/>
      <c r="TQU53" s="29"/>
      <c r="TQV53" s="29"/>
      <c r="TQW53" s="29"/>
      <c r="TQX53" s="29"/>
      <c r="TQY53" s="29"/>
      <c r="TQZ53" s="29"/>
      <c r="TRA53" s="29"/>
      <c r="TRB53" s="29"/>
      <c r="TRC53" s="29"/>
      <c r="TRD53" s="29"/>
      <c r="TRE53" s="29"/>
      <c r="TRF53" s="29"/>
      <c r="TRG53" s="29"/>
      <c r="TRH53" s="29"/>
      <c r="TRI53" s="29"/>
      <c r="TRJ53" s="29"/>
      <c r="TRK53" s="29"/>
      <c r="TRL53" s="29"/>
      <c r="TRM53" s="29"/>
      <c r="TRN53" s="29"/>
      <c r="TRO53" s="29"/>
      <c r="TRP53" s="29"/>
      <c r="TRQ53" s="29"/>
      <c r="TRR53" s="29"/>
      <c r="TRS53" s="29"/>
      <c r="TRT53" s="29"/>
      <c r="TRU53" s="29"/>
      <c r="TRV53" s="29"/>
      <c r="TRW53" s="29"/>
      <c r="TRX53" s="29"/>
      <c r="TRY53" s="29"/>
      <c r="TRZ53" s="29"/>
      <c r="TSA53" s="29"/>
      <c r="TSB53" s="29"/>
      <c r="TSC53" s="29"/>
      <c r="TSD53" s="29"/>
      <c r="TSE53" s="29"/>
      <c r="TSF53" s="29"/>
      <c r="TSG53" s="29"/>
      <c r="TSH53" s="29"/>
      <c r="TSI53" s="29"/>
      <c r="TSJ53" s="29"/>
      <c r="TSK53" s="29"/>
      <c r="TSL53" s="29"/>
      <c r="TSM53" s="29"/>
      <c r="TSN53" s="29"/>
      <c r="TSO53" s="29"/>
      <c r="TSP53" s="29"/>
      <c r="TSQ53" s="29"/>
      <c r="TSR53" s="29"/>
      <c r="TSS53" s="29"/>
      <c r="TST53" s="29"/>
      <c r="TSU53" s="29"/>
      <c r="TSV53" s="29"/>
      <c r="TSW53" s="29"/>
      <c r="TSX53" s="29"/>
      <c r="TSY53" s="29"/>
      <c r="TSZ53" s="29"/>
      <c r="TTA53" s="29"/>
      <c r="TTB53" s="29"/>
      <c r="TTC53" s="29"/>
      <c r="TTD53" s="29"/>
      <c r="TTE53" s="29"/>
      <c r="TTF53" s="29"/>
      <c r="TTG53" s="29"/>
      <c r="TTH53" s="29"/>
      <c r="TTI53" s="29"/>
      <c r="TTJ53" s="29"/>
      <c r="TTK53" s="29"/>
      <c r="TTL53" s="29"/>
      <c r="TTM53" s="29"/>
      <c r="TTN53" s="29"/>
      <c r="TTO53" s="29"/>
      <c r="TTP53" s="29"/>
      <c r="TTQ53" s="29"/>
      <c r="TTR53" s="29"/>
      <c r="TTS53" s="29"/>
      <c r="TTT53" s="29"/>
      <c r="TTU53" s="29"/>
      <c r="TTV53" s="29"/>
      <c r="TTW53" s="29"/>
      <c r="TTX53" s="29"/>
      <c r="TTY53" s="29"/>
      <c r="TTZ53" s="29"/>
      <c r="TUA53" s="29"/>
      <c r="TUB53" s="29"/>
      <c r="TUC53" s="29"/>
      <c r="TUD53" s="29"/>
      <c r="TUE53" s="29"/>
      <c r="TUF53" s="29"/>
      <c r="TUG53" s="29"/>
      <c r="TUH53" s="29"/>
      <c r="TUI53" s="29"/>
      <c r="TUJ53" s="29"/>
      <c r="TUK53" s="29"/>
      <c r="TUL53" s="29"/>
      <c r="TUM53" s="29"/>
      <c r="TUN53" s="29"/>
      <c r="TUO53" s="29"/>
      <c r="TUP53" s="29"/>
      <c r="TUQ53" s="29"/>
      <c r="TUR53" s="29"/>
      <c r="TUS53" s="29"/>
      <c r="TUT53" s="29"/>
      <c r="TUU53" s="29"/>
      <c r="TUV53" s="29"/>
      <c r="TUW53" s="29"/>
      <c r="TUX53" s="29"/>
      <c r="TUY53" s="29"/>
      <c r="TUZ53" s="29"/>
      <c r="TVA53" s="29"/>
      <c r="TVB53" s="29"/>
      <c r="TVC53" s="29"/>
      <c r="TVD53" s="29"/>
      <c r="TVE53" s="29"/>
      <c r="TVF53" s="29"/>
      <c r="TVG53" s="29"/>
      <c r="TVH53" s="29"/>
      <c r="TVI53" s="29"/>
      <c r="TVJ53" s="29"/>
      <c r="TVK53" s="29"/>
      <c r="TVL53" s="29"/>
      <c r="TVM53" s="29"/>
      <c r="TVN53" s="29"/>
      <c r="TVO53" s="29"/>
      <c r="TVP53" s="29"/>
      <c r="TVQ53" s="29"/>
      <c r="TVR53" s="29"/>
      <c r="TVS53" s="29"/>
      <c r="TVT53" s="29"/>
      <c r="TVU53" s="29"/>
      <c r="TVV53" s="29"/>
      <c r="TVW53" s="29"/>
      <c r="TVX53" s="29"/>
      <c r="TVY53" s="29"/>
      <c r="TVZ53" s="29"/>
      <c r="TWA53" s="29"/>
      <c r="TWB53" s="29"/>
      <c r="TWC53" s="29"/>
      <c r="TWD53" s="29"/>
      <c r="TWE53" s="29"/>
      <c r="TWF53" s="29"/>
      <c r="TWG53" s="29"/>
      <c r="TWH53" s="29"/>
      <c r="TWI53" s="29"/>
      <c r="TWJ53" s="29"/>
      <c r="TWK53" s="29"/>
      <c r="TWL53" s="29"/>
      <c r="TWM53" s="29"/>
      <c r="TWN53" s="29"/>
      <c r="TWO53" s="29"/>
      <c r="TWP53" s="29"/>
      <c r="TWQ53" s="29"/>
      <c r="TWR53" s="29"/>
      <c r="TWS53" s="29"/>
      <c r="TWT53" s="29"/>
      <c r="TWU53" s="29"/>
      <c r="TWV53" s="29"/>
      <c r="TWW53" s="29"/>
      <c r="TWX53" s="29"/>
      <c r="TWY53" s="29"/>
      <c r="TWZ53" s="29"/>
      <c r="TXA53" s="29"/>
      <c r="TXB53" s="29"/>
      <c r="TXC53" s="29"/>
      <c r="TXD53" s="29"/>
      <c r="TXE53" s="29"/>
      <c r="TXF53" s="29"/>
      <c r="TXG53" s="29"/>
      <c r="TXH53" s="29"/>
      <c r="TXI53" s="29"/>
      <c r="TXJ53" s="29"/>
      <c r="TXK53" s="29"/>
      <c r="TXL53" s="29"/>
      <c r="TXM53" s="29"/>
      <c r="TXN53" s="29"/>
      <c r="TXO53" s="29"/>
      <c r="TXP53" s="29"/>
      <c r="TXQ53" s="29"/>
      <c r="TXR53" s="29"/>
      <c r="TXS53" s="29"/>
      <c r="TXT53" s="29"/>
      <c r="TXU53" s="29"/>
      <c r="TXV53" s="29"/>
      <c r="TXW53" s="29"/>
      <c r="TXX53" s="29"/>
      <c r="TXY53" s="29"/>
      <c r="TXZ53" s="29"/>
      <c r="TYA53" s="29"/>
      <c r="TYB53" s="29"/>
      <c r="TYC53" s="29"/>
      <c r="TYD53" s="29"/>
      <c r="TYE53" s="29"/>
      <c r="TYF53" s="29"/>
      <c r="TYG53" s="29"/>
      <c r="TYH53" s="29"/>
      <c r="TYI53" s="29"/>
      <c r="TYJ53" s="29"/>
      <c r="TYK53" s="29"/>
      <c r="TYL53" s="29"/>
      <c r="TYM53" s="29"/>
      <c r="TYN53" s="29"/>
      <c r="TYO53" s="29"/>
      <c r="TYP53" s="29"/>
      <c r="TYQ53" s="29"/>
      <c r="TYR53" s="29"/>
      <c r="TYS53" s="29"/>
      <c r="TYT53" s="29"/>
      <c r="TYU53" s="29"/>
      <c r="TYV53" s="29"/>
      <c r="TYW53" s="29"/>
      <c r="TYX53" s="29"/>
      <c r="TYY53" s="29"/>
      <c r="TYZ53" s="29"/>
      <c r="TZA53" s="29"/>
      <c r="TZB53" s="29"/>
      <c r="TZC53" s="29"/>
      <c r="TZD53" s="29"/>
      <c r="TZE53" s="29"/>
      <c r="TZF53" s="29"/>
      <c r="TZG53" s="29"/>
      <c r="TZH53" s="29"/>
      <c r="TZI53" s="29"/>
      <c r="TZJ53" s="29"/>
      <c r="TZK53" s="29"/>
      <c r="TZL53" s="29"/>
      <c r="TZM53" s="29"/>
      <c r="TZN53" s="29"/>
      <c r="TZO53" s="29"/>
      <c r="TZP53" s="29"/>
      <c r="TZQ53" s="29"/>
      <c r="TZR53" s="29"/>
      <c r="TZS53" s="29"/>
      <c r="TZT53" s="29"/>
      <c r="TZU53" s="29"/>
      <c r="TZV53" s="29"/>
      <c r="TZW53" s="29"/>
      <c r="TZX53" s="29"/>
      <c r="TZY53" s="29"/>
      <c r="TZZ53" s="29"/>
      <c r="UAA53" s="29"/>
      <c r="UAB53" s="29"/>
      <c r="UAC53" s="29"/>
      <c r="UAD53" s="29"/>
      <c r="UAE53" s="29"/>
      <c r="UAF53" s="29"/>
      <c r="UAG53" s="29"/>
      <c r="UAH53" s="29"/>
      <c r="UAI53" s="29"/>
      <c r="UAJ53" s="29"/>
      <c r="UAK53" s="29"/>
      <c r="UAL53" s="29"/>
      <c r="UAM53" s="29"/>
      <c r="UAN53" s="29"/>
      <c r="UAO53" s="29"/>
      <c r="UAP53" s="29"/>
      <c r="UAQ53" s="29"/>
      <c r="UAR53" s="29"/>
      <c r="UAS53" s="29"/>
      <c r="UAT53" s="29"/>
      <c r="UAU53" s="29"/>
      <c r="UAV53" s="29"/>
      <c r="UAW53" s="29"/>
      <c r="UAX53" s="29"/>
      <c r="UAY53" s="29"/>
      <c r="UAZ53" s="29"/>
      <c r="UBA53" s="29"/>
      <c r="UBB53" s="29"/>
      <c r="UBC53" s="29"/>
      <c r="UBD53" s="29"/>
      <c r="UBE53" s="29"/>
      <c r="UBF53" s="29"/>
      <c r="UBG53" s="29"/>
      <c r="UBH53" s="29"/>
      <c r="UBI53" s="29"/>
      <c r="UBJ53" s="29"/>
      <c r="UBK53" s="29"/>
      <c r="UBL53" s="29"/>
      <c r="UBM53" s="29"/>
      <c r="UBN53" s="29"/>
      <c r="UBO53" s="29"/>
      <c r="UBP53" s="29"/>
      <c r="UBQ53" s="29"/>
      <c r="UBR53" s="29"/>
      <c r="UBS53" s="29"/>
      <c r="UBT53" s="29"/>
      <c r="UBU53" s="29"/>
      <c r="UBV53" s="29"/>
      <c r="UBW53" s="29"/>
      <c r="UBX53" s="29"/>
      <c r="UBY53" s="29"/>
      <c r="UBZ53" s="29"/>
      <c r="UCA53" s="29"/>
      <c r="UCB53" s="29"/>
      <c r="UCC53" s="29"/>
      <c r="UCD53" s="29"/>
      <c r="UCE53" s="29"/>
      <c r="UCF53" s="29"/>
      <c r="UCG53" s="29"/>
      <c r="UCH53" s="29"/>
      <c r="UCI53" s="29"/>
      <c r="UCJ53" s="29"/>
      <c r="UCK53" s="29"/>
      <c r="UCL53" s="29"/>
      <c r="UCM53" s="29"/>
      <c r="UCN53" s="29"/>
      <c r="UCO53" s="29"/>
      <c r="UCP53" s="29"/>
      <c r="UCQ53" s="29"/>
      <c r="UCR53" s="29"/>
      <c r="UCS53" s="29"/>
      <c r="UCT53" s="29"/>
      <c r="UCU53" s="29"/>
      <c r="UCV53" s="29"/>
      <c r="UCW53" s="29"/>
      <c r="UCX53" s="29"/>
      <c r="UCY53" s="29"/>
      <c r="UCZ53" s="29"/>
      <c r="UDA53" s="29"/>
      <c r="UDB53" s="29"/>
      <c r="UDC53" s="29"/>
      <c r="UDD53" s="29"/>
      <c r="UDE53" s="29"/>
      <c r="UDF53" s="29"/>
      <c r="UDG53" s="29"/>
      <c r="UDH53" s="29"/>
      <c r="UDI53" s="29"/>
      <c r="UDJ53" s="29"/>
      <c r="UDK53" s="29"/>
      <c r="UDL53" s="29"/>
      <c r="UDM53" s="29"/>
      <c r="UDN53" s="29"/>
      <c r="UDO53" s="29"/>
      <c r="UDP53" s="29"/>
      <c r="UDQ53" s="29"/>
      <c r="UDR53" s="29"/>
      <c r="UDS53" s="29"/>
      <c r="UDT53" s="29"/>
      <c r="UDU53" s="29"/>
      <c r="UDV53" s="29"/>
      <c r="UDW53" s="29"/>
      <c r="UDX53" s="29"/>
      <c r="UDY53" s="29"/>
      <c r="UDZ53" s="29"/>
      <c r="UEA53" s="29"/>
      <c r="UEB53" s="29"/>
      <c r="UEC53" s="29"/>
      <c r="UED53" s="29"/>
      <c r="UEE53" s="29"/>
      <c r="UEF53" s="29"/>
      <c r="UEG53" s="29"/>
      <c r="UEH53" s="29"/>
      <c r="UEI53" s="29"/>
      <c r="UEJ53" s="29"/>
      <c r="UEK53" s="29"/>
      <c r="UEL53" s="29"/>
      <c r="UEM53" s="29"/>
      <c r="UEN53" s="29"/>
      <c r="UEO53" s="29"/>
      <c r="UEP53" s="29"/>
      <c r="UEQ53" s="29"/>
      <c r="UER53" s="29"/>
      <c r="UES53" s="29"/>
      <c r="UET53" s="29"/>
      <c r="UEU53" s="29"/>
      <c r="UEV53" s="29"/>
      <c r="UEW53" s="29"/>
      <c r="UEX53" s="29"/>
      <c r="UEY53" s="29"/>
      <c r="UEZ53" s="29"/>
      <c r="UFA53" s="29"/>
      <c r="UFB53" s="29"/>
      <c r="UFC53" s="29"/>
      <c r="UFD53" s="29"/>
      <c r="UFE53" s="29"/>
      <c r="UFF53" s="29"/>
      <c r="UFG53" s="29"/>
      <c r="UFH53" s="29"/>
      <c r="UFI53" s="29"/>
      <c r="UFJ53" s="29"/>
      <c r="UFK53" s="29"/>
      <c r="UFL53" s="29"/>
      <c r="UFM53" s="29"/>
      <c r="UFN53" s="29"/>
      <c r="UFO53" s="29"/>
      <c r="UFP53" s="29"/>
      <c r="UFQ53" s="29"/>
      <c r="UFR53" s="29"/>
      <c r="UFS53" s="29"/>
      <c r="UFT53" s="29"/>
      <c r="UFU53" s="29"/>
      <c r="UFV53" s="29"/>
      <c r="UFW53" s="29"/>
      <c r="UFX53" s="29"/>
      <c r="UFY53" s="29"/>
      <c r="UFZ53" s="29"/>
      <c r="UGA53" s="29"/>
      <c r="UGB53" s="29"/>
      <c r="UGC53" s="29"/>
      <c r="UGD53" s="29"/>
      <c r="UGE53" s="29"/>
      <c r="UGF53" s="29"/>
      <c r="UGG53" s="29"/>
      <c r="UGH53" s="29"/>
      <c r="UGI53" s="29"/>
      <c r="UGJ53" s="29"/>
      <c r="UGK53" s="29"/>
      <c r="UGL53" s="29"/>
      <c r="UGM53" s="29"/>
      <c r="UGN53" s="29"/>
      <c r="UGO53" s="29"/>
      <c r="UGP53" s="29"/>
      <c r="UGQ53" s="29"/>
      <c r="UGR53" s="29"/>
      <c r="UGS53" s="29"/>
      <c r="UGT53" s="29"/>
      <c r="UGU53" s="29"/>
      <c r="UGV53" s="29"/>
      <c r="UGW53" s="29"/>
      <c r="UGX53" s="29"/>
      <c r="UGY53" s="29"/>
      <c r="UGZ53" s="29"/>
      <c r="UHA53" s="29"/>
      <c r="UHB53" s="29"/>
      <c r="UHC53" s="29"/>
      <c r="UHD53" s="29"/>
      <c r="UHE53" s="29"/>
      <c r="UHF53" s="29"/>
      <c r="UHG53" s="29"/>
      <c r="UHH53" s="29"/>
      <c r="UHI53" s="29"/>
      <c r="UHJ53" s="29"/>
      <c r="UHK53" s="29"/>
      <c r="UHL53" s="29"/>
      <c r="UHM53" s="29"/>
      <c r="UHN53" s="29"/>
      <c r="UHO53" s="29"/>
      <c r="UHP53" s="29"/>
      <c r="UHQ53" s="29"/>
      <c r="UHR53" s="29"/>
      <c r="UHS53" s="29"/>
      <c r="UHT53" s="29"/>
      <c r="UHU53" s="29"/>
      <c r="UHV53" s="29"/>
      <c r="UHW53" s="29"/>
      <c r="UHX53" s="29"/>
      <c r="UHY53" s="29"/>
      <c r="UHZ53" s="29"/>
      <c r="UIA53" s="29"/>
      <c r="UIB53" s="29"/>
      <c r="UIC53" s="29"/>
      <c r="UID53" s="29"/>
      <c r="UIE53" s="29"/>
      <c r="UIF53" s="29"/>
      <c r="UIG53" s="29"/>
      <c r="UIH53" s="29"/>
      <c r="UII53" s="29"/>
      <c r="UIJ53" s="29"/>
      <c r="UIK53" s="29"/>
      <c r="UIL53" s="29"/>
      <c r="UIM53" s="29"/>
      <c r="UIN53" s="29"/>
      <c r="UIO53" s="29"/>
      <c r="UIP53" s="29"/>
      <c r="UIQ53" s="29"/>
      <c r="UIR53" s="29"/>
      <c r="UIS53" s="29"/>
      <c r="UIT53" s="29"/>
      <c r="UIU53" s="29"/>
      <c r="UIV53" s="29"/>
      <c r="UIW53" s="29"/>
      <c r="UIX53" s="29"/>
      <c r="UIY53" s="29"/>
      <c r="UIZ53" s="29"/>
      <c r="UJA53" s="29"/>
      <c r="UJB53" s="29"/>
      <c r="UJC53" s="29"/>
      <c r="UJD53" s="29"/>
      <c r="UJE53" s="29"/>
      <c r="UJF53" s="29"/>
      <c r="UJG53" s="29"/>
      <c r="UJH53" s="29"/>
      <c r="UJI53" s="29"/>
      <c r="UJJ53" s="29"/>
      <c r="UJK53" s="29"/>
      <c r="UJL53" s="29"/>
      <c r="UJM53" s="29"/>
      <c r="UJN53" s="29"/>
      <c r="UJO53" s="29"/>
      <c r="UJP53" s="29"/>
      <c r="UJQ53" s="29"/>
      <c r="UJR53" s="29"/>
      <c r="UJS53" s="29"/>
      <c r="UJT53" s="29"/>
      <c r="UJU53" s="29"/>
      <c r="UJV53" s="29"/>
      <c r="UJW53" s="29"/>
      <c r="UJX53" s="29"/>
      <c r="UJY53" s="29"/>
      <c r="UJZ53" s="29"/>
      <c r="UKA53" s="29"/>
      <c r="UKB53" s="29"/>
      <c r="UKC53" s="29"/>
      <c r="UKD53" s="29"/>
      <c r="UKE53" s="29"/>
      <c r="UKF53" s="29"/>
      <c r="UKG53" s="29"/>
      <c r="UKH53" s="29"/>
      <c r="UKI53" s="29"/>
      <c r="UKJ53" s="29"/>
      <c r="UKK53" s="29"/>
      <c r="UKL53" s="29"/>
      <c r="UKM53" s="29"/>
      <c r="UKN53" s="29"/>
      <c r="UKO53" s="29"/>
      <c r="UKP53" s="29"/>
      <c r="UKQ53" s="29"/>
      <c r="UKR53" s="29"/>
      <c r="UKS53" s="29"/>
      <c r="UKT53" s="29"/>
      <c r="UKU53" s="29"/>
      <c r="UKV53" s="29"/>
      <c r="UKW53" s="29"/>
      <c r="UKX53" s="29"/>
      <c r="UKY53" s="29"/>
      <c r="UKZ53" s="29"/>
      <c r="ULA53" s="29"/>
      <c r="ULB53" s="29"/>
      <c r="ULC53" s="29"/>
      <c r="ULD53" s="29"/>
      <c r="ULE53" s="29"/>
      <c r="ULF53" s="29"/>
      <c r="ULG53" s="29"/>
      <c r="ULH53" s="29"/>
      <c r="ULI53" s="29"/>
      <c r="ULJ53" s="29"/>
      <c r="ULK53" s="29"/>
      <c r="ULL53" s="29"/>
      <c r="ULM53" s="29"/>
      <c r="ULN53" s="29"/>
      <c r="ULO53" s="29"/>
      <c r="ULP53" s="29"/>
      <c r="ULQ53" s="29"/>
      <c r="ULR53" s="29"/>
      <c r="ULS53" s="29"/>
      <c r="ULT53" s="29"/>
      <c r="ULU53" s="29"/>
      <c r="ULV53" s="29"/>
      <c r="ULW53" s="29"/>
      <c r="ULX53" s="29"/>
      <c r="ULY53" s="29"/>
      <c r="ULZ53" s="29"/>
      <c r="UMA53" s="29"/>
      <c r="UMB53" s="29"/>
      <c r="UMC53" s="29"/>
      <c r="UMD53" s="29"/>
      <c r="UME53" s="29"/>
      <c r="UMF53" s="29"/>
      <c r="UMG53" s="29"/>
      <c r="UMH53" s="29"/>
      <c r="UMI53" s="29"/>
      <c r="UMJ53" s="29"/>
      <c r="UMK53" s="29"/>
      <c r="UML53" s="29"/>
      <c r="UMM53" s="29"/>
      <c r="UMN53" s="29"/>
      <c r="UMO53" s="29"/>
      <c r="UMP53" s="29"/>
      <c r="UMQ53" s="29"/>
      <c r="UMR53" s="29"/>
      <c r="UMS53" s="29"/>
      <c r="UMT53" s="29"/>
      <c r="UMU53" s="29"/>
      <c r="UMV53" s="29"/>
      <c r="UMW53" s="29"/>
      <c r="UMX53" s="29"/>
      <c r="UMY53" s="29"/>
      <c r="UMZ53" s="29"/>
      <c r="UNA53" s="29"/>
      <c r="UNB53" s="29"/>
      <c r="UNC53" s="29"/>
      <c r="UND53" s="29"/>
      <c r="UNE53" s="29"/>
      <c r="UNF53" s="29"/>
      <c r="UNG53" s="29"/>
      <c r="UNH53" s="29"/>
      <c r="UNI53" s="29"/>
      <c r="UNJ53" s="29"/>
      <c r="UNK53" s="29"/>
      <c r="UNL53" s="29"/>
      <c r="UNM53" s="29"/>
      <c r="UNN53" s="29"/>
      <c r="UNO53" s="29"/>
      <c r="UNP53" s="29"/>
      <c r="UNQ53" s="29"/>
      <c r="UNR53" s="29"/>
      <c r="UNS53" s="29"/>
      <c r="UNT53" s="29"/>
      <c r="UNU53" s="29"/>
      <c r="UNV53" s="29"/>
      <c r="UNW53" s="29"/>
      <c r="UNX53" s="29"/>
      <c r="UNY53" s="29"/>
      <c r="UNZ53" s="29"/>
      <c r="UOA53" s="29"/>
      <c r="UOB53" s="29"/>
      <c r="UOC53" s="29"/>
      <c r="UOD53" s="29"/>
      <c r="UOE53" s="29"/>
      <c r="UOF53" s="29"/>
      <c r="UOG53" s="29"/>
      <c r="UOH53" s="29"/>
      <c r="UOI53" s="29"/>
      <c r="UOJ53" s="29"/>
      <c r="UOK53" s="29"/>
      <c r="UOL53" s="29"/>
      <c r="UOM53" s="29"/>
      <c r="UON53" s="29"/>
      <c r="UOO53" s="29"/>
      <c r="UOP53" s="29"/>
      <c r="UOQ53" s="29"/>
      <c r="UOR53" s="29"/>
      <c r="UOS53" s="29"/>
      <c r="UOT53" s="29"/>
      <c r="UOU53" s="29"/>
      <c r="UOV53" s="29"/>
      <c r="UOW53" s="29"/>
      <c r="UOX53" s="29"/>
      <c r="UOY53" s="29"/>
      <c r="UOZ53" s="29"/>
      <c r="UPA53" s="29"/>
      <c r="UPB53" s="29"/>
      <c r="UPC53" s="29"/>
      <c r="UPD53" s="29"/>
      <c r="UPE53" s="29"/>
      <c r="UPF53" s="29"/>
      <c r="UPG53" s="29"/>
      <c r="UPH53" s="29"/>
      <c r="UPI53" s="29"/>
      <c r="UPJ53" s="29"/>
      <c r="UPK53" s="29"/>
      <c r="UPL53" s="29"/>
      <c r="UPM53" s="29"/>
      <c r="UPN53" s="29"/>
      <c r="UPO53" s="29"/>
      <c r="UPP53" s="29"/>
      <c r="UPQ53" s="29"/>
      <c r="UPR53" s="29"/>
      <c r="UPS53" s="29"/>
      <c r="UPT53" s="29"/>
      <c r="UPU53" s="29"/>
      <c r="UPV53" s="29"/>
      <c r="UPW53" s="29"/>
      <c r="UPX53" s="29"/>
      <c r="UPY53" s="29"/>
      <c r="UPZ53" s="29"/>
      <c r="UQA53" s="29"/>
      <c r="UQB53" s="29"/>
      <c r="UQC53" s="29"/>
      <c r="UQD53" s="29"/>
      <c r="UQE53" s="29"/>
      <c r="UQF53" s="29"/>
      <c r="UQG53" s="29"/>
      <c r="UQH53" s="29"/>
      <c r="UQI53" s="29"/>
      <c r="UQJ53" s="29"/>
      <c r="UQK53" s="29"/>
      <c r="UQL53" s="29"/>
      <c r="UQM53" s="29"/>
      <c r="UQN53" s="29"/>
      <c r="UQO53" s="29"/>
      <c r="UQP53" s="29"/>
      <c r="UQQ53" s="29"/>
      <c r="UQR53" s="29"/>
      <c r="UQS53" s="29"/>
      <c r="UQT53" s="29"/>
      <c r="UQU53" s="29"/>
      <c r="UQV53" s="29"/>
      <c r="UQW53" s="29"/>
      <c r="UQX53" s="29"/>
      <c r="UQY53" s="29"/>
      <c r="UQZ53" s="29"/>
      <c r="URA53" s="29"/>
      <c r="URB53" s="29"/>
      <c r="URC53" s="29"/>
      <c r="URD53" s="29"/>
      <c r="URE53" s="29"/>
      <c r="URF53" s="29"/>
      <c r="URG53" s="29"/>
      <c r="URH53" s="29"/>
      <c r="URI53" s="29"/>
      <c r="URJ53" s="29"/>
      <c r="URK53" s="29"/>
      <c r="URL53" s="29"/>
      <c r="URM53" s="29"/>
      <c r="URN53" s="29"/>
      <c r="URO53" s="29"/>
      <c r="URP53" s="29"/>
      <c r="URQ53" s="29"/>
      <c r="URR53" s="29"/>
      <c r="URS53" s="29"/>
      <c r="URT53" s="29"/>
      <c r="URU53" s="29"/>
      <c r="URV53" s="29"/>
      <c r="URW53" s="29"/>
      <c r="URX53" s="29"/>
      <c r="URY53" s="29"/>
      <c r="URZ53" s="29"/>
      <c r="USA53" s="29"/>
      <c r="USB53" s="29"/>
      <c r="USC53" s="29"/>
      <c r="USD53" s="29"/>
      <c r="USE53" s="29"/>
      <c r="USF53" s="29"/>
      <c r="USG53" s="29"/>
      <c r="USH53" s="29"/>
      <c r="USI53" s="29"/>
      <c r="USJ53" s="29"/>
      <c r="USK53" s="29"/>
      <c r="USL53" s="29"/>
      <c r="USM53" s="29"/>
      <c r="USN53" s="29"/>
      <c r="USO53" s="29"/>
      <c r="USP53" s="29"/>
      <c r="USQ53" s="29"/>
      <c r="USR53" s="29"/>
      <c r="USS53" s="29"/>
      <c r="UST53" s="29"/>
      <c r="USU53" s="29"/>
      <c r="USV53" s="29"/>
      <c r="USW53" s="29"/>
      <c r="USX53" s="29"/>
      <c r="USY53" s="29"/>
      <c r="USZ53" s="29"/>
      <c r="UTA53" s="29"/>
      <c r="UTB53" s="29"/>
      <c r="UTC53" s="29"/>
      <c r="UTD53" s="29"/>
      <c r="UTE53" s="29"/>
      <c r="UTF53" s="29"/>
      <c r="UTG53" s="29"/>
      <c r="UTH53" s="29"/>
      <c r="UTI53" s="29"/>
      <c r="UTJ53" s="29"/>
      <c r="UTK53" s="29"/>
      <c r="UTL53" s="29"/>
      <c r="UTM53" s="29"/>
      <c r="UTN53" s="29"/>
      <c r="UTO53" s="29"/>
      <c r="UTP53" s="29"/>
      <c r="UTQ53" s="29"/>
      <c r="UTR53" s="29"/>
      <c r="UTS53" s="29"/>
      <c r="UTT53" s="29"/>
      <c r="UTU53" s="29"/>
      <c r="UTV53" s="29"/>
      <c r="UTW53" s="29"/>
      <c r="UTX53" s="29"/>
      <c r="UTY53" s="29"/>
      <c r="UTZ53" s="29"/>
      <c r="UUA53" s="29"/>
      <c r="UUB53" s="29"/>
      <c r="UUC53" s="29"/>
      <c r="UUD53" s="29"/>
      <c r="UUE53" s="29"/>
      <c r="UUF53" s="29"/>
      <c r="UUG53" s="29"/>
      <c r="UUH53" s="29"/>
      <c r="UUI53" s="29"/>
      <c r="UUJ53" s="29"/>
      <c r="UUK53" s="29"/>
      <c r="UUL53" s="29"/>
      <c r="UUM53" s="29"/>
      <c r="UUN53" s="29"/>
      <c r="UUO53" s="29"/>
      <c r="UUP53" s="29"/>
      <c r="UUQ53" s="29"/>
      <c r="UUR53" s="29"/>
      <c r="UUS53" s="29"/>
      <c r="UUT53" s="29"/>
      <c r="UUU53" s="29"/>
      <c r="UUV53" s="29"/>
      <c r="UUW53" s="29"/>
      <c r="UUX53" s="29"/>
      <c r="UUY53" s="29"/>
      <c r="UUZ53" s="29"/>
      <c r="UVA53" s="29"/>
      <c r="UVB53" s="29"/>
      <c r="UVC53" s="29"/>
      <c r="UVD53" s="29"/>
      <c r="UVE53" s="29"/>
      <c r="UVF53" s="29"/>
      <c r="UVG53" s="29"/>
      <c r="UVH53" s="29"/>
      <c r="UVI53" s="29"/>
      <c r="UVJ53" s="29"/>
      <c r="UVK53" s="29"/>
      <c r="UVL53" s="29"/>
      <c r="UVM53" s="29"/>
      <c r="UVN53" s="29"/>
      <c r="UVO53" s="29"/>
      <c r="UVP53" s="29"/>
      <c r="UVQ53" s="29"/>
      <c r="UVR53" s="29"/>
      <c r="UVS53" s="29"/>
      <c r="UVT53" s="29"/>
      <c r="UVU53" s="29"/>
      <c r="UVV53" s="29"/>
      <c r="UVW53" s="29"/>
      <c r="UVX53" s="29"/>
      <c r="UVY53" s="29"/>
      <c r="UVZ53" s="29"/>
      <c r="UWA53" s="29"/>
      <c r="UWB53" s="29"/>
      <c r="UWC53" s="29"/>
      <c r="UWD53" s="29"/>
      <c r="UWE53" s="29"/>
      <c r="UWF53" s="29"/>
      <c r="UWG53" s="29"/>
      <c r="UWH53" s="29"/>
      <c r="UWI53" s="29"/>
      <c r="UWJ53" s="29"/>
      <c r="UWK53" s="29"/>
      <c r="UWL53" s="29"/>
      <c r="UWM53" s="29"/>
      <c r="UWN53" s="29"/>
      <c r="UWO53" s="29"/>
      <c r="UWP53" s="29"/>
      <c r="UWQ53" s="29"/>
      <c r="UWR53" s="29"/>
      <c r="UWS53" s="29"/>
      <c r="UWT53" s="29"/>
      <c r="UWU53" s="29"/>
      <c r="UWV53" s="29"/>
      <c r="UWW53" s="29"/>
      <c r="UWX53" s="29"/>
      <c r="UWY53" s="29"/>
      <c r="UWZ53" s="29"/>
      <c r="UXA53" s="29"/>
      <c r="UXB53" s="29"/>
      <c r="UXC53" s="29"/>
      <c r="UXD53" s="29"/>
      <c r="UXE53" s="29"/>
      <c r="UXF53" s="29"/>
      <c r="UXG53" s="29"/>
      <c r="UXH53" s="29"/>
      <c r="UXI53" s="29"/>
      <c r="UXJ53" s="29"/>
      <c r="UXK53" s="29"/>
      <c r="UXL53" s="29"/>
      <c r="UXM53" s="29"/>
      <c r="UXN53" s="29"/>
      <c r="UXO53" s="29"/>
      <c r="UXP53" s="29"/>
      <c r="UXQ53" s="29"/>
      <c r="UXR53" s="29"/>
      <c r="UXS53" s="29"/>
      <c r="UXT53" s="29"/>
      <c r="UXU53" s="29"/>
      <c r="UXV53" s="29"/>
      <c r="UXW53" s="29"/>
      <c r="UXX53" s="29"/>
      <c r="UXY53" s="29"/>
      <c r="UXZ53" s="29"/>
      <c r="UYA53" s="29"/>
      <c r="UYB53" s="29"/>
      <c r="UYC53" s="29"/>
      <c r="UYD53" s="29"/>
      <c r="UYE53" s="29"/>
      <c r="UYF53" s="29"/>
      <c r="UYG53" s="29"/>
      <c r="UYH53" s="29"/>
      <c r="UYI53" s="29"/>
      <c r="UYJ53" s="29"/>
      <c r="UYK53" s="29"/>
      <c r="UYL53" s="29"/>
      <c r="UYM53" s="29"/>
      <c r="UYN53" s="29"/>
      <c r="UYO53" s="29"/>
      <c r="UYP53" s="29"/>
      <c r="UYQ53" s="29"/>
      <c r="UYR53" s="29"/>
      <c r="UYS53" s="29"/>
      <c r="UYT53" s="29"/>
      <c r="UYU53" s="29"/>
      <c r="UYV53" s="29"/>
      <c r="UYW53" s="29"/>
      <c r="UYX53" s="29"/>
      <c r="UYY53" s="29"/>
      <c r="UYZ53" s="29"/>
      <c r="UZA53" s="29"/>
      <c r="UZB53" s="29"/>
      <c r="UZC53" s="29"/>
      <c r="UZD53" s="29"/>
      <c r="UZE53" s="29"/>
      <c r="UZF53" s="29"/>
      <c r="UZG53" s="29"/>
      <c r="UZH53" s="29"/>
      <c r="UZI53" s="29"/>
      <c r="UZJ53" s="29"/>
      <c r="UZK53" s="29"/>
      <c r="UZL53" s="29"/>
      <c r="UZM53" s="29"/>
      <c r="UZN53" s="29"/>
      <c r="UZO53" s="29"/>
      <c r="UZP53" s="29"/>
      <c r="UZQ53" s="29"/>
      <c r="UZR53" s="29"/>
      <c r="UZS53" s="29"/>
      <c r="UZT53" s="29"/>
      <c r="UZU53" s="29"/>
      <c r="UZV53" s="29"/>
      <c r="UZW53" s="29"/>
      <c r="UZX53" s="29"/>
      <c r="UZY53" s="29"/>
      <c r="UZZ53" s="29"/>
      <c r="VAA53" s="29"/>
      <c r="VAB53" s="29"/>
      <c r="VAC53" s="29"/>
      <c r="VAD53" s="29"/>
      <c r="VAE53" s="29"/>
      <c r="VAF53" s="29"/>
      <c r="VAG53" s="29"/>
      <c r="VAH53" s="29"/>
      <c r="VAI53" s="29"/>
      <c r="VAJ53" s="29"/>
      <c r="VAK53" s="29"/>
      <c r="VAL53" s="29"/>
      <c r="VAM53" s="29"/>
      <c r="VAN53" s="29"/>
      <c r="VAO53" s="29"/>
      <c r="VAP53" s="29"/>
      <c r="VAQ53" s="29"/>
      <c r="VAR53" s="29"/>
      <c r="VAS53" s="29"/>
      <c r="VAT53" s="29"/>
      <c r="VAU53" s="29"/>
      <c r="VAV53" s="29"/>
      <c r="VAW53" s="29"/>
      <c r="VAX53" s="29"/>
      <c r="VAY53" s="29"/>
      <c r="VAZ53" s="29"/>
      <c r="VBA53" s="29"/>
      <c r="VBB53" s="29"/>
      <c r="VBC53" s="29"/>
      <c r="VBD53" s="29"/>
      <c r="VBE53" s="29"/>
      <c r="VBF53" s="29"/>
      <c r="VBG53" s="29"/>
      <c r="VBH53" s="29"/>
      <c r="VBI53" s="29"/>
      <c r="VBJ53" s="29"/>
      <c r="VBK53" s="29"/>
      <c r="VBL53" s="29"/>
      <c r="VBM53" s="29"/>
      <c r="VBN53" s="29"/>
      <c r="VBO53" s="29"/>
      <c r="VBP53" s="29"/>
      <c r="VBQ53" s="29"/>
      <c r="VBR53" s="29"/>
      <c r="VBS53" s="29"/>
      <c r="VBT53" s="29"/>
      <c r="VBU53" s="29"/>
      <c r="VBV53" s="29"/>
      <c r="VBW53" s="29"/>
      <c r="VBX53" s="29"/>
      <c r="VBY53" s="29"/>
      <c r="VBZ53" s="29"/>
      <c r="VCA53" s="29"/>
      <c r="VCB53" s="29"/>
      <c r="VCC53" s="29"/>
      <c r="VCD53" s="29"/>
      <c r="VCE53" s="29"/>
      <c r="VCF53" s="29"/>
      <c r="VCG53" s="29"/>
      <c r="VCH53" s="29"/>
      <c r="VCI53" s="29"/>
      <c r="VCJ53" s="29"/>
      <c r="VCK53" s="29"/>
      <c r="VCL53" s="29"/>
      <c r="VCM53" s="29"/>
      <c r="VCN53" s="29"/>
      <c r="VCO53" s="29"/>
      <c r="VCP53" s="29"/>
      <c r="VCQ53" s="29"/>
      <c r="VCR53" s="29"/>
      <c r="VCS53" s="29"/>
      <c r="VCT53" s="29"/>
      <c r="VCU53" s="29"/>
      <c r="VCV53" s="29"/>
      <c r="VCW53" s="29"/>
      <c r="VCX53" s="29"/>
      <c r="VCY53" s="29"/>
      <c r="VCZ53" s="29"/>
      <c r="VDA53" s="29"/>
      <c r="VDB53" s="29"/>
      <c r="VDC53" s="29"/>
      <c r="VDD53" s="29"/>
      <c r="VDE53" s="29"/>
      <c r="VDF53" s="29"/>
      <c r="VDG53" s="29"/>
      <c r="VDH53" s="29"/>
      <c r="VDI53" s="29"/>
      <c r="VDJ53" s="29"/>
      <c r="VDK53" s="29"/>
      <c r="VDL53" s="29"/>
      <c r="VDM53" s="29"/>
      <c r="VDN53" s="29"/>
      <c r="VDO53" s="29"/>
      <c r="VDP53" s="29"/>
      <c r="VDQ53" s="29"/>
      <c r="VDR53" s="29"/>
      <c r="VDS53" s="29"/>
      <c r="VDT53" s="29"/>
      <c r="VDU53" s="29"/>
      <c r="VDV53" s="29"/>
      <c r="VDW53" s="29"/>
      <c r="VDX53" s="29"/>
      <c r="VDY53" s="29"/>
      <c r="VDZ53" s="29"/>
      <c r="VEA53" s="29"/>
      <c r="VEB53" s="29"/>
      <c r="VEC53" s="29"/>
      <c r="VED53" s="29"/>
      <c r="VEE53" s="29"/>
      <c r="VEF53" s="29"/>
      <c r="VEG53" s="29"/>
      <c r="VEH53" s="29"/>
      <c r="VEI53" s="29"/>
      <c r="VEJ53" s="29"/>
      <c r="VEK53" s="29"/>
      <c r="VEL53" s="29"/>
      <c r="VEM53" s="29"/>
      <c r="VEN53" s="29"/>
      <c r="VEO53" s="29"/>
      <c r="VEP53" s="29"/>
      <c r="VEQ53" s="29"/>
      <c r="VER53" s="29"/>
      <c r="VES53" s="29"/>
      <c r="VET53" s="29"/>
      <c r="VEU53" s="29"/>
      <c r="VEV53" s="29"/>
      <c r="VEW53" s="29"/>
      <c r="VEX53" s="29"/>
      <c r="VEY53" s="29"/>
      <c r="VEZ53" s="29"/>
      <c r="VFA53" s="29"/>
      <c r="VFB53" s="29"/>
      <c r="VFC53" s="29"/>
      <c r="VFD53" s="29"/>
      <c r="VFE53" s="29"/>
      <c r="VFF53" s="29"/>
      <c r="VFG53" s="29"/>
      <c r="VFH53" s="29"/>
      <c r="VFI53" s="29"/>
      <c r="VFJ53" s="29"/>
      <c r="VFK53" s="29"/>
      <c r="VFL53" s="29"/>
      <c r="VFM53" s="29"/>
      <c r="VFN53" s="29"/>
      <c r="VFO53" s="29"/>
      <c r="VFP53" s="29"/>
      <c r="VFQ53" s="29"/>
      <c r="VFR53" s="29"/>
      <c r="VFS53" s="29"/>
      <c r="VFT53" s="29"/>
      <c r="VFU53" s="29"/>
      <c r="VFV53" s="29"/>
      <c r="VFW53" s="29"/>
      <c r="VFX53" s="29"/>
      <c r="VFY53" s="29"/>
      <c r="VFZ53" s="29"/>
      <c r="VGA53" s="29"/>
      <c r="VGB53" s="29"/>
      <c r="VGC53" s="29"/>
      <c r="VGD53" s="29"/>
      <c r="VGE53" s="29"/>
      <c r="VGF53" s="29"/>
      <c r="VGG53" s="29"/>
      <c r="VGH53" s="29"/>
      <c r="VGI53" s="29"/>
      <c r="VGJ53" s="29"/>
      <c r="VGK53" s="29"/>
      <c r="VGL53" s="29"/>
      <c r="VGM53" s="29"/>
      <c r="VGN53" s="29"/>
      <c r="VGO53" s="29"/>
      <c r="VGP53" s="29"/>
      <c r="VGQ53" s="29"/>
      <c r="VGR53" s="29"/>
      <c r="VGS53" s="29"/>
      <c r="VGT53" s="29"/>
      <c r="VGU53" s="29"/>
      <c r="VGV53" s="29"/>
      <c r="VGW53" s="29"/>
      <c r="VGX53" s="29"/>
      <c r="VGY53" s="29"/>
      <c r="VGZ53" s="29"/>
      <c r="VHA53" s="29"/>
      <c r="VHB53" s="29"/>
      <c r="VHC53" s="29"/>
      <c r="VHD53" s="29"/>
      <c r="VHE53" s="29"/>
      <c r="VHF53" s="29"/>
      <c r="VHG53" s="29"/>
      <c r="VHH53" s="29"/>
      <c r="VHI53" s="29"/>
      <c r="VHJ53" s="29"/>
      <c r="VHK53" s="29"/>
      <c r="VHL53" s="29"/>
      <c r="VHM53" s="29"/>
      <c r="VHN53" s="29"/>
      <c r="VHO53" s="29"/>
      <c r="VHP53" s="29"/>
      <c r="VHQ53" s="29"/>
      <c r="VHR53" s="29"/>
      <c r="VHS53" s="29"/>
      <c r="VHT53" s="29"/>
      <c r="VHU53" s="29"/>
      <c r="VHV53" s="29"/>
      <c r="VHW53" s="29"/>
      <c r="VHX53" s="29"/>
      <c r="VHY53" s="29"/>
      <c r="VHZ53" s="29"/>
      <c r="VIA53" s="29"/>
      <c r="VIB53" s="29"/>
      <c r="VIC53" s="29"/>
      <c r="VID53" s="29"/>
      <c r="VIE53" s="29"/>
      <c r="VIF53" s="29"/>
      <c r="VIG53" s="29"/>
      <c r="VIH53" s="29"/>
      <c r="VII53" s="29"/>
      <c r="VIJ53" s="29"/>
      <c r="VIK53" s="29"/>
      <c r="VIL53" s="29"/>
      <c r="VIM53" s="29"/>
      <c r="VIN53" s="29"/>
      <c r="VIO53" s="29"/>
      <c r="VIP53" s="29"/>
      <c r="VIQ53" s="29"/>
      <c r="VIR53" s="29"/>
      <c r="VIS53" s="29"/>
      <c r="VIT53" s="29"/>
      <c r="VIU53" s="29"/>
      <c r="VIV53" s="29"/>
      <c r="VIW53" s="29"/>
      <c r="VIX53" s="29"/>
      <c r="VIY53" s="29"/>
      <c r="VIZ53" s="29"/>
      <c r="VJA53" s="29"/>
      <c r="VJB53" s="29"/>
      <c r="VJC53" s="29"/>
      <c r="VJD53" s="29"/>
      <c r="VJE53" s="29"/>
      <c r="VJF53" s="29"/>
      <c r="VJG53" s="29"/>
      <c r="VJH53" s="29"/>
      <c r="VJI53" s="29"/>
      <c r="VJJ53" s="29"/>
      <c r="VJK53" s="29"/>
      <c r="VJL53" s="29"/>
      <c r="VJM53" s="29"/>
      <c r="VJN53" s="29"/>
      <c r="VJO53" s="29"/>
      <c r="VJP53" s="29"/>
      <c r="VJQ53" s="29"/>
      <c r="VJR53" s="29"/>
      <c r="VJS53" s="29"/>
      <c r="VJT53" s="29"/>
      <c r="VJU53" s="29"/>
      <c r="VJV53" s="29"/>
      <c r="VJW53" s="29"/>
      <c r="VJX53" s="29"/>
      <c r="VJY53" s="29"/>
      <c r="VJZ53" s="29"/>
      <c r="VKA53" s="29"/>
      <c r="VKB53" s="29"/>
      <c r="VKC53" s="29"/>
      <c r="VKD53" s="29"/>
      <c r="VKE53" s="29"/>
      <c r="VKF53" s="29"/>
      <c r="VKG53" s="29"/>
      <c r="VKH53" s="29"/>
      <c r="VKI53" s="29"/>
      <c r="VKJ53" s="29"/>
      <c r="VKK53" s="29"/>
      <c r="VKL53" s="29"/>
      <c r="VKM53" s="29"/>
      <c r="VKN53" s="29"/>
      <c r="VKO53" s="29"/>
      <c r="VKP53" s="29"/>
      <c r="VKQ53" s="29"/>
      <c r="VKR53" s="29"/>
      <c r="VKS53" s="29"/>
      <c r="VKT53" s="29"/>
      <c r="VKU53" s="29"/>
      <c r="VKV53" s="29"/>
      <c r="VKW53" s="29"/>
      <c r="VKX53" s="29"/>
      <c r="VKY53" s="29"/>
      <c r="VKZ53" s="29"/>
      <c r="VLA53" s="29"/>
      <c r="VLB53" s="29"/>
      <c r="VLC53" s="29"/>
      <c r="VLD53" s="29"/>
      <c r="VLE53" s="29"/>
      <c r="VLF53" s="29"/>
      <c r="VLG53" s="29"/>
      <c r="VLH53" s="29"/>
      <c r="VLI53" s="29"/>
      <c r="VLJ53" s="29"/>
      <c r="VLK53" s="29"/>
      <c r="VLL53" s="29"/>
      <c r="VLM53" s="29"/>
      <c r="VLN53" s="29"/>
      <c r="VLO53" s="29"/>
      <c r="VLP53" s="29"/>
      <c r="VLQ53" s="29"/>
      <c r="VLR53" s="29"/>
      <c r="VLS53" s="29"/>
      <c r="VLT53" s="29"/>
      <c r="VLU53" s="29"/>
      <c r="VLV53" s="29"/>
      <c r="VLW53" s="29"/>
      <c r="VLX53" s="29"/>
      <c r="VLY53" s="29"/>
      <c r="VLZ53" s="29"/>
      <c r="VMA53" s="29"/>
      <c r="VMB53" s="29"/>
      <c r="VMC53" s="29"/>
      <c r="VMD53" s="29"/>
      <c r="VME53" s="29"/>
      <c r="VMF53" s="29"/>
      <c r="VMG53" s="29"/>
      <c r="VMH53" s="29"/>
      <c r="VMI53" s="29"/>
      <c r="VMJ53" s="29"/>
      <c r="VMK53" s="29"/>
      <c r="VML53" s="29"/>
      <c r="VMM53" s="29"/>
      <c r="VMN53" s="29"/>
      <c r="VMO53" s="29"/>
      <c r="VMP53" s="29"/>
      <c r="VMQ53" s="29"/>
      <c r="VMR53" s="29"/>
      <c r="VMS53" s="29"/>
      <c r="VMT53" s="29"/>
      <c r="VMU53" s="29"/>
      <c r="VMV53" s="29"/>
      <c r="VMW53" s="29"/>
      <c r="VMX53" s="29"/>
      <c r="VMY53" s="29"/>
      <c r="VMZ53" s="29"/>
      <c r="VNA53" s="29"/>
      <c r="VNB53" s="29"/>
      <c r="VNC53" s="29"/>
      <c r="VND53" s="29"/>
      <c r="VNE53" s="29"/>
      <c r="VNF53" s="29"/>
      <c r="VNG53" s="29"/>
      <c r="VNH53" s="29"/>
      <c r="VNI53" s="29"/>
      <c r="VNJ53" s="29"/>
      <c r="VNK53" s="29"/>
      <c r="VNL53" s="29"/>
      <c r="VNM53" s="29"/>
      <c r="VNN53" s="29"/>
      <c r="VNO53" s="29"/>
      <c r="VNP53" s="29"/>
      <c r="VNQ53" s="29"/>
      <c r="VNR53" s="29"/>
      <c r="VNS53" s="29"/>
      <c r="VNT53" s="29"/>
      <c r="VNU53" s="29"/>
      <c r="VNV53" s="29"/>
      <c r="VNW53" s="29"/>
      <c r="VNX53" s="29"/>
      <c r="VNY53" s="29"/>
      <c r="VNZ53" s="29"/>
      <c r="VOA53" s="29"/>
      <c r="VOB53" s="29"/>
      <c r="VOC53" s="29"/>
      <c r="VOD53" s="29"/>
      <c r="VOE53" s="29"/>
      <c r="VOF53" s="29"/>
      <c r="VOG53" s="29"/>
      <c r="VOH53" s="29"/>
      <c r="VOI53" s="29"/>
      <c r="VOJ53" s="29"/>
      <c r="VOK53" s="29"/>
      <c r="VOL53" s="29"/>
      <c r="VOM53" s="29"/>
      <c r="VON53" s="29"/>
      <c r="VOO53" s="29"/>
      <c r="VOP53" s="29"/>
      <c r="VOQ53" s="29"/>
      <c r="VOR53" s="29"/>
      <c r="VOS53" s="29"/>
      <c r="VOT53" s="29"/>
      <c r="VOU53" s="29"/>
      <c r="VOV53" s="29"/>
      <c r="VOW53" s="29"/>
      <c r="VOX53" s="29"/>
      <c r="VOY53" s="29"/>
      <c r="VOZ53" s="29"/>
      <c r="VPA53" s="29"/>
      <c r="VPB53" s="29"/>
      <c r="VPC53" s="29"/>
      <c r="VPD53" s="29"/>
      <c r="VPE53" s="29"/>
      <c r="VPF53" s="29"/>
      <c r="VPG53" s="29"/>
      <c r="VPH53" s="29"/>
      <c r="VPI53" s="29"/>
      <c r="VPJ53" s="29"/>
      <c r="VPK53" s="29"/>
      <c r="VPL53" s="29"/>
      <c r="VPM53" s="29"/>
      <c r="VPN53" s="29"/>
      <c r="VPO53" s="29"/>
      <c r="VPP53" s="29"/>
      <c r="VPQ53" s="29"/>
      <c r="VPR53" s="29"/>
      <c r="VPS53" s="29"/>
      <c r="VPT53" s="29"/>
      <c r="VPU53" s="29"/>
      <c r="VPV53" s="29"/>
      <c r="VPW53" s="29"/>
      <c r="VPX53" s="29"/>
      <c r="VPY53" s="29"/>
      <c r="VPZ53" s="29"/>
      <c r="VQA53" s="29"/>
      <c r="VQB53" s="29"/>
      <c r="VQC53" s="29"/>
      <c r="VQD53" s="29"/>
      <c r="VQE53" s="29"/>
      <c r="VQF53" s="29"/>
      <c r="VQG53" s="29"/>
      <c r="VQH53" s="29"/>
      <c r="VQI53" s="29"/>
      <c r="VQJ53" s="29"/>
      <c r="VQK53" s="29"/>
      <c r="VQL53" s="29"/>
      <c r="VQM53" s="29"/>
      <c r="VQN53" s="29"/>
      <c r="VQO53" s="29"/>
      <c r="VQP53" s="29"/>
      <c r="VQQ53" s="29"/>
      <c r="VQR53" s="29"/>
      <c r="VQS53" s="29"/>
      <c r="VQT53" s="29"/>
      <c r="VQU53" s="29"/>
      <c r="VQV53" s="29"/>
      <c r="VQW53" s="29"/>
      <c r="VQX53" s="29"/>
      <c r="VQY53" s="29"/>
      <c r="VQZ53" s="29"/>
      <c r="VRA53" s="29"/>
      <c r="VRB53" s="29"/>
      <c r="VRC53" s="29"/>
      <c r="VRD53" s="29"/>
      <c r="VRE53" s="29"/>
      <c r="VRF53" s="29"/>
      <c r="VRG53" s="29"/>
      <c r="VRH53" s="29"/>
      <c r="VRI53" s="29"/>
      <c r="VRJ53" s="29"/>
      <c r="VRK53" s="29"/>
      <c r="VRL53" s="29"/>
      <c r="VRM53" s="29"/>
      <c r="VRN53" s="29"/>
      <c r="VRO53" s="29"/>
      <c r="VRP53" s="29"/>
      <c r="VRQ53" s="29"/>
      <c r="VRR53" s="29"/>
      <c r="VRS53" s="29"/>
      <c r="VRT53" s="29"/>
      <c r="VRU53" s="29"/>
      <c r="VRV53" s="29"/>
      <c r="VRW53" s="29"/>
      <c r="VRX53" s="29"/>
      <c r="VRY53" s="29"/>
      <c r="VRZ53" s="29"/>
      <c r="VSA53" s="29"/>
      <c r="VSB53" s="29"/>
      <c r="VSC53" s="29"/>
      <c r="VSD53" s="29"/>
      <c r="VSE53" s="29"/>
      <c r="VSF53" s="29"/>
      <c r="VSG53" s="29"/>
      <c r="VSH53" s="29"/>
      <c r="VSI53" s="29"/>
      <c r="VSJ53" s="29"/>
      <c r="VSK53" s="29"/>
      <c r="VSL53" s="29"/>
      <c r="VSM53" s="29"/>
      <c r="VSN53" s="29"/>
      <c r="VSO53" s="29"/>
      <c r="VSP53" s="29"/>
      <c r="VSQ53" s="29"/>
      <c r="VSR53" s="29"/>
      <c r="VSS53" s="29"/>
      <c r="VST53" s="29"/>
      <c r="VSU53" s="29"/>
      <c r="VSV53" s="29"/>
      <c r="VSW53" s="29"/>
      <c r="VSX53" s="29"/>
      <c r="VSY53" s="29"/>
      <c r="VSZ53" s="29"/>
      <c r="VTA53" s="29"/>
      <c r="VTB53" s="29"/>
      <c r="VTC53" s="29"/>
      <c r="VTD53" s="29"/>
      <c r="VTE53" s="29"/>
      <c r="VTF53" s="29"/>
      <c r="VTG53" s="29"/>
      <c r="VTH53" s="29"/>
      <c r="VTI53" s="29"/>
      <c r="VTJ53" s="29"/>
      <c r="VTK53" s="29"/>
      <c r="VTL53" s="29"/>
      <c r="VTM53" s="29"/>
      <c r="VTN53" s="29"/>
      <c r="VTO53" s="29"/>
      <c r="VTP53" s="29"/>
      <c r="VTQ53" s="29"/>
      <c r="VTR53" s="29"/>
      <c r="VTS53" s="29"/>
      <c r="VTT53" s="29"/>
      <c r="VTU53" s="29"/>
      <c r="VTV53" s="29"/>
      <c r="VTW53" s="29"/>
      <c r="VTX53" s="29"/>
      <c r="VTY53" s="29"/>
      <c r="VTZ53" s="29"/>
      <c r="VUA53" s="29"/>
      <c r="VUB53" s="29"/>
      <c r="VUC53" s="29"/>
      <c r="VUD53" s="29"/>
      <c r="VUE53" s="29"/>
      <c r="VUF53" s="29"/>
      <c r="VUG53" s="29"/>
      <c r="VUH53" s="29"/>
      <c r="VUI53" s="29"/>
      <c r="VUJ53" s="29"/>
      <c r="VUK53" s="29"/>
      <c r="VUL53" s="29"/>
      <c r="VUM53" s="29"/>
      <c r="VUN53" s="29"/>
      <c r="VUO53" s="29"/>
      <c r="VUP53" s="29"/>
      <c r="VUQ53" s="29"/>
      <c r="VUR53" s="29"/>
      <c r="VUS53" s="29"/>
      <c r="VUT53" s="29"/>
      <c r="VUU53" s="29"/>
      <c r="VUV53" s="29"/>
      <c r="VUW53" s="29"/>
      <c r="VUX53" s="29"/>
      <c r="VUY53" s="29"/>
      <c r="VUZ53" s="29"/>
      <c r="VVA53" s="29"/>
      <c r="VVB53" s="29"/>
      <c r="VVC53" s="29"/>
      <c r="VVD53" s="29"/>
      <c r="VVE53" s="29"/>
      <c r="VVF53" s="29"/>
      <c r="VVG53" s="29"/>
      <c r="VVH53" s="29"/>
      <c r="VVI53" s="29"/>
      <c r="VVJ53" s="29"/>
      <c r="VVK53" s="29"/>
      <c r="VVL53" s="29"/>
      <c r="VVM53" s="29"/>
      <c r="VVN53" s="29"/>
      <c r="VVO53" s="29"/>
      <c r="VVP53" s="29"/>
      <c r="VVQ53" s="29"/>
      <c r="VVR53" s="29"/>
      <c r="VVS53" s="29"/>
      <c r="VVT53" s="29"/>
      <c r="VVU53" s="29"/>
      <c r="VVV53" s="29"/>
      <c r="VVW53" s="29"/>
      <c r="VVX53" s="29"/>
      <c r="VVY53" s="29"/>
      <c r="VVZ53" s="29"/>
      <c r="VWA53" s="29"/>
      <c r="VWB53" s="29"/>
      <c r="VWC53" s="29"/>
      <c r="VWD53" s="29"/>
      <c r="VWE53" s="29"/>
      <c r="VWF53" s="29"/>
      <c r="VWG53" s="29"/>
      <c r="VWH53" s="29"/>
      <c r="VWI53" s="29"/>
      <c r="VWJ53" s="29"/>
      <c r="VWK53" s="29"/>
      <c r="VWL53" s="29"/>
      <c r="VWM53" s="29"/>
      <c r="VWN53" s="29"/>
      <c r="VWO53" s="29"/>
      <c r="VWP53" s="29"/>
      <c r="VWQ53" s="29"/>
      <c r="VWR53" s="29"/>
      <c r="VWS53" s="29"/>
      <c r="VWT53" s="29"/>
      <c r="VWU53" s="29"/>
      <c r="VWV53" s="29"/>
      <c r="VWW53" s="29"/>
      <c r="VWX53" s="29"/>
      <c r="VWY53" s="29"/>
      <c r="VWZ53" s="29"/>
      <c r="VXA53" s="29"/>
      <c r="VXB53" s="29"/>
      <c r="VXC53" s="29"/>
      <c r="VXD53" s="29"/>
      <c r="VXE53" s="29"/>
      <c r="VXF53" s="29"/>
      <c r="VXG53" s="29"/>
      <c r="VXH53" s="29"/>
      <c r="VXI53" s="29"/>
      <c r="VXJ53" s="29"/>
      <c r="VXK53" s="29"/>
      <c r="VXL53" s="29"/>
      <c r="VXM53" s="29"/>
      <c r="VXN53" s="29"/>
      <c r="VXO53" s="29"/>
      <c r="VXP53" s="29"/>
      <c r="VXQ53" s="29"/>
      <c r="VXR53" s="29"/>
      <c r="VXS53" s="29"/>
      <c r="VXT53" s="29"/>
      <c r="VXU53" s="29"/>
      <c r="VXV53" s="29"/>
      <c r="VXW53" s="29"/>
      <c r="VXX53" s="29"/>
      <c r="VXY53" s="29"/>
      <c r="VXZ53" s="29"/>
      <c r="VYA53" s="29"/>
      <c r="VYB53" s="29"/>
      <c r="VYC53" s="29"/>
      <c r="VYD53" s="29"/>
      <c r="VYE53" s="29"/>
      <c r="VYF53" s="29"/>
      <c r="VYG53" s="29"/>
      <c r="VYH53" s="29"/>
      <c r="VYI53" s="29"/>
      <c r="VYJ53" s="29"/>
      <c r="VYK53" s="29"/>
      <c r="VYL53" s="29"/>
      <c r="VYM53" s="29"/>
      <c r="VYN53" s="29"/>
      <c r="VYO53" s="29"/>
      <c r="VYP53" s="29"/>
      <c r="VYQ53" s="29"/>
      <c r="VYR53" s="29"/>
      <c r="VYS53" s="29"/>
      <c r="VYT53" s="29"/>
      <c r="VYU53" s="29"/>
      <c r="VYV53" s="29"/>
      <c r="VYW53" s="29"/>
      <c r="VYX53" s="29"/>
      <c r="VYY53" s="29"/>
      <c r="VYZ53" s="29"/>
      <c r="VZA53" s="29"/>
      <c r="VZB53" s="29"/>
      <c r="VZC53" s="29"/>
      <c r="VZD53" s="29"/>
      <c r="VZE53" s="29"/>
      <c r="VZF53" s="29"/>
      <c r="VZG53" s="29"/>
      <c r="VZH53" s="29"/>
      <c r="VZI53" s="29"/>
      <c r="VZJ53" s="29"/>
      <c r="VZK53" s="29"/>
      <c r="VZL53" s="29"/>
      <c r="VZM53" s="29"/>
      <c r="VZN53" s="29"/>
      <c r="VZO53" s="29"/>
      <c r="VZP53" s="29"/>
      <c r="VZQ53" s="29"/>
      <c r="VZR53" s="29"/>
      <c r="VZS53" s="29"/>
      <c r="VZT53" s="29"/>
      <c r="VZU53" s="29"/>
      <c r="VZV53" s="29"/>
      <c r="VZW53" s="29"/>
      <c r="VZX53" s="29"/>
      <c r="VZY53" s="29"/>
      <c r="VZZ53" s="29"/>
      <c r="WAA53" s="29"/>
      <c r="WAB53" s="29"/>
      <c r="WAC53" s="29"/>
      <c r="WAD53" s="29"/>
      <c r="WAE53" s="29"/>
      <c r="WAF53" s="29"/>
      <c r="WAG53" s="29"/>
      <c r="WAH53" s="29"/>
      <c r="WAI53" s="29"/>
      <c r="WAJ53" s="29"/>
      <c r="WAK53" s="29"/>
      <c r="WAL53" s="29"/>
      <c r="WAM53" s="29"/>
      <c r="WAN53" s="29"/>
      <c r="WAO53" s="29"/>
      <c r="WAP53" s="29"/>
      <c r="WAQ53" s="29"/>
      <c r="WAR53" s="29"/>
      <c r="WAS53" s="29"/>
      <c r="WAT53" s="29"/>
      <c r="WAU53" s="29"/>
      <c r="WAV53" s="29"/>
      <c r="WAW53" s="29"/>
      <c r="WAX53" s="29"/>
      <c r="WAY53" s="29"/>
      <c r="WAZ53" s="29"/>
      <c r="WBA53" s="29"/>
      <c r="WBB53" s="29"/>
      <c r="WBC53" s="29"/>
      <c r="WBD53" s="29"/>
      <c r="WBE53" s="29"/>
      <c r="WBF53" s="29"/>
      <c r="WBG53" s="29"/>
      <c r="WBH53" s="29"/>
      <c r="WBI53" s="29"/>
      <c r="WBJ53" s="29"/>
      <c r="WBK53" s="29"/>
      <c r="WBL53" s="29"/>
      <c r="WBM53" s="29"/>
      <c r="WBN53" s="29"/>
      <c r="WBO53" s="29"/>
      <c r="WBP53" s="29"/>
      <c r="WBQ53" s="29"/>
      <c r="WBR53" s="29"/>
      <c r="WBS53" s="29"/>
      <c r="WBT53" s="29"/>
      <c r="WBU53" s="29"/>
      <c r="WBV53" s="29"/>
      <c r="WBW53" s="29"/>
      <c r="WBX53" s="29"/>
      <c r="WBY53" s="29"/>
      <c r="WBZ53" s="29"/>
      <c r="WCA53" s="29"/>
      <c r="WCB53" s="29"/>
      <c r="WCC53" s="29"/>
      <c r="WCD53" s="29"/>
      <c r="WCE53" s="29"/>
      <c r="WCF53" s="29"/>
      <c r="WCG53" s="29"/>
      <c r="WCH53" s="29"/>
      <c r="WCI53" s="29"/>
      <c r="WCJ53" s="29"/>
      <c r="WCK53" s="29"/>
      <c r="WCL53" s="29"/>
      <c r="WCM53" s="29"/>
      <c r="WCN53" s="29"/>
      <c r="WCO53" s="29"/>
      <c r="WCP53" s="29"/>
      <c r="WCQ53" s="29"/>
      <c r="WCR53" s="29"/>
      <c r="WCS53" s="29"/>
      <c r="WCT53" s="29"/>
      <c r="WCU53" s="29"/>
      <c r="WCV53" s="29"/>
      <c r="WCW53" s="29"/>
      <c r="WCX53" s="29"/>
      <c r="WCY53" s="29"/>
      <c r="WCZ53" s="29"/>
      <c r="WDA53" s="29"/>
      <c r="WDB53" s="29"/>
      <c r="WDC53" s="29"/>
      <c r="WDD53" s="29"/>
      <c r="WDE53" s="29"/>
      <c r="WDF53" s="29"/>
      <c r="WDG53" s="29"/>
      <c r="WDH53" s="29"/>
      <c r="WDI53" s="29"/>
      <c r="WDJ53" s="29"/>
      <c r="WDK53" s="29"/>
      <c r="WDL53" s="29"/>
      <c r="WDM53" s="29"/>
      <c r="WDN53" s="29"/>
      <c r="WDO53" s="29"/>
      <c r="WDP53" s="29"/>
      <c r="WDQ53" s="29"/>
      <c r="WDR53" s="29"/>
      <c r="WDS53" s="29"/>
      <c r="WDT53" s="29"/>
      <c r="WDU53" s="29"/>
      <c r="WDV53" s="29"/>
      <c r="WDW53" s="29"/>
      <c r="WDX53" s="29"/>
      <c r="WDY53" s="29"/>
      <c r="WDZ53" s="29"/>
      <c r="WEA53" s="29"/>
      <c r="WEB53" s="29"/>
      <c r="WEC53" s="29"/>
      <c r="WED53" s="29"/>
      <c r="WEE53" s="29"/>
      <c r="WEF53" s="29"/>
      <c r="WEG53" s="29"/>
      <c r="WEH53" s="29"/>
      <c r="WEI53" s="29"/>
      <c r="WEJ53" s="29"/>
      <c r="WEK53" s="29"/>
      <c r="WEL53" s="29"/>
      <c r="WEM53" s="29"/>
      <c r="WEN53" s="29"/>
      <c r="WEO53" s="29"/>
      <c r="WEP53" s="29"/>
      <c r="WEQ53" s="29"/>
      <c r="WER53" s="29"/>
      <c r="WES53" s="29"/>
      <c r="WET53" s="29"/>
      <c r="WEU53" s="29"/>
      <c r="WEV53" s="29"/>
      <c r="WEW53" s="29"/>
      <c r="WEX53" s="29"/>
      <c r="WEY53" s="29"/>
      <c r="WEZ53" s="29"/>
      <c r="WFA53" s="29"/>
      <c r="WFB53" s="29"/>
      <c r="WFC53" s="29"/>
      <c r="WFD53" s="29"/>
      <c r="WFE53" s="29"/>
      <c r="WFF53" s="29"/>
      <c r="WFG53" s="29"/>
      <c r="WFH53" s="29"/>
      <c r="WFI53" s="29"/>
      <c r="WFJ53" s="29"/>
      <c r="WFK53" s="29"/>
      <c r="WFL53" s="29"/>
      <c r="WFM53" s="29"/>
      <c r="WFN53" s="29"/>
      <c r="WFO53" s="29"/>
      <c r="WFP53" s="29"/>
      <c r="WFQ53" s="29"/>
      <c r="WFR53" s="29"/>
      <c r="WFS53" s="29"/>
      <c r="WFT53" s="29"/>
      <c r="WFU53" s="29"/>
      <c r="WFV53" s="29"/>
      <c r="WFW53" s="29"/>
      <c r="WFX53" s="29"/>
      <c r="WFY53" s="29"/>
      <c r="WFZ53" s="29"/>
      <c r="WGA53" s="29"/>
      <c r="WGB53" s="29"/>
      <c r="WGC53" s="29"/>
      <c r="WGD53" s="29"/>
      <c r="WGE53" s="29"/>
      <c r="WGF53" s="29"/>
      <c r="WGG53" s="29"/>
      <c r="WGH53" s="29"/>
      <c r="WGI53" s="29"/>
      <c r="WGJ53" s="29"/>
      <c r="WGK53" s="29"/>
      <c r="WGL53" s="29"/>
      <c r="WGM53" s="29"/>
      <c r="WGN53" s="29"/>
      <c r="WGO53" s="29"/>
      <c r="WGP53" s="29"/>
      <c r="WGQ53" s="29"/>
      <c r="WGR53" s="29"/>
      <c r="WGS53" s="29"/>
      <c r="WGT53" s="29"/>
      <c r="WGU53" s="29"/>
      <c r="WGV53" s="29"/>
      <c r="WGW53" s="29"/>
      <c r="WGX53" s="29"/>
      <c r="WGY53" s="29"/>
      <c r="WGZ53" s="29"/>
      <c r="WHA53" s="29"/>
      <c r="WHB53" s="29"/>
      <c r="WHC53" s="29"/>
      <c r="WHD53" s="29"/>
      <c r="WHE53" s="29"/>
      <c r="WHF53" s="29"/>
      <c r="WHG53" s="29"/>
      <c r="WHH53" s="29"/>
      <c r="WHI53" s="29"/>
      <c r="WHJ53" s="29"/>
      <c r="WHK53" s="29"/>
      <c r="WHL53" s="29"/>
      <c r="WHM53" s="29"/>
      <c r="WHN53" s="29"/>
      <c r="WHO53" s="29"/>
      <c r="WHP53" s="29"/>
      <c r="WHQ53" s="29"/>
      <c r="WHR53" s="29"/>
      <c r="WHS53" s="29"/>
      <c r="WHT53" s="29"/>
      <c r="WHU53" s="29"/>
      <c r="WHV53" s="29"/>
      <c r="WHW53" s="29"/>
      <c r="WHX53" s="29"/>
      <c r="WHY53" s="29"/>
      <c r="WHZ53" s="29"/>
      <c r="WIA53" s="29"/>
      <c r="WIB53" s="29"/>
      <c r="WIC53" s="29"/>
      <c r="WID53" s="29"/>
      <c r="WIE53" s="29"/>
      <c r="WIF53" s="29"/>
      <c r="WIG53" s="29"/>
      <c r="WIH53" s="29"/>
      <c r="WII53" s="29"/>
      <c r="WIJ53" s="29"/>
      <c r="WIK53" s="29"/>
      <c r="WIL53" s="29"/>
      <c r="WIM53" s="29"/>
      <c r="WIN53" s="29"/>
      <c r="WIO53" s="29"/>
      <c r="WIP53" s="29"/>
      <c r="WIQ53" s="29"/>
      <c r="WIR53" s="29"/>
      <c r="WIS53" s="29"/>
      <c r="WIT53" s="29"/>
      <c r="WIU53" s="29"/>
      <c r="WIV53" s="29"/>
      <c r="WIW53" s="29"/>
      <c r="WIX53" s="29"/>
      <c r="WIY53" s="29"/>
      <c r="WIZ53" s="29"/>
      <c r="WJA53" s="29"/>
      <c r="WJB53" s="29"/>
      <c r="WJC53" s="29"/>
      <c r="WJD53" s="29"/>
      <c r="WJE53" s="29"/>
      <c r="WJF53" s="29"/>
      <c r="WJG53" s="29"/>
      <c r="WJH53" s="29"/>
      <c r="WJI53" s="29"/>
      <c r="WJJ53" s="29"/>
      <c r="WJK53" s="29"/>
      <c r="WJL53" s="29"/>
      <c r="WJM53" s="29"/>
      <c r="WJN53" s="29"/>
      <c r="WJO53" s="29"/>
      <c r="WJP53" s="29"/>
      <c r="WJQ53" s="29"/>
      <c r="WJR53" s="29"/>
      <c r="WJS53" s="29"/>
      <c r="WJT53" s="29"/>
      <c r="WJU53" s="29"/>
      <c r="WJV53" s="29"/>
      <c r="WJW53" s="29"/>
      <c r="WJX53" s="29"/>
      <c r="WJY53" s="29"/>
      <c r="WJZ53" s="29"/>
      <c r="WKA53" s="29"/>
      <c r="WKB53" s="29"/>
      <c r="WKC53" s="29"/>
      <c r="WKD53" s="29"/>
      <c r="WKE53" s="29"/>
      <c r="WKF53" s="29"/>
      <c r="WKG53" s="29"/>
      <c r="WKH53" s="29"/>
      <c r="WKI53" s="29"/>
      <c r="WKJ53" s="29"/>
      <c r="WKK53" s="29"/>
      <c r="WKL53" s="29"/>
      <c r="WKM53" s="29"/>
      <c r="WKN53" s="29"/>
      <c r="WKO53" s="29"/>
      <c r="WKP53" s="29"/>
      <c r="WKQ53" s="29"/>
      <c r="WKR53" s="29"/>
      <c r="WKS53" s="29"/>
      <c r="WKT53" s="29"/>
      <c r="WKU53" s="29"/>
      <c r="WKV53" s="29"/>
      <c r="WKW53" s="29"/>
      <c r="WKX53" s="29"/>
      <c r="WKY53" s="29"/>
      <c r="WKZ53" s="29"/>
      <c r="WLA53" s="29"/>
      <c r="WLB53" s="29"/>
      <c r="WLC53" s="29"/>
      <c r="WLD53" s="29"/>
      <c r="WLE53" s="29"/>
      <c r="WLF53" s="29"/>
      <c r="WLG53" s="29"/>
      <c r="WLH53" s="29"/>
      <c r="WLI53" s="29"/>
      <c r="WLJ53" s="29"/>
      <c r="WLK53" s="29"/>
      <c r="WLL53" s="29"/>
      <c r="WLM53" s="29"/>
      <c r="WLN53" s="29"/>
      <c r="WLO53" s="29"/>
      <c r="WLP53" s="29"/>
      <c r="WLQ53" s="29"/>
      <c r="WLR53" s="29"/>
      <c r="WLS53" s="29"/>
      <c r="WLT53" s="29"/>
      <c r="WLU53" s="29"/>
      <c r="WLV53" s="29"/>
      <c r="WLW53" s="29"/>
      <c r="WLX53" s="29"/>
      <c r="WLY53" s="29"/>
      <c r="WLZ53" s="29"/>
      <c r="WMA53" s="29"/>
      <c r="WMB53" s="29"/>
      <c r="WMC53" s="29"/>
      <c r="WMD53" s="29"/>
      <c r="WME53" s="29"/>
      <c r="WMF53" s="29"/>
      <c r="WMG53" s="29"/>
      <c r="WMH53" s="29"/>
      <c r="WMI53" s="29"/>
      <c r="WMJ53" s="29"/>
      <c r="WMK53" s="29"/>
      <c r="WML53" s="29"/>
      <c r="WMM53" s="29"/>
      <c r="WMN53" s="29"/>
      <c r="WMO53" s="29"/>
      <c r="WMP53" s="29"/>
      <c r="WMQ53" s="29"/>
      <c r="WMR53" s="29"/>
      <c r="WMS53" s="29"/>
      <c r="WMT53" s="29"/>
      <c r="WMU53" s="29"/>
      <c r="WMV53" s="29"/>
      <c r="WMW53" s="29"/>
      <c r="WMX53" s="29"/>
      <c r="WMY53" s="29"/>
      <c r="WMZ53" s="29"/>
      <c r="WNA53" s="29"/>
      <c r="WNB53" s="29"/>
      <c r="WNC53" s="29"/>
      <c r="WND53" s="29"/>
      <c r="WNE53" s="29"/>
      <c r="WNF53" s="29"/>
      <c r="WNG53" s="29"/>
      <c r="WNH53" s="29"/>
      <c r="WNI53" s="29"/>
      <c r="WNJ53" s="29"/>
      <c r="WNK53" s="29"/>
      <c r="WNL53" s="29"/>
      <c r="WNM53" s="29"/>
      <c r="WNN53" s="29"/>
      <c r="WNO53" s="29"/>
      <c r="WNP53" s="29"/>
      <c r="WNQ53" s="29"/>
      <c r="WNR53" s="29"/>
      <c r="WNS53" s="29"/>
      <c r="WNT53" s="29"/>
      <c r="WNU53" s="29"/>
      <c r="WNV53" s="29"/>
      <c r="WNW53" s="29"/>
      <c r="WNX53" s="29"/>
      <c r="WNY53" s="29"/>
      <c r="WNZ53" s="29"/>
      <c r="WOA53" s="29"/>
      <c r="WOB53" s="29"/>
      <c r="WOC53" s="29"/>
      <c r="WOD53" s="29"/>
      <c r="WOE53" s="29"/>
      <c r="WOF53" s="29"/>
      <c r="WOG53" s="29"/>
      <c r="WOH53" s="29"/>
      <c r="WOI53" s="29"/>
      <c r="WOJ53" s="29"/>
      <c r="WOK53" s="29"/>
      <c r="WOL53" s="29"/>
      <c r="WOM53" s="29"/>
      <c r="WON53" s="29"/>
      <c r="WOO53" s="29"/>
      <c r="WOP53" s="29"/>
      <c r="WOQ53" s="29"/>
      <c r="WOR53" s="29"/>
      <c r="WOS53" s="29"/>
      <c r="WOT53" s="29"/>
      <c r="WOU53" s="29"/>
      <c r="WOV53" s="29"/>
      <c r="WOW53" s="29"/>
      <c r="WOX53" s="29"/>
      <c r="WOY53" s="29"/>
      <c r="WOZ53" s="29"/>
      <c r="WPA53" s="29"/>
      <c r="WPB53" s="29"/>
      <c r="WPC53" s="29"/>
      <c r="WPD53" s="29"/>
      <c r="WPE53" s="29"/>
      <c r="WPF53" s="29"/>
      <c r="WPG53" s="29"/>
      <c r="WPH53" s="29"/>
      <c r="WPI53" s="29"/>
      <c r="WPJ53" s="29"/>
      <c r="WPK53" s="29"/>
      <c r="WPL53" s="29"/>
      <c r="WPM53" s="29"/>
      <c r="WPN53" s="29"/>
      <c r="WPO53" s="29"/>
      <c r="WPP53" s="29"/>
      <c r="WPQ53" s="29"/>
      <c r="WPR53" s="29"/>
      <c r="WPS53" s="29"/>
      <c r="WPT53" s="29"/>
      <c r="WPU53" s="29"/>
      <c r="WPV53" s="29"/>
      <c r="WPW53" s="29"/>
      <c r="WPX53" s="29"/>
      <c r="WPY53" s="29"/>
      <c r="WPZ53" s="29"/>
      <c r="WQA53" s="29"/>
      <c r="WQB53" s="29"/>
      <c r="WQC53" s="29"/>
      <c r="WQD53" s="29"/>
      <c r="WQE53" s="29"/>
      <c r="WQF53" s="29"/>
      <c r="WQG53" s="29"/>
      <c r="WQH53" s="29"/>
      <c r="WQI53" s="29"/>
      <c r="WQJ53" s="29"/>
      <c r="WQK53" s="29"/>
      <c r="WQL53" s="29"/>
      <c r="WQM53" s="29"/>
      <c r="WQN53" s="29"/>
      <c r="WQO53" s="29"/>
      <c r="WQP53" s="29"/>
      <c r="WQQ53" s="29"/>
      <c r="WQR53" s="29"/>
      <c r="WQS53" s="29"/>
      <c r="WQT53" s="29"/>
      <c r="WQU53" s="29"/>
      <c r="WQV53" s="29"/>
      <c r="WQW53" s="29"/>
      <c r="WQX53" s="29"/>
      <c r="WQY53" s="29"/>
      <c r="WQZ53" s="29"/>
      <c r="WRA53" s="29"/>
      <c r="WRB53" s="29"/>
      <c r="WRC53" s="29"/>
      <c r="WRD53" s="29"/>
      <c r="WRE53" s="29"/>
      <c r="WRF53" s="29"/>
      <c r="WRG53" s="29"/>
      <c r="WRH53" s="29"/>
      <c r="WRI53" s="29"/>
      <c r="WRJ53" s="29"/>
      <c r="WRK53" s="29"/>
      <c r="WRL53" s="29"/>
      <c r="WRM53" s="29"/>
      <c r="WRN53" s="29"/>
      <c r="WRO53" s="29"/>
      <c r="WRP53" s="29"/>
      <c r="WRQ53" s="29"/>
      <c r="WRR53" s="29"/>
      <c r="WRS53" s="29"/>
      <c r="WRT53" s="29"/>
      <c r="WRU53" s="29"/>
      <c r="WRV53" s="29"/>
      <c r="WRW53" s="29"/>
      <c r="WRX53" s="29"/>
      <c r="WRY53" s="29"/>
      <c r="WRZ53" s="29"/>
      <c r="WSA53" s="29"/>
      <c r="WSB53" s="29"/>
      <c r="WSC53" s="29"/>
      <c r="WSD53" s="29"/>
      <c r="WSE53" s="29"/>
      <c r="WSF53" s="29"/>
      <c r="WSG53" s="29"/>
      <c r="WSH53" s="29"/>
      <c r="WSI53" s="29"/>
      <c r="WSJ53" s="29"/>
      <c r="WSK53" s="29"/>
      <c r="WSL53" s="29"/>
      <c r="WSM53" s="29"/>
      <c r="WSN53" s="29"/>
      <c r="WSO53" s="29"/>
      <c r="WSP53" s="29"/>
      <c r="WSQ53" s="29"/>
      <c r="WSR53" s="29"/>
      <c r="WSS53" s="29"/>
      <c r="WST53" s="29"/>
      <c r="WSU53" s="29"/>
      <c r="WSV53" s="29"/>
      <c r="WSW53" s="29"/>
      <c r="WSX53" s="29"/>
      <c r="WSY53" s="29"/>
      <c r="WSZ53" s="29"/>
      <c r="WTA53" s="29"/>
      <c r="WTB53" s="29"/>
      <c r="WTC53" s="29"/>
      <c r="WTD53" s="29"/>
      <c r="WTE53" s="29"/>
      <c r="WTF53" s="29"/>
      <c r="WTG53" s="29"/>
      <c r="WTH53" s="29"/>
      <c r="WTI53" s="29"/>
      <c r="WTJ53" s="29"/>
      <c r="WTK53" s="29"/>
      <c r="WTL53" s="29"/>
      <c r="WTM53" s="29"/>
      <c r="WTN53" s="29"/>
      <c r="WTO53" s="29"/>
      <c r="WTP53" s="29"/>
      <c r="WTQ53" s="29"/>
      <c r="WTR53" s="29"/>
      <c r="WTS53" s="29"/>
      <c r="WTT53" s="29"/>
      <c r="WTU53" s="29"/>
      <c r="WTV53" s="29"/>
      <c r="WTW53" s="29"/>
      <c r="WTX53" s="29"/>
      <c r="WTY53" s="29"/>
      <c r="WTZ53" s="29"/>
      <c r="WUA53" s="29"/>
      <c r="WUB53" s="29"/>
      <c r="WUC53" s="29"/>
      <c r="WUD53" s="29"/>
      <c r="WUE53" s="29"/>
      <c r="WUF53" s="29"/>
      <c r="WUG53" s="29"/>
      <c r="WUH53" s="29"/>
      <c r="WUI53" s="29"/>
      <c r="WUJ53" s="29"/>
      <c r="WUK53" s="29"/>
      <c r="WUL53" s="29"/>
      <c r="WUM53" s="29"/>
      <c r="WUN53" s="29"/>
      <c r="WUO53" s="29"/>
      <c r="WUP53" s="29"/>
      <c r="WUQ53" s="29"/>
      <c r="WUR53" s="29"/>
      <c r="WUS53" s="29"/>
      <c r="WUT53" s="29"/>
      <c r="WUU53" s="29"/>
      <c r="WUV53" s="29"/>
      <c r="WUW53" s="29"/>
      <c r="WUX53" s="29"/>
      <c r="WUY53" s="29"/>
      <c r="WUZ53" s="29"/>
      <c r="WVA53" s="29"/>
      <c r="WVB53" s="29"/>
      <c r="WVC53" s="29"/>
      <c r="WVD53" s="29"/>
      <c r="WVE53" s="29"/>
      <c r="WVF53" s="29"/>
      <c r="WVG53" s="29"/>
      <c r="WVH53" s="29"/>
      <c r="WVI53" s="29"/>
      <c r="WVJ53" s="29"/>
      <c r="WVK53" s="29"/>
      <c r="WVL53" s="29"/>
      <c r="WVM53" s="29"/>
      <c r="WVN53" s="29"/>
      <c r="WVO53" s="29"/>
      <c r="WVP53" s="29"/>
      <c r="WVQ53" s="29"/>
      <c r="WVR53" s="29"/>
      <c r="WVS53" s="29"/>
      <c r="WVT53" s="29"/>
      <c r="WVU53" s="29"/>
      <c r="WVV53" s="29"/>
      <c r="WVW53" s="29"/>
      <c r="WVX53" s="29"/>
      <c r="WVY53" s="29"/>
      <c r="WVZ53" s="29"/>
      <c r="WWA53" s="29"/>
      <c r="WWB53" s="29"/>
      <c r="WWC53" s="29"/>
      <c r="WWD53" s="29"/>
      <c r="WWE53" s="29"/>
      <c r="WWF53" s="29"/>
      <c r="WWG53" s="29"/>
      <c r="WWH53" s="29"/>
      <c r="WWI53" s="29"/>
      <c r="WWJ53" s="29"/>
      <c r="WWK53" s="29"/>
      <c r="WWL53" s="29"/>
      <c r="WWM53" s="29"/>
      <c r="WWN53" s="29"/>
      <c r="WWO53" s="29"/>
      <c r="WWP53" s="29"/>
      <c r="WWQ53" s="29"/>
      <c r="WWR53" s="29"/>
      <c r="WWS53" s="29"/>
      <c r="WWT53" s="29"/>
      <c r="WWU53" s="29"/>
      <c r="WWV53" s="29"/>
      <c r="WWW53" s="29"/>
      <c r="WWX53" s="29"/>
      <c r="WWY53" s="29"/>
      <c r="WWZ53" s="29"/>
      <c r="WXA53" s="29"/>
      <c r="WXB53" s="29"/>
      <c r="WXC53" s="29"/>
      <c r="WXD53" s="29"/>
      <c r="WXE53" s="29"/>
      <c r="WXF53" s="29"/>
      <c r="WXG53" s="29"/>
      <c r="WXH53" s="29"/>
      <c r="WXI53" s="29"/>
      <c r="WXJ53" s="29"/>
      <c r="WXK53" s="29"/>
      <c r="WXL53" s="29"/>
      <c r="WXM53" s="29"/>
      <c r="WXN53" s="29"/>
      <c r="WXO53" s="29"/>
      <c r="WXP53" s="29"/>
      <c r="WXQ53" s="29"/>
      <c r="WXR53" s="29"/>
      <c r="WXS53" s="29"/>
      <c r="WXT53" s="29"/>
      <c r="WXU53" s="29"/>
      <c r="WXV53" s="29"/>
      <c r="WXW53" s="29"/>
      <c r="WXX53" s="29"/>
      <c r="WXY53" s="29"/>
      <c r="WXZ53" s="29"/>
      <c r="WYA53" s="29"/>
      <c r="WYB53" s="29"/>
      <c r="WYC53" s="29"/>
      <c r="WYD53" s="29"/>
      <c r="WYE53" s="29"/>
      <c r="WYF53" s="29"/>
      <c r="WYG53" s="29"/>
      <c r="WYH53" s="29"/>
      <c r="WYI53" s="29"/>
      <c r="WYJ53" s="29"/>
      <c r="WYK53" s="29"/>
      <c r="WYL53" s="29"/>
      <c r="WYM53" s="29"/>
      <c r="WYN53" s="29"/>
      <c r="WYO53" s="29"/>
      <c r="WYP53" s="29"/>
      <c r="WYQ53" s="29"/>
      <c r="WYR53" s="29"/>
      <c r="WYS53" s="29"/>
      <c r="WYT53" s="29"/>
      <c r="WYU53" s="29"/>
      <c r="WYV53" s="29"/>
      <c r="WYW53" s="29"/>
      <c r="WYX53" s="29"/>
      <c r="WYY53" s="29"/>
      <c r="WYZ53" s="29"/>
      <c r="WZA53" s="29"/>
      <c r="WZB53" s="29"/>
      <c r="WZC53" s="29"/>
      <c r="WZD53" s="29"/>
      <c r="WZE53" s="29"/>
      <c r="WZF53" s="29"/>
      <c r="WZG53" s="29"/>
      <c r="WZH53" s="29"/>
      <c r="WZI53" s="29"/>
      <c r="WZJ53" s="29"/>
      <c r="WZK53" s="29"/>
      <c r="WZL53" s="29"/>
      <c r="WZM53" s="29"/>
      <c r="WZN53" s="29"/>
      <c r="WZO53" s="29"/>
      <c r="WZP53" s="29"/>
      <c r="WZQ53" s="29"/>
      <c r="WZR53" s="29"/>
      <c r="WZS53" s="29"/>
      <c r="WZT53" s="29"/>
      <c r="WZU53" s="29"/>
      <c r="WZV53" s="29"/>
      <c r="WZW53" s="29"/>
      <c r="WZX53" s="29"/>
      <c r="WZY53" s="29"/>
      <c r="WZZ53" s="29"/>
      <c r="XAA53" s="29"/>
      <c r="XAB53" s="29"/>
      <c r="XAC53" s="29"/>
      <c r="XAD53" s="29"/>
      <c r="XAE53" s="29"/>
      <c r="XAF53" s="29"/>
      <c r="XAG53" s="29"/>
      <c r="XAH53" s="29"/>
      <c r="XAI53" s="29"/>
      <c r="XAJ53" s="29"/>
      <c r="XAK53" s="29"/>
      <c r="XAL53" s="29"/>
      <c r="XAM53" s="29"/>
      <c r="XAN53" s="29"/>
      <c r="XAO53" s="29"/>
      <c r="XAP53" s="29"/>
      <c r="XAQ53" s="29"/>
      <c r="XAR53" s="29"/>
      <c r="XAS53" s="29"/>
      <c r="XAT53" s="29"/>
      <c r="XAU53" s="29"/>
      <c r="XAV53" s="29"/>
      <c r="XAW53" s="29"/>
      <c r="XAX53" s="29"/>
      <c r="XAY53" s="29"/>
      <c r="XAZ53" s="29"/>
      <c r="XBA53" s="29"/>
      <c r="XBB53" s="29"/>
      <c r="XBC53" s="29"/>
      <c r="XBD53" s="29"/>
      <c r="XBE53" s="29"/>
      <c r="XBF53" s="29"/>
      <c r="XBG53" s="29"/>
      <c r="XBH53" s="29"/>
      <c r="XBI53" s="29"/>
      <c r="XBJ53" s="29"/>
      <c r="XBK53" s="29"/>
      <c r="XBL53" s="29"/>
      <c r="XBM53" s="29"/>
      <c r="XBN53" s="29"/>
      <c r="XBO53" s="29"/>
      <c r="XBP53" s="29"/>
      <c r="XBQ53" s="29"/>
      <c r="XBR53" s="29"/>
      <c r="XBS53" s="29"/>
      <c r="XBT53" s="29"/>
      <c r="XBU53" s="29"/>
      <c r="XBV53" s="29"/>
      <c r="XBW53" s="29"/>
      <c r="XBX53" s="29"/>
      <c r="XBY53" s="29"/>
      <c r="XBZ53" s="29"/>
      <c r="XCA53" s="29"/>
      <c r="XCB53" s="29"/>
      <c r="XCC53" s="29"/>
      <c r="XCD53" s="29"/>
      <c r="XCE53" s="29"/>
      <c r="XCF53" s="29"/>
      <c r="XCG53" s="29"/>
      <c r="XCH53" s="29"/>
      <c r="XCI53" s="29"/>
      <c r="XCJ53" s="29"/>
      <c r="XCK53" s="29"/>
      <c r="XCL53" s="29"/>
      <c r="XCM53" s="29"/>
      <c r="XCN53" s="29"/>
      <c r="XCO53" s="29"/>
      <c r="XCP53" s="29"/>
      <c r="XCQ53" s="29"/>
      <c r="XCR53" s="29"/>
      <c r="XCS53" s="29"/>
      <c r="XCT53" s="29"/>
      <c r="XCU53" s="29"/>
      <c r="XCV53" s="29"/>
      <c r="XCW53" s="29"/>
      <c r="XCX53" s="29"/>
      <c r="XCY53" s="29"/>
      <c r="XCZ53" s="29"/>
      <c r="XDA53" s="29"/>
      <c r="XDB53" s="29"/>
      <c r="XDC53" s="29"/>
      <c r="XDD53" s="29"/>
      <c r="XDE53" s="29"/>
      <c r="XDF53" s="29"/>
      <c r="XDG53" s="29"/>
      <c r="XDH53" s="29"/>
      <c r="XDI53" s="29"/>
      <c r="XDJ53" s="29"/>
      <c r="XDK53" s="29"/>
      <c r="XDL53" s="29"/>
      <c r="XDM53" s="29"/>
      <c r="XDN53" s="29"/>
      <c r="XDO53" s="29"/>
      <c r="XDP53" s="29"/>
      <c r="XDQ53" s="29"/>
      <c r="XDR53" s="29"/>
      <c r="XDS53" s="29"/>
      <c r="XDT53" s="29"/>
      <c r="XDU53" s="29"/>
      <c r="XDV53" s="29"/>
      <c r="XDW53" s="29"/>
      <c r="XDX53" s="29"/>
      <c r="XDY53" s="29"/>
      <c r="XDZ53" s="29"/>
      <c r="XEA53" s="29"/>
      <c r="XEB53" s="29"/>
      <c r="XEC53" s="29"/>
      <c r="XED53" s="29"/>
      <c r="XEE53" s="29"/>
      <c r="XEF53" s="29"/>
      <c r="XEG53" s="29"/>
      <c r="XEH53" s="29"/>
      <c r="XEI53" s="29"/>
      <c r="XEJ53" s="29"/>
      <c r="XEK53" s="29"/>
      <c r="XEL53" s="29"/>
      <c r="XEM53" s="29"/>
      <c r="XEN53" s="29"/>
      <c r="XEO53" s="29"/>
      <c r="XEP53" s="29"/>
      <c r="XEQ53" s="29"/>
      <c r="XER53" s="29"/>
      <c r="XES53" s="29"/>
      <c r="XET53" s="29"/>
      <c r="XEU53" s="29"/>
      <c r="XEV53" s="29"/>
      <c r="XEW53" s="29"/>
      <c r="XEX53" s="29"/>
      <c r="XEY53" s="29"/>
      <c r="XEZ53" s="29"/>
      <c r="XFA53" s="29"/>
      <c r="XFB53" s="29"/>
      <c r="XFC53" s="29"/>
    </row>
    <row r="54" spans="1:16383" ht="114.75" customHeight="1" x14ac:dyDescent="0.2">
      <c r="A54" s="173" t="s">
        <v>45</v>
      </c>
      <c r="B54" s="174" t="s">
        <v>340</v>
      </c>
      <c r="C54" s="262" t="s">
        <v>45</v>
      </c>
      <c r="D54" s="197" t="s">
        <v>245</v>
      </c>
      <c r="E54" s="198" t="s">
        <v>7</v>
      </c>
      <c r="F54" s="199" t="s">
        <v>14</v>
      </c>
      <c r="G54" s="198" t="s">
        <v>4</v>
      </c>
      <c r="H54" s="186">
        <v>42534</v>
      </c>
      <c r="I54" s="187" t="s">
        <v>197</v>
      </c>
      <c r="J54" s="186">
        <v>42327</v>
      </c>
      <c r="K54" s="214" t="s">
        <v>419</v>
      </c>
      <c r="L54" s="189">
        <v>20190555</v>
      </c>
      <c r="M54" s="191">
        <v>3</v>
      </c>
      <c r="N54" s="178">
        <v>42801</v>
      </c>
      <c r="O54" s="215">
        <v>18959027</v>
      </c>
      <c r="P54" s="234" t="s">
        <v>649</v>
      </c>
      <c r="Q54" s="234"/>
      <c r="R54" s="182" t="s">
        <v>432</v>
      </c>
    </row>
    <row r="55" spans="1:16383" ht="89.25" x14ac:dyDescent="0.2">
      <c r="A55" s="173" t="s">
        <v>45</v>
      </c>
      <c r="B55" s="174" t="s">
        <v>340</v>
      </c>
      <c r="C55" s="262" t="s">
        <v>45</v>
      </c>
      <c r="D55" s="197" t="s">
        <v>246</v>
      </c>
      <c r="E55" s="198" t="s">
        <v>7</v>
      </c>
      <c r="F55" s="199" t="s">
        <v>14</v>
      </c>
      <c r="G55" s="198" t="s">
        <v>4</v>
      </c>
      <c r="H55" s="186">
        <v>42534</v>
      </c>
      <c r="I55" s="187" t="s">
        <v>197</v>
      </c>
      <c r="J55" s="186">
        <v>42327</v>
      </c>
      <c r="K55" s="214" t="s">
        <v>419</v>
      </c>
      <c r="L55" s="189">
        <v>15000000</v>
      </c>
      <c r="M55" s="191">
        <v>3</v>
      </c>
      <c r="N55" s="178">
        <v>42801</v>
      </c>
      <c r="O55" s="215">
        <v>14085071</v>
      </c>
      <c r="P55" s="234" t="s">
        <v>649</v>
      </c>
      <c r="Q55" s="234"/>
      <c r="R55" s="182" t="s">
        <v>432</v>
      </c>
    </row>
    <row r="56" spans="1:16383" ht="89.25" x14ac:dyDescent="0.2">
      <c r="A56" s="173" t="s">
        <v>46</v>
      </c>
      <c r="B56" s="174" t="s">
        <v>110</v>
      </c>
      <c r="C56" s="262" t="s">
        <v>46</v>
      </c>
      <c r="D56" s="197" t="s">
        <v>110</v>
      </c>
      <c r="E56" s="198" t="s">
        <v>7</v>
      </c>
      <c r="F56" s="199" t="s">
        <v>14</v>
      </c>
      <c r="G56" s="198" t="s">
        <v>4</v>
      </c>
      <c r="H56" s="186">
        <v>42534</v>
      </c>
      <c r="I56" s="187" t="s">
        <v>197</v>
      </c>
      <c r="J56" s="186">
        <v>42313</v>
      </c>
      <c r="K56" s="186" t="s">
        <v>506</v>
      </c>
      <c r="L56" s="189">
        <v>80382791</v>
      </c>
      <c r="M56" s="191">
        <v>2</v>
      </c>
      <c r="N56" s="186">
        <v>42684</v>
      </c>
      <c r="O56" s="188">
        <v>75479823</v>
      </c>
      <c r="P56" s="230" t="s">
        <v>650</v>
      </c>
      <c r="Q56" s="230"/>
      <c r="R56" s="190" t="s">
        <v>433</v>
      </c>
    </row>
    <row r="57" spans="1:16383" ht="51" x14ac:dyDescent="0.2">
      <c r="A57" s="173" t="s">
        <v>436</v>
      </c>
      <c r="B57" s="174" t="s">
        <v>434</v>
      </c>
      <c r="C57" s="262" t="s">
        <v>435</v>
      </c>
      <c r="D57" s="216" t="s">
        <v>434</v>
      </c>
      <c r="E57" s="198" t="s">
        <v>7</v>
      </c>
      <c r="F57" s="199" t="s">
        <v>12</v>
      </c>
      <c r="G57" s="198" t="s">
        <v>4</v>
      </c>
      <c r="H57" s="186">
        <v>42745</v>
      </c>
      <c r="I57" s="212"/>
      <c r="J57" s="186"/>
      <c r="K57" s="186" t="s">
        <v>554</v>
      </c>
      <c r="L57" s="189">
        <v>24869088</v>
      </c>
      <c r="M57" s="187" t="s">
        <v>555</v>
      </c>
      <c r="N57" s="186">
        <v>42853</v>
      </c>
      <c r="O57" s="188">
        <v>24869088</v>
      </c>
      <c r="P57" s="230" t="s">
        <v>653</v>
      </c>
      <c r="Q57" s="230"/>
      <c r="R57" s="190"/>
    </row>
    <row r="58" spans="1:16383" ht="51" x14ac:dyDescent="0.2">
      <c r="A58" s="173" t="s">
        <v>47</v>
      </c>
      <c r="B58" s="174" t="s">
        <v>91</v>
      </c>
      <c r="C58" s="262" t="s">
        <v>47</v>
      </c>
      <c r="D58" s="197" t="s">
        <v>91</v>
      </c>
      <c r="E58" s="198" t="s">
        <v>7</v>
      </c>
      <c r="F58" s="199" t="s">
        <v>16</v>
      </c>
      <c r="G58" s="198" t="s">
        <v>3</v>
      </c>
      <c r="H58" s="186">
        <v>42446</v>
      </c>
      <c r="I58" s="187" t="s">
        <v>271</v>
      </c>
      <c r="J58" s="186">
        <v>42418</v>
      </c>
      <c r="K58" s="214" t="s">
        <v>417</v>
      </c>
      <c r="L58" s="189">
        <v>89312625</v>
      </c>
      <c r="M58" s="191">
        <v>2</v>
      </c>
      <c r="N58" s="186">
        <v>42572</v>
      </c>
      <c r="O58" s="195">
        <v>83787148</v>
      </c>
      <c r="P58" s="195" t="s">
        <v>654</v>
      </c>
      <c r="Q58" s="195"/>
      <c r="R58" s="190"/>
    </row>
    <row r="59" spans="1:16383" ht="63.75" x14ac:dyDescent="0.2">
      <c r="A59" s="173" t="s">
        <v>48</v>
      </c>
      <c r="B59" s="174" t="s">
        <v>92</v>
      </c>
      <c r="C59" s="262" t="s">
        <v>48</v>
      </c>
      <c r="D59" s="197" t="s">
        <v>92</v>
      </c>
      <c r="E59" s="198" t="s">
        <v>7</v>
      </c>
      <c r="F59" s="199" t="s">
        <v>16</v>
      </c>
      <c r="G59" s="198" t="s">
        <v>3</v>
      </c>
      <c r="H59" s="186">
        <v>42419</v>
      </c>
      <c r="I59" s="187" t="s">
        <v>270</v>
      </c>
      <c r="J59" s="186">
        <v>42488</v>
      </c>
      <c r="K59" s="186" t="s">
        <v>508</v>
      </c>
      <c r="L59" s="189">
        <v>11484765</v>
      </c>
      <c r="M59" s="191">
        <v>2</v>
      </c>
      <c r="N59" s="186">
        <v>42635</v>
      </c>
      <c r="O59" s="188">
        <v>10774241</v>
      </c>
      <c r="P59" s="230" t="s">
        <v>655</v>
      </c>
      <c r="Q59" s="230"/>
      <c r="R59" s="190"/>
    </row>
    <row r="60" spans="1:16383" ht="102" x14ac:dyDescent="0.2">
      <c r="A60" s="173" t="s">
        <v>344</v>
      </c>
      <c r="B60" s="174" t="s">
        <v>345</v>
      </c>
      <c r="C60" s="262" t="s">
        <v>181</v>
      </c>
      <c r="D60" s="183" t="s">
        <v>182</v>
      </c>
      <c r="E60" s="198" t="s">
        <v>7</v>
      </c>
      <c r="F60" s="199" t="s">
        <v>16</v>
      </c>
      <c r="G60" s="198" t="s">
        <v>3</v>
      </c>
      <c r="H60" s="186">
        <v>42332</v>
      </c>
      <c r="I60" s="187" t="s">
        <v>234</v>
      </c>
      <c r="J60" s="200">
        <v>42348</v>
      </c>
      <c r="K60" s="186" t="s">
        <v>510</v>
      </c>
      <c r="L60" s="217">
        <v>24000000</v>
      </c>
      <c r="M60" s="191">
        <v>2</v>
      </c>
      <c r="N60" s="186">
        <v>42916</v>
      </c>
      <c r="O60" s="188">
        <v>22515199</v>
      </c>
      <c r="P60" s="230" t="s">
        <v>658</v>
      </c>
      <c r="Q60" s="230" t="s">
        <v>788</v>
      </c>
      <c r="R60" s="190" t="s">
        <v>565</v>
      </c>
    </row>
    <row r="61" spans="1:16383" ht="127.5" x14ac:dyDescent="0.2">
      <c r="A61" s="173" t="s">
        <v>344</v>
      </c>
      <c r="B61" s="174" t="s">
        <v>345</v>
      </c>
      <c r="C61" s="262" t="s">
        <v>183</v>
      </c>
      <c r="D61" s="183" t="s">
        <v>184</v>
      </c>
      <c r="E61" s="198" t="s">
        <v>7</v>
      </c>
      <c r="F61" s="199" t="s">
        <v>16</v>
      </c>
      <c r="G61" s="198" t="s">
        <v>3</v>
      </c>
      <c r="H61" s="186">
        <v>42534</v>
      </c>
      <c r="I61" s="187" t="s">
        <v>282</v>
      </c>
      <c r="J61" s="186">
        <v>42551</v>
      </c>
      <c r="K61" s="186" t="s">
        <v>511</v>
      </c>
      <c r="L61" s="189">
        <v>44916932</v>
      </c>
      <c r="M61" s="191">
        <v>2</v>
      </c>
      <c r="N61" s="186">
        <v>42688</v>
      </c>
      <c r="O61" s="188">
        <v>42138070</v>
      </c>
      <c r="P61" s="230" t="s">
        <v>659</v>
      </c>
      <c r="Q61" s="230"/>
      <c r="R61" s="190" t="s">
        <v>566</v>
      </c>
    </row>
    <row r="62" spans="1:16383" ht="51" x14ac:dyDescent="0.2">
      <c r="A62" s="173" t="s">
        <v>346</v>
      </c>
      <c r="B62" s="174" t="s">
        <v>347</v>
      </c>
      <c r="C62" s="262" t="s">
        <v>178</v>
      </c>
      <c r="D62" s="183" t="s">
        <v>179</v>
      </c>
      <c r="E62" s="198" t="s">
        <v>7</v>
      </c>
      <c r="F62" s="199" t="s">
        <v>16</v>
      </c>
      <c r="G62" s="198" t="s">
        <v>3</v>
      </c>
      <c r="H62" s="200">
        <v>42698</v>
      </c>
      <c r="I62" s="187" t="s">
        <v>289</v>
      </c>
      <c r="J62" s="186">
        <v>42684</v>
      </c>
      <c r="K62" s="218" t="s">
        <v>550</v>
      </c>
      <c r="L62" s="189">
        <v>346639348</v>
      </c>
      <c r="M62" s="191">
        <v>2</v>
      </c>
      <c r="N62" s="186">
        <v>42810</v>
      </c>
      <c r="O62" s="188">
        <v>318556362</v>
      </c>
      <c r="P62" s="230" t="s">
        <v>661</v>
      </c>
      <c r="Q62" s="230"/>
      <c r="R62" s="190"/>
    </row>
    <row r="63" spans="1:16383" ht="51" x14ac:dyDescent="0.2">
      <c r="A63" s="173" t="s">
        <v>346</v>
      </c>
      <c r="B63" s="174" t="s">
        <v>347</v>
      </c>
      <c r="C63" s="262" t="s">
        <v>180</v>
      </c>
      <c r="D63" s="183" t="s">
        <v>216</v>
      </c>
      <c r="E63" s="198" t="s">
        <v>7</v>
      </c>
      <c r="F63" s="199" t="s">
        <v>16</v>
      </c>
      <c r="G63" s="198" t="s">
        <v>3</v>
      </c>
      <c r="H63" s="200">
        <v>42468</v>
      </c>
      <c r="I63" s="187" t="s">
        <v>271</v>
      </c>
      <c r="J63" s="200">
        <v>42425</v>
      </c>
      <c r="K63" s="186" t="s">
        <v>463</v>
      </c>
      <c r="L63" s="189">
        <v>107288018</v>
      </c>
      <c r="M63" s="191">
        <v>2</v>
      </c>
      <c r="N63" s="186">
        <v>42604</v>
      </c>
      <c r="O63" s="188">
        <v>107288018</v>
      </c>
      <c r="P63" s="230" t="s">
        <v>662</v>
      </c>
      <c r="Q63" s="230"/>
      <c r="R63" s="190"/>
    </row>
    <row r="64" spans="1:16383" ht="76.5" x14ac:dyDescent="0.2">
      <c r="A64" s="173" t="s">
        <v>35</v>
      </c>
      <c r="B64" s="174" t="s">
        <v>81</v>
      </c>
      <c r="C64" s="262" t="s">
        <v>35</v>
      </c>
      <c r="D64" s="197" t="s">
        <v>81</v>
      </c>
      <c r="E64" s="198" t="s">
        <v>7</v>
      </c>
      <c r="F64" s="199" t="s">
        <v>18</v>
      </c>
      <c r="G64" s="198" t="s">
        <v>5</v>
      </c>
      <c r="H64" s="186">
        <v>41996</v>
      </c>
      <c r="I64" s="187" t="s">
        <v>126</v>
      </c>
      <c r="J64" s="186">
        <v>41921</v>
      </c>
      <c r="K64" s="186" t="s">
        <v>348</v>
      </c>
      <c r="L64" s="189">
        <v>81963841</v>
      </c>
      <c r="M64" s="196" t="s">
        <v>195</v>
      </c>
      <c r="N64" s="186">
        <v>42195</v>
      </c>
      <c r="O64" s="203">
        <v>77759611</v>
      </c>
      <c r="P64" s="230" t="s">
        <v>664</v>
      </c>
      <c r="Q64" s="230"/>
      <c r="R64" s="190"/>
    </row>
    <row r="65" spans="1:18" ht="51" x14ac:dyDescent="0.2">
      <c r="A65" s="173" t="s">
        <v>349</v>
      </c>
      <c r="B65" s="174" t="s">
        <v>350</v>
      </c>
      <c r="C65" s="262" t="s">
        <v>29</v>
      </c>
      <c r="D65" s="219" t="s">
        <v>0</v>
      </c>
      <c r="E65" s="198" t="s">
        <v>7</v>
      </c>
      <c r="F65" s="199" t="s">
        <v>18</v>
      </c>
      <c r="G65" s="198" t="s">
        <v>5</v>
      </c>
      <c r="H65" s="186">
        <v>41996</v>
      </c>
      <c r="I65" s="187" t="s">
        <v>141</v>
      </c>
      <c r="J65" s="186">
        <v>41893</v>
      </c>
      <c r="K65" s="186" t="s">
        <v>514</v>
      </c>
      <c r="L65" s="189">
        <v>502562</v>
      </c>
      <c r="M65" s="196" t="s">
        <v>203</v>
      </c>
      <c r="N65" s="186">
        <v>42160</v>
      </c>
      <c r="O65" s="188">
        <v>502562</v>
      </c>
      <c r="P65" s="230" t="s">
        <v>665</v>
      </c>
      <c r="Q65" s="230"/>
      <c r="R65" s="190"/>
    </row>
    <row r="66" spans="1:18" ht="51" x14ac:dyDescent="0.2">
      <c r="A66" s="173" t="s">
        <v>349</v>
      </c>
      <c r="B66" s="174" t="s">
        <v>350</v>
      </c>
      <c r="C66" s="262" t="s">
        <v>128</v>
      </c>
      <c r="D66" s="183" t="s">
        <v>1</v>
      </c>
      <c r="E66" s="198" t="s">
        <v>7</v>
      </c>
      <c r="F66" s="199" t="s">
        <v>18</v>
      </c>
      <c r="G66" s="198" t="s">
        <v>5</v>
      </c>
      <c r="H66" s="200">
        <v>42389</v>
      </c>
      <c r="I66" s="187" t="s">
        <v>205</v>
      </c>
      <c r="J66" s="200">
        <v>42320</v>
      </c>
      <c r="K66" s="186" t="s">
        <v>515</v>
      </c>
      <c r="L66" s="189">
        <v>1190655</v>
      </c>
      <c r="M66" s="191">
        <v>2</v>
      </c>
      <c r="N66" s="186">
        <v>42475</v>
      </c>
      <c r="O66" s="220">
        <v>1190655</v>
      </c>
      <c r="P66" s="230" t="s">
        <v>666</v>
      </c>
      <c r="Q66" s="230"/>
      <c r="R66" s="190"/>
    </row>
    <row r="67" spans="1:18" ht="102" x14ac:dyDescent="0.2">
      <c r="A67" s="173" t="s">
        <v>351</v>
      </c>
      <c r="B67" s="174" t="s">
        <v>352</v>
      </c>
      <c r="C67" s="262" t="s">
        <v>30</v>
      </c>
      <c r="D67" s="183" t="s">
        <v>295</v>
      </c>
      <c r="E67" s="198" t="s">
        <v>7</v>
      </c>
      <c r="F67" s="199" t="s">
        <v>18</v>
      </c>
      <c r="G67" s="198" t="s">
        <v>5</v>
      </c>
      <c r="H67" s="186">
        <v>41996</v>
      </c>
      <c r="I67" s="187" t="s">
        <v>126</v>
      </c>
      <c r="J67" s="186" t="s">
        <v>353</v>
      </c>
      <c r="K67" s="186" t="s">
        <v>516</v>
      </c>
      <c r="L67" s="189">
        <v>31207922</v>
      </c>
      <c r="M67" s="196" t="s">
        <v>204</v>
      </c>
      <c r="N67" s="186">
        <v>42200</v>
      </c>
      <c r="O67" s="188">
        <v>31207922</v>
      </c>
      <c r="P67" s="230" t="s">
        <v>667</v>
      </c>
      <c r="Q67" s="230"/>
      <c r="R67" s="190"/>
    </row>
    <row r="68" spans="1:18" ht="114.75" x14ac:dyDescent="0.2">
      <c r="A68" s="173" t="s">
        <v>351</v>
      </c>
      <c r="B68" s="174" t="s">
        <v>352</v>
      </c>
      <c r="C68" s="262" t="s">
        <v>31</v>
      </c>
      <c r="D68" s="183" t="s">
        <v>296</v>
      </c>
      <c r="E68" s="198" t="s">
        <v>7</v>
      </c>
      <c r="F68" s="199" t="s">
        <v>18</v>
      </c>
      <c r="G68" s="198" t="s">
        <v>5</v>
      </c>
      <c r="H68" s="186">
        <v>42124</v>
      </c>
      <c r="I68" s="187" t="s">
        <v>285</v>
      </c>
      <c r="J68" s="186" t="s">
        <v>353</v>
      </c>
      <c r="K68" s="186" t="s">
        <v>516</v>
      </c>
      <c r="L68" s="189">
        <v>32780847</v>
      </c>
      <c r="M68" s="196" t="s">
        <v>204</v>
      </c>
      <c r="N68" s="186">
        <v>42200</v>
      </c>
      <c r="O68" s="188">
        <v>32780847</v>
      </c>
      <c r="P68" s="230" t="s">
        <v>667</v>
      </c>
      <c r="Q68" s="230"/>
      <c r="R68" s="190"/>
    </row>
    <row r="69" spans="1:18" ht="51" x14ac:dyDescent="0.2">
      <c r="A69" s="173" t="s">
        <v>36</v>
      </c>
      <c r="B69" s="174" t="s">
        <v>82</v>
      </c>
      <c r="C69" s="262" t="s">
        <v>36</v>
      </c>
      <c r="D69" s="197" t="s">
        <v>82</v>
      </c>
      <c r="E69" s="198" t="s">
        <v>7</v>
      </c>
      <c r="F69" s="199" t="s">
        <v>18</v>
      </c>
      <c r="G69" s="198" t="s">
        <v>5</v>
      </c>
      <c r="H69" s="186">
        <v>42332</v>
      </c>
      <c r="I69" s="187" t="s">
        <v>199</v>
      </c>
      <c r="J69" s="200">
        <v>42222</v>
      </c>
      <c r="K69" s="186" t="s">
        <v>517</v>
      </c>
      <c r="L69" s="189">
        <v>10746951</v>
      </c>
      <c r="M69" s="191">
        <v>2</v>
      </c>
      <c r="N69" s="186">
        <v>42473</v>
      </c>
      <c r="O69" s="188">
        <v>10746951</v>
      </c>
      <c r="P69" s="230" t="s">
        <v>668</v>
      </c>
      <c r="Q69" s="230"/>
      <c r="R69" s="190"/>
    </row>
    <row r="70" spans="1:18" ht="63.75" x14ac:dyDescent="0.2">
      <c r="A70" s="173" t="s">
        <v>53</v>
      </c>
      <c r="B70" s="174" t="s">
        <v>120</v>
      </c>
      <c r="C70" s="262" t="s">
        <v>53</v>
      </c>
      <c r="D70" s="197" t="s">
        <v>120</v>
      </c>
      <c r="E70" s="198" t="s">
        <v>7</v>
      </c>
      <c r="F70" s="199" t="s">
        <v>18</v>
      </c>
      <c r="G70" s="198" t="s">
        <v>5</v>
      </c>
      <c r="H70" s="186">
        <v>42557</v>
      </c>
      <c r="I70" s="187" t="s">
        <v>282</v>
      </c>
      <c r="J70" s="200">
        <v>42509</v>
      </c>
      <c r="K70" s="186" t="s">
        <v>518</v>
      </c>
      <c r="L70" s="189">
        <v>9006779</v>
      </c>
      <c r="M70" s="191">
        <v>2</v>
      </c>
      <c r="N70" s="186">
        <v>42634</v>
      </c>
      <c r="O70" s="188">
        <v>9006779</v>
      </c>
      <c r="P70" s="230" t="s">
        <v>669</v>
      </c>
      <c r="Q70" s="230"/>
      <c r="R70" s="190"/>
    </row>
    <row r="71" spans="1:18" ht="76.5" x14ac:dyDescent="0.2">
      <c r="A71" s="173" t="s">
        <v>33</v>
      </c>
      <c r="B71" s="174" t="s">
        <v>101</v>
      </c>
      <c r="C71" s="262" t="s">
        <v>33</v>
      </c>
      <c r="D71" s="197" t="s">
        <v>101</v>
      </c>
      <c r="E71" s="198" t="s">
        <v>7</v>
      </c>
      <c r="F71" s="199" t="s">
        <v>17</v>
      </c>
      <c r="G71" s="198" t="s">
        <v>4</v>
      </c>
      <c r="H71" s="200">
        <v>42698</v>
      </c>
      <c r="I71" s="187" t="s">
        <v>271</v>
      </c>
      <c r="J71" s="212" t="s">
        <v>542</v>
      </c>
      <c r="K71" s="186" t="s">
        <v>464</v>
      </c>
      <c r="L71" s="189">
        <v>37945407</v>
      </c>
      <c r="M71" s="191">
        <v>2</v>
      </c>
      <c r="N71" s="186">
        <v>42810</v>
      </c>
      <c r="O71" s="188">
        <v>35630917</v>
      </c>
      <c r="P71" s="230" t="s">
        <v>600</v>
      </c>
      <c r="Q71" s="230"/>
      <c r="R71" s="190"/>
    </row>
    <row r="72" spans="1:18" ht="102" x14ac:dyDescent="0.2">
      <c r="A72" s="173" t="s">
        <v>280</v>
      </c>
      <c r="B72" s="174" t="s">
        <v>548</v>
      </c>
      <c r="C72" s="262" t="s">
        <v>280</v>
      </c>
      <c r="D72" s="197" t="s">
        <v>545</v>
      </c>
      <c r="E72" s="198" t="s">
        <v>7</v>
      </c>
      <c r="F72" s="199" t="s">
        <v>17</v>
      </c>
      <c r="G72" s="198" t="s">
        <v>4</v>
      </c>
      <c r="H72" s="200">
        <v>42468</v>
      </c>
      <c r="I72" s="221" t="s">
        <v>271</v>
      </c>
      <c r="J72" s="186">
        <v>42376</v>
      </c>
      <c r="K72" s="214" t="s">
        <v>418</v>
      </c>
      <c r="L72" s="189">
        <v>60095337</v>
      </c>
      <c r="M72" s="222"/>
      <c r="N72" s="186">
        <v>42783</v>
      </c>
      <c r="O72" s="188">
        <v>60095337</v>
      </c>
      <c r="P72" s="230" t="s">
        <v>671</v>
      </c>
      <c r="Q72" s="230"/>
      <c r="R72" s="190"/>
    </row>
    <row r="73" spans="1:18" ht="102" x14ac:dyDescent="0.2">
      <c r="A73" s="173" t="s">
        <v>280</v>
      </c>
      <c r="B73" s="174" t="s">
        <v>548</v>
      </c>
      <c r="C73" s="262" t="s">
        <v>280</v>
      </c>
      <c r="D73" s="197" t="s">
        <v>546</v>
      </c>
      <c r="E73" s="198" t="s">
        <v>7</v>
      </c>
      <c r="F73" s="199" t="s">
        <v>17</v>
      </c>
      <c r="G73" s="198" t="s">
        <v>4</v>
      </c>
      <c r="H73" s="200">
        <v>42468</v>
      </c>
      <c r="I73" s="221" t="s">
        <v>271</v>
      </c>
      <c r="J73" s="186">
        <v>42376</v>
      </c>
      <c r="K73" s="214" t="s">
        <v>418</v>
      </c>
      <c r="L73" s="189">
        <v>15267130</v>
      </c>
      <c r="M73" s="222"/>
      <c r="N73" s="186">
        <v>42783</v>
      </c>
      <c r="O73" s="188">
        <v>15267130</v>
      </c>
      <c r="P73" s="230" t="s">
        <v>671</v>
      </c>
      <c r="Q73" s="230"/>
      <c r="R73" s="190"/>
    </row>
    <row r="74" spans="1:18" ht="102" x14ac:dyDescent="0.2">
      <c r="A74" s="173" t="s">
        <v>54</v>
      </c>
      <c r="B74" s="174" t="s">
        <v>94</v>
      </c>
      <c r="C74" s="262" t="s">
        <v>54</v>
      </c>
      <c r="D74" s="197" t="s">
        <v>94</v>
      </c>
      <c r="E74" s="198" t="s">
        <v>7</v>
      </c>
      <c r="F74" s="199" t="s">
        <v>17</v>
      </c>
      <c r="G74" s="198" t="s">
        <v>4</v>
      </c>
      <c r="H74" s="186">
        <v>42534</v>
      </c>
      <c r="I74" s="187" t="s">
        <v>271</v>
      </c>
      <c r="J74" s="200">
        <v>42481</v>
      </c>
      <c r="K74" s="186" t="s">
        <v>520</v>
      </c>
      <c r="L74" s="189">
        <v>12057418</v>
      </c>
      <c r="M74" s="191">
        <v>3</v>
      </c>
      <c r="N74" s="186">
        <v>42656</v>
      </c>
      <c r="O74" s="188">
        <v>11321973</v>
      </c>
      <c r="P74" s="230" t="s">
        <v>673</v>
      </c>
      <c r="Q74" s="230"/>
      <c r="R74" s="190"/>
    </row>
    <row r="75" spans="1:18" ht="76.5" x14ac:dyDescent="0.2">
      <c r="A75" s="173" t="s">
        <v>32</v>
      </c>
      <c r="B75" s="174" t="s">
        <v>354</v>
      </c>
      <c r="C75" s="262" t="s">
        <v>32</v>
      </c>
      <c r="D75" s="197" t="s">
        <v>250</v>
      </c>
      <c r="E75" s="198" t="s">
        <v>7</v>
      </c>
      <c r="F75" s="199" t="s">
        <v>17</v>
      </c>
      <c r="G75" s="198" t="s">
        <v>5</v>
      </c>
      <c r="H75" s="186">
        <v>43067</v>
      </c>
      <c r="I75" s="212" t="s">
        <v>147</v>
      </c>
      <c r="J75" s="200">
        <v>43006</v>
      </c>
      <c r="K75" s="186" t="s">
        <v>718</v>
      </c>
      <c r="L75" s="189">
        <v>2550000</v>
      </c>
      <c r="M75" s="212" t="s">
        <v>577</v>
      </c>
      <c r="N75" s="186">
        <v>43143</v>
      </c>
      <c r="O75" s="189">
        <v>2550000</v>
      </c>
      <c r="P75" s="230" t="s">
        <v>741</v>
      </c>
      <c r="Q75" s="230" t="s">
        <v>789</v>
      </c>
      <c r="R75" s="190"/>
    </row>
    <row r="76" spans="1:18" s="129" customFormat="1" ht="111.75" customHeight="1" x14ac:dyDescent="0.2">
      <c r="A76" s="131" t="s">
        <v>66</v>
      </c>
      <c r="B76" s="132" t="s">
        <v>355</v>
      </c>
      <c r="C76" s="131" t="s">
        <v>66</v>
      </c>
      <c r="D76" s="132" t="s">
        <v>252</v>
      </c>
      <c r="E76" s="149" t="s">
        <v>146</v>
      </c>
      <c r="F76" s="150" t="s">
        <v>17</v>
      </c>
      <c r="G76" s="149" t="s">
        <v>5</v>
      </c>
      <c r="H76" s="147">
        <v>43145</v>
      </c>
      <c r="I76" s="158" t="s">
        <v>147</v>
      </c>
      <c r="J76" s="147">
        <v>43034</v>
      </c>
      <c r="K76" s="136" t="s">
        <v>719</v>
      </c>
      <c r="L76" s="137">
        <v>17289583</v>
      </c>
      <c r="M76" s="158" t="s">
        <v>577</v>
      </c>
      <c r="N76" s="136">
        <v>43202</v>
      </c>
      <c r="O76" s="137">
        <v>17289583</v>
      </c>
      <c r="P76" s="164" t="s">
        <v>817</v>
      </c>
      <c r="Q76" s="145" t="s">
        <v>818</v>
      </c>
      <c r="R76" s="76"/>
    </row>
    <row r="77" spans="1:18" ht="89.25" x14ac:dyDescent="0.2">
      <c r="A77" s="173" t="s">
        <v>66</v>
      </c>
      <c r="B77" s="174" t="s">
        <v>355</v>
      </c>
      <c r="C77" s="262" t="s">
        <v>66</v>
      </c>
      <c r="D77" s="197" t="s">
        <v>253</v>
      </c>
      <c r="E77" s="198" t="s">
        <v>7</v>
      </c>
      <c r="F77" s="199" t="s">
        <v>17</v>
      </c>
      <c r="G77" s="198" t="s">
        <v>5</v>
      </c>
      <c r="H77" s="200">
        <v>43145</v>
      </c>
      <c r="I77" s="212" t="s">
        <v>147</v>
      </c>
      <c r="J77" s="200">
        <v>43034</v>
      </c>
      <c r="K77" s="186" t="s">
        <v>719</v>
      </c>
      <c r="L77" s="189">
        <v>3400000</v>
      </c>
      <c r="M77" s="196" t="s">
        <v>578</v>
      </c>
      <c r="N77" s="186">
        <v>43178</v>
      </c>
      <c r="O77" s="189">
        <v>3400000</v>
      </c>
      <c r="P77" s="230" t="s">
        <v>739</v>
      </c>
      <c r="Q77" s="230" t="s">
        <v>790</v>
      </c>
      <c r="R77" s="194"/>
    </row>
    <row r="78" spans="1:18" ht="51" x14ac:dyDescent="0.2">
      <c r="A78" s="173" t="s">
        <v>102</v>
      </c>
      <c r="B78" s="174" t="s">
        <v>111</v>
      </c>
      <c r="C78" s="262" t="s">
        <v>102</v>
      </c>
      <c r="D78" s="223" t="s">
        <v>111</v>
      </c>
      <c r="E78" s="198" t="s">
        <v>146</v>
      </c>
      <c r="F78" s="199" t="s">
        <v>17</v>
      </c>
      <c r="G78" s="198" t="s">
        <v>5</v>
      </c>
      <c r="H78" s="186">
        <v>43067</v>
      </c>
      <c r="I78" s="187" t="s">
        <v>569</v>
      </c>
      <c r="J78" s="200">
        <v>43006</v>
      </c>
      <c r="K78" s="186" t="s">
        <v>720</v>
      </c>
      <c r="L78" s="189">
        <v>17000000</v>
      </c>
      <c r="M78" s="224" t="s">
        <v>580</v>
      </c>
      <c r="N78" s="186">
        <v>43152</v>
      </c>
      <c r="O78" s="188">
        <v>15863933</v>
      </c>
      <c r="P78" s="230" t="s">
        <v>742</v>
      </c>
      <c r="Q78" s="230" t="s">
        <v>791</v>
      </c>
      <c r="R78" s="194"/>
    </row>
    <row r="79" spans="1:18" ht="51" x14ac:dyDescent="0.2">
      <c r="A79" s="173" t="s">
        <v>103</v>
      </c>
      <c r="B79" s="174" t="s">
        <v>104</v>
      </c>
      <c r="C79" s="262" t="s">
        <v>103</v>
      </c>
      <c r="D79" s="197" t="s">
        <v>104</v>
      </c>
      <c r="E79" s="198" t="s">
        <v>7</v>
      </c>
      <c r="F79" s="199" t="s">
        <v>17</v>
      </c>
      <c r="G79" s="198" t="s">
        <v>5</v>
      </c>
      <c r="H79" s="186">
        <v>42124</v>
      </c>
      <c r="I79" s="187" t="s">
        <v>198</v>
      </c>
      <c r="J79" s="186">
        <v>42110</v>
      </c>
      <c r="K79" s="186" t="s">
        <v>521</v>
      </c>
      <c r="L79" s="189">
        <v>1275000</v>
      </c>
      <c r="M79" s="196" t="s">
        <v>200</v>
      </c>
      <c r="N79" s="186">
        <v>42283</v>
      </c>
      <c r="O79" s="188">
        <v>1275000</v>
      </c>
      <c r="P79" s="230" t="s">
        <v>674</v>
      </c>
      <c r="Q79" s="230"/>
      <c r="R79" s="190"/>
    </row>
    <row r="80" spans="1:18" ht="51" x14ac:dyDescent="0.2">
      <c r="A80" s="173" t="s">
        <v>357</v>
      </c>
      <c r="B80" s="174" t="s">
        <v>356</v>
      </c>
      <c r="C80" s="262" t="s">
        <v>228</v>
      </c>
      <c r="D80" s="183" t="s">
        <v>229</v>
      </c>
      <c r="E80" s="198" t="s">
        <v>7</v>
      </c>
      <c r="F80" s="199" t="s">
        <v>17</v>
      </c>
      <c r="G80" s="198" t="s">
        <v>5</v>
      </c>
      <c r="H80" s="186">
        <v>42187</v>
      </c>
      <c r="I80" s="187" t="s">
        <v>203</v>
      </c>
      <c r="J80" s="186">
        <v>42166</v>
      </c>
      <c r="K80" s="186" t="s">
        <v>522</v>
      </c>
      <c r="L80" s="189">
        <v>11866751</v>
      </c>
      <c r="M80" s="187" t="s">
        <v>294</v>
      </c>
      <c r="N80" s="186">
        <v>42396</v>
      </c>
      <c r="O80" s="202">
        <v>15689624</v>
      </c>
      <c r="P80" s="230" t="s">
        <v>675</v>
      </c>
      <c r="Q80" s="230"/>
      <c r="R80" s="190"/>
    </row>
    <row r="81" spans="1:18" ht="76.5" x14ac:dyDescent="0.2">
      <c r="A81" s="173" t="s">
        <v>358</v>
      </c>
      <c r="B81" s="174" t="s">
        <v>359</v>
      </c>
      <c r="C81" s="262" t="s">
        <v>230</v>
      </c>
      <c r="D81" s="183" t="s">
        <v>231</v>
      </c>
      <c r="E81" s="198" t="s">
        <v>7</v>
      </c>
      <c r="F81" s="199" t="s">
        <v>17</v>
      </c>
      <c r="G81" s="198" t="s">
        <v>5</v>
      </c>
      <c r="H81" s="186">
        <v>42446</v>
      </c>
      <c r="I81" s="212" t="s">
        <v>205</v>
      </c>
      <c r="J81" s="186">
        <v>42376</v>
      </c>
      <c r="K81" s="186" t="s">
        <v>523</v>
      </c>
      <c r="L81" s="189">
        <v>2794247</v>
      </c>
      <c r="M81" s="191">
        <v>2</v>
      </c>
      <c r="N81" s="186">
        <v>42578</v>
      </c>
      <c r="O81" s="188">
        <v>2794247</v>
      </c>
      <c r="P81" s="230" t="s">
        <v>676</v>
      </c>
      <c r="Q81" s="230"/>
      <c r="R81" s="190"/>
    </row>
    <row r="82" spans="1:18" ht="51" x14ac:dyDescent="0.2">
      <c r="A82" s="173" t="s">
        <v>358</v>
      </c>
      <c r="B82" s="174" t="s">
        <v>359</v>
      </c>
      <c r="C82" s="262" t="s">
        <v>232</v>
      </c>
      <c r="D82" s="183" t="s">
        <v>412</v>
      </c>
      <c r="E82" s="198" t="s">
        <v>7</v>
      </c>
      <c r="F82" s="199" t="s">
        <v>17</v>
      </c>
      <c r="G82" s="198" t="s">
        <v>5</v>
      </c>
      <c r="H82" s="200">
        <v>42613</v>
      </c>
      <c r="I82" s="187" t="s">
        <v>271</v>
      </c>
      <c r="J82" s="186" t="s">
        <v>729</v>
      </c>
      <c r="K82" s="186" t="s">
        <v>524</v>
      </c>
      <c r="L82" s="189">
        <v>29193581</v>
      </c>
      <c r="M82" s="191">
        <v>2</v>
      </c>
      <c r="N82" s="186">
        <v>42663</v>
      </c>
      <c r="O82" s="188">
        <v>27204409</v>
      </c>
      <c r="P82" s="230" t="s">
        <v>677</v>
      </c>
      <c r="Q82" s="230"/>
      <c r="R82" s="190"/>
    </row>
    <row r="83" spans="1:18" ht="153" x14ac:dyDescent="0.2">
      <c r="A83" s="173" t="s">
        <v>67</v>
      </c>
      <c r="B83" s="174" t="s">
        <v>112</v>
      </c>
      <c r="C83" s="262" t="s">
        <v>67</v>
      </c>
      <c r="D83" s="197" t="s">
        <v>112</v>
      </c>
      <c r="E83" s="198" t="s">
        <v>7</v>
      </c>
      <c r="F83" s="199" t="s">
        <v>17</v>
      </c>
      <c r="G83" s="198" t="s">
        <v>5</v>
      </c>
      <c r="H83" s="186">
        <v>41996</v>
      </c>
      <c r="I83" s="212" t="s">
        <v>201</v>
      </c>
      <c r="J83" s="186">
        <v>42026</v>
      </c>
      <c r="K83" s="186" t="s">
        <v>360</v>
      </c>
      <c r="L83" s="189">
        <v>7650000</v>
      </c>
      <c r="M83" s="196" t="s">
        <v>196</v>
      </c>
      <c r="N83" s="186">
        <v>42264</v>
      </c>
      <c r="O83" s="202">
        <v>5782127</v>
      </c>
      <c r="P83" s="230" t="s">
        <v>678</v>
      </c>
      <c r="Q83" s="230"/>
      <c r="R83" s="190"/>
    </row>
    <row r="84" spans="1:18" ht="89.25" x14ac:dyDescent="0.2">
      <c r="A84" s="173" t="s">
        <v>80</v>
      </c>
      <c r="B84" s="174" t="s">
        <v>113</v>
      </c>
      <c r="C84" s="262" t="s">
        <v>80</v>
      </c>
      <c r="D84" s="197" t="s">
        <v>113</v>
      </c>
      <c r="E84" s="198" t="s">
        <v>7</v>
      </c>
      <c r="F84" s="199" t="s">
        <v>17</v>
      </c>
      <c r="G84" s="198" t="s">
        <v>5</v>
      </c>
      <c r="H84" s="186">
        <v>42557</v>
      </c>
      <c r="I84" s="187" t="s">
        <v>271</v>
      </c>
      <c r="J84" s="200">
        <v>42474</v>
      </c>
      <c r="K84" s="186" t="s">
        <v>525</v>
      </c>
      <c r="L84" s="189">
        <v>33840519</v>
      </c>
      <c r="M84" s="225">
        <v>2</v>
      </c>
      <c r="N84" s="186">
        <v>42629</v>
      </c>
      <c r="O84" s="202">
        <v>29305420</v>
      </c>
      <c r="P84" s="233" t="s">
        <v>679</v>
      </c>
      <c r="Q84" s="233"/>
      <c r="R84" s="190"/>
    </row>
    <row r="85" spans="1:18" ht="76.5" x14ac:dyDescent="0.2">
      <c r="A85" s="173" t="s">
        <v>105</v>
      </c>
      <c r="B85" s="174" t="s">
        <v>291</v>
      </c>
      <c r="C85" s="262" t="s">
        <v>105</v>
      </c>
      <c r="D85" s="197" t="s">
        <v>291</v>
      </c>
      <c r="E85" s="198" t="s">
        <v>7</v>
      </c>
      <c r="F85" s="199" t="s">
        <v>17</v>
      </c>
      <c r="G85" s="198" t="s">
        <v>5</v>
      </c>
      <c r="H85" s="186">
        <v>42508</v>
      </c>
      <c r="I85" s="187" t="s">
        <v>292</v>
      </c>
      <c r="J85" s="200" t="s">
        <v>730</v>
      </c>
      <c r="K85" s="186" t="s">
        <v>526</v>
      </c>
      <c r="L85" s="189">
        <v>19618584</v>
      </c>
      <c r="M85" s="191">
        <v>2</v>
      </c>
      <c r="N85" s="186">
        <v>42578</v>
      </c>
      <c r="O85" s="188">
        <v>18398598</v>
      </c>
      <c r="P85" s="230" t="s">
        <v>680</v>
      </c>
      <c r="Q85" s="230"/>
      <c r="R85" s="190"/>
    </row>
    <row r="86" spans="1:18" ht="51" x14ac:dyDescent="0.2">
      <c r="A86" s="173" t="s">
        <v>361</v>
      </c>
      <c r="B86" s="174" t="s">
        <v>362</v>
      </c>
      <c r="C86" s="262" t="s">
        <v>220</v>
      </c>
      <c r="D86" s="183" t="s">
        <v>402</v>
      </c>
      <c r="E86" s="198" t="s">
        <v>7</v>
      </c>
      <c r="F86" s="199" t="s">
        <v>17</v>
      </c>
      <c r="G86" s="198" t="s">
        <v>5</v>
      </c>
      <c r="H86" s="186">
        <v>42332</v>
      </c>
      <c r="I86" s="212" t="s">
        <v>204</v>
      </c>
      <c r="J86" s="200">
        <v>42159</v>
      </c>
      <c r="K86" s="186" t="s">
        <v>527</v>
      </c>
      <c r="L86" s="189">
        <v>2040000</v>
      </c>
      <c r="M86" s="187">
        <v>42455</v>
      </c>
      <c r="N86" s="186">
        <v>42447</v>
      </c>
      <c r="O86" s="202">
        <v>5312500</v>
      </c>
      <c r="P86" s="230" t="s">
        <v>681</v>
      </c>
      <c r="Q86" s="230"/>
      <c r="R86" s="190"/>
    </row>
    <row r="87" spans="1:18" ht="38.25" x14ac:dyDescent="0.2">
      <c r="A87" s="173" t="s">
        <v>361</v>
      </c>
      <c r="B87" s="174" t="s">
        <v>362</v>
      </c>
      <c r="C87" s="262" t="s">
        <v>219</v>
      </c>
      <c r="D87" s="183" t="s">
        <v>265</v>
      </c>
      <c r="E87" s="198" t="s">
        <v>7</v>
      </c>
      <c r="F87" s="199" t="s">
        <v>17</v>
      </c>
      <c r="G87" s="198" t="s">
        <v>5</v>
      </c>
      <c r="H87" s="226">
        <v>42949</v>
      </c>
      <c r="I87" s="227" t="s">
        <v>142</v>
      </c>
      <c r="J87" s="226">
        <v>42852</v>
      </c>
      <c r="K87" s="186" t="s">
        <v>583</v>
      </c>
      <c r="L87" s="189">
        <v>4092205</v>
      </c>
      <c r="M87" s="191" t="s">
        <v>571</v>
      </c>
      <c r="N87" s="186">
        <v>43020</v>
      </c>
      <c r="O87" s="188">
        <v>3507232</v>
      </c>
      <c r="P87" s="230" t="s">
        <v>682</v>
      </c>
      <c r="Q87" s="230"/>
      <c r="R87" s="190"/>
    </row>
    <row r="88" spans="1:18" ht="63.75" x14ac:dyDescent="0.2">
      <c r="A88" s="173" t="s">
        <v>297</v>
      </c>
      <c r="B88" s="174" t="s">
        <v>114</v>
      </c>
      <c r="C88" s="262" t="s">
        <v>297</v>
      </c>
      <c r="D88" s="183" t="s">
        <v>114</v>
      </c>
      <c r="E88" s="198" t="s">
        <v>7</v>
      </c>
      <c r="F88" s="199" t="s">
        <v>17</v>
      </c>
      <c r="G88" s="198" t="s">
        <v>5</v>
      </c>
      <c r="H88" s="186">
        <v>42534</v>
      </c>
      <c r="I88" s="187" t="s">
        <v>269</v>
      </c>
      <c r="J88" s="200">
        <v>42474</v>
      </c>
      <c r="K88" s="186" t="s">
        <v>528</v>
      </c>
      <c r="L88" s="189">
        <v>22979380</v>
      </c>
      <c r="M88" s="191">
        <v>2</v>
      </c>
      <c r="N88" s="186">
        <v>42607</v>
      </c>
      <c r="O88" s="188">
        <v>21550401</v>
      </c>
      <c r="P88" s="230" t="s">
        <v>683</v>
      </c>
      <c r="Q88" s="230"/>
      <c r="R88" s="190"/>
    </row>
    <row r="89" spans="1:18" ht="102" x14ac:dyDescent="0.2">
      <c r="A89" s="173" t="s">
        <v>55</v>
      </c>
      <c r="B89" s="174" t="s">
        <v>115</v>
      </c>
      <c r="C89" s="262" t="s">
        <v>55</v>
      </c>
      <c r="D89" s="197" t="s">
        <v>115</v>
      </c>
      <c r="E89" s="198" t="s">
        <v>7</v>
      </c>
      <c r="F89" s="199" t="s">
        <v>17</v>
      </c>
      <c r="G89" s="198" t="s">
        <v>5</v>
      </c>
      <c r="H89" s="186">
        <v>42534</v>
      </c>
      <c r="I89" s="187" t="s">
        <v>271</v>
      </c>
      <c r="J89" s="186">
        <v>42418</v>
      </c>
      <c r="K89" s="186" t="s">
        <v>529</v>
      </c>
      <c r="L89" s="189">
        <v>18646580</v>
      </c>
      <c r="M89" s="191">
        <v>2</v>
      </c>
      <c r="N89" s="186">
        <v>42613</v>
      </c>
      <c r="O89" s="188">
        <v>17487038</v>
      </c>
      <c r="P89" s="230" t="s">
        <v>684</v>
      </c>
      <c r="Q89" s="230"/>
      <c r="R89" s="190"/>
    </row>
    <row r="90" spans="1:18" ht="76.5" x14ac:dyDescent="0.2">
      <c r="A90" s="173" t="s">
        <v>68</v>
      </c>
      <c r="B90" s="174" t="s">
        <v>107</v>
      </c>
      <c r="C90" s="262" t="s">
        <v>68</v>
      </c>
      <c r="D90" s="197" t="s">
        <v>107</v>
      </c>
      <c r="E90" s="198" t="s">
        <v>7</v>
      </c>
      <c r="F90" s="199" t="s">
        <v>17</v>
      </c>
      <c r="G90" s="198" t="s">
        <v>5</v>
      </c>
      <c r="H90" s="186">
        <v>42508</v>
      </c>
      <c r="I90" s="187" t="s">
        <v>204</v>
      </c>
      <c r="J90" s="186">
        <v>42159</v>
      </c>
      <c r="K90" s="186" t="s">
        <v>530</v>
      </c>
      <c r="L90" s="189">
        <v>10996033</v>
      </c>
      <c r="M90" s="191">
        <v>2</v>
      </c>
      <c r="N90" s="186">
        <v>42576</v>
      </c>
      <c r="O90" s="188">
        <v>10312242</v>
      </c>
      <c r="P90" s="230" t="s">
        <v>685</v>
      </c>
      <c r="Q90" s="230"/>
      <c r="R90" s="190"/>
    </row>
    <row r="91" spans="1:18" ht="114.75" x14ac:dyDescent="0.2">
      <c r="A91" s="173" t="s">
        <v>106</v>
      </c>
      <c r="B91" s="174" t="s">
        <v>116</v>
      </c>
      <c r="C91" s="262" t="s">
        <v>106</v>
      </c>
      <c r="D91" s="197" t="s">
        <v>116</v>
      </c>
      <c r="E91" s="198" t="s">
        <v>7</v>
      </c>
      <c r="F91" s="199" t="s">
        <v>17</v>
      </c>
      <c r="G91" s="198" t="s">
        <v>5</v>
      </c>
      <c r="H91" s="186">
        <v>42419</v>
      </c>
      <c r="I91" s="212" t="s">
        <v>199</v>
      </c>
      <c r="J91" s="186">
        <v>42229</v>
      </c>
      <c r="K91" s="186" t="s">
        <v>408</v>
      </c>
      <c r="L91" s="189">
        <v>5516580</v>
      </c>
      <c r="M91" s="191">
        <v>2</v>
      </c>
      <c r="N91" s="186">
        <v>42537</v>
      </c>
      <c r="O91" s="188">
        <v>5173530</v>
      </c>
      <c r="P91" s="230" t="s">
        <v>686</v>
      </c>
      <c r="Q91" s="230"/>
      <c r="R91" s="190"/>
    </row>
    <row r="92" spans="1:18" ht="51" x14ac:dyDescent="0.2">
      <c r="A92" s="173" t="s">
        <v>363</v>
      </c>
      <c r="B92" s="174" t="s">
        <v>364</v>
      </c>
      <c r="C92" s="262" t="s">
        <v>24</v>
      </c>
      <c r="D92" s="183" t="s">
        <v>192</v>
      </c>
      <c r="E92" s="198" t="s">
        <v>7</v>
      </c>
      <c r="F92" s="199" t="s">
        <v>18</v>
      </c>
      <c r="G92" s="198" t="s">
        <v>5</v>
      </c>
      <c r="H92" s="186">
        <v>41996</v>
      </c>
      <c r="I92" s="212" t="s">
        <v>141</v>
      </c>
      <c r="J92" s="186">
        <v>41893</v>
      </c>
      <c r="K92" s="186" t="s">
        <v>365</v>
      </c>
      <c r="L92" s="189">
        <v>31636001</v>
      </c>
      <c r="M92" s="196" t="s">
        <v>195</v>
      </c>
      <c r="N92" s="186">
        <v>42207</v>
      </c>
      <c r="O92" s="188">
        <v>30449974</v>
      </c>
      <c r="P92" s="230" t="s">
        <v>687</v>
      </c>
      <c r="Q92" s="230"/>
      <c r="R92" s="190"/>
    </row>
    <row r="93" spans="1:18" ht="51" x14ac:dyDescent="0.2">
      <c r="A93" s="173" t="s">
        <v>363</v>
      </c>
      <c r="B93" s="174" t="s">
        <v>364</v>
      </c>
      <c r="C93" s="262" t="s">
        <v>132</v>
      </c>
      <c r="D93" s="183" t="s">
        <v>239</v>
      </c>
      <c r="E93" s="198" t="s">
        <v>7</v>
      </c>
      <c r="F93" s="199" t="s">
        <v>18</v>
      </c>
      <c r="G93" s="198" t="s">
        <v>5</v>
      </c>
      <c r="H93" s="200">
        <v>42159</v>
      </c>
      <c r="I93" s="187" t="s">
        <v>202</v>
      </c>
      <c r="J93" s="186">
        <v>42040</v>
      </c>
      <c r="K93" s="186" t="s">
        <v>531</v>
      </c>
      <c r="L93" s="189">
        <v>27225595</v>
      </c>
      <c r="M93" s="196" t="s">
        <v>196</v>
      </c>
      <c r="N93" s="186">
        <v>42277</v>
      </c>
      <c r="O93" s="188">
        <v>27225595</v>
      </c>
      <c r="P93" s="230" t="s">
        <v>688</v>
      </c>
      <c r="Q93" s="230"/>
      <c r="R93" s="190"/>
    </row>
    <row r="94" spans="1:18" ht="38.25" x14ac:dyDescent="0.2">
      <c r="A94" s="173" t="s">
        <v>363</v>
      </c>
      <c r="B94" s="174" t="s">
        <v>364</v>
      </c>
      <c r="C94" s="262" t="s">
        <v>130</v>
      </c>
      <c r="D94" s="183" t="s">
        <v>193</v>
      </c>
      <c r="E94" s="198" t="s">
        <v>7</v>
      </c>
      <c r="F94" s="199" t="s">
        <v>18</v>
      </c>
      <c r="G94" s="198" t="s">
        <v>5</v>
      </c>
      <c r="H94" s="200">
        <v>42212</v>
      </c>
      <c r="I94" s="187" t="s">
        <v>194</v>
      </c>
      <c r="J94" s="186">
        <v>42075</v>
      </c>
      <c r="K94" s="186" t="s">
        <v>532</v>
      </c>
      <c r="L94" s="189">
        <v>16932175</v>
      </c>
      <c r="M94" s="196" t="s">
        <v>200</v>
      </c>
      <c r="N94" s="186">
        <v>42272</v>
      </c>
      <c r="O94" s="188">
        <v>12682175</v>
      </c>
      <c r="P94" s="230" t="s">
        <v>689</v>
      </c>
      <c r="Q94" s="230"/>
      <c r="R94" s="190"/>
    </row>
    <row r="95" spans="1:18" ht="51" x14ac:dyDescent="0.2">
      <c r="A95" s="173" t="s">
        <v>95</v>
      </c>
      <c r="B95" s="174" t="s">
        <v>117</v>
      </c>
      <c r="C95" s="262" t="s">
        <v>95</v>
      </c>
      <c r="D95" s="197" t="s">
        <v>117</v>
      </c>
      <c r="E95" s="198" t="s">
        <v>7</v>
      </c>
      <c r="F95" s="199" t="s">
        <v>2</v>
      </c>
      <c r="G95" s="198" t="s">
        <v>5</v>
      </c>
      <c r="H95" s="186">
        <v>42508</v>
      </c>
      <c r="I95" s="187" t="s">
        <v>286</v>
      </c>
      <c r="J95" s="200">
        <v>42425</v>
      </c>
      <c r="K95" s="186" t="s">
        <v>411</v>
      </c>
      <c r="L95" s="189">
        <v>4398750</v>
      </c>
      <c r="M95" s="191">
        <v>2</v>
      </c>
      <c r="N95" s="186">
        <v>42563</v>
      </c>
      <c r="O95" s="188">
        <v>4125213</v>
      </c>
      <c r="P95" s="230" t="s">
        <v>690</v>
      </c>
      <c r="Q95" s="230"/>
      <c r="R95" s="190"/>
    </row>
    <row r="96" spans="1:18" ht="38.25" x14ac:dyDescent="0.2">
      <c r="A96" s="173" t="s">
        <v>96</v>
      </c>
      <c r="B96" s="174" t="s">
        <v>108</v>
      </c>
      <c r="C96" s="262" t="s">
        <v>96</v>
      </c>
      <c r="D96" s="197" t="s">
        <v>108</v>
      </c>
      <c r="E96" s="198" t="s">
        <v>7</v>
      </c>
      <c r="F96" s="199" t="s">
        <v>2</v>
      </c>
      <c r="G96" s="198" t="s">
        <v>5</v>
      </c>
      <c r="H96" s="186">
        <v>42508</v>
      </c>
      <c r="I96" s="212" t="s">
        <v>269</v>
      </c>
      <c r="J96" s="186">
        <v>42397</v>
      </c>
      <c r="K96" s="186" t="s">
        <v>533</v>
      </c>
      <c r="L96" s="189">
        <v>3597789</v>
      </c>
      <c r="M96" s="225">
        <v>2</v>
      </c>
      <c r="N96" s="186">
        <v>42563</v>
      </c>
      <c r="O96" s="209">
        <v>3374060</v>
      </c>
      <c r="P96" s="230" t="s">
        <v>690</v>
      </c>
      <c r="Q96" s="230"/>
      <c r="R96" s="190"/>
    </row>
    <row r="97" spans="1:18" ht="38.25" x14ac:dyDescent="0.2">
      <c r="A97" s="173" t="s">
        <v>366</v>
      </c>
      <c r="B97" s="174" t="s">
        <v>367</v>
      </c>
      <c r="C97" s="262" t="s">
        <v>134</v>
      </c>
      <c r="D97" s="183" t="s">
        <v>235</v>
      </c>
      <c r="E97" s="198" t="s">
        <v>7</v>
      </c>
      <c r="F97" s="199" t="s">
        <v>18</v>
      </c>
      <c r="G97" s="198" t="s">
        <v>5</v>
      </c>
      <c r="H97" s="186">
        <v>42111</v>
      </c>
      <c r="I97" s="187" t="s">
        <v>194</v>
      </c>
      <c r="J97" s="186">
        <v>42068</v>
      </c>
      <c r="K97" s="186" t="s">
        <v>368</v>
      </c>
      <c r="L97" s="189">
        <v>1064308</v>
      </c>
      <c r="M97" s="196" t="s">
        <v>272</v>
      </c>
      <c r="N97" s="186">
        <v>42381</v>
      </c>
      <c r="O97" s="188">
        <v>1064308</v>
      </c>
      <c r="P97" s="230" t="s">
        <v>691</v>
      </c>
      <c r="Q97" s="230"/>
      <c r="R97" s="190"/>
    </row>
    <row r="98" spans="1:18" ht="89.25" x14ac:dyDescent="0.2">
      <c r="A98" s="173" t="s">
        <v>366</v>
      </c>
      <c r="B98" s="174" t="s">
        <v>367</v>
      </c>
      <c r="C98" s="262" t="s">
        <v>135</v>
      </c>
      <c r="D98" s="183" t="s">
        <v>236</v>
      </c>
      <c r="E98" s="198" t="s">
        <v>7</v>
      </c>
      <c r="F98" s="199" t="s">
        <v>18</v>
      </c>
      <c r="G98" s="198" t="s">
        <v>5</v>
      </c>
      <c r="H98" s="186">
        <v>42187</v>
      </c>
      <c r="I98" s="187" t="s">
        <v>198</v>
      </c>
      <c r="J98" s="186">
        <v>42131</v>
      </c>
      <c r="K98" s="186" t="s">
        <v>534</v>
      </c>
      <c r="L98" s="189">
        <v>1124780</v>
      </c>
      <c r="M98" s="196" t="s">
        <v>205</v>
      </c>
      <c r="N98" s="186">
        <v>42355</v>
      </c>
      <c r="O98" s="188">
        <v>1124780</v>
      </c>
      <c r="P98" s="230" t="s">
        <v>692</v>
      </c>
      <c r="Q98" s="230"/>
      <c r="R98" s="190"/>
    </row>
    <row r="99" spans="1:18" ht="63.75" x14ac:dyDescent="0.2">
      <c r="A99" s="173" t="s">
        <v>366</v>
      </c>
      <c r="B99" s="174" t="s">
        <v>367</v>
      </c>
      <c r="C99" s="262" t="s">
        <v>136</v>
      </c>
      <c r="D99" s="183" t="s">
        <v>224</v>
      </c>
      <c r="E99" s="198" t="s">
        <v>7</v>
      </c>
      <c r="F99" s="199" t="s">
        <v>18</v>
      </c>
      <c r="G99" s="198" t="s">
        <v>5</v>
      </c>
      <c r="H99" s="186">
        <v>42508</v>
      </c>
      <c r="I99" s="187" t="s">
        <v>271</v>
      </c>
      <c r="J99" s="200">
        <v>42425</v>
      </c>
      <c r="K99" s="186" t="s">
        <v>415</v>
      </c>
      <c r="L99" s="189">
        <v>270346</v>
      </c>
      <c r="M99" s="191">
        <v>2</v>
      </c>
      <c r="N99" s="186">
        <v>42570</v>
      </c>
      <c r="O99" s="188">
        <v>270346</v>
      </c>
      <c r="P99" s="230" t="s">
        <v>693</v>
      </c>
      <c r="Q99" s="230"/>
      <c r="R99" s="190"/>
    </row>
    <row r="100" spans="1:18" ht="51" x14ac:dyDescent="0.2">
      <c r="A100" s="173" t="s">
        <v>366</v>
      </c>
      <c r="B100" s="174" t="s">
        <v>367</v>
      </c>
      <c r="C100" s="262" t="s">
        <v>218</v>
      </c>
      <c r="D100" s="183" t="s">
        <v>190</v>
      </c>
      <c r="E100" s="198" t="s">
        <v>7</v>
      </c>
      <c r="F100" s="199" t="s">
        <v>18</v>
      </c>
      <c r="G100" s="198" t="s">
        <v>5</v>
      </c>
      <c r="H100" s="186">
        <v>42419</v>
      </c>
      <c r="I100" s="187" t="s">
        <v>205</v>
      </c>
      <c r="J100" s="186">
        <v>42327</v>
      </c>
      <c r="K100" s="186" t="s">
        <v>535</v>
      </c>
      <c r="L100" s="189">
        <v>5791088</v>
      </c>
      <c r="M100" s="187">
        <v>42469</v>
      </c>
      <c r="N100" s="186">
        <v>42473</v>
      </c>
      <c r="O100" s="188">
        <v>5791088</v>
      </c>
      <c r="P100" s="230" t="s">
        <v>668</v>
      </c>
      <c r="Q100" s="230"/>
      <c r="R100" s="190"/>
    </row>
    <row r="101" spans="1:18" ht="63.75" x14ac:dyDescent="0.2">
      <c r="A101" s="173" t="s">
        <v>369</v>
      </c>
      <c r="B101" s="174" t="s">
        <v>370</v>
      </c>
      <c r="C101" s="262" t="s">
        <v>133</v>
      </c>
      <c r="D101" s="183" t="s">
        <v>240</v>
      </c>
      <c r="E101" s="198" t="s">
        <v>7</v>
      </c>
      <c r="F101" s="199" t="s">
        <v>18</v>
      </c>
      <c r="G101" s="198" t="s">
        <v>5</v>
      </c>
      <c r="H101" s="200">
        <v>42159</v>
      </c>
      <c r="I101" s="212" t="s">
        <v>194</v>
      </c>
      <c r="J101" s="186">
        <v>42089</v>
      </c>
      <c r="K101" s="186" t="s">
        <v>536</v>
      </c>
      <c r="L101" s="189">
        <v>917966</v>
      </c>
      <c r="M101" s="196" t="s">
        <v>196</v>
      </c>
      <c r="N101" s="186">
        <v>42261</v>
      </c>
      <c r="O101" s="188">
        <v>917966</v>
      </c>
      <c r="P101" s="230" t="s">
        <v>695</v>
      </c>
      <c r="Q101" s="230"/>
      <c r="R101" s="190"/>
    </row>
    <row r="102" spans="1:18" ht="89.25" x14ac:dyDescent="0.2">
      <c r="A102" s="173" t="s">
        <v>369</v>
      </c>
      <c r="B102" s="174" t="s">
        <v>370</v>
      </c>
      <c r="C102" s="262" t="s">
        <v>131</v>
      </c>
      <c r="D102" s="183" t="s">
        <v>137</v>
      </c>
      <c r="E102" s="198" t="s">
        <v>7</v>
      </c>
      <c r="F102" s="199" t="s">
        <v>18</v>
      </c>
      <c r="G102" s="198" t="s">
        <v>5</v>
      </c>
      <c r="H102" s="186">
        <v>42303</v>
      </c>
      <c r="I102" s="187" t="s">
        <v>204</v>
      </c>
      <c r="J102" s="186">
        <v>42187</v>
      </c>
      <c r="K102" s="186" t="s">
        <v>537</v>
      </c>
      <c r="L102" s="189">
        <v>1995577</v>
      </c>
      <c r="M102" s="196" t="s">
        <v>205</v>
      </c>
      <c r="N102" s="186">
        <v>42381</v>
      </c>
      <c r="O102" s="202">
        <v>2046882</v>
      </c>
      <c r="P102" s="230" t="s">
        <v>696</v>
      </c>
      <c r="Q102" s="230"/>
      <c r="R102" s="190"/>
    </row>
    <row r="103" spans="1:18" ht="89.25" x14ac:dyDescent="0.2">
      <c r="A103" s="173" t="s">
        <v>371</v>
      </c>
      <c r="B103" s="174" t="s">
        <v>372</v>
      </c>
      <c r="C103" s="262" t="s">
        <v>138</v>
      </c>
      <c r="D103" s="183" t="s">
        <v>20</v>
      </c>
      <c r="E103" s="198" t="s">
        <v>7</v>
      </c>
      <c r="F103" s="199" t="s">
        <v>18</v>
      </c>
      <c r="G103" s="198" t="s">
        <v>5</v>
      </c>
      <c r="H103" s="186">
        <v>42111</v>
      </c>
      <c r="I103" s="212" t="s">
        <v>126</v>
      </c>
      <c r="J103" s="186">
        <v>41942</v>
      </c>
      <c r="K103" s="186" t="s">
        <v>374</v>
      </c>
      <c r="L103" s="189">
        <v>40127871</v>
      </c>
      <c r="M103" s="196" t="s">
        <v>196</v>
      </c>
      <c r="N103" s="186">
        <v>42248</v>
      </c>
      <c r="O103" s="188">
        <v>36960484</v>
      </c>
      <c r="P103" s="230" t="s">
        <v>697</v>
      </c>
      <c r="Q103" s="230"/>
      <c r="R103" s="190"/>
    </row>
    <row r="104" spans="1:18" ht="89.25" x14ac:dyDescent="0.2">
      <c r="A104" s="173" t="s">
        <v>371</v>
      </c>
      <c r="B104" s="174" t="s">
        <v>372</v>
      </c>
      <c r="C104" s="262" t="s">
        <v>129</v>
      </c>
      <c r="D104" s="183" t="s">
        <v>225</v>
      </c>
      <c r="E104" s="198" t="s">
        <v>7</v>
      </c>
      <c r="F104" s="199" t="s">
        <v>18</v>
      </c>
      <c r="G104" s="198" t="s">
        <v>5</v>
      </c>
      <c r="H104" s="200">
        <v>42389</v>
      </c>
      <c r="I104" s="212" t="s">
        <v>200</v>
      </c>
      <c r="J104" s="186">
        <v>42320</v>
      </c>
      <c r="K104" s="186" t="s">
        <v>538</v>
      </c>
      <c r="L104" s="189">
        <v>4018012</v>
      </c>
      <c r="M104" s="187">
        <v>42469</v>
      </c>
      <c r="N104" s="186">
        <v>42464</v>
      </c>
      <c r="O104" s="188">
        <v>4018012</v>
      </c>
      <c r="P104" s="230" t="s">
        <v>698</v>
      </c>
      <c r="Q104" s="230"/>
      <c r="R104" s="190"/>
    </row>
    <row r="105" spans="1:18" ht="242.25" x14ac:dyDescent="0.2">
      <c r="A105" s="173" t="s">
        <v>97</v>
      </c>
      <c r="B105" s="174" t="s">
        <v>109</v>
      </c>
      <c r="C105" s="262" t="s">
        <v>97</v>
      </c>
      <c r="D105" s="197" t="s">
        <v>109</v>
      </c>
      <c r="E105" s="198" t="s">
        <v>7</v>
      </c>
      <c r="F105" s="199" t="s">
        <v>19</v>
      </c>
      <c r="G105" s="198" t="s">
        <v>5</v>
      </c>
      <c r="H105" s="186">
        <v>41996</v>
      </c>
      <c r="I105" s="212" t="s">
        <v>140</v>
      </c>
      <c r="J105" s="186">
        <v>41669</v>
      </c>
      <c r="K105" s="186" t="s">
        <v>375</v>
      </c>
      <c r="L105" s="189">
        <v>3918310</v>
      </c>
      <c r="M105" s="196" t="s">
        <v>205</v>
      </c>
      <c r="N105" s="186">
        <v>42338</v>
      </c>
      <c r="O105" s="188">
        <v>3918310</v>
      </c>
      <c r="P105" s="230" t="s">
        <v>699</v>
      </c>
      <c r="Q105" s="230"/>
      <c r="R105" s="190"/>
    </row>
    <row r="106" spans="1:18" ht="76.5" x14ac:dyDescent="0.2">
      <c r="A106" s="173" t="s">
        <v>376</v>
      </c>
      <c r="B106" s="174" t="s">
        <v>377</v>
      </c>
      <c r="C106" s="262" t="s">
        <v>221</v>
      </c>
      <c r="D106" s="197" t="s">
        <v>222</v>
      </c>
      <c r="E106" s="198" t="s">
        <v>7</v>
      </c>
      <c r="F106" s="199" t="s">
        <v>19</v>
      </c>
      <c r="G106" s="198" t="s">
        <v>5</v>
      </c>
      <c r="H106" s="186">
        <v>42508</v>
      </c>
      <c r="I106" s="187" t="s">
        <v>205</v>
      </c>
      <c r="J106" s="200">
        <v>42313</v>
      </c>
      <c r="K106" s="186" t="s">
        <v>416</v>
      </c>
      <c r="L106" s="189">
        <v>14188878</v>
      </c>
      <c r="M106" s="191">
        <v>2</v>
      </c>
      <c r="N106" s="186">
        <v>42555</v>
      </c>
      <c r="O106" s="188">
        <v>14188878</v>
      </c>
      <c r="P106" s="230" t="s">
        <v>621</v>
      </c>
      <c r="Q106" s="230"/>
      <c r="R106" s="190"/>
    </row>
    <row r="107" spans="1:18" ht="76.5" x14ac:dyDescent="0.2">
      <c r="A107" s="173" t="s">
        <v>376</v>
      </c>
      <c r="B107" s="174" t="s">
        <v>377</v>
      </c>
      <c r="C107" s="262" t="s">
        <v>223</v>
      </c>
      <c r="D107" s="197" t="s">
        <v>472</v>
      </c>
      <c r="E107" s="198" t="s">
        <v>7</v>
      </c>
      <c r="F107" s="199" t="s">
        <v>19</v>
      </c>
      <c r="G107" s="198" t="s">
        <v>5</v>
      </c>
      <c r="H107" s="186">
        <v>42508</v>
      </c>
      <c r="I107" s="187" t="s">
        <v>205</v>
      </c>
      <c r="J107" s="200">
        <v>42313</v>
      </c>
      <c r="K107" s="186" t="s">
        <v>416</v>
      </c>
      <c r="L107" s="189">
        <v>16444269</v>
      </c>
      <c r="M107" s="191">
        <v>3</v>
      </c>
      <c r="N107" s="186">
        <v>42563</v>
      </c>
      <c r="O107" s="188">
        <v>16444269</v>
      </c>
      <c r="P107" s="230" t="s">
        <v>700</v>
      </c>
      <c r="Q107" s="230"/>
      <c r="R107" s="190"/>
    </row>
    <row r="108" spans="1:18" ht="127.5" x14ac:dyDescent="0.2">
      <c r="A108" s="173" t="s">
        <v>98</v>
      </c>
      <c r="B108" s="174" t="s">
        <v>118</v>
      </c>
      <c r="C108" s="262" t="s">
        <v>98</v>
      </c>
      <c r="D108" s="197" t="s">
        <v>118</v>
      </c>
      <c r="E108" s="198" t="s">
        <v>7</v>
      </c>
      <c r="F108" s="199" t="s">
        <v>19</v>
      </c>
      <c r="G108" s="198" t="s">
        <v>5</v>
      </c>
      <c r="H108" s="200">
        <v>42698</v>
      </c>
      <c r="I108" s="187">
        <v>42613</v>
      </c>
      <c r="J108" s="200">
        <v>42691</v>
      </c>
      <c r="K108" s="186" t="s">
        <v>551</v>
      </c>
      <c r="L108" s="189">
        <v>8466087</v>
      </c>
      <c r="M108" s="191">
        <v>2</v>
      </c>
      <c r="N108" s="186">
        <v>42888</v>
      </c>
      <c r="O108" s="188">
        <v>8466087</v>
      </c>
      <c r="P108" s="230" t="s">
        <v>701</v>
      </c>
      <c r="Q108" s="230"/>
      <c r="R108" s="190"/>
    </row>
    <row r="109" spans="1:18" ht="51" x14ac:dyDescent="0.2">
      <c r="A109" s="173" t="s">
        <v>99</v>
      </c>
      <c r="B109" s="174" t="s">
        <v>119</v>
      </c>
      <c r="C109" s="262" t="s">
        <v>99</v>
      </c>
      <c r="D109" s="197" t="s">
        <v>119</v>
      </c>
      <c r="E109" s="198" t="s">
        <v>7</v>
      </c>
      <c r="F109" s="199" t="s">
        <v>19</v>
      </c>
      <c r="G109" s="198" t="s">
        <v>5</v>
      </c>
      <c r="H109" s="186">
        <v>42635</v>
      </c>
      <c r="I109" s="187">
        <v>42613</v>
      </c>
      <c r="J109" s="186">
        <v>42614</v>
      </c>
      <c r="K109" s="186" t="s">
        <v>539</v>
      </c>
      <c r="L109" s="189">
        <v>19351057</v>
      </c>
      <c r="M109" s="191" t="s">
        <v>451</v>
      </c>
      <c r="N109" s="186">
        <v>42828</v>
      </c>
      <c r="O109" s="188">
        <v>19351057</v>
      </c>
      <c r="P109" s="230" t="s">
        <v>702</v>
      </c>
      <c r="Q109" s="230"/>
      <c r="R109" s="190"/>
    </row>
    <row r="110" spans="1:18" ht="127.5" x14ac:dyDescent="0.2">
      <c r="A110" s="173" t="s">
        <v>378</v>
      </c>
      <c r="B110" s="174" t="s">
        <v>379</v>
      </c>
      <c r="C110" s="262" t="s">
        <v>139</v>
      </c>
      <c r="D110" s="183" t="s">
        <v>237</v>
      </c>
      <c r="E110" s="198" t="s">
        <v>7</v>
      </c>
      <c r="F110" s="199" t="s">
        <v>18</v>
      </c>
      <c r="G110" s="198" t="s">
        <v>4</v>
      </c>
      <c r="H110" s="186">
        <v>42187</v>
      </c>
      <c r="I110" s="187" t="s">
        <v>198</v>
      </c>
      <c r="J110" s="186">
        <v>42131</v>
      </c>
      <c r="K110" s="186" t="s">
        <v>465</v>
      </c>
      <c r="L110" s="189">
        <v>3465513</v>
      </c>
      <c r="M110" s="196" t="s">
        <v>205</v>
      </c>
      <c r="N110" s="186">
        <v>42359</v>
      </c>
      <c r="O110" s="188">
        <v>3465513</v>
      </c>
      <c r="P110" s="230" t="s">
        <v>703</v>
      </c>
      <c r="Q110" s="230"/>
      <c r="R110" s="190"/>
    </row>
    <row r="111" spans="1:18" ht="181.5" customHeight="1" x14ac:dyDescent="0.2">
      <c r="A111" s="173" t="s">
        <v>100</v>
      </c>
      <c r="B111" s="174" t="s">
        <v>474</v>
      </c>
      <c r="C111" s="262" t="s">
        <v>100</v>
      </c>
      <c r="D111" s="197" t="s">
        <v>474</v>
      </c>
      <c r="E111" s="198" t="s">
        <v>7</v>
      </c>
      <c r="F111" s="199" t="s">
        <v>19</v>
      </c>
      <c r="G111" s="198" t="s">
        <v>4</v>
      </c>
      <c r="H111" s="186">
        <v>42765</v>
      </c>
      <c r="I111" s="187" t="s">
        <v>428</v>
      </c>
      <c r="J111" s="186">
        <v>42691</v>
      </c>
      <c r="K111" s="186" t="s">
        <v>454</v>
      </c>
      <c r="L111" s="180">
        <v>70542521</v>
      </c>
      <c r="M111" s="191">
        <v>2</v>
      </c>
      <c r="N111" s="186">
        <v>42822</v>
      </c>
      <c r="O111" s="188">
        <v>70542521</v>
      </c>
      <c r="P111" s="230" t="s">
        <v>704</v>
      </c>
      <c r="Q111" s="230"/>
      <c r="R111" s="190"/>
    </row>
    <row r="112" spans="1:18" ht="199.5" customHeight="1" x14ac:dyDescent="0.2">
      <c r="A112" s="173" t="s">
        <v>100</v>
      </c>
      <c r="B112" s="174" t="s">
        <v>473</v>
      </c>
      <c r="C112" s="262" t="s">
        <v>100</v>
      </c>
      <c r="D112" s="197" t="s">
        <v>473</v>
      </c>
      <c r="E112" s="198" t="s">
        <v>7</v>
      </c>
      <c r="F112" s="199" t="s">
        <v>19</v>
      </c>
      <c r="G112" s="198" t="s">
        <v>4</v>
      </c>
      <c r="H112" s="186">
        <v>42765</v>
      </c>
      <c r="I112" s="187" t="s">
        <v>428</v>
      </c>
      <c r="J112" s="186">
        <v>42691</v>
      </c>
      <c r="K112" s="186" t="s">
        <v>454</v>
      </c>
      <c r="L112" s="180">
        <v>64334618</v>
      </c>
      <c r="M112" s="191">
        <v>2</v>
      </c>
      <c r="N112" s="186">
        <v>42852</v>
      </c>
      <c r="O112" s="188">
        <v>64334618</v>
      </c>
      <c r="P112" s="230" t="s">
        <v>705</v>
      </c>
      <c r="Q112" s="230"/>
      <c r="R112" s="190"/>
    </row>
    <row r="113" spans="1:18" s="129" customFormat="1" ht="165.75" x14ac:dyDescent="0.2">
      <c r="A113" s="131" t="s">
        <v>100</v>
      </c>
      <c r="B113" s="132" t="s">
        <v>570</v>
      </c>
      <c r="C113" s="131" t="s">
        <v>100</v>
      </c>
      <c r="D113" s="132" t="s">
        <v>570</v>
      </c>
      <c r="E113" s="149" t="s">
        <v>7</v>
      </c>
      <c r="F113" s="150" t="s">
        <v>19</v>
      </c>
      <c r="G113" s="149" t="s">
        <v>4</v>
      </c>
      <c r="H113" s="136">
        <v>43019</v>
      </c>
      <c r="I113" s="81" t="s">
        <v>569</v>
      </c>
      <c r="J113" s="136">
        <v>42992</v>
      </c>
      <c r="K113" s="136" t="s">
        <v>728</v>
      </c>
      <c r="L113" s="165">
        <v>13454193</v>
      </c>
      <c r="M113" s="143" t="s">
        <v>572</v>
      </c>
      <c r="N113" s="136">
        <v>43209</v>
      </c>
      <c r="O113" s="165">
        <v>13454193</v>
      </c>
      <c r="P113" s="145" t="s">
        <v>767</v>
      </c>
      <c r="Q113" s="145" t="s">
        <v>775</v>
      </c>
      <c r="R113" s="76"/>
    </row>
  </sheetData>
  <autoFilter ref="A2:R111">
    <sortState ref="A3:R112">
      <sortCondition ref="C3:C112"/>
    </sortState>
  </autoFilter>
  <dataValidations count="3">
    <dataValidation type="list" errorStyle="warning" allowBlank="1" showInputMessage="1" showErrorMessage="1" errorTitle="Izvēle tikai no saraksta!" error="Lūdzu izvēlēties vienu no vērtībām sarakstā." sqref="P2:Q2 O9:Q11 O60 M71 I71:I72 M73 J33:K33 H33 N33 R33 J53">
      <formula1>#REF!</formula1>
    </dataValidation>
    <dataValidation type="list" errorStyle="warning" allowBlank="1" showInputMessage="1" showErrorMessage="1" errorTitle="Izvēle tikai no saraksta!" error="Lūdzu izvēlēties vienu no vērtībām sarakstā." sqref="H3:H17 H2:O2 R2 J3:K4 K5:K14 J5 N8:N17 R9:R17 K16:K17 I18 N20:N21 R20:R21 H37:H46 K37:K40 H35 K35 N35 R35 N37:N39 R37:R39 J43:J45 K54 H54:H57 J60:K61 J63:K64 H60:H61 H63:H66 N60:N63 R60:R63 J65:J66 J68:J69 H70:H71 H77 N74:N75 R74:R75 J54:J55 J77 J79:K79 J82:K82 J85:J86 J88:K90 K93:K94 J92:J94 H84:H88 H90:H96 H79:H82 N79 R79 N88:N90 R88:R90 N93:N101 R93:R101 J96:K100 H98:H99 K101 J101:J104 H101:H106 J106:K106 N106 R106 R24:R28 N24:N28 K20:K28 H19:H31 J9:J29 J35:J39 H49:H52 K52 J47:J52 H73:H75 J74:K75 R109:R112 N109:N112 H109:H112 J109:K112">
      <formula1>#REF!</formula1>
    </dataValidation>
    <dataValidation type="list" errorStyle="warning" allowBlank="1" showInputMessage="1" showErrorMessage="1" errorTitle="Izvēle tikai no saraksta!" error="Lūdzu izvēlēties vienu no vērtībām sarakstā." sqref="I76 M76">
      <formula1>#REF!</formula1>
    </dataValidation>
  </dataValidations>
  <hyperlinks>
    <hyperlink ref="H3" r:id="rId1" location="/SitePages/10.aspx" display="https://kom.esfondi.lv/_layouts/15/start.aspx - /SitePages/10.aspx"/>
    <hyperlink ref="J3" r:id="rId2" display="http://tap.mk.gov.lv/lv/mk/tap/?pid=40364485"/>
    <hyperlink ref="K3" r:id="rId3" display="12.01.2016, Nr.34"/>
    <hyperlink ref="N3" r:id="rId4" display="http://cfla.gov.lv/lv/es-fondi-2014-2020/izsludinatas-atlases/1-1-1-1-praktiskas-ievirzes-petijumi-1-karta"/>
    <hyperlink ref="H4" r:id="rId5" display="https://kom.esfondi.lv/SitePages/10.aspx"/>
    <hyperlink ref="J4" r:id="rId6" display="http://tap.mk.gov.lv/lv/mk/tap/?pid=40363277"/>
    <hyperlink ref="K4" r:id="rId7" display="19.01.2016, Nr.50"/>
    <hyperlink ref="N4" r:id="rId8" display="http://www.cfla.gov.lv/lv/es-fondi-2014-2020/izsludinatas-atlases/1-1-1-2-pecdoktoranturas-petniecibas-atbalsts"/>
    <hyperlink ref="J10" r:id="rId9" display="http://tap.mk.gov.lv/lv/mk/tap/?pid=40362612"/>
    <hyperlink ref="K10" r:id="rId10" display="05.01.2016, Nr.2"/>
    <hyperlink ref="H10" r:id="rId11" location="/SitePages/10.aspx" display="https://kom.esfondi.lv/_layouts/15/start.aspx - /SitePages/10.aspx"/>
    <hyperlink ref="J9" r:id="rId12" display="http://tap.mk.gov.lv/lv/mk/tap/?pid=40362612"/>
    <hyperlink ref="J5" r:id="rId13" display="http://tap.mk.gov.lv/lv/mk/tap/?pid=40391448"/>
    <hyperlink ref="H9" r:id="rId14" location="/SitePages/10.aspx" display="https://kom.esfondi.lv/_layouts/15/start.aspx - /SitePages/10.aspx"/>
    <hyperlink ref="N10" r:id="rId15" display="http://www.cfla.gov.lv/lv/es-fondi-2014-2020/izsludinatas-atlases/1-2-1-1-atbalsts-jaunu-produktu-un-tehnologiju-izstradei-kompetences-centru-ietvaros"/>
    <hyperlink ref="N9" r:id="rId16" display="http://www.cfla.gov.lv/lv/es-fondi-2014-2020/izsludinatas-atlases/1-2-1-1-atbalsts-jaunu-produktu-un-tehnologiju-izstradei-kompetences-centru-ietvaros-2-karta"/>
    <hyperlink ref="K5" r:id="rId17" display="http://likumi.lv/ta/id/284753-darbibas-programmas-izaugsme-un-nodarbinatiba-1-1-1-specifiska-atbalsta-merka-palielinat-latvijas-zinatnisko-instituciju"/>
    <hyperlink ref="H5" r:id="rId18" display="https://komitejas.esfondi.lv/RP/Koplietojamie dokumenti/Forms/2016.aspx"/>
    <hyperlink ref="K9" r:id="rId19" display="http://likumi.lv/ta/id/279410-darbibas-programmas-izaugsme-un-nodarbinatiba-1-2-1-specifiska-atbalsta-merka-palielinat-privata-sektora-investicijas"/>
    <hyperlink ref="J6:J8" r:id="rId20" display="http://tap.mk.gov.lv/lv/mk/tap/?pid=40414024"/>
    <hyperlink ref="N5" r:id="rId21" display="http://www.cfla.gov.lv/lv/es-fondi-2014-2020/izsludinatas-atlases/1-1-1-4"/>
    <hyperlink ref="K8" r:id="rId22"/>
    <hyperlink ref="K7" r:id="rId23"/>
    <hyperlink ref="K6" r:id="rId24"/>
    <hyperlink ref="N8" r:id="rId25" display="30.08.2017"/>
    <hyperlink ref="N7" r:id="rId26" display="19.09.2017"/>
    <hyperlink ref="N6" r:id="rId27" display="http://cfla.gov.lv/lv/es-fondi-2014-2020/izsludinatas-atlases/1-1-1-5-k-3"/>
    <hyperlink ref="H6" r:id="rId28" display="24.07.2017"/>
    <hyperlink ref="H7" r:id="rId29" display="24.07.2017"/>
    <hyperlink ref="H8" r:id="rId30" display="24.07.2017"/>
    <hyperlink ref="H13" r:id="rId31" display="https://kom.esfondi.lv/RP/Koplietojamie dokumenti/Forms/2015.aspx"/>
    <hyperlink ref="J13" r:id="rId32" display="http://tap.mk.gov.lv/lv/mk/tap/?pid=40382542"/>
    <hyperlink ref="K13" r:id="rId33"/>
    <hyperlink ref="H11" r:id="rId34" display="https://komitejas.esfondi.lv/RP/Koplietojamie dokumenti/Forms/2016.aspx"/>
    <hyperlink ref="J11" r:id="rId35" display="http://tap.mk.gov.lv/lv/mk/tap/?pid=40395411"/>
    <hyperlink ref="N13" r:id="rId36" display="http://cfla.gov.lv/lv/es-fondi-2014-2020/izsludinatas-atlases/1-2-1-4-atbalsts-jaunu-produktu-ieviesanai-razosana"/>
    <hyperlink ref="K11" r:id="rId37" display="25.10.2016, Nr.692"/>
    <hyperlink ref="N11" r:id="rId38" display="http://www.cfla.gov.lv/lv/es-fondi-2014-2020/izsludinatas-atlases/1-2-1-2"/>
    <hyperlink ref="H12" r:id="rId39" display="https://kom.esfondi.lv/RP/Koplietojamie dokumenti/Forms/2015.aspx"/>
    <hyperlink ref="J12" r:id="rId40" display="http://tap.mk.gov.lv/lv/mk/tap/?pid=40382542"/>
    <hyperlink ref="K12" r:id="rId41"/>
    <hyperlink ref="N12" r:id="rId42" display="21.11.2017"/>
    <hyperlink ref="H14" r:id="rId43" display="https://kom.esfondi.lv/SitePages/10.aspx"/>
    <hyperlink ref="J14" r:id="rId44" display="30.04.2015., VSS-462"/>
    <hyperlink ref="K14" r:id="rId45" display="27.10.15, Nr.617"/>
    <hyperlink ref="N14" r:id="rId46" display="http://www.cfla.gov.lv/lv/es-fondi-2014-2020/izsludinatas-atlases/1-2-2-1-atbalsts-nodarbinato-apmacibam"/>
    <hyperlink ref="H15" r:id="rId47" display="https://kom.esfondi.lv/RP/Koplietojamie dokumenti/Forms/2016.aspx"/>
    <hyperlink ref="J15" r:id="rId48" display="http://tap.mk.gov.lv/lv/mk/tap/?pid=40379705"/>
    <hyperlink ref="J16" r:id="rId49" display="http://tap.mk.gov.lv/lv/mk/tap/?pid=40383038"/>
    <hyperlink ref="J21" r:id="rId50" display="http://tap.mk.gov.lv/lv/mk/tap/?pid=40363248"/>
    <hyperlink ref="H21" r:id="rId51" display="https://kom.esfondi.lv/SitePages/10.aspx"/>
    <hyperlink ref="H16" r:id="rId52" display="https://komitejas.esfondi.lv/RP/Koplietojamie dokumenti/Forms/AllItems.aspx"/>
    <hyperlink ref="K15" r:id="rId53"/>
    <hyperlink ref="K21" r:id="rId54" display="24.11.15, Nr.664"/>
    <hyperlink ref="K16" r:id="rId55" display="14.06.2016, Nr.365"/>
    <hyperlink ref="N21" r:id="rId56" display="http://www.cfla.gov.lv/lv/es-fondi-2014-2020/izsludinatas-atlases/2-1-1-uzlabot-elektroniskas-sakaru-infrastrukturas-pieejamibu-lauku-teritorijas"/>
    <hyperlink ref="N15" r:id="rId57" display="http://www.cfla.gov.lv/lv/es-fondi-2014-2020/izsludinatas-atlases/1-2-2-2-inovaciju-motivacijas-programma"/>
    <hyperlink ref="N16" r:id="rId58" display="http://www.cfla.gov.lv/lv/es-fondi-2014-2020/izsludinatas-atlases/1-2-2-3-atbalsts-ikt-un-netehnologiskam-apmacibam-ka-ari-apmacibam-lai-sekmetu-investoru-piesaisti"/>
    <hyperlink ref="J22" r:id="rId59" display="http://tap.mk.gov.lv/lv/mk/tap/?pid=40370974"/>
    <hyperlink ref="H22" r:id="rId60" display="https://kom.esfondi.lv/RP/Koplietojamie dokumenti/Forms/AllItems.aspx"/>
    <hyperlink ref="K22" r:id="rId61" display="12.04.2016, Nr.227"/>
    <hyperlink ref="N22" r:id="rId62" display="http://www.cfla.gov.lv/lv/es-fondi-2014-2020/izsludinatas-atlases/3-1-1-5-atbalsts-ieguldijumiem-razosanas-telpu-un-infrastrukturas-izveidei-vai-rekonstrukcijai"/>
    <hyperlink ref="J23" r:id="rId63" display="http://tap.mk.gov.lv/lv/mk/tap/?pid=40374982"/>
    <hyperlink ref="H23" r:id="rId64" display="https://kom.esfondi.lv/RP/Koplietojamie dokumenti/Forms/2015.aspx"/>
    <hyperlink ref="K23" r:id="rId65"/>
    <hyperlink ref="N23" r:id="rId66" display="http://www.cfla.gov.lv/lv/es-fondi-2014-2020/izsludinatas-atlases/3-1-1-6-regionalie-biznesa-inkubatori-un-radoso-industriju-inkubators"/>
    <hyperlink ref="J24" r:id="rId67" display="29.10.2015."/>
    <hyperlink ref="H24" r:id="rId68" display="https://kom.esfondi.lv/RP/Koplietojamie dokumenti/Forms/2016.aspx"/>
    <hyperlink ref="K24" r:id="rId69" display="05.04.2016, Nr.205"/>
    <hyperlink ref="N24" r:id="rId70" display="http://www.cfla.gov.lv/lv/es-fondi-2014-2020/izsludinatas-atlases/3-2-1-1-klasteru-programma"/>
    <hyperlink ref="H25" r:id="rId71" display="https://kom.esfondi.lv/RP/Koplietojamie dokumenti/Forms/2015.aspx"/>
    <hyperlink ref="J25" r:id="rId72" display="http://tap.mk.gov.lv/lv/mk/tap/?pid=40356850"/>
    <hyperlink ref="K25" r:id="rId73" display="01.12.2015, Nr.678"/>
    <hyperlink ref="N25" r:id="rId74" display="http://www.cfla.gov.lv/lv/es-fondi-2014-2020/izsludinatas-atlases/3-2-1-2-starptautiskas-konkuretspejas-veicinasana"/>
    <hyperlink ref="J26" r:id="rId75" display="23.04.2015, VSS-389"/>
    <hyperlink ref="J27" r:id="rId76" display="http://tap.mk.gov.lv/lv/mk/tap/?pid=40367279"/>
    <hyperlink ref="H27" r:id="rId77" location="/SitePages/10.aspx" display="https://kom.esfondi.lv/_layouts/15/start.aspx - /SitePages/10.aspx"/>
    <hyperlink ref="H26" r:id="rId78" display="https://kom.esfondi.lv/SitePages/10.aspx"/>
    <hyperlink ref="K27" r:id="rId79" display="08.12.2015, Nr. 704"/>
    <hyperlink ref="J32" r:id="rId80" display="http://tap.mk.gov.lv/lv/mk/tap/?pid=40391441"/>
    <hyperlink ref="J28" r:id="rId81" display="VSS-319, 16.04.2015"/>
    <hyperlink ref="H28" r:id="rId82" location="/SitePages/10.aspx" display="https://kom.esfondi.lv/_layouts/15/start.aspx - /SitePages/10.aspx"/>
    <hyperlink ref="J29" r:id="rId83" display="VSS-319, 16.04.2015"/>
    <hyperlink ref="K29" r:id="rId84" display="14.07.2015 Nr.389"/>
    <hyperlink ref="H29" r:id="rId85" location="/SitePages/10.aspx" display="https://kom.esfondi.lv/_layouts/15/start.aspx - /SitePages/10.aspx"/>
    <hyperlink ref="J30" r:id="rId86" display="http://tap.mk.gov.lv/lv/mk/tap/?pid=40392406"/>
    <hyperlink ref="H30" r:id="rId87" display="https://komitejas.esfondi.lv/SitePages/10.aspx"/>
    <hyperlink ref="H32" r:id="rId88" display="https://komitejas.esfondi.lv/SitePages/10.aspx"/>
    <hyperlink ref="N27" r:id="rId89" display="http://www.cfla.gov.lv/lv/es-fondi-2014-2020/izsludinatas-atlases/3-4-1-paaugstinat-tiesu-un-tiesibsargajoso-instituciju-personala-kompetenci-komercdarbibas-vides-uzlabosanas-sekmesanai"/>
    <hyperlink ref="N26" r:id="rId90" display="http://www.cfla.gov.lv/lv/es-fondi-2014-2020/izsludinatas-atlases/3-3-1-palielinat-privato-investiciju-apjomu-regionos-veicot-ieguldijumus-uznemejdarbibas-attistibai-3-karta"/>
    <hyperlink ref="N28" r:id="rId91" display="http://www.cfla.gov.lv/lv/es-fondi-2014-2020/izsludinatas-atlases/3-4-2-valsts-parvaldes-profesionala-pilnveide-labaka-tiesiska-regulejuma-izstrade-2-karta"/>
    <hyperlink ref="N29" r:id="rId92" display="http://www.cfla.gov.lv/lv/es-fondi-2014-2020/izsludinatas-atlases/3-4-2-valsts-parvaldes-profesionala-pilnveide-labaka-tiesiska-regulejuma-izstrade-mazo-un-videjo-komersantu-atbalsta-korupcijas-noversanas-un-enu-ekonomikas-mazinasanas-jomas"/>
    <hyperlink ref="K32" r:id="rId93" display="06.09.2016, Nr.590"/>
    <hyperlink ref="K30" r:id="rId94" display="06.09.2016, Nr.600"/>
    <hyperlink ref="N30" r:id="rId95" display="http://www.cfla.gov.lv/lv/es-fondi-2014-2020/izsludinatas-atlases/3-4-2-2"/>
    <hyperlink ref="N32" r:id="rId96" display="13.12.2016."/>
    <hyperlink ref="K28" r:id="rId97" display="14.07.2015 Nr.389"/>
    <hyperlink ref="J31" r:id="rId98" display="14.09.2017"/>
    <hyperlink ref="H31" r:id="rId99" display="09.10.2017"/>
    <hyperlink ref="K31" r:id="rId100"/>
    <hyperlink ref="K26" r:id="rId101" display="13.10.2015, Nr.593"/>
    <hyperlink ref="N31" r:id="rId102" display="http://www.cfla.gov.lv/lv/es-fondi-2014-2020/izsludinatas-atlases/3-4-2-3"/>
    <hyperlink ref="H34" r:id="rId103" display="https://kom.esfondi.lv/SitePages/10.aspx"/>
    <hyperlink ref="J34" r:id="rId104" display="12.03.2015., VSS-225"/>
    <hyperlink ref="K34" r:id="rId105" display="15.03.2016, Nr.160"/>
    <hyperlink ref="N34" r:id="rId106" display="06.05.2016."/>
    <hyperlink ref="J38" r:id="rId107" display="http://tap.mk.gov.lv/lv/mk/tap/?pid=40365567"/>
    <hyperlink ref="K38" r:id="rId108"/>
    <hyperlink ref="J39" r:id="rId109" display="http://tap.mk.gov.lv/lv/mk/tap/?pid=40382046"/>
    <hyperlink ref="H43" r:id="rId110" display="https://kom.esfondi.lv/RP/Koplietojamie dokumenti/Forms/AllItems.aspx"/>
    <hyperlink ref="J43" r:id="rId111"/>
    <hyperlink ref="H39" r:id="rId112" location="/SitePages/10.aspx" display="https://kom.esfondi.lv/_layouts/15/start.aspx - /SitePages/10.aspx"/>
    <hyperlink ref="H38" r:id="rId113" display="https://kom.esfondi.lv/SitePages/10.aspx"/>
    <hyperlink ref="H35" r:id="rId114" display="https://komitejas.esfondi.lv/RP/Koplietojamie dokumenti/Forms/AllItems.aspx"/>
    <hyperlink ref="K39" r:id="rId115"/>
    <hyperlink ref="K43" r:id="rId116"/>
    <hyperlink ref="J41" r:id="rId117" display="http://tap.mk.gov.lv/lv/mk/tap/?pid=40390840"/>
    <hyperlink ref="J42" r:id="rId118" display="http://tap.mk.gov.lv/lv/mk/tap/?pid=40390840"/>
    <hyperlink ref="K42" r:id="rId119" display="09.08.2016, Nr.529"/>
    <hyperlink ref="H42" r:id="rId120" display="https://komitejas.esfondi.lv/RP/Koplietojamie dokumenti/Forms/AllItems.aspx"/>
    <hyperlink ref="H41" r:id="rId121" display="https://komitejas.esfondi.lv/RP/Koplietojamie dokumenti/Forms/AllItems.aspx"/>
    <hyperlink ref="N38" r:id="rId122" display="http://www.cfla.gov.lv/lv/es-fondi-2014-2020/izsludinatas-atlases/4-4-1-attistit-etl-uzlades-infrastrukturu-latvija"/>
    <hyperlink ref="N43" r:id="rId123" display="http://cfla.gov.lv/lv/es-fondi-2014-2020/izsludinatas-atlases/5-1-1-sam-projektu-iesniegumu-atlases-nolikums"/>
    <hyperlink ref="N39" r:id="rId124" display="http://www.cfla.gov.lv/lv/es-fondi-2014-2020/izsludinatas-atlases/4-5-1-1-attistit-videi-draudzigu-sabiedriska-transporta-infrastrukturu-sliezu-transportu"/>
    <hyperlink ref="J40" r:id="rId125" display="http://tap.mk.gov.lv/lv/mk/tap/?pid=40399021"/>
    <hyperlink ref="J37" r:id="rId126" display="http://tap.mk.gov.lv/lv/mk/tap/?pid=40400400"/>
    <hyperlink ref="N42" r:id="rId127" display="http://www.cfla.gov.lv/lv/es-fondi-2014-2020/izsludinatas-atlases/5-1-1-k-2"/>
    <hyperlink ref="H37" r:id="rId128" display="https://komitejas.esfondi.lv/RP/Koplietojamie dokumenti/Forms/AllItems.aspx"/>
    <hyperlink ref="H40" r:id="rId129" display="https://komitejas.esfondi.lv/RP/Koplietojamie dokumenti/Forms/AllItems.aspx"/>
    <hyperlink ref="N35" r:id="rId130" display="30.11.2016."/>
    <hyperlink ref="K35" r:id="rId131" display="08.03.2016, Nr.152"/>
    <hyperlink ref="K41" r:id="rId132" display="09.08.2016, Nr.529"/>
    <hyperlink ref="K40" r:id="rId133"/>
    <hyperlink ref="N40" r:id="rId134" display="20.02.2017."/>
    <hyperlink ref="K37" r:id="rId135"/>
    <hyperlink ref="N41" r:id="rId136" display="http://www.cfla.gov.lv/lv/es-fondi-2014-2020/izsludinatas-atlases/5-1-1"/>
    <hyperlink ref="N37" r:id="rId137" display="http://www.cfla.gov.lv/lv/es-fondi-2014-2020/izsludinatas-atlases/4-3-1-k-1"/>
    <hyperlink ref="J36" r:id="rId138" display="http://tap.mk.gov.lv/lv/mk/tap/?pid=40425902"/>
    <hyperlink ref="H36" r:id="rId139" display="https://komitejas.esfondi.lv/RP/Koplietojamie dokumenti/Forms/AllItems.aspx"/>
    <hyperlink ref="K36" r:id="rId140"/>
    <hyperlink ref="N36" r:id="rId141" display="01.11.2017"/>
    <hyperlink ref="J46" r:id="rId142" display="12.05.2016."/>
    <hyperlink ref="J44" r:id="rId143" display="12.05.2016."/>
    <hyperlink ref="H40:H41" r:id="rId144" display="https://komitejas.esfondi.lv/RP/Koplietojamie dokumenti/Forms/2016.aspx"/>
    <hyperlink ref="K44" r:id="rId145" display="26.07.2016, Nr.494"/>
    <hyperlink ref="K46" r:id="rId146" display="http://likumi.lv/ta/id/284706-darbibas-programmas-izaugsme-un-nodarbinatiba-5-2-1-specifiska-atbalsta-merka-veicinat-dazada-veida-atkritumu-atkartotu"/>
    <hyperlink ref="J45" r:id="rId147" display="12.05.2016."/>
    <hyperlink ref="H45" r:id="rId148" display="https://komitejas.esfondi.lv/RP/Koplietojamie dokumenti/Forms/2016.aspx"/>
    <hyperlink ref="K45" r:id="rId149" display="http://likumi.lv/ta/id/284706-darbibas-programmas-izaugsme-un-nodarbinatiba-5-2-1-specifiska-atbalsta-merka-veicinat-dazada-veida-atkritumu-atkartotu"/>
    <hyperlink ref="N44" r:id="rId150" display="http://www.cfla.gov.lv/lv/es-fondi-2014-2020/izsludinatas-atlases/5-2-1-1"/>
    <hyperlink ref="N46" r:id="rId151" display="http://www.cfla.gov.lv/lv/es-fondi-2014-2020/izsludinatas-atlases/5-2-1-2-k-1"/>
    <hyperlink ref="N45" r:id="rId152" display="http://www.cfla.gov.lv/lv/es-fondi-2014-2020/izsludinatas-atlases/5-2-1-2-k-2"/>
    <hyperlink ref="J49" r:id="rId153" display="http://tap.mk.gov.lv/lv/mk/tap/?pid=40386818"/>
    <hyperlink ref="J48" r:id="rId154" display="http://tap.mk.gov.lv/lv/mk/tap/?pid=40386818"/>
    <hyperlink ref="J47" r:id="rId155" display="http://tap.mk.gov.lv/lv/mk/tap/?pid=40386818"/>
    <hyperlink ref="H49" r:id="rId156" display="https://komitejas.esfondi.lv/RP/Koplietojamie dokumenti/Forms/2016.aspx"/>
    <hyperlink ref="K49" r:id="rId157" display="21.06.2016 Nr.403"/>
    <hyperlink ref="K44:K45" r:id="rId158" display="21.06.2016 Nr.403"/>
    <hyperlink ref="N49" r:id="rId159" display="http://www.cfla.gov.lv/lv/es-fondi-2014-2020/izsludinatas-atlases/5-3-1-attistit-un-uzlabot-udensapgades-un-kanalizacijas-sistemas-pakalpojumu-kvalitati-un-nodrosinat-pieslegsanas-iespejas"/>
    <hyperlink ref="N48" r:id="rId160" display="http://www.cfla.gov.lv/lv/es-fondi-2014-2020/izsludinatas-atlases/5-3-1-k-2"/>
    <hyperlink ref="H47" r:id="rId161" location="/Koplietojamie%20dokumenti/Forms/2017.aspx" display="https://komitejas.esfondi.lv/RP/_layouts/15/start.aspx - /Koplietojamie%20dokumenti/Forms/2017.aspx"/>
    <hyperlink ref="N47" r:id="rId162" display="09.11.2017."/>
    <hyperlink ref="J50" r:id="rId163" display="26.05.2016."/>
    <hyperlink ref="H50" r:id="rId164" display="https://komitejas.esfondi.lv/RP/Koplietojamie dokumenti/Forms/AllItems.aspx"/>
    <hyperlink ref="K50" r:id="rId165" display="02.08.2016, Nr.514"/>
    <hyperlink ref="N50" r:id="rId166" display="http://www.cfla.gov.lv/lv/es-fondi-2014-2020/izsludinatas-atlases/5-4-1-1"/>
    <hyperlink ref="H51" r:id="rId167" display="https://kom.esfondi.lv/RP/Koplietojamie dokumenti/Forms/AllItems.aspx"/>
    <hyperlink ref="J51" r:id="rId168" display="http://tap.mk.gov.lv/lv/mk/tap/?pid=40350460&amp;mode=vss&amp;date=2016-01-07"/>
    <hyperlink ref="K51" r:id="rId169" display="08.03.2016`, Nr.150"/>
    <hyperlink ref="N51" r:id="rId170" display="19.05.2016."/>
    <hyperlink ref="J52" r:id="rId171" display="http://tap.mk.gov.lv/lv/mk/tap/?pid=40401533"/>
    <hyperlink ref="K52" r:id="rId172" display="20.12.20106., Nr.859"/>
    <hyperlink ref="H52" r:id="rId173" display="18.01.2017."/>
    <hyperlink ref="N52" r:id="rId174" display="http://www.cfla.gov.lv/lv/es-fondi-2014-2020/izsludinatas-atlases/5-4-2-2-"/>
    <hyperlink ref="J54" r:id="rId175" display="http://tap.mk.gov.lv/lv/mk/tap/?pid=40374976"/>
    <hyperlink ref="J55" r:id="rId176" display="http://tap.mk.gov.lv/lv/mk/tap/?pid=40374976"/>
    <hyperlink ref="K54" r:id="rId177"/>
    <hyperlink ref="H49:H50" r:id="rId178" display="https://komitejas.esfondi.lv/RP/Koplietojamie dokumenti/Forms/AllItems.aspx"/>
    <hyperlink ref="K55" r:id="rId179"/>
    <hyperlink ref="N54" r:id="rId180" display="07.03.2017."/>
    <hyperlink ref="N55" r:id="rId181" display="07.03.2017."/>
    <hyperlink ref="J56" r:id="rId182" display="http://tap.mk.gov.lv/lv/mk/tap/?pid=40373610"/>
    <hyperlink ref="K56" r:id="rId183" display="29.03.2016, Nr.188"/>
    <hyperlink ref="H56" r:id="rId184" display="https://komitejas.esfondi.lv/RP/Koplietojamie dokumenti/Forms/AllItems.aspx"/>
    <hyperlink ref="N56" r:id="rId185" display="http://www.cfla.gov.lv/lv/es-fondi-2014-2020/izsludinatas-atlases/5-6-1"/>
    <hyperlink ref="J58" r:id="rId186" display="http://tap.mk.gov.lv/lv/mk/tap/?pid=40382559"/>
    <hyperlink ref="H59" r:id="rId187" display="https://kom.esfondi.lv/RP/Koplietojamie dokumenti/Forms/AllItems.aspx"/>
    <hyperlink ref="H58" r:id="rId188" display="https://komitejas.esfondi.lv/RP/Koplietojamie dokumenti/Forms/AllItems.aspx"/>
    <hyperlink ref="J59" r:id="rId189" display="http://tap.mk.gov.lv/lv/mk/tap/?pid=40387963"/>
    <hyperlink ref="K58" r:id="rId190"/>
    <hyperlink ref="K59" r:id="rId191" display="02.08.2016, Nr.510"/>
    <hyperlink ref="N58" r:id="rId192" display="http://www.cfla.gov.lv/lv/es-fondi-2014-2020/www.cfla.gov.lv/lv/es-fondi-2014-2020/izsludinatas-atlases/6-1-1-palielinat-lielo-ostu-drosibas-limeni-un-uzlabot-transporta-tikla-mobilitati"/>
    <hyperlink ref="N59" r:id="rId193" display="http://www.cfla.gov.lv/lv/es-fondi-2014-2020/izsludinatas-atlases/6-1-2"/>
    <hyperlink ref="H57" r:id="rId194" display="https://komitejas.esfondi.lv/RP/Koplietojamie dokumenti/Forms/2016.aspx"/>
    <hyperlink ref="K57" r:id="rId195"/>
    <hyperlink ref="N57" r:id="rId196" display="http://www.cfla.gov.lv/lv/es-fondi-2014-2020/izsludinatas-atlases/5-6-3"/>
    <hyperlink ref="J60" r:id="rId197" display="http://tap.mk.gov.lv/lv/mk/tap/?pid=40376918"/>
    <hyperlink ref="H60" r:id="rId198" location="/SitePages/10.aspx" display="https://kom.esfondi.lv/_layouts/15/start.aspx - /SitePages/10.aspx"/>
    <hyperlink ref="K60" r:id="rId199" display="22.03.2016, Nr.173"/>
    <hyperlink ref="J61" r:id="rId200" display="http://tap.mk.gov.lv/lv/mk/tap/?pid=40393125"/>
    <hyperlink ref="H61" r:id="rId201" display="https://komitejas.esfondi.lv/RP/Koplietojamie dokumenti/Forms/AllItems.aspx"/>
    <hyperlink ref="N60" r:id="rId202" display="http://www.cfla.gov.lv/lv/es-fondi-2014-2020/izsludinatas-atlases/6-1-4-1-atk"/>
    <hyperlink ref="K61" r:id="rId203" display="30.08.2016, Nr.587"/>
    <hyperlink ref="N61" r:id="rId204" display="http://www.cfla.gov.lv/lv/es-fondi-2014-2020/izsludinatas-atlases/6-1-4-2"/>
    <hyperlink ref="H63" r:id="rId205" display="080.04.2016"/>
    <hyperlink ref="J63" r:id="rId206" display="25.02.2016."/>
    <hyperlink ref="K63" r:id="rId207" display="21.06.2016, Nr.404"/>
    <hyperlink ref="N63" r:id="rId208" display="http://www.cfla.gov.lv/lv/es-fondi-2014-2020/izsludinatas-atlases/6-2-1-2-dzelzcela-infrastrukturas-modernizacija-un-izbuve"/>
    <hyperlink ref="J62" r:id="rId209" display="http://tap.mk.gov.lv/lv/mk/tap/?pid=40403888"/>
    <hyperlink ref="H62" r:id="rId210" location="/SitePages/10.aspx" display="https://komitejas.esfondi.lv/_layouts/15/start.aspx - /SitePages/10.aspx"/>
    <hyperlink ref="N62" r:id="rId211" display="http://www.cfla.gov.lv/lv/es-fondi-2014-2020/izsludinatas-atlases/6-2-1-1"/>
    <hyperlink ref="K62" r:id="rId212"/>
    <hyperlink ref="J64" r:id="rId213" display="http://tap.mk.gov.lv/lv/mk/tap/?pid=40336111"/>
    <hyperlink ref="K64" r:id="rId214"/>
    <hyperlink ref="J65" r:id="rId215" display="http://tap.mk.gov.lv/lv/mk/tap/?pid=40333487"/>
    <hyperlink ref="J66" r:id="rId216" display="http://tap.mk.gov.lv/lv/mk/tap/?pid=40374178"/>
    <hyperlink ref="K65" r:id="rId217" display="17.03.2015, Nr.129"/>
    <hyperlink ref="K66" r:id="rId218" display="01.03.2016, Nr.126"/>
    <hyperlink ref="J67" r:id="rId219" display="TA-811, 28.04.2015"/>
    <hyperlink ref="J68" r:id="rId220" display="TA-811, 28.04.2015"/>
    <hyperlink ref="K67" r:id="rId221" display=" 28.04.2015, Nr.207"/>
    <hyperlink ref="H68" r:id="rId222" display="https://kom.esfondi.lv/SitePages/10.aspx"/>
    <hyperlink ref="H66" r:id="rId223" display="https://kom.esfondi.lv/RP/Koplietojamie dokumenti/Forms/AllItems.aspx"/>
    <hyperlink ref="H64" r:id="rId224" display="https://kom.esfondi.lv/RP/Koplietojamie dokumenti/Forms/AllItems.aspx"/>
    <hyperlink ref="H65" r:id="rId225" display="https://kom.esfondi.lv/RP/Koplietojamie dokumenti/Forms/AllItems.aspx"/>
    <hyperlink ref="H67" r:id="rId226" display="https://kom.esfondi.lv/RP/Koplietojamie dokumenti/Forms/AllItems.aspx"/>
    <hyperlink ref="N64" r:id="rId227" display="http://www.cfla.gov.lv/lv/jaunumi/2015/cfla-izsludina-atlasi-esf-projektam-par-bezdarbnieku-kvalifikacijas-paaugstinasanu"/>
    <hyperlink ref="N65" r:id="rId228" display="http://www.cfla.gov.lv/lv/jaunumi/2015/cfla-izsludina-projektu-atlasi-eures-tikla-darbibas-nodrosinasanai"/>
    <hyperlink ref="N68" r:id="rId229" display="http://www.cfla.gov.lv/lv/es-fondi-2014-2020/izsludinatas-atlases/7-2-1-2-sakotnejas-profesionalas-izglitibas-programmu-istenosana-jauniesu-garantijas-ietvaros"/>
    <hyperlink ref="N67" r:id="rId230" display="http://www.cfla.gov.lv/lv/es-fondi-2014-2020/izsludinatas-atlases/7-2-1-1-aktivas-darba-tirgus-politikas-pasakumu-istenosana-jauniesu-bezdarbnieku-nodarbinatibas-veicinasanai"/>
    <hyperlink ref="N66" r:id="rId231" display="http://www.cfla.gov.lv/lv/es-fondi-2014-2020/izsludinatas-atlases/7-1-2-2-darba-tirgus-apsteidzoso-parkartojumu-sistemas-ieviesana"/>
    <hyperlink ref="K68" r:id="rId232" display="MK Nr.207, 28.04.2015."/>
    <hyperlink ref="J69" r:id="rId233" display="http://tap.mk.gov.lv/lv/mk/tap/?pid=40365544"/>
    <hyperlink ref="K69" r:id="rId234" display="01.03.2016, Nr.127"/>
    <hyperlink ref="H69" r:id="rId235" location="/SitePages/10.aspx" display="https://kom.esfondi.lv/_layouts/15/start.aspx - /SitePages/10.aspx"/>
    <hyperlink ref="J70" r:id="rId236" display="19.05.2016."/>
    <hyperlink ref="K70" r:id="rId237" display="02.08.2016, Nr.504"/>
    <hyperlink ref="H70" r:id="rId238" display="https://komitejas.esfondi.lv/SitePages/10.aspx"/>
    <hyperlink ref="N69" r:id="rId239" display="http://cfla.gov.lv/lv/es-fondi-2014-2020/izsludinatas-atlases/7-3-1-uzlabot-darba-drosibu-it-ipasi-bistamo-nozaru-uznemumos"/>
    <hyperlink ref="K71" r:id="rId240" display="http://likumi.lv/ta/id/284471-darbibas-programmas-izaugsme-un-nodarbinatiba-8-1-1-specifiska-atbalsta-merka-palielinat-modernizeto-stem-taja-skaita"/>
    <hyperlink ref="N70" r:id="rId241" display="http://cfla.gov.lv/lv/es-fondi-2014-2020/izsludinatas-atlases/7-3-2"/>
    <hyperlink ref="H71" r:id="rId242" location="/SitePages/10.aspx" display="24.11.2016."/>
    <hyperlink ref="N71" r:id="rId243" display="http://www.cfla.gov.lv/lv/es-fondi-2014-2020/izsludinatas-atlases/8-1-1"/>
    <hyperlink ref="J72" r:id="rId244" display="http://tap.mk.gov.lv/lv/mk/tap/?pid=40379112"/>
    <hyperlink ref="H72" r:id="rId245" display="080.04.2016"/>
    <hyperlink ref="J73" r:id="rId246" display="http://tap.mk.gov.lv/lv/mk/tap/?pid=40379112"/>
    <hyperlink ref="H73" r:id="rId247" display="080.04.2016"/>
    <hyperlink ref="K68:K69" r:id="rId248" display="24.05.2016., Nr.323"/>
    <hyperlink ref="N72" r:id="rId249" display="17.02.2017."/>
    <hyperlink ref="N73" r:id="rId250" display="17.02.2017."/>
    <hyperlink ref="J74" r:id="rId251" display="http://tap.mk.gov.lv/lv/mk/tap/?pid=40387383"/>
    <hyperlink ref="H74" r:id="rId252" display="https://komitejas.esfondi.lv/RP/Koplietojamie dokumenti/Forms/AllItems.aspx"/>
    <hyperlink ref="K74" r:id="rId253" display="09.08.2016, Nr.533"/>
    <hyperlink ref="N74" r:id="rId254" display="http://www.cfla.gov.lv/lv/es-fondi-2014-2020/izsludinatas-atlases/8-1-4"/>
    <hyperlink ref="J75" r:id="rId255" display="28.09.2017"/>
    <hyperlink ref="H75" r:id="rId256" display="28.11.2017"/>
    <hyperlink ref="K75" r:id="rId257" display="09.01.2018"/>
    <hyperlink ref="N75" r:id="rId258" display="12.02.2018"/>
    <hyperlink ref="J77" r:id="rId259" display="26.10.2017"/>
    <hyperlink ref="K77" r:id="rId260"/>
    <hyperlink ref="H77" r:id="rId261" display="https://komitejas.esfondi.lv/RP/_layouts/15/WopiFrame.aspx?sourcedoc=/RP/Koplietojamie%20dokumenti/Lemums_IZM_822_2.k_14022018.pdf&amp;action=default"/>
    <hyperlink ref="N77" r:id="rId262" display="http://cfla.gov.lv/lv/es-fondi-2014-2020/izsludinatas-atlases/8-2-2-k-2"/>
    <hyperlink ref="J79" r:id="rId263" display="16.04.2015., VSS-336"/>
    <hyperlink ref="K79" r:id="rId264" display="18.08.15, Nr.479"/>
    <hyperlink ref="J80" r:id="rId265" display="http://tap.mk.gov.lv/lv/mk/tap/?pid=40360807"/>
    <hyperlink ref="K80" r:id="rId266" display="24.11.2015, Nr.670"/>
    <hyperlink ref="H79" r:id="rId267" display="https://kom.esfondi.lv/SitePages/10.aspx"/>
    <hyperlink ref="H80" r:id="rId268" display="https://kom.esfondi.lv/SitePages/10.aspx"/>
    <hyperlink ref="N79" r:id="rId269" display="http://www.cfla.gov.lv/lv/es-fondi-2014-2020/izsludinatas-atlases/8-2-4"/>
    <hyperlink ref="N80" r:id="rId270" display="http://www.cfla.gov.lv/lv/es-fondi-2014-2020/izsludinatas-atlases/8-3-1-1-kompetencu-pieeja-balstita-visparejas-izglitibas-satura-aprobacija-un-ieviesana"/>
    <hyperlink ref="J78" r:id="rId271" display="28.09.2017"/>
    <hyperlink ref="H78" r:id="rId272" display="28.11.2017"/>
    <hyperlink ref="K78" r:id="rId273" display="09.01.2018., Nr, 26"/>
    <hyperlink ref="N78" r:id="rId274" display="http://cfla.gov.lv/lv/es-fondi-2014-2020/izsludinatas-atlases/8-2-3"/>
    <hyperlink ref="J81" r:id="rId275" display="http://tap.mk.gov.lv/lv/mk/tap/?pid=40379138"/>
    <hyperlink ref="J83" r:id="rId276" display="22.01.2015., VSS-81"/>
    <hyperlink ref="K83" r:id="rId277"/>
    <hyperlink ref="J86" r:id="rId278" display="http://tap.mk.gov.lv/lv/mk/tap/?pid=40358109"/>
    <hyperlink ref="K86" r:id="rId279" display="26.01.2016, Nr.68"/>
    <hyperlink ref="H91" r:id="rId280" display="https://kom.esfondi.lv/RP/Koplietojamie dokumenti/Forms/AllItems.aspx"/>
    <hyperlink ref="J90" r:id="rId281" display="http://tap.mk.gov.lv/lv/mk/tap/?pid=40358108"/>
    <hyperlink ref="J91" r:id="rId282" display="http://tap.mk.gov.lv/lv/mk/tap/?pid=40366091"/>
    <hyperlink ref="J89" r:id="rId283" display="http://tap.mk.gov.lv/lv/mk/tap/?pid=40382533"/>
    <hyperlink ref="H93" r:id="rId284" display="https://kom.esfondi.lv/RP/Koplietojamie dokumenti/Forms/2015.aspx"/>
    <hyperlink ref="H94" r:id="rId285" display="https://kom.esfondi.lv/RP/Koplietojamie dokumenti/Forms/2015.aspx"/>
    <hyperlink ref="J94" r:id="rId286" display="12.03.2015., VSS-219"/>
    <hyperlink ref="J93" r:id="rId287" display="05.02.2015., VSS-119"/>
    <hyperlink ref="J92" r:id="rId288" display="11.09.2014, VSS-834, TA-3101"/>
    <hyperlink ref="K92" r:id="rId289"/>
    <hyperlink ref="K94" r:id="rId290" display="11.08.2015, Nr.467"/>
    <hyperlink ref="K93" r:id="rId291" display="11.08.2015, Nr.468"/>
    <hyperlink ref="J95" r:id="rId292" display="http://tap.mk.gov.lv/lv/mk/tap/?pid=40383035"/>
    <hyperlink ref="J96" r:id="rId293" display="http://tap.mk.gov.lv/lv/mk/tap/?pid=40380891"/>
    <hyperlink ref="H97" r:id="rId294" display="https://kom.esfondi.lv/RP/Koplietojamie dokumenti/Forms/AllItems.aspx"/>
    <hyperlink ref="H100" r:id="rId295" display="https://kom.esfondi.lv/RP/Koplietojamie dokumenti/Forms/AllItems.aspx"/>
    <hyperlink ref="J98" r:id="rId296" display="07.05.2015., VSS-504"/>
    <hyperlink ref="J97" r:id="rId297" display="05.03.2015., VSS-199"/>
    <hyperlink ref="J100" r:id="rId298" display="http://tap.mk.gov.lv/lv/mk/tap/?pid=40374947"/>
    <hyperlink ref="J99" r:id="rId299" display="http://tap.mk.gov.lv/lv/mk/tap/?pid=40383006"/>
    <hyperlink ref="K97" r:id="rId300"/>
    <hyperlink ref="K98" r:id="rId301" display="20.10.2015. Nr.601"/>
    <hyperlink ref="K100" r:id="rId302" display="09.02.2016, Nr.102"/>
    <hyperlink ref="H86" r:id="rId303" location="/SitePages/10.aspx" display="https://kom.esfondi.lv/_layouts/15/start.aspx - /SitePages/10.aspx"/>
    <hyperlink ref="H98" r:id="rId304" display="https://kom.esfondi.lv/SitePages/10.aspx"/>
    <hyperlink ref="H83" r:id="rId305" display="https://kom.esfondi.lv/RP/Koplietojamie dokumenti/Forms/AllItems.aspx"/>
    <hyperlink ref="H92" r:id="rId306" display="https://kom.esfondi.lv/RP/Koplietojamie dokumenti/Forms/AllItems.aspx"/>
    <hyperlink ref="H81" r:id="rId307" display="https://komitejas.esfondi.lv/RP/Koplietojamie dokumenti/Forms/AllItems.aspx"/>
    <hyperlink ref="J84" r:id="rId308" display="http://tap.mk.gov.lv/lv/mk/tap/?pid=40386828"/>
    <hyperlink ref="J88" r:id="rId309" display="http://tap.mk.gov.lv/lv/mk/tap/?pid=40386829"/>
    <hyperlink ref="K90" r:id="rId310" display="26.04.2016, Nr.262"/>
    <hyperlink ref="K96" r:id="rId311" display="26.04.2016, Nr.264"/>
    <hyperlink ref="K91" r:id="rId312"/>
    <hyperlink ref="K95" r:id="rId313"/>
    <hyperlink ref="J82" r:id="rId314" display="19.05.2016."/>
    <hyperlink ref="J85" r:id="rId315" display="25.02.2016."/>
    <hyperlink ref="K99" r:id="rId316"/>
    <hyperlink ref="H85" r:id="rId317" display="https://komitejas.esfondi.lv/RP/Koplietojamie dokumenti/Forms/2016.aspx"/>
    <hyperlink ref="H90" r:id="rId318" display="https://komitejas.esfondi.lv/RP/Koplietojamie dokumenti/Forms/2016.aspx"/>
    <hyperlink ref="H99" r:id="rId319" display="https://komitejas.esfondi.lv/RP/Koplietojamie dokumenti/Forms/2016.aspx"/>
    <hyperlink ref="H95" r:id="rId320" display="https://komitejas.esfondi.lv/RP/Koplietojamie dokumenti/Forms/2016.aspx"/>
    <hyperlink ref="H96" r:id="rId321" display="https://komitejas.esfondi.lv/RP/Koplietojamie dokumenti/Forms/2016.aspx"/>
    <hyperlink ref="K81" r:id="rId322" display="31.05.2016, Nr.345"/>
    <hyperlink ref="K85" r:id="rId323" display="07.06.2016 Nr.356"/>
    <hyperlink ref="H88" r:id="rId324" display="https://komitejas.esfondi.lv/RP/Koplietojamie dokumenti/Forms/AllItems.aspx"/>
    <hyperlink ref="H89" r:id="rId325" display="https://komitejas.esfondi.lv/RP/Koplietojamie dokumenti/Forms/AllItems.aspx"/>
    <hyperlink ref="K84" r:id="rId326" display="12.07.2016 Nr.460"/>
    <hyperlink ref="H84" r:id="rId327" display="https://komitejas.esfondi.lv/SitePages/10.aspx"/>
    <hyperlink ref="K88" r:id="rId328" display="15.07.2016, Nr.474"/>
    <hyperlink ref="K89" r:id="rId329" display="15.07.2016,  Nr.483"/>
    <hyperlink ref="N83" r:id="rId330" display="http://cfla.gov.lv/lv/es-fondi-2014-2020/izsludinatas-atlases/8-3-3"/>
    <hyperlink ref="N92" r:id="rId331" display="http://cfla.gov.lv/lv/es-fondi-2014-2020/izsludinatas-atlases/9-1-1-1"/>
    <hyperlink ref="N94" r:id="rId332" display="http://www.cfla.gov.lv/lv/es-fondi-2014-2020/izsludinatas-atlases/9-1-1-3-atbalsts-socialajai-uznemejdarbibai"/>
    <hyperlink ref="N93" r:id="rId333" display="http://www.cfla.gov.lv/lv/es-fondi-2014-2020/izsludinatas-atlases/9-1-1-2"/>
    <hyperlink ref="N97" r:id="rId334" display="http://cfla.gov.lv/lv/es-fondi-2014-2020/izsludinatas-atlases/9-1-4-1-atk"/>
    <hyperlink ref="N98" r:id="rId335" display="http://www.cfla.gov.lv/lv/es-fondi-2014-2020/izsludinatas-atlases/9-1-4-2-funkcionesanas-novertesanas-un-asistivo-tehnologiju-apmainas-sistemas-izveide-un-ieviesana"/>
    <hyperlink ref="N86" r:id="rId336" display="http://www.cfla.gov.lv/lv/es-fondi-2014-2020/izsludinatas-atlases/8-3-6-1-daliba-starptautiskos-petijumos"/>
    <hyperlink ref="N100" r:id="rId337" display="http://cfla.gov.lv/lv/es-fondi-2014-2020/izsludinatas-atlases/9-1-4-4-dazadibu-veicinasana-diskriminacijas-noversana"/>
    <hyperlink ref="N91" r:id="rId338" display="http://www.cfla.gov.lv/lv/es-fondi-2014-2020/izsludinatas-atlases/8-5-3-nodrosinat-profesionalas-izglitibas-iestazu-efektivu-parvaldibu-un-iesaistita-personala-profesionalas-kompetences-pilnveidi"/>
    <hyperlink ref="N96" r:id="rId339" display="http://cfla.gov.lv/lv/es-fondi-2014-2020/izsludinatas-atlases/9-1-3-paaugstinat-resocializacijas-sistemas-efektivitati"/>
    <hyperlink ref="N95" r:id="rId340" display="http://cfla.gov.lv/lv/es-fondi-2014-2020/izsludinatas-atlases/9-1-2-palielinat-bijuso-ieslodzito-integraciju-sabiedriba-un-darba-tirgu"/>
    <hyperlink ref="N99" r:id="rId341" display="http://cfla.gov.lv/lv/es-fondi-2014-2020/izsludinatas-atlases/9-1-4-3-invaliditates-ekspertizes-pakalpojuma-kvalitates-uzlabosana"/>
    <hyperlink ref="N90" r:id="rId342" display="25.07.2016."/>
    <hyperlink ref="N85" r:id="rId343" display="27.07.2016."/>
    <hyperlink ref="N81" r:id="rId344" display="27.07.2016."/>
    <hyperlink ref="N88" r:id="rId345" display="http://www.cfla.gov.lv/lv/es-fondi-2014-2020/izsludinatas-atlases/8-4-1-pilnveidot-nodarbinato-personu-profesionalo-kompetenci"/>
    <hyperlink ref="N89" r:id="rId346" display="http://www.cfla.gov.lv/lv/es-fondi-2014-2020/izsludinatas-atlases/8-5-1"/>
    <hyperlink ref="H82" r:id="rId347" display="https://komitejas.esfondi.lv/RP/Koplietojamie dokumenti/Forms/2016.aspx"/>
    <hyperlink ref="K82" r:id="rId348" display="30.08.2016, Nr.589"/>
    <hyperlink ref="N84" r:id="rId349" display="http://www.cfla.gov.lv/lv/es-fondi-2014-2020/izsludinatas-atlases/8-3-4"/>
    <hyperlink ref="N82" r:id="rId350" display="http://www.cfla.gov.lv/lv/es-fondi-2014-2020/izsludinatas-atlases/8-3-2-2"/>
    <hyperlink ref="J87" r:id="rId351" display="http://tap.mk.gov.lv/lv/mk/tap/?pid=40424403"/>
    <hyperlink ref="H87" r:id="rId352" display="https://komitejas.esfondi.lv/RP/Koplietojamie dokumenti/Forms/AllItems.aspx"/>
    <hyperlink ref="K87" r:id="rId353"/>
    <hyperlink ref="N87" r:id="rId354" display="12.10.2017"/>
    <hyperlink ref="H103" r:id="rId355" display="https://kom.esfondi.lv/RP/Koplietojamie dokumenti/Forms/AllItems.aspx"/>
    <hyperlink ref="H101" r:id="rId356" display="https://kom.esfondi.lv/RP/Koplietojamie dokumenti/Forms/2015.aspx"/>
    <hyperlink ref="H102" r:id="rId357" display="https://kom.esfondi.lv/RP/Koplietojamie dokumenti/Forms/2015.aspx"/>
    <hyperlink ref="J103" r:id="rId358" display="30.10.2014., VSS-987"/>
    <hyperlink ref="J101" r:id="rId359" display="26.03.2015., VSS-270"/>
    <hyperlink ref="J102" r:id="rId360" display="http://tap.mk.gov.lv/lv/mk/tap/?pid=40362588"/>
    <hyperlink ref="J104" r:id="rId361" display="http://tap.mk.gov.lv/lv/mk/tap/?pid=40374179"/>
    <hyperlink ref="K103" r:id="rId362"/>
    <hyperlink ref="K101" r:id="rId363" display="07.07.2015 Nr.386"/>
    <hyperlink ref="K102" r:id="rId364" display="06.10.2015, Nr.575"/>
    <hyperlink ref="K104" r:id="rId365" display="09.02.2016, Nr.91"/>
    <hyperlink ref="H104" r:id="rId366" display="https://kom.esfondi.lv/RP/Koplietojamie dokumenti/Forms/AllItems.aspx"/>
    <hyperlink ref="N103" r:id="rId367" display="http://www.cfla.gov.lv/lv/es-fondi-2014-2020/izsludinatas-atlases/9-2-2-1-pasakums-deinstitucionalizacija"/>
    <hyperlink ref="N101" r:id="rId368" display="http://cfla.gov.lv/lv/es-fondi-2014-2020/izsludinatas-atlases/9-2-1-2"/>
    <hyperlink ref="N102" r:id="rId369" display="http://www.cfla.gov.lv/lv/es-fondi-2014-2020/izsludinatas-atlases/9-2-1-3-atbalsts-specialistiem-darbam-ar-berniem-ar-saskarsmes-grutibam-un-uzvedibas-traucejumiem-un-vardarbibu-gimene"/>
    <hyperlink ref="N104" r:id="rId370" display="http://www.cfla.gov.lv/lv/es-fondi-2014-2020/izsludinatas-atlases/9-2-2-2-socialo-pakalpojumu-atbalsta-sistemas-pilnveide"/>
    <hyperlink ref="J105" r:id="rId371" display="30.01.2014, VSS-90, TA-1833"/>
    <hyperlink ref="K105" r:id="rId372"/>
    <hyperlink ref="J106" r:id="rId373" display="http://tap.mk.gov.lv/lv/mk/tap/?pid=40373554"/>
    <hyperlink ref="H105" r:id="rId374" display="https://kom.esfondi.lv/RP/Koplietojamie dokumenti/Forms/AllItems.aspx"/>
    <hyperlink ref="K106" r:id="rId375"/>
    <hyperlink ref="H106" r:id="rId376" display="https://komitejas.esfondi.lv/RP/Koplietojamie dokumenti/Forms/2016.aspx"/>
    <hyperlink ref="N105" r:id="rId377" display="http://cfla.gov.lv/lv/es-fondi-2014-2020/izsludinatas-atlases/9-2-3"/>
    <hyperlink ref="N106" r:id="rId378" display="http://www.cfla.gov.lv/lv/es-fondi-2014-2020/izsludinatas-atlases/9-2-4-1-kompleksi-veselibas-veicinasanas-un-slimibu-profilakses-pasakumi"/>
    <hyperlink ref="J107" r:id="rId379" display="http://tap.mk.gov.lv/lv/mk/tap/?pid=40373554"/>
    <hyperlink ref="K107" r:id="rId380" display="17.05.2016., Nr. 310"/>
    <hyperlink ref="H107" r:id="rId381" display="https://komitejas.esfondi.lv/RP/Koplietojamie dokumenti/Forms/2016.aspx"/>
    <hyperlink ref="N107" r:id="rId382" display="http://cfla.gov.lv/lv/es-fondi-2014-2020/izsludinatas-atlases/9-2-4-2-pasakumi-vietejas-sabiedribas-veselibas-veicinasanai-un-slimibu-profilaksei"/>
    <hyperlink ref="J109" r:id="rId383" display="http://tap.mk.gov.lv/lv/mk/tap/?pid=40397937"/>
    <hyperlink ref="H109" r:id="rId384" display="https://komitejas.esfondi.lv/RP/Koplietojamie dokumenti/Forms/AllItems.aspx"/>
    <hyperlink ref="K109" r:id="rId385" display="08.11.2016 Nr. 718"/>
    <hyperlink ref="J108" r:id="rId386" display="http://tap.mk.gov.lv/lv/mk/tap/?pid=40404537"/>
    <hyperlink ref="H108" r:id="rId387" location="/SitePages/10.aspx" display="https://komitejas.esfondi.lv/_layouts/15/start.aspx - /SitePages/10.aspx"/>
    <hyperlink ref="K108" r:id="rId388"/>
    <hyperlink ref="N109" r:id="rId389" display="http://www.cfla.gov.lv/lv/es-fondi-2014-2020/izsludinatas-atlases/9-2-6"/>
    <hyperlink ref="N108" r:id="rId390" display="http://www.cfla.gov.lv/lv/es-fondi-2014-2020/izsludinatas-atlases/9-2-5"/>
    <hyperlink ref="J110" r:id="rId391" display="07.05.2015., VSS-503"/>
    <hyperlink ref="K110" r:id="rId392" display="20.10.2015. Nr.600"/>
    <hyperlink ref="H110" r:id="rId393" display="https://kom.esfondi.lv/SitePages/10.aspx"/>
    <hyperlink ref="N110" r:id="rId394" display="http://www.cfla.gov.lv/lv/es-fondi-2014-2020/izsludinatas-atlases/9-3-1-2-infrastrukturas-attistiba-funkcionesanas-novertesanas-un-asistivo-tehnologiju-tehnisko-paliglidzeklu-apmainas-fonda-izveidei"/>
    <hyperlink ref="J111" r:id="rId395" display="http://tap.mk.gov.lv/lv/mk/tap/?pid=40404538"/>
    <hyperlink ref="K111" r:id="rId396"/>
    <hyperlink ref="H111" r:id="rId397" display="30.01.2017."/>
    <hyperlink ref="J112" r:id="rId398" display="http://tap.mk.gov.lv/lv/mk/tap/?pid=40404538"/>
    <hyperlink ref="K112" r:id="rId399"/>
    <hyperlink ref="H112" r:id="rId400" display="30.01.2017."/>
    <hyperlink ref="N111" r:id="rId401" display="http://www.cfla.gov.lv/lv/es-fondi-2014-2020/izsludinatas-atlases/9-3-2"/>
    <hyperlink ref="N112" r:id="rId402" display="http://www.cfla.gov.lv/lv/es-fondi-2014-2020/izsludinatas-atlases/9-3-2-k-2"/>
    <hyperlink ref="J17" r:id="rId403" display="17.08.2015, MKK"/>
    <hyperlink ref="K17" r:id="rId404" display="25.08.15 Nr.485"/>
    <hyperlink ref="H17" r:id="rId405" display="https://kom.esfondi.lv/SitePages/10.aspx"/>
    <hyperlink ref="N17" r:id="rId406" display="http://www.cfla.gov.lv/lv/es-fondi-2014-2020/izsludinatas-atlases/10-1-1-palielinat-kohezijas-politikas-fondu-izvertesanas-kapacitati"/>
    <hyperlink ref="J18" r:id="rId407"/>
    <hyperlink ref="H18" r:id="rId408" display="https://kom.esfondi.lv/SitePages/10.aspx"/>
    <hyperlink ref="N18" r:id="rId409" display="http://cfla.gov.lv/lv/es-fondi-2014-2020/izsludinatas-atlases/10-1-2-paaugstinat-informetibu-par-kohezijas-politikas-fondiem"/>
    <hyperlink ref="K18" r:id="rId410" display="25.08.15 Nr.485"/>
    <hyperlink ref="J19" r:id="rId411" display="17.08.2015, MKK"/>
    <hyperlink ref="H19" r:id="rId412" display="https://kom.esfondi.lv/SitePages/10.aspx"/>
    <hyperlink ref="N19" r:id="rId413" display="http://cfla.gov.lv/lv/es-fondi-2014-2020/izsludinatas-atlases/11-1-1-atbalstit-un-pilnveidot-kohezijas-politikas-fondu-planosanu-ieviesanu-uzraudzibu-un-kontroli"/>
    <hyperlink ref="K19" r:id="rId414" display="25.08.15 Nr.485"/>
    <hyperlink ref="J20" r:id="rId415" display="17.08.2015, MKK"/>
    <hyperlink ref="H20" r:id="rId416" display="https://kom.esfondi.lv/SitePages/10.aspx"/>
    <hyperlink ref="N20" r:id="rId417" display="http://cfla.gov.lv/lv/es-fondi-2014-2020/izsludinatas-atlases/12-1-1-uzlabot-kohezijas-politikas-fondu-planosanu-ieviesanu-uzraudzibu-kontroli-reviziju-un-atbalstit-e-koheziju"/>
    <hyperlink ref="K20" r:id="rId418" display="25.08.15 Nr.485"/>
    <hyperlink ref="J33" r:id="rId419" display="24.08.2017"/>
    <hyperlink ref="H33" r:id="rId420" display="09.10.2017"/>
    <hyperlink ref="K33" r:id="rId421"/>
    <hyperlink ref="N33" r:id="rId422" display="http://cfla.gov.lv/lv/es-fondi-2014-2020/izsludinatas-atlases/4-1-1-k-2"/>
    <hyperlink ref="J53" r:id="rId423" display="http://tap.mk.gov.lv/lv/mk/tap/?dateFrom=2017-04-27&amp;dateTo=2018-04-27&amp;text=5.4.2.2&amp;org=0&amp;area=0&amp;type=0"/>
    <hyperlink ref="K53" r:id="rId424" display="20.12.20106., Nr.859"/>
    <hyperlink ref="N53" r:id="rId425" display="http://cfla.gov.lv/lv/es-fondi-2014-2020/izsludinatas-atlases/5-4-2-2-k-2"/>
    <hyperlink ref="J76" r:id="rId426" display="26.10.2017"/>
    <hyperlink ref="K76" r:id="rId427"/>
    <hyperlink ref="H76" r:id="rId428" display="14.02.2018"/>
    <hyperlink ref="N76" r:id="rId429" display="12.04.2018"/>
    <hyperlink ref="J113" r:id="rId430" display="14.09.2017"/>
    <hyperlink ref="H113" r:id="rId431" display="11.10.2017"/>
    <hyperlink ref="K113" r:id="rId432"/>
    <hyperlink ref="N113" r:id="rId433" display="https://cfla.gov.lv/lv/es-fondi-2014-2020/izsludinatas-atlases/9-3-2-k-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P49"/>
  <sheetViews>
    <sheetView workbookViewId="0">
      <selection activeCell="K34" sqref="K34"/>
    </sheetView>
  </sheetViews>
  <sheetFormatPr defaultRowHeight="15.75" x14ac:dyDescent="0.25"/>
  <cols>
    <col min="4" max="10" width="10.875" bestFit="1" customWidth="1"/>
    <col min="11" max="11" width="12.375" bestFit="1" customWidth="1"/>
  </cols>
  <sheetData>
    <row r="1" spans="1:16" s="2" customFormat="1" x14ac:dyDescent="0.25"/>
    <row r="2" spans="1:16" s="2" customFormat="1" x14ac:dyDescent="0.25">
      <c r="B2" s="2" t="s">
        <v>3</v>
      </c>
      <c r="C2" s="2">
        <v>1349414695</v>
      </c>
      <c r="D2" s="2">
        <v>167454594</v>
      </c>
      <c r="E2" s="2">
        <v>175995293</v>
      </c>
      <c r="F2" s="2">
        <v>185012112</v>
      </c>
      <c r="G2" s="2">
        <v>193047173</v>
      </c>
      <c r="H2" s="2">
        <v>200965711</v>
      </c>
      <c r="I2" s="2">
        <v>209486800</v>
      </c>
      <c r="J2" s="2">
        <v>217453012</v>
      </c>
    </row>
    <row r="3" spans="1:16" s="2" customFormat="1" x14ac:dyDescent="0.25">
      <c r="B3" s="2" t="s">
        <v>65</v>
      </c>
      <c r="C3" s="2">
        <v>3039807880</v>
      </c>
      <c r="D3" s="2">
        <v>378783956</v>
      </c>
      <c r="E3" s="2">
        <v>396914108</v>
      </c>
      <c r="F3" s="2">
        <v>416196653</v>
      </c>
      <c r="G3" s="2">
        <v>433973068</v>
      </c>
      <c r="H3" s="2">
        <v>452283532</v>
      </c>
      <c r="I3" s="2">
        <v>471132651</v>
      </c>
      <c r="J3" s="2">
        <v>490523912</v>
      </c>
    </row>
    <row r="4" spans="1:16" s="2" customFormat="1" x14ac:dyDescent="0.25">
      <c r="B4" s="2" t="s">
        <v>52</v>
      </c>
      <c r="C4" s="2">
        <v>29010639</v>
      </c>
      <c r="D4" s="2">
        <v>16298112</v>
      </c>
      <c r="E4" s="2">
        <v>12712527</v>
      </c>
      <c r="F4" s="2">
        <v>0</v>
      </c>
      <c r="G4" s="2">
        <v>0</v>
      </c>
      <c r="H4" s="2">
        <v>0</v>
      </c>
      <c r="I4" s="2">
        <v>0</v>
      </c>
      <c r="J4" s="2">
        <v>0</v>
      </c>
    </row>
    <row r="5" spans="1:16" x14ac:dyDescent="0.25">
      <c r="D5" t="b">
        <f>D3=D9+D12</f>
        <v>1</v>
      </c>
      <c r="E5" s="2" t="b">
        <f t="shared" ref="E5:J5" si="0">E3=E9+E12</f>
        <v>1</v>
      </c>
      <c r="F5" s="2" t="b">
        <f t="shared" si="0"/>
        <v>1</v>
      </c>
      <c r="G5" s="2" t="b">
        <f t="shared" si="0"/>
        <v>1</v>
      </c>
      <c r="H5" s="2" t="b">
        <f t="shared" si="0"/>
        <v>1</v>
      </c>
      <c r="I5" s="2" t="b">
        <f t="shared" si="0"/>
        <v>1</v>
      </c>
      <c r="J5" s="2" t="b">
        <f t="shared" si="0"/>
        <v>1</v>
      </c>
    </row>
    <row r="6" spans="1:16" x14ac:dyDescent="0.25">
      <c r="D6" t="b">
        <f>D2=D18</f>
        <v>1</v>
      </c>
      <c r="E6" s="2" t="b">
        <f t="shared" ref="E6:J6" si="1">E2=E18</f>
        <v>1</v>
      </c>
      <c r="F6" s="2" t="b">
        <f t="shared" si="1"/>
        <v>1</v>
      </c>
      <c r="G6" s="2" t="b">
        <f t="shared" si="1"/>
        <v>1</v>
      </c>
      <c r="H6" s="2" t="b">
        <f t="shared" si="1"/>
        <v>1</v>
      </c>
      <c r="I6" s="2" t="b">
        <f t="shared" si="1"/>
        <v>1</v>
      </c>
      <c r="J6" s="2" t="b">
        <f t="shared" si="1"/>
        <v>1</v>
      </c>
    </row>
    <row r="7" spans="1:16" s="2" customFormat="1" x14ac:dyDescent="0.25"/>
    <row r="8" spans="1:16" x14ac:dyDescent="0.25">
      <c r="A8" t="s">
        <v>22</v>
      </c>
      <c r="B8" t="s">
        <v>23</v>
      </c>
      <c r="C8" t="s">
        <v>58</v>
      </c>
      <c r="D8" t="s">
        <v>72</v>
      </c>
      <c r="E8" t="s">
        <v>73</v>
      </c>
      <c r="F8" t="s">
        <v>74</v>
      </c>
      <c r="G8" t="s">
        <v>75</v>
      </c>
      <c r="H8" t="s">
        <v>76</v>
      </c>
      <c r="I8" t="s">
        <v>77</v>
      </c>
      <c r="J8" t="s">
        <v>78</v>
      </c>
      <c r="K8" t="s">
        <v>79</v>
      </c>
    </row>
    <row r="9" spans="1:16" x14ac:dyDescent="0.25">
      <c r="A9" t="s">
        <v>59</v>
      </c>
      <c r="B9" s="3" t="s">
        <v>4</v>
      </c>
      <c r="C9" s="3" t="s">
        <v>56</v>
      </c>
      <c r="D9" s="4">
        <f>D10+D11</f>
        <v>299214930</v>
      </c>
      <c r="E9" s="4">
        <f t="shared" ref="E9:J9" si="2">E10+E11</f>
        <v>313536583</v>
      </c>
      <c r="F9" s="4">
        <f t="shared" si="2"/>
        <v>328768552</v>
      </c>
      <c r="G9" s="4">
        <f t="shared" si="2"/>
        <v>342810774</v>
      </c>
      <c r="H9" s="4">
        <f t="shared" si="2"/>
        <v>357274862</v>
      </c>
      <c r="I9" s="4">
        <f t="shared" si="2"/>
        <v>372164452</v>
      </c>
      <c r="J9" s="4">
        <f t="shared" si="2"/>
        <v>387482299</v>
      </c>
      <c r="K9" s="4">
        <f>D9+E9+F9+G9+H9+I9+J9</f>
        <v>2401252452</v>
      </c>
    </row>
    <row r="10" spans="1:16" x14ac:dyDescent="0.25">
      <c r="B10" t="s">
        <v>70</v>
      </c>
      <c r="C10" t="s">
        <v>56</v>
      </c>
      <c r="D10" s="1">
        <v>281262034</v>
      </c>
      <c r="E10" s="1">
        <v>294724388</v>
      </c>
      <c r="F10" s="1">
        <v>309042439</v>
      </c>
      <c r="G10" s="1">
        <v>322242128</v>
      </c>
      <c r="H10" s="1">
        <v>335838370</v>
      </c>
      <c r="I10" s="1">
        <v>349834585</v>
      </c>
      <c r="J10" s="1">
        <v>364233361</v>
      </c>
      <c r="K10" s="4">
        <f t="shared" ref="K10:K20" si="3">D10+E10+F10+G10+H10+I10+J10</f>
        <v>2257177305</v>
      </c>
    </row>
    <row r="11" spans="1:16" x14ac:dyDescent="0.25">
      <c r="B11" t="s">
        <v>71</v>
      </c>
      <c r="C11" t="s">
        <v>56</v>
      </c>
      <c r="D11" s="1">
        <v>17952896</v>
      </c>
      <c r="E11" s="1">
        <v>18812195</v>
      </c>
      <c r="F11" s="1">
        <v>19726113</v>
      </c>
      <c r="G11" s="1">
        <v>20568646</v>
      </c>
      <c r="H11" s="1">
        <v>21436492</v>
      </c>
      <c r="I11" s="1">
        <v>22329867</v>
      </c>
      <c r="J11" s="1">
        <v>23248938</v>
      </c>
      <c r="K11" s="4">
        <f t="shared" si="3"/>
        <v>144075147</v>
      </c>
      <c r="M11" s="2"/>
    </row>
    <row r="12" spans="1:16" x14ac:dyDescent="0.25">
      <c r="A12" t="s">
        <v>60</v>
      </c>
      <c r="B12" s="3" t="s">
        <v>5</v>
      </c>
      <c r="C12" s="3" t="s">
        <v>56</v>
      </c>
      <c r="D12" s="4">
        <v>79569026</v>
      </c>
      <c r="E12" s="4">
        <v>83377525</v>
      </c>
      <c r="F12" s="4">
        <v>87428101</v>
      </c>
      <c r="G12" s="4">
        <v>91162294</v>
      </c>
      <c r="H12" s="4">
        <v>95008670</v>
      </c>
      <c r="I12" s="4">
        <v>98968199</v>
      </c>
      <c r="J12" s="4">
        <v>103041613</v>
      </c>
      <c r="K12" s="4">
        <f t="shared" si="3"/>
        <v>638555428</v>
      </c>
    </row>
    <row r="13" spans="1:16" x14ac:dyDescent="0.25">
      <c r="B13" t="s">
        <v>70</v>
      </c>
      <c r="C13" t="s">
        <v>56</v>
      </c>
      <c r="D13" s="1">
        <v>75772771</v>
      </c>
      <c r="E13" s="1">
        <v>79137625</v>
      </c>
      <c r="F13" s="1">
        <v>82182416</v>
      </c>
      <c r="G13" s="1">
        <v>85692556</v>
      </c>
      <c r="H13" s="1">
        <v>89308150</v>
      </c>
      <c r="I13" s="1">
        <v>93030107</v>
      </c>
      <c r="J13" s="1">
        <v>96859116</v>
      </c>
      <c r="K13" s="4">
        <f t="shared" si="3"/>
        <v>601982741</v>
      </c>
      <c r="L13" s="5">
        <f>D13/D12</f>
        <v>0.95228978924537799</v>
      </c>
      <c r="M13" s="5">
        <f t="shared" ref="M13:O13" si="4">E13/E12</f>
        <v>0.94914816672718461</v>
      </c>
      <c r="N13" s="5">
        <f t="shared" si="4"/>
        <v>0.94000001212424822</v>
      </c>
      <c r="O13" s="5">
        <f t="shared" si="4"/>
        <v>0.93999999605099893</v>
      </c>
      <c r="P13" s="5">
        <f>K13/K12</f>
        <v>0.94272590068719919</v>
      </c>
    </row>
    <row r="14" spans="1:16" x14ac:dyDescent="0.25">
      <c r="B14" t="s">
        <v>71</v>
      </c>
      <c r="C14" t="s">
        <v>56</v>
      </c>
      <c r="D14" s="1">
        <v>3796255</v>
      </c>
      <c r="E14" s="1">
        <v>4239900</v>
      </c>
      <c r="F14" s="1">
        <v>5245685</v>
      </c>
      <c r="G14" s="1">
        <v>5469738</v>
      </c>
      <c r="H14" s="1">
        <v>5700520</v>
      </c>
      <c r="I14" s="1">
        <v>5938092</v>
      </c>
      <c r="J14" s="1">
        <v>6182497</v>
      </c>
      <c r="K14" s="4">
        <f t="shared" si="3"/>
        <v>36572687</v>
      </c>
    </row>
    <row r="15" spans="1:16" x14ac:dyDescent="0.25">
      <c r="A15" t="s">
        <v>61</v>
      </c>
      <c r="B15" s="3" t="s">
        <v>57</v>
      </c>
      <c r="C15" s="3" t="s">
        <v>64</v>
      </c>
      <c r="D15" s="4">
        <v>16298112.000000002</v>
      </c>
      <c r="E15" s="4">
        <v>12712526.999999998</v>
      </c>
      <c r="F15" s="4">
        <v>0</v>
      </c>
      <c r="G15" s="4">
        <v>0</v>
      </c>
      <c r="H15" s="4">
        <v>0</v>
      </c>
      <c r="I15" s="4">
        <v>0</v>
      </c>
      <c r="J15" s="4">
        <v>0</v>
      </c>
      <c r="K15" s="4">
        <f t="shared" si="3"/>
        <v>29010639</v>
      </c>
    </row>
    <row r="16" spans="1:16" x14ac:dyDescent="0.25">
      <c r="B16" t="s">
        <v>70</v>
      </c>
      <c r="C16" t="s">
        <v>64</v>
      </c>
      <c r="D16" s="1">
        <v>16298112.000000002</v>
      </c>
      <c r="E16" s="1">
        <v>12712526.999999998</v>
      </c>
      <c r="F16" s="1">
        <v>0</v>
      </c>
      <c r="G16" s="1">
        <v>0</v>
      </c>
      <c r="H16" s="1">
        <v>0</v>
      </c>
      <c r="I16" s="1">
        <v>0</v>
      </c>
      <c r="J16" s="1">
        <v>0</v>
      </c>
      <c r="K16" s="4">
        <f t="shared" si="3"/>
        <v>29010639</v>
      </c>
    </row>
    <row r="17" spans="1:11" x14ac:dyDescent="0.25">
      <c r="B17" t="s">
        <v>71</v>
      </c>
      <c r="C17" t="s">
        <v>64</v>
      </c>
      <c r="D17" s="1" t="s">
        <v>64</v>
      </c>
      <c r="E17" s="1" t="s">
        <v>64</v>
      </c>
      <c r="F17" s="1" t="s">
        <v>64</v>
      </c>
      <c r="G17" s="1" t="s">
        <v>64</v>
      </c>
      <c r="H17" s="1" t="s">
        <v>64</v>
      </c>
      <c r="I17" s="1" t="s">
        <v>64</v>
      </c>
      <c r="J17" s="1" t="s">
        <v>64</v>
      </c>
      <c r="K17" s="4"/>
    </row>
    <row r="18" spans="1:11" x14ac:dyDescent="0.25">
      <c r="A18" t="s">
        <v>62</v>
      </c>
      <c r="B18" s="3" t="s">
        <v>3</v>
      </c>
      <c r="C18" s="3" t="s">
        <v>64</v>
      </c>
      <c r="D18" s="4">
        <v>167454594</v>
      </c>
      <c r="E18" s="4">
        <v>175995293</v>
      </c>
      <c r="F18" s="4">
        <v>185012112</v>
      </c>
      <c r="G18" s="4">
        <v>193047173</v>
      </c>
      <c r="H18" s="4">
        <v>200965711</v>
      </c>
      <c r="I18" s="4">
        <v>209486800</v>
      </c>
      <c r="J18" s="4">
        <v>217453012</v>
      </c>
      <c r="K18" s="4">
        <f t="shared" si="3"/>
        <v>1349414695</v>
      </c>
    </row>
    <row r="19" spans="1:11" x14ac:dyDescent="0.25">
      <c r="B19" t="s">
        <v>70</v>
      </c>
      <c r="C19" t="s">
        <v>64</v>
      </c>
      <c r="D19" s="1">
        <v>157407318</v>
      </c>
      <c r="E19" s="1">
        <v>165435575</v>
      </c>
      <c r="F19" s="1">
        <v>173911385</v>
      </c>
      <c r="G19" s="1">
        <v>181464343</v>
      </c>
      <c r="H19" s="1">
        <v>188907768</v>
      </c>
      <c r="I19" s="1">
        <v>196917592</v>
      </c>
      <c r="J19" s="1">
        <v>204405831</v>
      </c>
      <c r="K19" s="4">
        <f t="shared" si="3"/>
        <v>1268449812</v>
      </c>
    </row>
    <row r="20" spans="1:11" x14ac:dyDescent="0.25">
      <c r="B20" t="s">
        <v>71</v>
      </c>
      <c r="C20" t="s">
        <v>64</v>
      </c>
      <c r="D20" s="1">
        <v>10047276</v>
      </c>
      <c r="E20" s="1">
        <v>10559718</v>
      </c>
      <c r="F20" s="1">
        <v>11100727</v>
      </c>
      <c r="G20" s="1">
        <v>11582830</v>
      </c>
      <c r="H20" s="1">
        <v>12057943</v>
      </c>
      <c r="I20" s="1">
        <v>12569208</v>
      </c>
      <c r="J20" s="1">
        <v>13047181</v>
      </c>
      <c r="K20" s="4">
        <f t="shared" si="3"/>
        <v>80964883</v>
      </c>
    </row>
    <row r="21" spans="1:11" x14ac:dyDescent="0.25">
      <c r="A21" t="s">
        <v>63</v>
      </c>
      <c r="B21" t="s">
        <v>21</v>
      </c>
      <c r="D21" s="1">
        <f>D9+D12+D15+D18</f>
        <v>562536662</v>
      </c>
      <c r="E21" s="1">
        <f t="shared" ref="E21:K21" si="5">E9+E12+E15+E18</f>
        <v>585621928</v>
      </c>
      <c r="F21" s="1">
        <f t="shared" si="5"/>
        <v>601208765</v>
      </c>
      <c r="G21" s="1">
        <f t="shared" si="5"/>
        <v>627020241</v>
      </c>
      <c r="H21" s="1">
        <f t="shared" si="5"/>
        <v>653249243</v>
      </c>
      <c r="I21" s="1">
        <f t="shared" si="5"/>
        <v>680619451</v>
      </c>
      <c r="J21" s="1">
        <f t="shared" si="5"/>
        <v>707976924</v>
      </c>
      <c r="K21" s="1">
        <f t="shared" si="5"/>
        <v>4418233214</v>
      </c>
    </row>
    <row r="23" spans="1:11" x14ac:dyDescent="0.25">
      <c r="D23" s="1">
        <f>D9</f>
        <v>299214930</v>
      </c>
      <c r="E23" s="1">
        <f t="shared" ref="E23:J23" si="6">E9</f>
        <v>313536583</v>
      </c>
      <c r="F23" s="1">
        <f t="shared" si="6"/>
        <v>328768552</v>
      </c>
      <c r="G23" s="1">
        <f t="shared" si="6"/>
        <v>342810774</v>
      </c>
      <c r="H23" s="1">
        <f t="shared" si="6"/>
        <v>357274862</v>
      </c>
      <c r="I23" s="1">
        <f t="shared" si="6"/>
        <v>372164452</v>
      </c>
      <c r="J23" s="1">
        <f t="shared" si="6"/>
        <v>387482299</v>
      </c>
      <c r="K23" s="1">
        <f>SUM(D23:J23)</f>
        <v>2401252452</v>
      </c>
    </row>
    <row r="24" spans="1:11" x14ac:dyDescent="0.25">
      <c r="D24" s="1">
        <f>ROUND((D23*0.94),0)</f>
        <v>281262034</v>
      </c>
      <c r="E24" s="1">
        <f t="shared" ref="E24:J24" si="7">ROUND((E23*0.94),0)</f>
        <v>294724388</v>
      </c>
      <c r="F24" s="1">
        <f t="shared" si="7"/>
        <v>309042439</v>
      </c>
      <c r="G24" s="1">
        <f t="shared" si="7"/>
        <v>322242128</v>
      </c>
      <c r="H24" s="1">
        <f t="shared" si="7"/>
        <v>335838370</v>
      </c>
      <c r="I24" s="1">
        <f t="shared" si="7"/>
        <v>349834585</v>
      </c>
      <c r="J24" s="1">
        <f t="shared" si="7"/>
        <v>364233361</v>
      </c>
      <c r="K24" s="1">
        <f t="shared" ref="K24:K35" si="8">SUM(D24:J24)</f>
        <v>2257177305</v>
      </c>
    </row>
    <row r="25" spans="1:11" x14ac:dyDescent="0.25">
      <c r="D25" s="1">
        <f>ROUND((D23*0.06),0)</f>
        <v>17952896</v>
      </c>
      <c r="E25" s="1">
        <f t="shared" ref="E25:J25" si="9">ROUND((E23*0.06),0)</f>
        <v>18812195</v>
      </c>
      <c r="F25" s="1">
        <f t="shared" si="9"/>
        <v>19726113</v>
      </c>
      <c r="G25" s="1">
        <f t="shared" si="9"/>
        <v>20568646</v>
      </c>
      <c r="H25" s="1">
        <f t="shared" si="9"/>
        <v>21436492</v>
      </c>
      <c r="I25" s="1">
        <f t="shared" si="9"/>
        <v>22329867</v>
      </c>
      <c r="J25" s="1">
        <f t="shared" si="9"/>
        <v>23248938</v>
      </c>
      <c r="K25" s="1">
        <f t="shared" si="8"/>
        <v>144075147</v>
      </c>
    </row>
    <row r="26" spans="1:11" x14ac:dyDescent="0.25">
      <c r="D26" s="1">
        <f t="shared" ref="D26:J26" si="10">D12</f>
        <v>79569026</v>
      </c>
      <c r="E26" s="1">
        <f t="shared" si="10"/>
        <v>83377525</v>
      </c>
      <c r="F26" s="1">
        <f t="shared" si="10"/>
        <v>87428101</v>
      </c>
      <c r="G26" s="1">
        <f t="shared" si="10"/>
        <v>91162294</v>
      </c>
      <c r="H26" s="1">
        <f t="shared" si="10"/>
        <v>95008670</v>
      </c>
      <c r="I26" s="1">
        <f t="shared" si="10"/>
        <v>98968199</v>
      </c>
      <c r="J26" s="1">
        <f t="shared" si="10"/>
        <v>103041613</v>
      </c>
      <c r="K26" s="1">
        <f t="shared" si="8"/>
        <v>638555428</v>
      </c>
    </row>
    <row r="27" spans="1:11" x14ac:dyDescent="0.25">
      <c r="D27" s="1">
        <f>ROUND(((D26-D29)*0.94+D29),0)</f>
        <v>75772771</v>
      </c>
      <c r="E27" s="1">
        <f>ROUND(((E26-E29)*0.94+E29),0)</f>
        <v>79137625</v>
      </c>
      <c r="F27" s="4">
        <f t="shared" ref="F27" si="11">ROUND((F26*0.94),0)</f>
        <v>82182415</v>
      </c>
      <c r="G27" s="1">
        <f t="shared" ref="G27" si="12">ROUND((G26*0.94),0)</f>
        <v>85692556</v>
      </c>
      <c r="H27" s="1">
        <f t="shared" ref="H27" si="13">ROUND((H26*0.94),0)</f>
        <v>89308150</v>
      </c>
      <c r="I27" s="1">
        <f t="shared" ref="I27" si="14">ROUND((I26*0.94),0)</f>
        <v>93030107</v>
      </c>
      <c r="J27" s="1">
        <f t="shared" ref="J27" si="15">ROUND((J26*0.94),0)</f>
        <v>96859116</v>
      </c>
      <c r="K27" s="1">
        <f t="shared" si="8"/>
        <v>601982740</v>
      </c>
    </row>
    <row r="28" spans="1:11" x14ac:dyDescent="0.25">
      <c r="D28" s="1">
        <f>ROUND(((D26-D29)*0.06),0)</f>
        <v>3796255</v>
      </c>
      <c r="E28" s="1">
        <f>ROUND(((E26-E29)*0.06),0)</f>
        <v>4239900</v>
      </c>
      <c r="F28" s="4">
        <f t="shared" ref="F28:J28" si="16">ROUND((F26*0.06),0)</f>
        <v>5245686</v>
      </c>
      <c r="G28" s="1">
        <f t="shared" si="16"/>
        <v>5469738</v>
      </c>
      <c r="H28" s="1">
        <f t="shared" si="16"/>
        <v>5700520</v>
      </c>
      <c r="I28" s="1">
        <f t="shared" si="16"/>
        <v>5938092</v>
      </c>
      <c r="J28" s="1">
        <f t="shared" si="16"/>
        <v>6182497</v>
      </c>
      <c r="K28" s="4">
        <f t="shared" si="8"/>
        <v>36572688</v>
      </c>
    </row>
    <row r="29" spans="1:11" x14ac:dyDescent="0.25">
      <c r="D29" s="1">
        <f t="shared" ref="D29:J29" si="17">D15</f>
        <v>16298112.000000002</v>
      </c>
      <c r="E29" s="1">
        <f t="shared" si="17"/>
        <v>12712526.999999998</v>
      </c>
      <c r="F29" s="1">
        <f t="shared" si="17"/>
        <v>0</v>
      </c>
      <c r="G29" s="1">
        <f t="shared" si="17"/>
        <v>0</v>
      </c>
      <c r="H29" s="1">
        <f t="shared" si="17"/>
        <v>0</v>
      </c>
      <c r="I29" s="1">
        <f t="shared" si="17"/>
        <v>0</v>
      </c>
      <c r="J29" s="1">
        <f t="shared" si="17"/>
        <v>0</v>
      </c>
      <c r="K29" s="1">
        <f t="shared" si="8"/>
        <v>29010639</v>
      </c>
    </row>
    <row r="30" spans="1:11" x14ac:dyDescent="0.25">
      <c r="D30" s="1">
        <f t="shared" ref="D30:J30" si="18">D16</f>
        <v>16298112.000000002</v>
      </c>
      <c r="E30" s="1">
        <f t="shared" si="18"/>
        <v>12712526.999999998</v>
      </c>
      <c r="F30" s="1">
        <f t="shared" si="18"/>
        <v>0</v>
      </c>
      <c r="G30" s="1">
        <f t="shared" si="18"/>
        <v>0</v>
      </c>
      <c r="H30" s="1">
        <f t="shared" si="18"/>
        <v>0</v>
      </c>
      <c r="I30" s="1">
        <f t="shared" si="18"/>
        <v>0</v>
      </c>
      <c r="J30" s="1">
        <f t="shared" si="18"/>
        <v>0</v>
      </c>
      <c r="K30" s="1">
        <f t="shared" si="8"/>
        <v>29010639</v>
      </c>
    </row>
    <row r="31" spans="1:11" x14ac:dyDescent="0.25">
      <c r="D31" s="1" t="str">
        <f t="shared" ref="D31:J31" si="19">D17</f>
        <v>N/A</v>
      </c>
      <c r="E31" s="1" t="str">
        <f t="shared" si="19"/>
        <v>N/A</v>
      </c>
      <c r="F31" s="1" t="str">
        <f t="shared" si="19"/>
        <v>N/A</v>
      </c>
      <c r="G31" s="1" t="str">
        <f t="shared" si="19"/>
        <v>N/A</v>
      </c>
      <c r="H31" s="1" t="str">
        <f t="shared" si="19"/>
        <v>N/A</v>
      </c>
      <c r="I31" s="1" t="str">
        <f t="shared" si="19"/>
        <v>N/A</v>
      </c>
      <c r="J31" s="1" t="str">
        <f t="shared" si="19"/>
        <v>N/A</v>
      </c>
      <c r="K31" s="1">
        <f t="shared" si="8"/>
        <v>0</v>
      </c>
    </row>
    <row r="32" spans="1:11" x14ac:dyDescent="0.25">
      <c r="D32" s="1">
        <f t="shared" ref="D32:J32" si="20">D18</f>
        <v>167454594</v>
      </c>
      <c r="E32" s="1">
        <f t="shared" si="20"/>
        <v>175995293</v>
      </c>
      <c r="F32" s="1">
        <f t="shared" si="20"/>
        <v>185012112</v>
      </c>
      <c r="G32" s="1">
        <f t="shared" si="20"/>
        <v>193047173</v>
      </c>
      <c r="H32" s="1">
        <f t="shared" si="20"/>
        <v>200965711</v>
      </c>
      <c r="I32" s="1">
        <f t="shared" si="20"/>
        <v>209486800</v>
      </c>
      <c r="J32" s="1">
        <f t="shared" si="20"/>
        <v>217453012</v>
      </c>
      <c r="K32" s="1">
        <f t="shared" si="8"/>
        <v>1349414695</v>
      </c>
    </row>
    <row r="33" spans="4:11" x14ac:dyDescent="0.25">
      <c r="D33" s="1">
        <f>ROUND((D32*0.94),0)</f>
        <v>157407318</v>
      </c>
      <c r="E33" s="1">
        <f t="shared" ref="E33" si="21">ROUND((E32*0.94),0)</f>
        <v>165435575</v>
      </c>
      <c r="F33" s="1">
        <f t="shared" ref="F33" si="22">ROUND((F32*0.94),0)</f>
        <v>173911385</v>
      </c>
      <c r="G33" s="1">
        <f t="shared" ref="G33" si="23">ROUND((G32*0.94),0)</f>
        <v>181464343</v>
      </c>
      <c r="H33" s="1">
        <f t="shared" ref="H33" si="24">ROUND((H32*0.94),0)</f>
        <v>188907768</v>
      </c>
      <c r="I33" s="1">
        <f t="shared" ref="I33" si="25">ROUND((I32*0.94),0)</f>
        <v>196917592</v>
      </c>
      <c r="J33" s="1">
        <f t="shared" ref="J33" si="26">ROUND((J32*0.94),0)</f>
        <v>204405831</v>
      </c>
      <c r="K33" s="1">
        <f t="shared" si="8"/>
        <v>1268449812</v>
      </c>
    </row>
    <row r="34" spans="4:11" x14ac:dyDescent="0.25">
      <c r="D34" s="1">
        <f>ROUND((D32*0.06),0)</f>
        <v>10047276</v>
      </c>
      <c r="E34" s="1">
        <f t="shared" ref="E34:J34" si="27">ROUND((E32*0.06),0)</f>
        <v>10559718</v>
      </c>
      <c r="F34" s="1">
        <f t="shared" si="27"/>
        <v>11100727</v>
      </c>
      <c r="G34" s="1">
        <f t="shared" si="27"/>
        <v>11582830</v>
      </c>
      <c r="H34" s="1">
        <f t="shared" si="27"/>
        <v>12057943</v>
      </c>
      <c r="I34" s="1">
        <f t="shared" si="27"/>
        <v>12569208</v>
      </c>
      <c r="J34" s="1">
        <f t="shared" si="27"/>
        <v>13047181</v>
      </c>
      <c r="K34" s="4">
        <f t="shared" si="8"/>
        <v>80964883</v>
      </c>
    </row>
    <row r="35" spans="4:11" x14ac:dyDescent="0.25">
      <c r="D35" s="1">
        <f>D23+D26+D29+D32</f>
        <v>562536662</v>
      </c>
      <c r="E35" s="1">
        <f t="shared" ref="E35:J35" si="28">E23+E26+E29+E32</f>
        <v>585621928</v>
      </c>
      <c r="F35" s="1">
        <f t="shared" si="28"/>
        <v>601208765</v>
      </c>
      <c r="G35" s="1">
        <f t="shared" si="28"/>
        <v>627020241</v>
      </c>
      <c r="H35" s="1">
        <f t="shared" si="28"/>
        <v>653249243</v>
      </c>
      <c r="I35" s="1">
        <f t="shared" si="28"/>
        <v>680619451</v>
      </c>
      <c r="J35" s="1">
        <f t="shared" si="28"/>
        <v>707976924</v>
      </c>
      <c r="K35" s="1">
        <f t="shared" si="8"/>
        <v>4418233214</v>
      </c>
    </row>
    <row r="37" spans="4:11" x14ac:dyDescent="0.25">
      <c r="D37" t="b">
        <f>D23=D9</f>
        <v>1</v>
      </c>
      <c r="E37" s="2" t="b">
        <f t="shared" ref="E37:K37" si="29">E23=E9</f>
        <v>1</v>
      </c>
      <c r="F37" s="2" t="b">
        <f t="shared" si="29"/>
        <v>1</v>
      </c>
      <c r="G37" s="2" t="b">
        <f t="shared" si="29"/>
        <v>1</v>
      </c>
      <c r="H37" s="2" t="b">
        <f t="shared" si="29"/>
        <v>1</v>
      </c>
      <c r="I37" s="2" t="b">
        <f t="shared" si="29"/>
        <v>1</v>
      </c>
      <c r="J37" s="2" t="b">
        <f t="shared" si="29"/>
        <v>1</v>
      </c>
      <c r="K37" s="2" t="b">
        <f t="shared" si="29"/>
        <v>1</v>
      </c>
    </row>
    <row r="38" spans="4:11" x14ac:dyDescent="0.25">
      <c r="D38" s="2" t="b">
        <f t="shared" ref="D38:K38" si="30">D24=D10</f>
        <v>1</v>
      </c>
      <c r="E38" s="2" t="b">
        <f t="shared" si="30"/>
        <v>1</v>
      </c>
      <c r="F38" s="2" t="b">
        <f t="shared" si="30"/>
        <v>1</v>
      </c>
      <c r="G38" s="2" t="b">
        <f t="shared" si="30"/>
        <v>1</v>
      </c>
      <c r="H38" s="2" t="b">
        <f t="shared" si="30"/>
        <v>1</v>
      </c>
      <c r="I38" s="2" t="b">
        <f t="shared" si="30"/>
        <v>1</v>
      </c>
      <c r="J38" s="2" t="b">
        <f t="shared" si="30"/>
        <v>1</v>
      </c>
      <c r="K38" s="2" t="b">
        <f t="shared" si="30"/>
        <v>1</v>
      </c>
    </row>
    <row r="39" spans="4:11" x14ac:dyDescent="0.25">
      <c r="D39" s="2" t="b">
        <f t="shared" ref="D39:K39" si="31">D25=D11</f>
        <v>1</v>
      </c>
      <c r="E39" s="2" t="b">
        <f t="shared" si="31"/>
        <v>1</v>
      </c>
      <c r="F39" s="2" t="b">
        <f t="shared" si="31"/>
        <v>1</v>
      </c>
      <c r="G39" s="2" t="b">
        <f t="shared" si="31"/>
        <v>1</v>
      </c>
      <c r="H39" s="2" t="b">
        <f t="shared" si="31"/>
        <v>1</v>
      </c>
      <c r="I39" s="2" t="b">
        <f t="shared" si="31"/>
        <v>1</v>
      </c>
      <c r="J39" s="2" t="b">
        <f t="shared" si="31"/>
        <v>1</v>
      </c>
      <c r="K39" s="2" t="b">
        <f t="shared" si="31"/>
        <v>1</v>
      </c>
    </row>
    <row r="40" spans="4:11" x14ac:dyDescent="0.25">
      <c r="D40" s="2" t="b">
        <f t="shared" ref="D40:K40" si="32">D26=D12</f>
        <v>1</v>
      </c>
      <c r="E40" s="2" t="b">
        <f t="shared" si="32"/>
        <v>1</v>
      </c>
      <c r="F40" s="2" t="b">
        <f t="shared" si="32"/>
        <v>1</v>
      </c>
      <c r="G40" s="2" t="b">
        <f t="shared" si="32"/>
        <v>1</v>
      </c>
      <c r="H40" s="2" t="b">
        <f t="shared" si="32"/>
        <v>1</v>
      </c>
      <c r="I40" s="2" t="b">
        <f t="shared" si="32"/>
        <v>1</v>
      </c>
      <c r="J40" s="2" t="b">
        <f t="shared" si="32"/>
        <v>1</v>
      </c>
      <c r="K40" s="2" t="b">
        <f t="shared" si="32"/>
        <v>1</v>
      </c>
    </row>
    <row r="41" spans="4:11" x14ac:dyDescent="0.25">
      <c r="D41" s="2" t="b">
        <f t="shared" ref="D41:K41" si="33">D27=D13</f>
        <v>1</v>
      </c>
      <c r="E41" s="2" t="b">
        <f t="shared" si="33"/>
        <v>1</v>
      </c>
      <c r="F41" s="2" t="b">
        <f t="shared" si="33"/>
        <v>0</v>
      </c>
      <c r="G41" s="2" t="b">
        <f t="shared" si="33"/>
        <v>1</v>
      </c>
      <c r="H41" s="2" t="b">
        <f t="shared" si="33"/>
        <v>1</v>
      </c>
      <c r="I41" s="2" t="b">
        <f t="shared" si="33"/>
        <v>1</v>
      </c>
      <c r="J41" s="2" t="b">
        <f t="shared" si="33"/>
        <v>1</v>
      </c>
      <c r="K41" s="2" t="b">
        <f t="shared" si="33"/>
        <v>0</v>
      </c>
    </row>
    <row r="42" spans="4:11" x14ac:dyDescent="0.25">
      <c r="D42" s="2" t="b">
        <f t="shared" ref="D42:K42" si="34">D28=D14</f>
        <v>1</v>
      </c>
      <c r="E42" s="2" t="b">
        <f t="shared" si="34"/>
        <v>1</v>
      </c>
      <c r="F42" s="2" t="b">
        <f t="shared" si="34"/>
        <v>0</v>
      </c>
      <c r="G42" s="2" t="b">
        <f t="shared" si="34"/>
        <v>1</v>
      </c>
      <c r="H42" s="2" t="b">
        <f t="shared" si="34"/>
        <v>1</v>
      </c>
      <c r="I42" s="2" t="b">
        <f t="shared" si="34"/>
        <v>1</v>
      </c>
      <c r="J42" s="2" t="b">
        <f t="shared" si="34"/>
        <v>1</v>
      </c>
      <c r="K42" s="2" t="b">
        <f t="shared" si="34"/>
        <v>0</v>
      </c>
    </row>
    <row r="43" spans="4:11" x14ac:dyDescent="0.25">
      <c r="D43" s="2" t="b">
        <f t="shared" ref="D43:K43" si="35">D29=D15</f>
        <v>1</v>
      </c>
      <c r="E43" s="2" t="b">
        <f t="shared" si="35"/>
        <v>1</v>
      </c>
      <c r="F43" s="2" t="b">
        <f t="shared" si="35"/>
        <v>1</v>
      </c>
      <c r="G43" s="2" t="b">
        <f t="shared" si="35"/>
        <v>1</v>
      </c>
      <c r="H43" s="2" t="b">
        <f t="shared" si="35"/>
        <v>1</v>
      </c>
      <c r="I43" s="2" t="b">
        <f t="shared" si="35"/>
        <v>1</v>
      </c>
      <c r="J43" s="2" t="b">
        <f t="shared" si="35"/>
        <v>1</v>
      </c>
      <c r="K43" s="2" t="b">
        <f t="shared" si="35"/>
        <v>1</v>
      </c>
    </row>
    <row r="44" spans="4:11" x14ac:dyDescent="0.25">
      <c r="D44" s="2" t="b">
        <f t="shared" ref="D44:K44" si="36">D30=D16</f>
        <v>1</v>
      </c>
      <c r="E44" s="2" t="b">
        <f t="shared" si="36"/>
        <v>1</v>
      </c>
      <c r="F44" s="2" t="b">
        <f t="shared" si="36"/>
        <v>1</v>
      </c>
      <c r="G44" s="2" t="b">
        <f t="shared" si="36"/>
        <v>1</v>
      </c>
      <c r="H44" s="2" t="b">
        <f t="shared" si="36"/>
        <v>1</v>
      </c>
      <c r="I44" s="2" t="b">
        <f t="shared" si="36"/>
        <v>1</v>
      </c>
      <c r="J44" s="2" t="b">
        <f t="shared" si="36"/>
        <v>1</v>
      </c>
      <c r="K44" s="2" t="b">
        <f t="shared" si="36"/>
        <v>1</v>
      </c>
    </row>
    <row r="45" spans="4:11" x14ac:dyDescent="0.25">
      <c r="D45" s="2" t="b">
        <f t="shared" ref="D45:K45" si="37">D31=D17</f>
        <v>1</v>
      </c>
      <c r="E45" s="2" t="b">
        <f t="shared" si="37"/>
        <v>1</v>
      </c>
      <c r="F45" s="2" t="b">
        <f t="shared" si="37"/>
        <v>1</v>
      </c>
      <c r="G45" s="2" t="b">
        <f t="shared" si="37"/>
        <v>1</v>
      </c>
      <c r="H45" s="2" t="b">
        <f t="shared" si="37"/>
        <v>1</v>
      </c>
      <c r="I45" s="2" t="b">
        <f t="shared" si="37"/>
        <v>1</v>
      </c>
      <c r="J45" s="2" t="b">
        <f t="shared" si="37"/>
        <v>1</v>
      </c>
      <c r="K45" s="2" t="b">
        <f t="shared" si="37"/>
        <v>1</v>
      </c>
    </row>
    <row r="46" spans="4:11" x14ac:dyDescent="0.25">
      <c r="D46" s="2" t="b">
        <f t="shared" ref="D46:K46" si="38">D32=D18</f>
        <v>1</v>
      </c>
      <c r="E46" s="2" t="b">
        <f t="shared" si="38"/>
        <v>1</v>
      </c>
      <c r="F46" s="2" t="b">
        <f t="shared" si="38"/>
        <v>1</v>
      </c>
      <c r="G46" s="2" t="b">
        <f t="shared" si="38"/>
        <v>1</v>
      </c>
      <c r="H46" s="2" t="b">
        <f t="shared" si="38"/>
        <v>1</v>
      </c>
      <c r="I46" s="2" t="b">
        <f t="shared" si="38"/>
        <v>1</v>
      </c>
      <c r="J46" s="2" t="b">
        <f t="shared" si="38"/>
        <v>1</v>
      </c>
      <c r="K46" s="2" t="b">
        <f t="shared" si="38"/>
        <v>1</v>
      </c>
    </row>
    <row r="47" spans="4:11" x14ac:dyDescent="0.25">
      <c r="D47" s="2" t="b">
        <f t="shared" ref="D47:K47" si="39">D33=D19</f>
        <v>1</v>
      </c>
      <c r="E47" s="2" t="b">
        <f t="shared" si="39"/>
        <v>1</v>
      </c>
      <c r="F47" s="2" t="b">
        <f t="shared" si="39"/>
        <v>1</v>
      </c>
      <c r="G47" s="2" t="b">
        <f t="shared" si="39"/>
        <v>1</v>
      </c>
      <c r="H47" s="2" t="b">
        <f t="shared" si="39"/>
        <v>1</v>
      </c>
      <c r="I47" s="2" t="b">
        <f t="shared" si="39"/>
        <v>1</v>
      </c>
      <c r="J47" s="2" t="b">
        <f t="shared" si="39"/>
        <v>1</v>
      </c>
      <c r="K47" s="2" t="b">
        <f t="shared" si="39"/>
        <v>1</v>
      </c>
    </row>
    <row r="48" spans="4:11" x14ac:dyDescent="0.25">
      <c r="D48" s="2" t="b">
        <f t="shared" ref="D48:K49" si="40">D34=D20</f>
        <v>1</v>
      </c>
      <c r="E48" s="2" t="b">
        <f t="shared" si="40"/>
        <v>1</v>
      </c>
      <c r="F48" s="2" t="b">
        <f t="shared" si="40"/>
        <v>1</v>
      </c>
      <c r="G48" s="2" t="b">
        <f t="shared" si="40"/>
        <v>1</v>
      </c>
      <c r="H48" s="2" t="b">
        <f t="shared" si="40"/>
        <v>1</v>
      </c>
      <c r="I48" s="2" t="b">
        <f t="shared" si="40"/>
        <v>1</v>
      </c>
      <c r="J48" s="2" t="b">
        <f t="shared" si="40"/>
        <v>1</v>
      </c>
      <c r="K48" s="2" t="b">
        <f t="shared" si="40"/>
        <v>1</v>
      </c>
    </row>
    <row r="49" spans="4:11" x14ac:dyDescent="0.25">
      <c r="D49" s="2" t="b">
        <f t="shared" si="40"/>
        <v>1</v>
      </c>
      <c r="E49" s="2" t="b">
        <f t="shared" si="40"/>
        <v>1</v>
      </c>
      <c r="F49" s="2" t="b">
        <f t="shared" si="40"/>
        <v>1</v>
      </c>
      <c r="G49" s="2" t="b">
        <f t="shared" si="40"/>
        <v>1</v>
      </c>
      <c r="H49" s="2" t="b">
        <f t="shared" si="40"/>
        <v>1</v>
      </c>
      <c r="I49" s="2" t="b">
        <f t="shared" si="40"/>
        <v>1</v>
      </c>
      <c r="J49" s="2" t="b">
        <f t="shared" si="40"/>
        <v>1</v>
      </c>
      <c r="K49" s="2" t="b">
        <f t="shared" si="40"/>
        <v>1</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s" ma:contentTypeID="0x010100AADC7BA972ED344AAB55DF5B3BF82320" ma:contentTypeVersion="2" ma:contentTypeDescription="Izveidot jaunu dokumentu." ma:contentTypeScope="" ma:versionID="0ac0b1dfbca8af933388fb203f946801">
  <xsd:schema xmlns:xsd="http://www.w3.org/2001/XMLSchema" xmlns:xs="http://www.w3.org/2001/XMLSchema" xmlns:p="http://schemas.microsoft.com/office/2006/metadata/properties" targetNamespace="http://schemas.microsoft.com/office/2006/metadata/properties" ma:root="true" ma:fieldsID="e4db33db44e48f8f107466a912c3a54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9BB743-2B3A-43D8-87C3-5F1670A6C40A}">
  <ds:schemaRefs>
    <ds:schemaRef ds:uri="http://schemas.microsoft.com/sharepoint/v3/contenttype/forms"/>
  </ds:schemaRefs>
</ds:datastoreItem>
</file>

<file path=customXml/itemProps2.xml><?xml version="1.0" encoding="utf-8"?>
<ds:datastoreItem xmlns:ds="http://schemas.openxmlformats.org/officeDocument/2006/customXml" ds:itemID="{91D60C38-2F4C-4B3E-A0A9-D4A307D943C1}">
  <ds:schemaRefs>
    <ds:schemaRef ds:uri="http://schemas.microsoft.com/office/2006/metadata/properties"/>
    <ds:schemaRef ds:uri="http://purl.org/dc/elements/1.1/"/>
    <ds:schemaRef ds:uri="http://schemas.microsoft.com/office/2006/documentManagement/types"/>
    <ds:schemaRef ds:uri="http://www.w3.org/XML/1998/namespace"/>
    <ds:schemaRef ds:uri="http://purl.org/dc/term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B9187FFD-47B9-4A95-8F2D-D7F5E71D8D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SAM uzsākšanas laika grafiks</vt:lpstr>
      <vt:lpstr>1_Plānotās atlases</vt:lpstr>
      <vt:lpstr>2_atlases,kurās pieņem PI</vt:lpstr>
      <vt:lpstr>3_Noslēgušās atlases</vt:lpstr>
      <vt:lpstr>pa gadiem aktuālais</vt:lpstr>
      <vt:lpstr>'SAM uzsākšanas laika grafiks'!Print_Area</vt:lpstr>
      <vt:lpstr>'SAM uzsākšanas laika grafiks'!Print_Titles</vt:lpstr>
    </vt:vector>
  </TitlesOfParts>
  <Company>Finanšu ministrija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sigita.busule@cfla.gov.lv</dc:creator>
  <cp:lastModifiedBy>Anda Dručka</cp:lastModifiedBy>
  <cp:lastPrinted>2018-05-30T10:11:54Z</cp:lastPrinted>
  <dcterms:created xsi:type="dcterms:W3CDTF">2013-05-20T05:28:43Z</dcterms:created>
  <dcterms:modified xsi:type="dcterms:W3CDTF">2018-08-01T09:03:42Z</dcterms:modified>
  <cp:category>SAM_laika_graf_CFLA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0x010100AADC7BA972ED344AAB55DF5B3BF82320</vt:lpwstr>
  </property>
</Properties>
</file>