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lita.trakina\Downloads\"/>
    </mc:Choice>
  </mc:AlternateContent>
  <xr:revisionPtr revIDLastSave="0" documentId="8_{18C0934B-EA86-4C8C-BF5A-66F1AD0223F8}" xr6:coauthVersionLast="46" xr6:coauthVersionMax="46" xr10:uidLastSave="{00000000-0000-0000-0000-000000000000}"/>
  <workbookProtection workbookAlgorithmName="SHA-512" workbookHashValue="Cr9JUAdvcklQ+/6jmMv4AdHqi1FDdbWm2xPCiquGddG0kV/Ca5BoZeFhTYQcrhKer2iQZl990zpS0mY3R9XYAg==" workbookSaltValue="yaOOQ4dx+bR1wjMcsi296w==" workbookSpinCount="100000" lockStructure="1"/>
  <bookViews>
    <workbookView xWindow="-120" yWindow="-120" windowWidth="20730" windowHeight="11160" xr2:uid="{00000000-000D-0000-FFFF-FFFF00000000}"/>
  </bookViews>
  <sheets>
    <sheet name="Ievads" sheetId="14" r:id="rId1"/>
    <sheet name="Pasv. vizitkarte" sheetId="9" r:id="rId2"/>
    <sheet name="Kritēriji_pasv-1.lim" sheetId="7" r:id="rId3"/>
    <sheet name="Kritēriji_pasv-2.lim" sheetId="10" r:id="rId4"/>
    <sheet name="Vienas vienibas izmaksas, EUR" sheetId="16" r:id="rId5"/>
    <sheet name="Tehniskā" sheetId="15" state="hidden" r:id="rId6"/>
    <sheet name="DDOWN tehniskā" sheetId="11" state="hidden" r:id="rId7"/>
  </sheets>
  <definedNames>
    <definedName name="_xlnm.Print_Area" localSheetId="2">'Kritēriji_pasv-1.lim'!$A$4:$O$74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7" i="10" l="1"/>
  <c r="CF8" i="10"/>
  <c r="CF9" i="10"/>
  <c r="CF10" i="10"/>
  <c r="CF11" i="10"/>
  <c r="CF12" i="10"/>
  <c r="CF13" i="10"/>
  <c r="CF14" i="10"/>
  <c r="CF15" i="10"/>
  <c r="CF16" i="10"/>
  <c r="CF17" i="10"/>
  <c r="CF18" i="10"/>
  <c r="CF19" i="10"/>
  <c r="CF20" i="10"/>
  <c r="CF21" i="10"/>
  <c r="CF22" i="10"/>
  <c r="CF23" i="10"/>
  <c r="CF24" i="10"/>
  <c r="CF25" i="10"/>
  <c r="CF26" i="10"/>
  <c r="CF27" i="10"/>
  <c r="CF28" i="10"/>
  <c r="CF29" i="10"/>
  <c r="CF30" i="10"/>
  <c r="CF31" i="10"/>
  <c r="CF32" i="10"/>
  <c r="CF33" i="10"/>
  <c r="CF34" i="10"/>
  <c r="CF35" i="10"/>
  <c r="CF36" i="10"/>
  <c r="CF37" i="10"/>
  <c r="CF38" i="10"/>
  <c r="CF39" i="10"/>
  <c r="CF40" i="10"/>
  <c r="CF41" i="10"/>
  <c r="CF42" i="10"/>
  <c r="CF43" i="10"/>
  <c r="CF44" i="10"/>
  <c r="CF45" i="10"/>
  <c r="CF46" i="10"/>
  <c r="CF47" i="10"/>
  <c r="CF48" i="10"/>
  <c r="CF49" i="10"/>
  <c r="CF50" i="10"/>
  <c r="CF51" i="10"/>
  <c r="CF52" i="10"/>
  <c r="CF53" i="10"/>
  <c r="CF54" i="10"/>
  <c r="CF55" i="10"/>
  <c r="CF56" i="10"/>
  <c r="CF57" i="10"/>
  <c r="CF58" i="10"/>
  <c r="CF59" i="10"/>
  <c r="CF60" i="10"/>
  <c r="CF61" i="10"/>
  <c r="CF62" i="10"/>
  <c r="CF63" i="10"/>
  <c r="CF64" i="10"/>
  <c r="CF65" i="10"/>
  <c r="CF66" i="10"/>
  <c r="CF67" i="10"/>
  <c r="CF68" i="10"/>
  <c r="CF69" i="10"/>
  <c r="CF70" i="10"/>
  <c r="CF71" i="10"/>
  <c r="CF72" i="10"/>
  <c r="CF73" i="10"/>
  <c r="CF74" i="10"/>
  <c r="CF75" i="10"/>
  <c r="CF76" i="10"/>
  <c r="CF77" i="10"/>
  <c r="CF6" i="10"/>
  <c r="CE6" i="10"/>
  <c r="BO6" i="10" l="1"/>
  <c r="BP6" i="10"/>
  <c r="BQ6" i="10"/>
  <c r="BR6" i="10"/>
  <c r="BS6" i="10"/>
  <c r="BT6" i="10"/>
  <c r="BU6" i="10"/>
  <c r="BV6" i="10"/>
  <c r="BW6" i="10"/>
  <c r="BX6" i="10"/>
  <c r="BY6" i="10"/>
  <c r="BZ6" i="10"/>
  <c r="CA6" i="10"/>
  <c r="CB6" i="10"/>
  <c r="CC6" i="10"/>
  <c r="CD6" i="10"/>
  <c r="CG6" i="10"/>
  <c r="CH6" i="10"/>
  <c r="CI6" i="10"/>
  <c r="CJ6" i="10"/>
  <c r="CK6" i="10"/>
  <c r="CL6" i="10"/>
  <c r="CM6" i="10"/>
  <c r="CN6" i="10"/>
  <c r="CO6" i="10"/>
  <c r="CP6" i="10"/>
  <c r="CQ6" i="10"/>
  <c r="CR6" i="10"/>
  <c r="CS6" i="10"/>
  <c r="CT6" i="10"/>
  <c r="CU6" i="10"/>
  <c r="CV6" i="10"/>
  <c r="CW6" i="10"/>
  <c r="CX6" i="10"/>
  <c r="CY6" i="10"/>
  <c r="BO7" i="10"/>
  <c r="BP7" i="10"/>
  <c r="BQ7" i="10"/>
  <c r="BR7" i="10"/>
  <c r="BS7" i="10"/>
  <c r="BT7" i="10"/>
  <c r="BU7" i="10"/>
  <c r="BV7" i="10"/>
  <c r="BW7" i="10"/>
  <c r="BX7" i="10"/>
  <c r="BY7" i="10"/>
  <c r="BZ7" i="10"/>
  <c r="CA7" i="10"/>
  <c r="CB7" i="10"/>
  <c r="CC7" i="10"/>
  <c r="CD7" i="10"/>
  <c r="CE7" i="10"/>
  <c r="CG7" i="10"/>
  <c r="CH7" i="10"/>
  <c r="CI7" i="10"/>
  <c r="CJ7" i="10"/>
  <c r="CK7" i="10"/>
  <c r="CL7" i="10"/>
  <c r="CM7" i="10"/>
  <c r="CN7" i="10"/>
  <c r="CO7" i="10"/>
  <c r="CP7" i="10"/>
  <c r="CQ7" i="10"/>
  <c r="CR7" i="10"/>
  <c r="CS7" i="10"/>
  <c r="CT7" i="10"/>
  <c r="CU7" i="10"/>
  <c r="CV7" i="10"/>
  <c r="CW7" i="10"/>
  <c r="CX7" i="10"/>
  <c r="CY7" i="10"/>
  <c r="BO8" i="10"/>
  <c r="BP8" i="10"/>
  <c r="BQ8" i="10"/>
  <c r="BR8" i="10"/>
  <c r="BS8" i="10"/>
  <c r="BT8" i="10"/>
  <c r="BU8" i="10"/>
  <c r="BV8" i="10"/>
  <c r="BW8" i="10"/>
  <c r="BX8" i="10"/>
  <c r="BY8" i="10"/>
  <c r="BZ8" i="10"/>
  <c r="CA8" i="10"/>
  <c r="CB8" i="10"/>
  <c r="CC8" i="10"/>
  <c r="CD8" i="10"/>
  <c r="CE8" i="10"/>
  <c r="CG8" i="10"/>
  <c r="CH8" i="10"/>
  <c r="CI8" i="10"/>
  <c r="CJ8" i="10"/>
  <c r="CK8" i="10"/>
  <c r="CL8" i="10"/>
  <c r="CM8" i="10"/>
  <c r="CN8" i="10"/>
  <c r="CO8" i="10"/>
  <c r="CP8" i="10"/>
  <c r="CQ8" i="10"/>
  <c r="CR8" i="10"/>
  <c r="CS8" i="10"/>
  <c r="CT8" i="10"/>
  <c r="CU8" i="10"/>
  <c r="CV8" i="10"/>
  <c r="CW8" i="10"/>
  <c r="CX8" i="10"/>
  <c r="CY8" i="10"/>
  <c r="BO9" i="10"/>
  <c r="BP9" i="10"/>
  <c r="BQ9" i="10"/>
  <c r="BR9" i="10"/>
  <c r="BS9" i="10"/>
  <c r="BT9" i="10"/>
  <c r="BU9" i="10"/>
  <c r="BV9" i="10"/>
  <c r="BW9" i="10"/>
  <c r="BX9" i="10"/>
  <c r="BY9" i="10"/>
  <c r="BZ9" i="10"/>
  <c r="CA9" i="10"/>
  <c r="CB9" i="10"/>
  <c r="CC9" i="10"/>
  <c r="CD9" i="10"/>
  <c r="CE9" i="10"/>
  <c r="CG9" i="10"/>
  <c r="CH9" i="10"/>
  <c r="CI9" i="10"/>
  <c r="CJ9" i="10"/>
  <c r="CK9" i="10"/>
  <c r="CL9" i="10"/>
  <c r="CM9" i="10"/>
  <c r="CN9" i="10"/>
  <c r="CO9" i="10"/>
  <c r="CP9" i="10"/>
  <c r="CQ9" i="10"/>
  <c r="CR9" i="10"/>
  <c r="CS9" i="10"/>
  <c r="CT9" i="10"/>
  <c r="CU9" i="10"/>
  <c r="CV9" i="10"/>
  <c r="CW9" i="10"/>
  <c r="CX9" i="10"/>
  <c r="CY9" i="10"/>
  <c r="BO10" i="10"/>
  <c r="BP10" i="10"/>
  <c r="BQ10" i="10"/>
  <c r="BR10" i="10"/>
  <c r="BS10" i="10"/>
  <c r="BT10" i="10"/>
  <c r="BU10" i="10"/>
  <c r="BV10" i="10"/>
  <c r="BW10" i="10"/>
  <c r="BX10" i="10"/>
  <c r="BY10" i="10"/>
  <c r="BZ10" i="10"/>
  <c r="CA10" i="10"/>
  <c r="CB10" i="10"/>
  <c r="CC10" i="10"/>
  <c r="CD10" i="10"/>
  <c r="CE10" i="10"/>
  <c r="CG10" i="10"/>
  <c r="CH10" i="10"/>
  <c r="CI10" i="10"/>
  <c r="CJ10" i="10"/>
  <c r="CK10" i="10"/>
  <c r="CL10" i="10"/>
  <c r="CM10" i="10"/>
  <c r="CN10" i="10"/>
  <c r="CO10" i="10"/>
  <c r="CP10" i="10"/>
  <c r="CQ10" i="10"/>
  <c r="CR10" i="10"/>
  <c r="CS10" i="10"/>
  <c r="CT10" i="10"/>
  <c r="CU10" i="10"/>
  <c r="CV10" i="10"/>
  <c r="CW10" i="10"/>
  <c r="CX10" i="10"/>
  <c r="CY10" i="10"/>
  <c r="BO11" i="10"/>
  <c r="BP11" i="10"/>
  <c r="BQ11" i="10"/>
  <c r="BR11" i="10"/>
  <c r="BS11" i="10"/>
  <c r="BT11" i="10"/>
  <c r="BU11" i="10"/>
  <c r="BV11" i="10"/>
  <c r="BW11" i="10"/>
  <c r="BX11" i="10"/>
  <c r="BY11" i="10"/>
  <c r="BZ11" i="10"/>
  <c r="CA11" i="10"/>
  <c r="CB11" i="10"/>
  <c r="CC11" i="10"/>
  <c r="CD11" i="10"/>
  <c r="CE11" i="10"/>
  <c r="CG11" i="10"/>
  <c r="CH11" i="10"/>
  <c r="CI11" i="10"/>
  <c r="CJ11" i="10"/>
  <c r="CK11" i="10"/>
  <c r="CL11" i="10"/>
  <c r="CM11" i="10"/>
  <c r="CN11" i="10"/>
  <c r="CO11" i="10"/>
  <c r="CP11" i="10"/>
  <c r="CQ11" i="10"/>
  <c r="CR11" i="10"/>
  <c r="CS11" i="10"/>
  <c r="CT11" i="10"/>
  <c r="CU11" i="10"/>
  <c r="CV11" i="10"/>
  <c r="CW11" i="10"/>
  <c r="CX11" i="10"/>
  <c r="CY11" i="10"/>
  <c r="BO12" i="10"/>
  <c r="BP12" i="10"/>
  <c r="BQ12" i="10"/>
  <c r="BR12" i="10"/>
  <c r="BS12" i="10"/>
  <c r="BT12" i="10"/>
  <c r="BU12" i="10"/>
  <c r="BV12" i="10"/>
  <c r="BW12" i="10"/>
  <c r="BX12" i="10"/>
  <c r="BY12" i="10"/>
  <c r="BZ12" i="10"/>
  <c r="CA12" i="10"/>
  <c r="CB12" i="10"/>
  <c r="CC12" i="10"/>
  <c r="CD12" i="10"/>
  <c r="CE12" i="10"/>
  <c r="CG12" i="10"/>
  <c r="CH12" i="10"/>
  <c r="CI12" i="10"/>
  <c r="CJ12" i="10"/>
  <c r="CK12" i="10"/>
  <c r="CL12" i="10"/>
  <c r="CM12" i="10"/>
  <c r="CN12" i="10"/>
  <c r="CO12" i="10"/>
  <c r="CP12" i="10"/>
  <c r="CQ12" i="10"/>
  <c r="CR12" i="10"/>
  <c r="CS12" i="10"/>
  <c r="CT12" i="10"/>
  <c r="CU12" i="10"/>
  <c r="CV12" i="10"/>
  <c r="CW12" i="10"/>
  <c r="CX12" i="10"/>
  <c r="CY12" i="10"/>
  <c r="BO13" i="10"/>
  <c r="BP13" i="10"/>
  <c r="BQ13" i="10"/>
  <c r="BR13" i="10"/>
  <c r="BS13" i="10"/>
  <c r="BT13" i="10"/>
  <c r="BU13" i="10"/>
  <c r="BV13" i="10"/>
  <c r="BW13" i="10"/>
  <c r="BX13" i="10"/>
  <c r="BY13" i="10"/>
  <c r="BZ13" i="10"/>
  <c r="CA13" i="10"/>
  <c r="CB13" i="10"/>
  <c r="CC13" i="10"/>
  <c r="CD13" i="10"/>
  <c r="CE13" i="10"/>
  <c r="CG13" i="10"/>
  <c r="CH13" i="10"/>
  <c r="CI13" i="10"/>
  <c r="CJ13" i="10"/>
  <c r="CK13" i="10"/>
  <c r="CL13" i="10"/>
  <c r="CM13" i="10"/>
  <c r="CN13" i="10"/>
  <c r="CO13" i="10"/>
  <c r="CP13" i="10"/>
  <c r="CQ13" i="10"/>
  <c r="CR13" i="10"/>
  <c r="CS13" i="10"/>
  <c r="CT13" i="10"/>
  <c r="CU13" i="10"/>
  <c r="CV13" i="10"/>
  <c r="CW13" i="10"/>
  <c r="CX13" i="10"/>
  <c r="CY13" i="10"/>
  <c r="BO14" i="10"/>
  <c r="BP14" i="10"/>
  <c r="BQ14" i="10"/>
  <c r="BR14" i="10"/>
  <c r="BS14" i="10"/>
  <c r="BT14" i="10"/>
  <c r="BU14" i="10"/>
  <c r="BV14" i="10"/>
  <c r="BW14" i="10"/>
  <c r="BX14" i="10"/>
  <c r="BY14" i="10"/>
  <c r="BZ14" i="10"/>
  <c r="CA14" i="10"/>
  <c r="CB14" i="10"/>
  <c r="CC14" i="10"/>
  <c r="CD14" i="10"/>
  <c r="CE14" i="10"/>
  <c r="CG14" i="10"/>
  <c r="CH14" i="10"/>
  <c r="CI14" i="10"/>
  <c r="CJ14" i="10"/>
  <c r="CK14" i="10"/>
  <c r="CL14" i="10"/>
  <c r="CM14" i="10"/>
  <c r="CN14" i="10"/>
  <c r="CO14" i="10"/>
  <c r="CP14" i="10"/>
  <c r="CQ14" i="10"/>
  <c r="CR14" i="10"/>
  <c r="CS14" i="10"/>
  <c r="CT14" i="10"/>
  <c r="CU14" i="10"/>
  <c r="CV14" i="10"/>
  <c r="CW14" i="10"/>
  <c r="CX14" i="10"/>
  <c r="CY14" i="10"/>
  <c r="BO15" i="10"/>
  <c r="BP15" i="10"/>
  <c r="BQ15" i="10"/>
  <c r="BR15" i="10"/>
  <c r="BS15" i="10"/>
  <c r="BT15" i="10"/>
  <c r="BU15" i="10"/>
  <c r="BV15" i="10"/>
  <c r="BW15" i="10"/>
  <c r="BX15" i="10"/>
  <c r="BY15" i="10"/>
  <c r="BZ15" i="10"/>
  <c r="CA15" i="10"/>
  <c r="CB15" i="10"/>
  <c r="CC15" i="10"/>
  <c r="CD15" i="10"/>
  <c r="CE15" i="10"/>
  <c r="CG15" i="10"/>
  <c r="CH15" i="10"/>
  <c r="CI15" i="10"/>
  <c r="CJ15" i="10"/>
  <c r="CK15" i="10"/>
  <c r="CL15" i="10"/>
  <c r="CM15" i="10"/>
  <c r="CN15" i="10"/>
  <c r="CO15" i="10"/>
  <c r="CP15" i="10"/>
  <c r="CQ15" i="10"/>
  <c r="CR15" i="10"/>
  <c r="CS15" i="10"/>
  <c r="CT15" i="10"/>
  <c r="CU15" i="10"/>
  <c r="CV15" i="10"/>
  <c r="CW15" i="10"/>
  <c r="CX15" i="10"/>
  <c r="CY15" i="10"/>
  <c r="BO16" i="10"/>
  <c r="BP16" i="10"/>
  <c r="BQ16" i="10"/>
  <c r="BR16" i="10"/>
  <c r="BS16" i="10"/>
  <c r="BT16" i="10"/>
  <c r="BU16" i="10"/>
  <c r="BV16" i="10"/>
  <c r="BW16" i="10"/>
  <c r="BX16" i="10"/>
  <c r="BY16" i="10"/>
  <c r="BZ16" i="10"/>
  <c r="CA16" i="10"/>
  <c r="CB16" i="10"/>
  <c r="CC16" i="10"/>
  <c r="CD16" i="10"/>
  <c r="CE16" i="10"/>
  <c r="CG16" i="10"/>
  <c r="CH16" i="10"/>
  <c r="CI16" i="10"/>
  <c r="CJ16" i="10"/>
  <c r="CK16" i="10"/>
  <c r="CL16" i="10"/>
  <c r="CM16" i="10"/>
  <c r="CN16" i="10"/>
  <c r="CO16" i="10"/>
  <c r="CP16" i="10"/>
  <c r="CQ16" i="10"/>
  <c r="CR16" i="10"/>
  <c r="CS16" i="10"/>
  <c r="CT16" i="10"/>
  <c r="CU16" i="10"/>
  <c r="CV16" i="10"/>
  <c r="CW16" i="10"/>
  <c r="CX16" i="10"/>
  <c r="CY16" i="10"/>
  <c r="BO17" i="10"/>
  <c r="BP17" i="10"/>
  <c r="BQ17" i="10"/>
  <c r="BR17" i="10"/>
  <c r="BS17" i="10"/>
  <c r="BT17" i="10"/>
  <c r="BU17" i="10"/>
  <c r="BV17" i="10"/>
  <c r="BW17" i="10"/>
  <c r="BX17" i="10"/>
  <c r="BY17" i="10"/>
  <c r="BZ17" i="10"/>
  <c r="CA17" i="10"/>
  <c r="CB17" i="10"/>
  <c r="CC17" i="10"/>
  <c r="CD17" i="10"/>
  <c r="CE17" i="10"/>
  <c r="CG17" i="10"/>
  <c r="CH17" i="10"/>
  <c r="CI17" i="10"/>
  <c r="CJ17" i="10"/>
  <c r="CK17" i="10"/>
  <c r="CL17" i="10"/>
  <c r="CM17" i="10"/>
  <c r="CN17" i="10"/>
  <c r="CO17" i="10"/>
  <c r="CP17" i="10"/>
  <c r="CQ17" i="10"/>
  <c r="CR17" i="10"/>
  <c r="CS17" i="10"/>
  <c r="CT17" i="10"/>
  <c r="CU17" i="10"/>
  <c r="CV17" i="10"/>
  <c r="CW17" i="10"/>
  <c r="CX17" i="10"/>
  <c r="CY17" i="10"/>
  <c r="BO18" i="10"/>
  <c r="BP18" i="10"/>
  <c r="BQ18" i="10"/>
  <c r="BR18" i="10"/>
  <c r="BS18" i="10"/>
  <c r="BT18" i="10"/>
  <c r="BU18" i="10"/>
  <c r="BV18" i="10"/>
  <c r="BW18" i="10"/>
  <c r="BX18" i="10"/>
  <c r="BY18" i="10"/>
  <c r="BZ18" i="10"/>
  <c r="CA18" i="10"/>
  <c r="CB18" i="10"/>
  <c r="CC18" i="10"/>
  <c r="CD18" i="10"/>
  <c r="CE18" i="10"/>
  <c r="CG18" i="10"/>
  <c r="CH18" i="10"/>
  <c r="CI18" i="10"/>
  <c r="CJ18" i="10"/>
  <c r="CK18" i="10"/>
  <c r="CL18" i="10"/>
  <c r="CM18" i="10"/>
  <c r="CN18" i="10"/>
  <c r="CO18" i="10"/>
  <c r="CP18" i="10"/>
  <c r="CQ18" i="10"/>
  <c r="CR18" i="10"/>
  <c r="CS18" i="10"/>
  <c r="CT18" i="10"/>
  <c r="CU18" i="10"/>
  <c r="CV18" i="10"/>
  <c r="CW18" i="10"/>
  <c r="CX18" i="10"/>
  <c r="CY18" i="10"/>
  <c r="BO19" i="10"/>
  <c r="BP19" i="10"/>
  <c r="BQ19" i="10"/>
  <c r="BR19" i="10"/>
  <c r="BS19" i="10"/>
  <c r="BT19" i="10"/>
  <c r="BU19" i="10"/>
  <c r="BV19" i="10"/>
  <c r="BW19" i="10"/>
  <c r="BX19" i="10"/>
  <c r="BY19" i="10"/>
  <c r="BZ19" i="10"/>
  <c r="CA19" i="10"/>
  <c r="CB19" i="10"/>
  <c r="CC19" i="10"/>
  <c r="CD19" i="10"/>
  <c r="CE19" i="10"/>
  <c r="CG19" i="10"/>
  <c r="CH19" i="10"/>
  <c r="CI19" i="10"/>
  <c r="CJ19" i="10"/>
  <c r="CK19" i="10"/>
  <c r="CL19" i="10"/>
  <c r="CM19" i="10"/>
  <c r="CN19" i="10"/>
  <c r="CO19" i="10"/>
  <c r="CP19" i="10"/>
  <c r="CQ19" i="10"/>
  <c r="CR19" i="10"/>
  <c r="CS19" i="10"/>
  <c r="CT19" i="10"/>
  <c r="CU19" i="10"/>
  <c r="CV19" i="10"/>
  <c r="CW19" i="10"/>
  <c r="CX19" i="10"/>
  <c r="CY19" i="10"/>
  <c r="BO20" i="10"/>
  <c r="BP20" i="10"/>
  <c r="BQ20" i="10"/>
  <c r="BR20" i="10"/>
  <c r="BS20" i="10"/>
  <c r="BT20" i="10"/>
  <c r="BU20" i="10"/>
  <c r="BV20" i="10"/>
  <c r="BW20" i="10"/>
  <c r="BX20" i="10"/>
  <c r="BY20" i="10"/>
  <c r="BZ20" i="10"/>
  <c r="CA20" i="10"/>
  <c r="CB20" i="10"/>
  <c r="CC20" i="10"/>
  <c r="CD20" i="10"/>
  <c r="CE20" i="10"/>
  <c r="CG20" i="10"/>
  <c r="CH20" i="10"/>
  <c r="CI20" i="10"/>
  <c r="CJ20" i="10"/>
  <c r="CK20" i="10"/>
  <c r="CL20" i="10"/>
  <c r="CM20" i="10"/>
  <c r="CN20" i="10"/>
  <c r="CO20" i="10"/>
  <c r="CP20" i="10"/>
  <c r="CQ20" i="10"/>
  <c r="CR20" i="10"/>
  <c r="CS20" i="10"/>
  <c r="CT20" i="10"/>
  <c r="CU20" i="10"/>
  <c r="CV20" i="10"/>
  <c r="CW20" i="10"/>
  <c r="CX20" i="10"/>
  <c r="CY20" i="10"/>
  <c r="BO21" i="10"/>
  <c r="BP21" i="10"/>
  <c r="BQ21" i="10"/>
  <c r="BR21" i="10"/>
  <c r="BS21" i="10"/>
  <c r="BT21" i="10"/>
  <c r="BU21" i="10"/>
  <c r="BV21" i="10"/>
  <c r="BW21" i="10"/>
  <c r="BX21" i="10"/>
  <c r="BY21" i="10"/>
  <c r="BZ21" i="10"/>
  <c r="CA21" i="10"/>
  <c r="CB21" i="10"/>
  <c r="CC21" i="10"/>
  <c r="CD21" i="10"/>
  <c r="CE21" i="10"/>
  <c r="CG21" i="10"/>
  <c r="CH21" i="10"/>
  <c r="CI21" i="10"/>
  <c r="CJ21" i="10"/>
  <c r="CK21" i="10"/>
  <c r="CL21" i="10"/>
  <c r="CM21" i="10"/>
  <c r="CN21" i="10"/>
  <c r="CO21" i="10"/>
  <c r="CP21" i="10"/>
  <c r="CQ21" i="10"/>
  <c r="CR21" i="10"/>
  <c r="CS21" i="10"/>
  <c r="CT21" i="10"/>
  <c r="CU21" i="10"/>
  <c r="CV21" i="10"/>
  <c r="CW21" i="10"/>
  <c r="CX21" i="10"/>
  <c r="CY21" i="10"/>
  <c r="BO22" i="10"/>
  <c r="BP22" i="10"/>
  <c r="BQ22" i="10"/>
  <c r="BR22" i="10"/>
  <c r="BS22" i="10"/>
  <c r="BT22" i="10"/>
  <c r="BU22" i="10"/>
  <c r="BV22" i="10"/>
  <c r="BW22" i="10"/>
  <c r="BX22" i="10"/>
  <c r="BY22" i="10"/>
  <c r="BZ22" i="10"/>
  <c r="CA22" i="10"/>
  <c r="CB22" i="10"/>
  <c r="CC22" i="10"/>
  <c r="CD22" i="10"/>
  <c r="CE22" i="10"/>
  <c r="CG22" i="10"/>
  <c r="CH22" i="10"/>
  <c r="CI22" i="10"/>
  <c r="CJ22" i="10"/>
  <c r="CK22" i="10"/>
  <c r="CL22" i="10"/>
  <c r="CM22" i="10"/>
  <c r="CN22" i="10"/>
  <c r="CO22" i="10"/>
  <c r="CP22" i="10"/>
  <c r="CQ22" i="10"/>
  <c r="CR22" i="10"/>
  <c r="CS22" i="10"/>
  <c r="CT22" i="10"/>
  <c r="CU22" i="10"/>
  <c r="CV22" i="10"/>
  <c r="CW22" i="10"/>
  <c r="CX22" i="10"/>
  <c r="CY22" i="10"/>
  <c r="BO23" i="10"/>
  <c r="BP23" i="10"/>
  <c r="BQ23" i="10"/>
  <c r="BR23" i="10"/>
  <c r="BS23" i="10"/>
  <c r="BT23" i="10"/>
  <c r="BU23" i="10"/>
  <c r="BV23" i="10"/>
  <c r="BW23" i="10"/>
  <c r="BX23" i="10"/>
  <c r="BY23" i="10"/>
  <c r="BZ23" i="10"/>
  <c r="CA23" i="10"/>
  <c r="CB23" i="10"/>
  <c r="CC23" i="10"/>
  <c r="CD23" i="10"/>
  <c r="CE23" i="10"/>
  <c r="CG23" i="10"/>
  <c r="CH23" i="10"/>
  <c r="CI23" i="10"/>
  <c r="CJ23" i="10"/>
  <c r="CK23" i="10"/>
  <c r="CL23" i="10"/>
  <c r="CM23" i="10"/>
  <c r="CN23" i="10"/>
  <c r="CO23" i="10"/>
  <c r="CP23" i="10"/>
  <c r="CQ23" i="10"/>
  <c r="CR23" i="10"/>
  <c r="CS23" i="10"/>
  <c r="CT23" i="10"/>
  <c r="CU23" i="10"/>
  <c r="CV23" i="10"/>
  <c r="CW23" i="10"/>
  <c r="CX23" i="10"/>
  <c r="CY23" i="10"/>
  <c r="BO24" i="10"/>
  <c r="BP24" i="10"/>
  <c r="BQ24" i="10"/>
  <c r="BR24" i="10"/>
  <c r="BS24" i="10"/>
  <c r="BT24" i="10"/>
  <c r="BU24" i="10"/>
  <c r="BV24" i="10"/>
  <c r="BW24" i="10"/>
  <c r="BX24" i="10"/>
  <c r="BY24" i="10"/>
  <c r="BZ24" i="10"/>
  <c r="CA24" i="10"/>
  <c r="CB24" i="10"/>
  <c r="CC24" i="10"/>
  <c r="CD24" i="10"/>
  <c r="CE24" i="10"/>
  <c r="CG24" i="10"/>
  <c r="CH24" i="10"/>
  <c r="CI24" i="10"/>
  <c r="CJ24" i="10"/>
  <c r="CK24" i="10"/>
  <c r="CL24" i="10"/>
  <c r="CM24" i="10"/>
  <c r="CN24" i="10"/>
  <c r="CO24" i="10"/>
  <c r="CP24" i="10"/>
  <c r="CQ24" i="10"/>
  <c r="CR24" i="10"/>
  <c r="CS24" i="10"/>
  <c r="CT24" i="10"/>
  <c r="CU24" i="10"/>
  <c r="CV24" i="10"/>
  <c r="CW24" i="10"/>
  <c r="CX24" i="10"/>
  <c r="CY24" i="10"/>
  <c r="BO25" i="10"/>
  <c r="BP25" i="10"/>
  <c r="BQ25" i="10"/>
  <c r="BR25" i="10"/>
  <c r="BS25" i="10"/>
  <c r="BT25" i="10"/>
  <c r="BU25" i="10"/>
  <c r="BV25" i="10"/>
  <c r="BW25" i="10"/>
  <c r="BX25" i="10"/>
  <c r="BY25" i="10"/>
  <c r="BZ25" i="10"/>
  <c r="CA25" i="10"/>
  <c r="CB25" i="10"/>
  <c r="CC25" i="10"/>
  <c r="CD25" i="10"/>
  <c r="CE25" i="10"/>
  <c r="CG25" i="10"/>
  <c r="CH25" i="10"/>
  <c r="CI25" i="10"/>
  <c r="CJ25" i="10"/>
  <c r="CK25" i="10"/>
  <c r="CL25" i="10"/>
  <c r="CM25" i="10"/>
  <c r="CN25" i="10"/>
  <c r="CO25" i="10"/>
  <c r="CP25" i="10"/>
  <c r="CQ25" i="10"/>
  <c r="CR25" i="10"/>
  <c r="CS25" i="10"/>
  <c r="CT25" i="10"/>
  <c r="CU25" i="10"/>
  <c r="CV25" i="10"/>
  <c r="CW25" i="10"/>
  <c r="CX25" i="10"/>
  <c r="CY25" i="10"/>
  <c r="BO26" i="10"/>
  <c r="BP26" i="10"/>
  <c r="BQ26" i="10"/>
  <c r="BR26" i="10"/>
  <c r="BS26" i="10"/>
  <c r="BT26" i="10"/>
  <c r="BU26" i="10"/>
  <c r="BV26" i="10"/>
  <c r="BW26" i="10"/>
  <c r="BX26" i="10"/>
  <c r="BY26" i="10"/>
  <c r="BZ26" i="10"/>
  <c r="CA26" i="10"/>
  <c r="CB26" i="10"/>
  <c r="CC26" i="10"/>
  <c r="CD26" i="10"/>
  <c r="CE26" i="10"/>
  <c r="CG26" i="10"/>
  <c r="CH26" i="10"/>
  <c r="CI26" i="10"/>
  <c r="CJ26" i="10"/>
  <c r="CK26" i="10"/>
  <c r="CL26" i="10"/>
  <c r="CM26" i="10"/>
  <c r="CN26" i="10"/>
  <c r="CO26" i="10"/>
  <c r="CP26" i="10"/>
  <c r="CQ26" i="10"/>
  <c r="CR26" i="10"/>
  <c r="CS26" i="10"/>
  <c r="CT26" i="10"/>
  <c r="CU26" i="10"/>
  <c r="CV26" i="10"/>
  <c r="CW26" i="10"/>
  <c r="CX26" i="10"/>
  <c r="CY26" i="10"/>
  <c r="BO27" i="10"/>
  <c r="BP27" i="10"/>
  <c r="BQ27" i="10"/>
  <c r="BR27" i="10"/>
  <c r="BS27" i="10"/>
  <c r="BT27" i="10"/>
  <c r="BU27" i="10"/>
  <c r="BV27" i="10"/>
  <c r="BW27" i="10"/>
  <c r="BX27" i="10"/>
  <c r="BY27" i="10"/>
  <c r="BZ27" i="10"/>
  <c r="CA27" i="10"/>
  <c r="CB27" i="10"/>
  <c r="CC27" i="10"/>
  <c r="CD27" i="10"/>
  <c r="CE27" i="10"/>
  <c r="CG27" i="10"/>
  <c r="CH27" i="10"/>
  <c r="CI27" i="10"/>
  <c r="CJ27" i="10"/>
  <c r="CK27" i="10"/>
  <c r="CL27" i="10"/>
  <c r="CM27" i="10"/>
  <c r="CN27" i="10"/>
  <c r="CO27" i="10"/>
  <c r="CP27" i="10"/>
  <c r="CQ27" i="10"/>
  <c r="CR27" i="10"/>
  <c r="CS27" i="10"/>
  <c r="CT27" i="10"/>
  <c r="CU27" i="10"/>
  <c r="CV27" i="10"/>
  <c r="CW27" i="10"/>
  <c r="CX27" i="10"/>
  <c r="CY27" i="10"/>
  <c r="BO28" i="10"/>
  <c r="BP28" i="10"/>
  <c r="BQ28" i="10"/>
  <c r="BR28" i="10"/>
  <c r="BS28" i="10"/>
  <c r="BT28" i="10"/>
  <c r="BU28" i="10"/>
  <c r="BV28" i="10"/>
  <c r="BW28" i="10"/>
  <c r="BX28" i="10"/>
  <c r="BY28" i="10"/>
  <c r="BZ28" i="10"/>
  <c r="CA28" i="10"/>
  <c r="CB28" i="10"/>
  <c r="CC28" i="10"/>
  <c r="CD28" i="10"/>
  <c r="CE28" i="10"/>
  <c r="CG28" i="10"/>
  <c r="CH28" i="10"/>
  <c r="CI28" i="10"/>
  <c r="CJ28" i="10"/>
  <c r="CK28" i="10"/>
  <c r="CL28" i="10"/>
  <c r="CM28" i="10"/>
  <c r="CN28" i="10"/>
  <c r="CO28" i="10"/>
  <c r="CP28" i="10"/>
  <c r="CQ28" i="10"/>
  <c r="CR28" i="10"/>
  <c r="CS28" i="10"/>
  <c r="CT28" i="10"/>
  <c r="CU28" i="10"/>
  <c r="CV28" i="10"/>
  <c r="CW28" i="10"/>
  <c r="CX28" i="10"/>
  <c r="CY28" i="10"/>
  <c r="BO29" i="10"/>
  <c r="BP29" i="10"/>
  <c r="BQ29" i="10"/>
  <c r="BR29" i="10"/>
  <c r="BS29" i="10"/>
  <c r="BT29" i="10"/>
  <c r="BU29" i="10"/>
  <c r="BV29" i="10"/>
  <c r="BW29" i="10"/>
  <c r="BX29" i="10"/>
  <c r="BY29" i="10"/>
  <c r="BZ29" i="10"/>
  <c r="CA29" i="10"/>
  <c r="CB29" i="10"/>
  <c r="CC29" i="10"/>
  <c r="CD29" i="10"/>
  <c r="CE29" i="10"/>
  <c r="CG29" i="10"/>
  <c r="CH29" i="10"/>
  <c r="CI29" i="10"/>
  <c r="CJ29" i="10"/>
  <c r="CK29" i="10"/>
  <c r="CL29" i="10"/>
  <c r="CM29" i="10"/>
  <c r="CN29" i="10"/>
  <c r="CO29" i="10"/>
  <c r="CP29" i="10"/>
  <c r="CQ29" i="10"/>
  <c r="CR29" i="10"/>
  <c r="CS29" i="10"/>
  <c r="CT29" i="10"/>
  <c r="CU29" i="10"/>
  <c r="CV29" i="10"/>
  <c r="CW29" i="10"/>
  <c r="CX29" i="10"/>
  <c r="CY29" i="10"/>
  <c r="BO30" i="10"/>
  <c r="BP30" i="10"/>
  <c r="BQ30" i="10"/>
  <c r="BR30" i="10"/>
  <c r="BS30" i="10"/>
  <c r="BT30" i="10"/>
  <c r="BU30" i="10"/>
  <c r="BV30" i="10"/>
  <c r="BW30" i="10"/>
  <c r="BX30" i="10"/>
  <c r="BY30" i="10"/>
  <c r="BZ30" i="10"/>
  <c r="CA30" i="10"/>
  <c r="CB30" i="10"/>
  <c r="CC30" i="10"/>
  <c r="CD30" i="10"/>
  <c r="CE30" i="10"/>
  <c r="CG30" i="10"/>
  <c r="CH30" i="10"/>
  <c r="CI30" i="10"/>
  <c r="CJ30" i="10"/>
  <c r="CK30" i="10"/>
  <c r="CL30" i="10"/>
  <c r="CM30" i="10"/>
  <c r="CN30" i="10"/>
  <c r="CO30" i="10"/>
  <c r="CP30" i="10"/>
  <c r="CQ30" i="10"/>
  <c r="CR30" i="10"/>
  <c r="CS30" i="10"/>
  <c r="CT30" i="10"/>
  <c r="CU30" i="10"/>
  <c r="CV30" i="10"/>
  <c r="CW30" i="10"/>
  <c r="CX30" i="10"/>
  <c r="CY30" i="10"/>
  <c r="BO31" i="10"/>
  <c r="BP31" i="10"/>
  <c r="BQ31" i="10"/>
  <c r="BR31" i="10"/>
  <c r="BS31" i="10"/>
  <c r="BT31" i="10"/>
  <c r="BU31" i="10"/>
  <c r="BV31" i="10"/>
  <c r="BW31" i="10"/>
  <c r="BX31" i="10"/>
  <c r="BY31" i="10"/>
  <c r="BZ31" i="10"/>
  <c r="CA31" i="10"/>
  <c r="CB31" i="10"/>
  <c r="CC31" i="10"/>
  <c r="CD31" i="10"/>
  <c r="CE31" i="10"/>
  <c r="CG31" i="10"/>
  <c r="CH31" i="10"/>
  <c r="CI31" i="10"/>
  <c r="CJ31" i="10"/>
  <c r="CK31" i="10"/>
  <c r="CL31" i="10"/>
  <c r="CM31" i="10"/>
  <c r="CN31" i="10"/>
  <c r="CO31" i="10"/>
  <c r="CP31" i="10"/>
  <c r="CQ31" i="10"/>
  <c r="CR31" i="10"/>
  <c r="CS31" i="10"/>
  <c r="CT31" i="10"/>
  <c r="CU31" i="10"/>
  <c r="CV31" i="10"/>
  <c r="CW31" i="10"/>
  <c r="CX31" i="10"/>
  <c r="CY31" i="10"/>
  <c r="BO32" i="10"/>
  <c r="BP32" i="10"/>
  <c r="BQ32" i="10"/>
  <c r="BR32" i="10"/>
  <c r="BS32" i="10"/>
  <c r="BT32" i="10"/>
  <c r="BU32" i="10"/>
  <c r="BV32" i="10"/>
  <c r="BW32" i="10"/>
  <c r="BX32" i="10"/>
  <c r="BY32" i="10"/>
  <c r="BZ32" i="10"/>
  <c r="CA32" i="10"/>
  <c r="CB32" i="10"/>
  <c r="CC32" i="10"/>
  <c r="CD32" i="10"/>
  <c r="CE32" i="10"/>
  <c r="CG32" i="10"/>
  <c r="CH32" i="10"/>
  <c r="CI32" i="10"/>
  <c r="CJ32" i="10"/>
  <c r="CK32" i="10"/>
  <c r="CL32" i="10"/>
  <c r="CM32" i="10"/>
  <c r="CN32" i="10"/>
  <c r="CO32" i="10"/>
  <c r="CP32" i="10"/>
  <c r="CQ32" i="10"/>
  <c r="CR32" i="10"/>
  <c r="CS32" i="10"/>
  <c r="CT32" i="10"/>
  <c r="CU32" i="10"/>
  <c r="CV32" i="10"/>
  <c r="CW32" i="10"/>
  <c r="CX32" i="10"/>
  <c r="CY32" i="10"/>
  <c r="BO33" i="10"/>
  <c r="BP33" i="10"/>
  <c r="BQ33" i="10"/>
  <c r="BR33" i="10"/>
  <c r="BS33" i="10"/>
  <c r="BT33" i="10"/>
  <c r="BU33" i="10"/>
  <c r="BV33" i="10"/>
  <c r="BW33" i="10"/>
  <c r="BX33" i="10"/>
  <c r="BY33" i="10"/>
  <c r="BZ33" i="10"/>
  <c r="CA33" i="10"/>
  <c r="CB33" i="10"/>
  <c r="CC33" i="10"/>
  <c r="CD33" i="10"/>
  <c r="CE33" i="10"/>
  <c r="CG33" i="10"/>
  <c r="CH33" i="10"/>
  <c r="CI33" i="10"/>
  <c r="CJ33" i="10"/>
  <c r="CK33" i="10"/>
  <c r="CL33" i="10"/>
  <c r="CM33" i="10"/>
  <c r="CN33" i="10"/>
  <c r="CO33" i="10"/>
  <c r="CP33" i="10"/>
  <c r="CQ33" i="10"/>
  <c r="CR33" i="10"/>
  <c r="CS33" i="10"/>
  <c r="CT33" i="10"/>
  <c r="CU33" i="10"/>
  <c r="CV33" i="10"/>
  <c r="CW33" i="10"/>
  <c r="CX33" i="10"/>
  <c r="CY33" i="10"/>
  <c r="BO34" i="10"/>
  <c r="BP34" i="10"/>
  <c r="BQ34" i="10"/>
  <c r="BR34" i="10"/>
  <c r="BS34" i="10"/>
  <c r="BT34" i="10"/>
  <c r="BU34" i="10"/>
  <c r="BV34" i="10"/>
  <c r="BW34" i="10"/>
  <c r="BX34" i="10"/>
  <c r="BY34" i="10"/>
  <c r="BZ34" i="10"/>
  <c r="CA34" i="10"/>
  <c r="CB34" i="10"/>
  <c r="CC34" i="10"/>
  <c r="CD34" i="10"/>
  <c r="CE34" i="10"/>
  <c r="CG34" i="10"/>
  <c r="CH34" i="10"/>
  <c r="CI34" i="10"/>
  <c r="CJ34" i="10"/>
  <c r="CK34" i="10"/>
  <c r="CL34" i="10"/>
  <c r="CM34" i="10"/>
  <c r="CN34" i="10"/>
  <c r="CO34" i="10"/>
  <c r="CP34" i="10"/>
  <c r="CQ34" i="10"/>
  <c r="CR34" i="10"/>
  <c r="CS34" i="10"/>
  <c r="CT34" i="10"/>
  <c r="CU34" i="10"/>
  <c r="CV34" i="10"/>
  <c r="CW34" i="10"/>
  <c r="CX34" i="10"/>
  <c r="CY34" i="10"/>
  <c r="BO35" i="10"/>
  <c r="BP35" i="10"/>
  <c r="BQ35" i="10"/>
  <c r="BR35" i="10"/>
  <c r="BS35" i="10"/>
  <c r="BT35" i="10"/>
  <c r="BU35" i="10"/>
  <c r="BV35" i="10"/>
  <c r="BW35" i="10"/>
  <c r="BX35" i="10"/>
  <c r="BY35" i="10"/>
  <c r="BZ35" i="10"/>
  <c r="CA35" i="10"/>
  <c r="CB35" i="10"/>
  <c r="CC35" i="10"/>
  <c r="CD35" i="10"/>
  <c r="CE35" i="10"/>
  <c r="CG35" i="10"/>
  <c r="CH35" i="10"/>
  <c r="CI35" i="10"/>
  <c r="CJ35" i="10"/>
  <c r="CK35" i="10"/>
  <c r="CL35" i="10"/>
  <c r="CM35" i="10"/>
  <c r="CN35" i="10"/>
  <c r="CO35" i="10"/>
  <c r="CP35" i="10"/>
  <c r="CQ35" i="10"/>
  <c r="CR35" i="10"/>
  <c r="CS35" i="10"/>
  <c r="CT35" i="10"/>
  <c r="CU35" i="10"/>
  <c r="CV35" i="10"/>
  <c r="CW35" i="10"/>
  <c r="CX35" i="10"/>
  <c r="CY35" i="10"/>
  <c r="BO36" i="10"/>
  <c r="BP36" i="10"/>
  <c r="BQ36" i="10"/>
  <c r="BR36" i="10"/>
  <c r="BS36" i="10"/>
  <c r="BT36" i="10"/>
  <c r="BU36" i="10"/>
  <c r="BV36" i="10"/>
  <c r="BW36" i="10"/>
  <c r="BX36" i="10"/>
  <c r="BY36" i="10"/>
  <c r="BZ36" i="10"/>
  <c r="CA36" i="10"/>
  <c r="CB36" i="10"/>
  <c r="CC36" i="10"/>
  <c r="CD36" i="10"/>
  <c r="CE36" i="10"/>
  <c r="CG36" i="10"/>
  <c r="CH36" i="10"/>
  <c r="CI36" i="10"/>
  <c r="CJ36" i="10"/>
  <c r="CK36" i="10"/>
  <c r="CL36" i="10"/>
  <c r="CM36" i="10"/>
  <c r="CN36" i="10"/>
  <c r="CO36" i="10"/>
  <c r="CP36" i="10"/>
  <c r="CQ36" i="10"/>
  <c r="CR36" i="10"/>
  <c r="CS36" i="10"/>
  <c r="CT36" i="10"/>
  <c r="CU36" i="10"/>
  <c r="CV36" i="10"/>
  <c r="CW36" i="10"/>
  <c r="CX36" i="10"/>
  <c r="CY36" i="10"/>
  <c r="BO37" i="10"/>
  <c r="BP37" i="10"/>
  <c r="BQ37" i="10"/>
  <c r="BR37" i="10"/>
  <c r="BS37" i="10"/>
  <c r="BT37" i="10"/>
  <c r="BU37" i="10"/>
  <c r="BV37" i="10"/>
  <c r="BW37" i="10"/>
  <c r="BX37" i="10"/>
  <c r="BY37" i="10"/>
  <c r="BZ37" i="10"/>
  <c r="CA37" i="10"/>
  <c r="CB37" i="10"/>
  <c r="CC37" i="10"/>
  <c r="CD37" i="10"/>
  <c r="CE37" i="10"/>
  <c r="CG37" i="10"/>
  <c r="CH37" i="10"/>
  <c r="CI37" i="10"/>
  <c r="CJ37" i="10"/>
  <c r="CK37" i="10"/>
  <c r="CL37" i="10"/>
  <c r="CM37" i="10"/>
  <c r="CN37" i="10"/>
  <c r="CO37" i="10"/>
  <c r="CP37" i="10"/>
  <c r="CQ37" i="10"/>
  <c r="CR37" i="10"/>
  <c r="CS37" i="10"/>
  <c r="CT37" i="10"/>
  <c r="CU37" i="10"/>
  <c r="CV37" i="10"/>
  <c r="CW37" i="10"/>
  <c r="CX37" i="10"/>
  <c r="CY37" i="10"/>
  <c r="BO38" i="10"/>
  <c r="BP38" i="10"/>
  <c r="BQ38" i="10"/>
  <c r="BR38" i="10"/>
  <c r="BS38" i="10"/>
  <c r="BT38" i="10"/>
  <c r="BU38" i="10"/>
  <c r="BV38" i="10"/>
  <c r="BW38" i="10"/>
  <c r="BX38" i="10"/>
  <c r="BY38" i="10"/>
  <c r="BZ38" i="10"/>
  <c r="CA38" i="10"/>
  <c r="CB38" i="10"/>
  <c r="CC38" i="10"/>
  <c r="CD38" i="10"/>
  <c r="CE38" i="10"/>
  <c r="CG38" i="10"/>
  <c r="CH38" i="10"/>
  <c r="CI38" i="10"/>
  <c r="CJ38" i="10"/>
  <c r="CK38" i="10"/>
  <c r="CL38" i="10"/>
  <c r="CM38" i="10"/>
  <c r="CN38" i="10"/>
  <c r="CO38" i="10"/>
  <c r="CP38" i="10"/>
  <c r="CQ38" i="10"/>
  <c r="CR38" i="10"/>
  <c r="CS38" i="10"/>
  <c r="CT38" i="10"/>
  <c r="CU38" i="10"/>
  <c r="CV38" i="10"/>
  <c r="CW38" i="10"/>
  <c r="CX38" i="10"/>
  <c r="CY38" i="10"/>
  <c r="BO39" i="10"/>
  <c r="BP39" i="10"/>
  <c r="BQ39" i="10"/>
  <c r="BR39" i="10"/>
  <c r="BS39" i="10"/>
  <c r="BT39" i="10"/>
  <c r="BU39" i="10"/>
  <c r="BV39" i="10"/>
  <c r="BW39" i="10"/>
  <c r="BX39" i="10"/>
  <c r="BY39" i="10"/>
  <c r="BZ39" i="10"/>
  <c r="CA39" i="10"/>
  <c r="CB39" i="10"/>
  <c r="CC39" i="10"/>
  <c r="CD39" i="10"/>
  <c r="CE39" i="10"/>
  <c r="CG39" i="10"/>
  <c r="CH39" i="10"/>
  <c r="CI39" i="10"/>
  <c r="CJ39" i="10"/>
  <c r="CK39" i="10"/>
  <c r="CL39" i="10"/>
  <c r="CM39" i="10"/>
  <c r="CN39" i="10"/>
  <c r="CO39" i="10"/>
  <c r="CP39" i="10"/>
  <c r="CQ39" i="10"/>
  <c r="CR39" i="10"/>
  <c r="CS39" i="10"/>
  <c r="CT39" i="10"/>
  <c r="CU39" i="10"/>
  <c r="CV39" i="10"/>
  <c r="CW39" i="10"/>
  <c r="CX39" i="10"/>
  <c r="CY39" i="10"/>
  <c r="BO40" i="10"/>
  <c r="BP40" i="10"/>
  <c r="BQ40" i="10"/>
  <c r="BR40" i="10"/>
  <c r="BS40" i="10"/>
  <c r="BT40" i="10"/>
  <c r="BU40" i="10"/>
  <c r="BV40" i="10"/>
  <c r="BW40" i="10"/>
  <c r="BX40" i="10"/>
  <c r="BY40" i="10"/>
  <c r="BZ40" i="10"/>
  <c r="CA40" i="10"/>
  <c r="CB40" i="10"/>
  <c r="CC40" i="10"/>
  <c r="CD40" i="10"/>
  <c r="CE40" i="10"/>
  <c r="CG40" i="10"/>
  <c r="CH40" i="10"/>
  <c r="CI40" i="10"/>
  <c r="CJ40" i="10"/>
  <c r="CK40" i="10"/>
  <c r="CL40" i="10"/>
  <c r="CM40" i="10"/>
  <c r="CN40" i="10"/>
  <c r="CO40" i="10"/>
  <c r="CP40" i="10"/>
  <c r="CQ40" i="10"/>
  <c r="CR40" i="10"/>
  <c r="CS40" i="10"/>
  <c r="CT40" i="10"/>
  <c r="CU40" i="10"/>
  <c r="CV40" i="10"/>
  <c r="CW40" i="10"/>
  <c r="CX40" i="10"/>
  <c r="CY40" i="10"/>
  <c r="BO41" i="10"/>
  <c r="BP41" i="10"/>
  <c r="BQ41" i="10"/>
  <c r="BR41" i="10"/>
  <c r="BS41" i="10"/>
  <c r="BT41" i="10"/>
  <c r="BU41" i="10"/>
  <c r="BV41" i="10"/>
  <c r="BW41" i="10"/>
  <c r="BX41" i="10"/>
  <c r="BY41" i="10"/>
  <c r="BZ41" i="10"/>
  <c r="CA41" i="10"/>
  <c r="CB41" i="10"/>
  <c r="CC41" i="10"/>
  <c r="CD41" i="10"/>
  <c r="CE41" i="10"/>
  <c r="CG41" i="10"/>
  <c r="CH41" i="10"/>
  <c r="CI41" i="10"/>
  <c r="CJ41" i="10"/>
  <c r="CK41" i="10"/>
  <c r="CL41" i="10"/>
  <c r="CM41" i="10"/>
  <c r="CN41" i="10"/>
  <c r="CO41" i="10"/>
  <c r="CP41" i="10"/>
  <c r="CQ41" i="10"/>
  <c r="CR41" i="10"/>
  <c r="CS41" i="10"/>
  <c r="CT41" i="10"/>
  <c r="CU41" i="10"/>
  <c r="CV41" i="10"/>
  <c r="CW41" i="10"/>
  <c r="CX41" i="10"/>
  <c r="CY41" i="10"/>
  <c r="BO42" i="10"/>
  <c r="BP42" i="10"/>
  <c r="BQ42" i="10"/>
  <c r="BR42" i="10"/>
  <c r="BS42" i="10"/>
  <c r="BT42" i="10"/>
  <c r="BU42" i="10"/>
  <c r="BV42" i="10"/>
  <c r="BW42" i="10"/>
  <c r="BX42" i="10"/>
  <c r="BY42" i="10"/>
  <c r="BZ42" i="10"/>
  <c r="CA42" i="10"/>
  <c r="CB42" i="10"/>
  <c r="CC42" i="10"/>
  <c r="CD42" i="10"/>
  <c r="CE42" i="10"/>
  <c r="CG42" i="10"/>
  <c r="CH42" i="10"/>
  <c r="CI42" i="10"/>
  <c r="CJ42" i="10"/>
  <c r="CK42" i="10"/>
  <c r="CL42" i="10"/>
  <c r="CM42" i="10"/>
  <c r="CN42" i="10"/>
  <c r="CO42" i="10"/>
  <c r="CP42" i="10"/>
  <c r="CQ42" i="10"/>
  <c r="CR42" i="10"/>
  <c r="CS42" i="10"/>
  <c r="CT42" i="10"/>
  <c r="CU42" i="10"/>
  <c r="CV42" i="10"/>
  <c r="CW42" i="10"/>
  <c r="CX42" i="10"/>
  <c r="CY42" i="10"/>
  <c r="BO43" i="10"/>
  <c r="BP43" i="10"/>
  <c r="BQ43" i="10"/>
  <c r="BR43" i="10"/>
  <c r="BS43" i="10"/>
  <c r="BT43" i="10"/>
  <c r="BU43" i="10"/>
  <c r="BV43" i="10"/>
  <c r="BW43" i="10"/>
  <c r="BX43" i="10"/>
  <c r="BY43" i="10"/>
  <c r="BZ43" i="10"/>
  <c r="CA43" i="10"/>
  <c r="CB43" i="10"/>
  <c r="CC43" i="10"/>
  <c r="CD43" i="10"/>
  <c r="CE43" i="10"/>
  <c r="CG43" i="10"/>
  <c r="CH43" i="10"/>
  <c r="CI43" i="10"/>
  <c r="CJ43" i="10"/>
  <c r="CK43" i="10"/>
  <c r="CL43" i="10"/>
  <c r="CM43" i="10"/>
  <c r="CN43" i="10"/>
  <c r="CO43" i="10"/>
  <c r="CP43" i="10"/>
  <c r="CQ43" i="10"/>
  <c r="CR43" i="10"/>
  <c r="CS43" i="10"/>
  <c r="CT43" i="10"/>
  <c r="CU43" i="10"/>
  <c r="CV43" i="10"/>
  <c r="CW43" i="10"/>
  <c r="CX43" i="10"/>
  <c r="CY43" i="10"/>
  <c r="BO44" i="10"/>
  <c r="BP44" i="10"/>
  <c r="BQ44" i="10"/>
  <c r="BR44" i="10"/>
  <c r="BS44" i="10"/>
  <c r="BT44" i="10"/>
  <c r="BU44" i="10"/>
  <c r="BV44" i="10"/>
  <c r="BW44" i="10"/>
  <c r="BX44" i="10"/>
  <c r="BY44" i="10"/>
  <c r="BZ44" i="10"/>
  <c r="CA44" i="10"/>
  <c r="CB44" i="10"/>
  <c r="CC44" i="10"/>
  <c r="CD44" i="10"/>
  <c r="CE44" i="10"/>
  <c r="CG44" i="10"/>
  <c r="CH44" i="10"/>
  <c r="CI44" i="10"/>
  <c r="CJ44" i="10"/>
  <c r="CK44" i="10"/>
  <c r="CL44" i="10"/>
  <c r="CM44" i="10"/>
  <c r="CN44" i="10"/>
  <c r="CO44" i="10"/>
  <c r="CP44" i="10"/>
  <c r="CQ44" i="10"/>
  <c r="CR44" i="10"/>
  <c r="CS44" i="10"/>
  <c r="CT44" i="10"/>
  <c r="CU44" i="10"/>
  <c r="CV44" i="10"/>
  <c r="CW44" i="10"/>
  <c r="CX44" i="10"/>
  <c r="CY44" i="10"/>
  <c r="BO45" i="10"/>
  <c r="BP45" i="10"/>
  <c r="BQ45" i="10"/>
  <c r="BR45" i="10"/>
  <c r="BS45" i="10"/>
  <c r="BT45" i="10"/>
  <c r="BU45" i="10"/>
  <c r="BV45" i="10"/>
  <c r="BW45" i="10"/>
  <c r="BX45" i="10"/>
  <c r="BY45" i="10"/>
  <c r="BZ45" i="10"/>
  <c r="CA45" i="10"/>
  <c r="CB45" i="10"/>
  <c r="CC45" i="10"/>
  <c r="CD45" i="10"/>
  <c r="CE45" i="10"/>
  <c r="CG45" i="10"/>
  <c r="CH45" i="10"/>
  <c r="CI45" i="10"/>
  <c r="CJ45" i="10"/>
  <c r="CK45" i="10"/>
  <c r="CL45" i="10"/>
  <c r="CM45" i="10"/>
  <c r="CN45" i="10"/>
  <c r="CO45" i="10"/>
  <c r="CP45" i="10"/>
  <c r="CQ45" i="10"/>
  <c r="CR45" i="10"/>
  <c r="CS45" i="10"/>
  <c r="CT45" i="10"/>
  <c r="CU45" i="10"/>
  <c r="CV45" i="10"/>
  <c r="CW45" i="10"/>
  <c r="CX45" i="10"/>
  <c r="CY45" i="10"/>
  <c r="BO46" i="10"/>
  <c r="BP46" i="10"/>
  <c r="BQ46" i="10"/>
  <c r="BR46" i="10"/>
  <c r="BS46" i="10"/>
  <c r="BT46" i="10"/>
  <c r="BU46" i="10"/>
  <c r="BV46" i="10"/>
  <c r="BW46" i="10"/>
  <c r="BX46" i="10"/>
  <c r="BY46" i="10"/>
  <c r="BZ46" i="10"/>
  <c r="CA46" i="10"/>
  <c r="CB46" i="10"/>
  <c r="CC46" i="10"/>
  <c r="CD46" i="10"/>
  <c r="CE46" i="10"/>
  <c r="CG46" i="10"/>
  <c r="CH46" i="10"/>
  <c r="CI46" i="10"/>
  <c r="CJ46" i="10"/>
  <c r="CK46" i="10"/>
  <c r="CL46" i="10"/>
  <c r="CM46" i="10"/>
  <c r="CN46" i="10"/>
  <c r="CO46" i="10"/>
  <c r="CP46" i="10"/>
  <c r="CQ46" i="10"/>
  <c r="CR46" i="10"/>
  <c r="CS46" i="10"/>
  <c r="CT46" i="10"/>
  <c r="CU46" i="10"/>
  <c r="CV46" i="10"/>
  <c r="CW46" i="10"/>
  <c r="CX46" i="10"/>
  <c r="CY46" i="10"/>
  <c r="BO47" i="10"/>
  <c r="BP47" i="10"/>
  <c r="BQ47" i="10"/>
  <c r="BR47" i="10"/>
  <c r="BS47" i="10"/>
  <c r="BT47" i="10"/>
  <c r="BU47" i="10"/>
  <c r="BV47" i="10"/>
  <c r="BW47" i="10"/>
  <c r="BX47" i="10"/>
  <c r="BY47" i="10"/>
  <c r="BZ47" i="10"/>
  <c r="CA47" i="10"/>
  <c r="CB47" i="10"/>
  <c r="CC47" i="10"/>
  <c r="CD47" i="10"/>
  <c r="CE47" i="10"/>
  <c r="CG47" i="10"/>
  <c r="CH47" i="10"/>
  <c r="CI47" i="10"/>
  <c r="CJ47" i="10"/>
  <c r="CK47" i="10"/>
  <c r="CL47" i="10"/>
  <c r="CM47" i="10"/>
  <c r="CN47" i="10"/>
  <c r="CO47" i="10"/>
  <c r="CP47" i="10"/>
  <c r="CQ47" i="10"/>
  <c r="CR47" i="10"/>
  <c r="CS47" i="10"/>
  <c r="CT47" i="10"/>
  <c r="CU47" i="10"/>
  <c r="CV47" i="10"/>
  <c r="CW47" i="10"/>
  <c r="CX47" i="10"/>
  <c r="CY47" i="10"/>
  <c r="BO48" i="10"/>
  <c r="BP48" i="10"/>
  <c r="BQ48" i="10"/>
  <c r="BR48" i="10"/>
  <c r="BS48" i="10"/>
  <c r="BT48" i="10"/>
  <c r="BU48" i="10"/>
  <c r="BV48" i="10"/>
  <c r="BW48" i="10"/>
  <c r="BX48" i="10"/>
  <c r="BY48" i="10"/>
  <c r="BZ48" i="10"/>
  <c r="CA48" i="10"/>
  <c r="CB48" i="10"/>
  <c r="CC48" i="10"/>
  <c r="CD48" i="10"/>
  <c r="CE48" i="10"/>
  <c r="CG48" i="10"/>
  <c r="CH48" i="10"/>
  <c r="CI48" i="10"/>
  <c r="CJ48" i="10"/>
  <c r="CK48" i="10"/>
  <c r="CL48" i="10"/>
  <c r="CM48" i="10"/>
  <c r="CN48" i="10"/>
  <c r="CO48" i="10"/>
  <c r="CP48" i="10"/>
  <c r="CQ48" i="10"/>
  <c r="CR48" i="10"/>
  <c r="CS48" i="10"/>
  <c r="CT48" i="10"/>
  <c r="CU48" i="10"/>
  <c r="CV48" i="10"/>
  <c r="CW48" i="10"/>
  <c r="CX48" i="10"/>
  <c r="CY48" i="10"/>
  <c r="BO49" i="10"/>
  <c r="BP49" i="10"/>
  <c r="BQ49" i="10"/>
  <c r="BR49" i="10"/>
  <c r="BS49" i="10"/>
  <c r="BT49" i="10"/>
  <c r="BU49" i="10"/>
  <c r="BV49" i="10"/>
  <c r="BW49" i="10"/>
  <c r="BX49" i="10"/>
  <c r="BY49" i="10"/>
  <c r="BZ49" i="10"/>
  <c r="CA49" i="10"/>
  <c r="CB49" i="10"/>
  <c r="CC49" i="10"/>
  <c r="CD49" i="10"/>
  <c r="CE49" i="10"/>
  <c r="CG49" i="10"/>
  <c r="CH49" i="10"/>
  <c r="CI49" i="10"/>
  <c r="CJ49" i="10"/>
  <c r="CK49" i="10"/>
  <c r="CL49" i="10"/>
  <c r="CM49" i="10"/>
  <c r="CN49" i="10"/>
  <c r="CO49" i="10"/>
  <c r="CP49" i="10"/>
  <c r="CQ49" i="10"/>
  <c r="CR49" i="10"/>
  <c r="CS49" i="10"/>
  <c r="CT49" i="10"/>
  <c r="CU49" i="10"/>
  <c r="CV49" i="10"/>
  <c r="CW49" i="10"/>
  <c r="CX49" i="10"/>
  <c r="CY49" i="10"/>
  <c r="BO50" i="10"/>
  <c r="BP50" i="10"/>
  <c r="BQ50" i="10"/>
  <c r="BR50" i="10"/>
  <c r="BS50" i="10"/>
  <c r="BT50" i="10"/>
  <c r="BU50" i="10"/>
  <c r="BV50" i="10"/>
  <c r="BW50" i="10"/>
  <c r="BX50" i="10"/>
  <c r="BY50" i="10"/>
  <c r="BZ50" i="10"/>
  <c r="CA50" i="10"/>
  <c r="CB50" i="10"/>
  <c r="CC50" i="10"/>
  <c r="CD50" i="10"/>
  <c r="CE50" i="10"/>
  <c r="CG50" i="10"/>
  <c r="CH50" i="10"/>
  <c r="CI50" i="10"/>
  <c r="CJ50" i="10"/>
  <c r="CK50" i="10"/>
  <c r="CL50" i="10"/>
  <c r="CM50" i="10"/>
  <c r="CN50" i="10"/>
  <c r="CO50" i="10"/>
  <c r="CP50" i="10"/>
  <c r="CQ50" i="10"/>
  <c r="CR50" i="10"/>
  <c r="CS50" i="10"/>
  <c r="CT50" i="10"/>
  <c r="CU50" i="10"/>
  <c r="CV50" i="10"/>
  <c r="CW50" i="10"/>
  <c r="CX50" i="10"/>
  <c r="CY50" i="10"/>
  <c r="BO51" i="10"/>
  <c r="BP51" i="10"/>
  <c r="BQ51" i="10"/>
  <c r="BR51" i="10"/>
  <c r="BS51" i="10"/>
  <c r="BT51" i="10"/>
  <c r="BU51" i="10"/>
  <c r="BV51" i="10"/>
  <c r="BW51" i="10"/>
  <c r="BX51" i="10"/>
  <c r="BY51" i="10"/>
  <c r="BZ51" i="10"/>
  <c r="CA51" i="10"/>
  <c r="CB51" i="10"/>
  <c r="CC51" i="10"/>
  <c r="CD51" i="10"/>
  <c r="CE51" i="10"/>
  <c r="CG51" i="10"/>
  <c r="CH51" i="10"/>
  <c r="CI51" i="10"/>
  <c r="CJ51" i="10"/>
  <c r="CK51" i="10"/>
  <c r="CL51" i="10"/>
  <c r="CM51" i="10"/>
  <c r="CN51" i="10"/>
  <c r="CO51" i="10"/>
  <c r="CP51" i="10"/>
  <c r="CQ51" i="10"/>
  <c r="CR51" i="10"/>
  <c r="CS51" i="10"/>
  <c r="CT51" i="10"/>
  <c r="CU51" i="10"/>
  <c r="CV51" i="10"/>
  <c r="CW51" i="10"/>
  <c r="CX51" i="10"/>
  <c r="CY51" i="10"/>
  <c r="BO52" i="10"/>
  <c r="BP52" i="10"/>
  <c r="BQ52" i="10"/>
  <c r="BR52" i="10"/>
  <c r="BS52" i="10"/>
  <c r="BT52" i="10"/>
  <c r="BU52" i="10"/>
  <c r="BV52" i="10"/>
  <c r="BW52" i="10"/>
  <c r="BX52" i="10"/>
  <c r="BY52" i="10"/>
  <c r="BZ52" i="10"/>
  <c r="CA52" i="10"/>
  <c r="CB52" i="10"/>
  <c r="CC52" i="10"/>
  <c r="CD52" i="10"/>
  <c r="CE52" i="10"/>
  <c r="CG52" i="10"/>
  <c r="CH52" i="10"/>
  <c r="CI52" i="10"/>
  <c r="CJ52" i="10"/>
  <c r="CK52" i="10"/>
  <c r="CL52" i="10"/>
  <c r="CM52" i="10"/>
  <c r="CN52" i="10"/>
  <c r="CO52" i="10"/>
  <c r="CP52" i="10"/>
  <c r="CQ52" i="10"/>
  <c r="CR52" i="10"/>
  <c r="CS52" i="10"/>
  <c r="CT52" i="10"/>
  <c r="CU52" i="10"/>
  <c r="CV52" i="10"/>
  <c r="CW52" i="10"/>
  <c r="CX52" i="10"/>
  <c r="CY52" i="10"/>
  <c r="BO53" i="10"/>
  <c r="BP53" i="10"/>
  <c r="BQ53" i="10"/>
  <c r="BR53" i="10"/>
  <c r="BS53" i="10"/>
  <c r="BT53" i="10"/>
  <c r="BU53" i="10"/>
  <c r="BV53" i="10"/>
  <c r="BW53" i="10"/>
  <c r="BX53" i="10"/>
  <c r="BY53" i="10"/>
  <c r="BZ53" i="10"/>
  <c r="CA53" i="10"/>
  <c r="CB53" i="10"/>
  <c r="CC53" i="10"/>
  <c r="CD53" i="10"/>
  <c r="CE53" i="10"/>
  <c r="CG53" i="10"/>
  <c r="CH53" i="10"/>
  <c r="CI53" i="10"/>
  <c r="CJ53" i="10"/>
  <c r="CK53" i="10"/>
  <c r="CL53" i="10"/>
  <c r="CM53" i="10"/>
  <c r="CN53" i="10"/>
  <c r="CO53" i="10"/>
  <c r="CP53" i="10"/>
  <c r="CQ53" i="10"/>
  <c r="CR53" i="10"/>
  <c r="CS53" i="10"/>
  <c r="CT53" i="10"/>
  <c r="CU53" i="10"/>
  <c r="CV53" i="10"/>
  <c r="CW53" i="10"/>
  <c r="CX53" i="10"/>
  <c r="CY53" i="10"/>
  <c r="BO54" i="10"/>
  <c r="BP54" i="10"/>
  <c r="BQ54" i="10"/>
  <c r="BR54" i="10"/>
  <c r="BS54" i="10"/>
  <c r="BT54" i="10"/>
  <c r="BU54" i="10"/>
  <c r="BV54" i="10"/>
  <c r="BW54" i="10"/>
  <c r="BX54" i="10"/>
  <c r="BY54" i="10"/>
  <c r="BZ54" i="10"/>
  <c r="CA54" i="10"/>
  <c r="CB54" i="10"/>
  <c r="CC54" i="10"/>
  <c r="CD54" i="10"/>
  <c r="CE54" i="10"/>
  <c r="CG54" i="10"/>
  <c r="CH54" i="10"/>
  <c r="CI54" i="10"/>
  <c r="CJ54" i="10"/>
  <c r="CK54" i="10"/>
  <c r="CL54" i="10"/>
  <c r="CM54" i="10"/>
  <c r="CN54" i="10"/>
  <c r="CO54" i="10"/>
  <c r="CP54" i="10"/>
  <c r="CQ54" i="10"/>
  <c r="CR54" i="10"/>
  <c r="CS54" i="10"/>
  <c r="CT54" i="10"/>
  <c r="CU54" i="10"/>
  <c r="CV54" i="10"/>
  <c r="CW54" i="10"/>
  <c r="CX54" i="10"/>
  <c r="CY54" i="10"/>
  <c r="BO55" i="10"/>
  <c r="BP55" i="10"/>
  <c r="BQ55" i="10"/>
  <c r="BR55" i="10"/>
  <c r="BS55" i="10"/>
  <c r="BT55" i="10"/>
  <c r="BU55" i="10"/>
  <c r="BV55" i="10"/>
  <c r="BW55" i="10"/>
  <c r="BX55" i="10"/>
  <c r="BY55" i="10"/>
  <c r="BZ55" i="10"/>
  <c r="CA55" i="10"/>
  <c r="CB55" i="10"/>
  <c r="CC55" i="10"/>
  <c r="CD55" i="10"/>
  <c r="CE55" i="10"/>
  <c r="CG55" i="10"/>
  <c r="CH55" i="10"/>
  <c r="CI55" i="10"/>
  <c r="CJ55" i="10"/>
  <c r="CK55" i="10"/>
  <c r="CL55" i="10"/>
  <c r="CM55" i="10"/>
  <c r="CN55" i="10"/>
  <c r="CO55" i="10"/>
  <c r="CP55" i="10"/>
  <c r="CQ55" i="10"/>
  <c r="CR55" i="10"/>
  <c r="CS55" i="10"/>
  <c r="CT55" i="10"/>
  <c r="CU55" i="10"/>
  <c r="CV55" i="10"/>
  <c r="CW55" i="10"/>
  <c r="CX55" i="10"/>
  <c r="CY55" i="10"/>
  <c r="BO56" i="10"/>
  <c r="BP56" i="10"/>
  <c r="BQ56" i="10"/>
  <c r="BR56" i="10"/>
  <c r="BS56" i="10"/>
  <c r="BT56" i="10"/>
  <c r="BU56" i="10"/>
  <c r="BV56" i="10"/>
  <c r="BW56" i="10"/>
  <c r="BX56" i="10"/>
  <c r="BY56" i="10"/>
  <c r="BZ56" i="10"/>
  <c r="CA56" i="10"/>
  <c r="CB56" i="10"/>
  <c r="CC56" i="10"/>
  <c r="CD56" i="10"/>
  <c r="CE56" i="10"/>
  <c r="CG56" i="10"/>
  <c r="CH56" i="10"/>
  <c r="CI56" i="10"/>
  <c r="CJ56" i="10"/>
  <c r="CK56" i="10"/>
  <c r="CL56" i="10"/>
  <c r="CM56" i="10"/>
  <c r="CN56" i="10"/>
  <c r="CO56" i="10"/>
  <c r="CP56" i="10"/>
  <c r="CQ56" i="10"/>
  <c r="CR56" i="10"/>
  <c r="CS56" i="10"/>
  <c r="CT56" i="10"/>
  <c r="CU56" i="10"/>
  <c r="CV56" i="10"/>
  <c r="CW56" i="10"/>
  <c r="CX56" i="10"/>
  <c r="CY56" i="10"/>
  <c r="BO57" i="10"/>
  <c r="BP57" i="10"/>
  <c r="BQ57" i="10"/>
  <c r="BR57" i="10"/>
  <c r="BS57" i="10"/>
  <c r="BT57" i="10"/>
  <c r="BU57" i="10"/>
  <c r="BV57" i="10"/>
  <c r="BW57" i="10"/>
  <c r="BX57" i="10"/>
  <c r="BY57" i="10"/>
  <c r="BZ57" i="10"/>
  <c r="CA57" i="10"/>
  <c r="CB57" i="10"/>
  <c r="CC57" i="10"/>
  <c r="CD57" i="10"/>
  <c r="CE57" i="10"/>
  <c r="CG57" i="10"/>
  <c r="CH57" i="10"/>
  <c r="CI57" i="10"/>
  <c r="CJ57" i="10"/>
  <c r="CK57" i="10"/>
  <c r="CL57" i="10"/>
  <c r="CM57" i="10"/>
  <c r="CN57" i="10"/>
  <c r="CO57" i="10"/>
  <c r="CP57" i="10"/>
  <c r="CQ57" i="10"/>
  <c r="CR57" i="10"/>
  <c r="CS57" i="10"/>
  <c r="CT57" i="10"/>
  <c r="CU57" i="10"/>
  <c r="CV57" i="10"/>
  <c r="CW57" i="10"/>
  <c r="CX57" i="10"/>
  <c r="CY57" i="10"/>
  <c r="BO58" i="10"/>
  <c r="BP58" i="10"/>
  <c r="BQ58" i="10"/>
  <c r="BR58" i="10"/>
  <c r="BS58" i="10"/>
  <c r="BT58" i="10"/>
  <c r="BU58" i="10"/>
  <c r="BV58" i="10"/>
  <c r="BW58" i="10"/>
  <c r="BX58" i="10"/>
  <c r="BY58" i="10"/>
  <c r="BZ58" i="10"/>
  <c r="CA58" i="10"/>
  <c r="CB58" i="10"/>
  <c r="CC58" i="10"/>
  <c r="CD58" i="10"/>
  <c r="CE58" i="10"/>
  <c r="CG58" i="10"/>
  <c r="CH58" i="10"/>
  <c r="CI58" i="10"/>
  <c r="CJ58" i="10"/>
  <c r="CK58" i="10"/>
  <c r="CL58" i="10"/>
  <c r="CM58" i="10"/>
  <c r="CN58" i="10"/>
  <c r="CO58" i="10"/>
  <c r="CP58" i="10"/>
  <c r="CQ58" i="10"/>
  <c r="CR58" i="10"/>
  <c r="CS58" i="10"/>
  <c r="CT58" i="10"/>
  <c r="CU58" i="10"/>
  <c r="CV58" i="10"/>
  <c r="CW58" i="10"/>
  <c r="CX58" i="10"/>
  <c r="CY58" i="10"/>
  <c r="BO59" i="10"/>
  <c r="BP59" i="10"/>
  <c r="BQ59" i="10"/>
  <c r="BR59" i="10"/>
  <c r="BS59" i="10"/>
  <c r="BT59" i="10"/>
  <c r="BU59" i="10"/>
  <c r="BV59" i="10"/>
  <c r="BW59" i="10"/>
  <c r="BX59" i="10"/>
  <c r="BY59" i="10"/>
  <c r="BZ59" i="10"/>
  <c r="CA59" i="10"/>
  <c r="CB59" i="10"/>
  <c r="CC59" i="10"/>
  <c r="CD59" i="10"/>
  <c r="CE59" i="10"/>
  <c r="CG59" i="10"/>
  <c r="CH59" i="10"/>
  <c r="CI59" i="10"/>
  <c r="CJ59" i="10"/>
  <c r="CK59" i="10"/>
  <c r="CL59" i="10"/>
  <c r="CM59" i="10"/>
  <c r="CN59" i="10"/>
  <c r="CO59" i="10"/>
  <c r="CP59" i="10"/>
  <c r="CQ59" i="10"/>
  <c r="CR59" i="10"/>
  <c r="CS59" i="10"/>
  <c r="CT59" i="10"/>
  <c r="CU59" i="10"/>
  <c r="CV59" i="10"/>
  <c r="CW59" i="10"/>
  <c r="CX59" i="10"/>
  <c r="CY59" i="10"/>
  <c r="BO60" i="10"/>
  <c r="BP60" i="10"/>
  <c r="BQ60" i="10"/>
  <c r="BR60" i="10"/>
  <c r="BS60" i="10"/>
  <c r="BT60" i="10"/>
  <c r="BU60" i="10"/>
  <c r="BV60" i="10"/>
  <c r="BW60" i="10"/>
  <c r="BX60" i="10"/>
  <c r="BY60" i="10"/>
  <c r="BZ60" i="10"/>
  <c r="CA60" i="10"/>
  <c r="CB60" i="10"/>
  <c r="CC60" i="10"/>
  <c r="CD60" i="10"/>
  <c r="CE60" i="10"/>
  <c r="CG60" i="10"/>
  <c r="CH60" i="10"/>
  <c r="CI60" i="10"/>
  <c r="CJ60" i="10"/>
  <c r="CK60" i="10"/>
  <c r="CL60" i="10"/>
  <c r="CM60" i="10"/>
  <c r="CN60" i="10"/>
  <c r="CO60" i="10"/>
  <c r="CP60" i="10"/>
  <c r="CQ60" i="10"/>
  <c r="CR60" i="10"/>
  <c r="CS60" i="10"/>
  <c r="CT60" i="10"/>
  <c r="CU60" i="10"/>
  <c r="CV60" i="10"/>
  <c r="CW60" i="10"/>
  <c r="CX60" i="10"/>
  <c r="CY60" i="10"/>
  <c r="BO61" i="10"/>
  <c r="BP61" i="10"/>
  <c r="BQ61" i="10"/>
  <c r="BR61" i="10"/>
  <c r="BS61" i="10"/>
  <c r="BT61" i="10"/>
  <c r="BU61" i="10"/>
  <c r="BV61" i="10"/>
  <c r="BW61" i="10"/>
  <c r="BX61" i="10"/>
  <c r="BY61" i="10"/>
  <c r="BZ61" i="10"/>
  <c r="CA61" i="10"/>
  <c r="CB61" i="10"/>
  <c r="CC61" i="10"/>
  <c r="CD61" i="10"/>
  <c r="CE61" i="10"/>
  <c r="CG61" i="10"/>
  <c r="CH61" i="10"/>
  <c r="CI61" i="10"/>
  <c r="CJ61" i="10"/>
  <c r="CK61" i="10"/>
  <c r="CL61" i="10"/>
  <c r="CM61" i="10"/>
  <c r="CN61" i="10"/>
  <c r="CO61" i="10"/>
  <c r="CP61" i="10"/>
  <c r="CQ61" i="10"/>
  <c r="CR61" i="10"/>
  <c r="CS61" i="10"/>
  <c r="CT61" i="10"/>
  <c r="CU61" i="10"/>
  <c r="CV61" i="10"/>
  <c r="CW61" i="10"/>
  <c r="CX61" i="10"/>
  <c r="CY61" i="10"/>
  <c r="BO62" i="10"/>
  <c r="BP62" i="10"/>
  <c r="BQ62" i="10"/>
  <c r="BR62" i="10"/>
  <c r="BS62" i="10"/>
  <c r="BT62" i="10"/>
  <c r="BU62" i="10"/>
  <c r="BV62" i="10"/>
  <c r="BW62" i="10"/>
  <c r="BX62" i="10"/>
  <c r="BY62" i="10"/>
  <c r="BZ62" i="10"/>
  <c r="CA62" i="10"/>
  <c r="CB62" i="10"/>
  <c r="CC62" i="10"/>
  <c r="CD62" i="10"/>
  <c r="CE62" i="10"/>
  <c r="CG62" i="10"/>
  <c r="CH62" i="10"/>
  <c r="CI62" i="10"/>
  <c r="CJ62" i="10"/>
  <c r="CK62" i="10"/>
  <c r="CL62" i="10"/>
  <c r="CM62" i="10"/>
  <c r="CN62" i="10"/>
  <c r="CO62" i="10"/>
  <c r="CP62" i="10"/>
  <c r="CQ62" i="10"/>
  <c r="CR62" i="10"/>
  <c r="CS62" i="10"/>
  <c r="CT62" i="10"/>
  <c r="CU62" i="10"/>
  <c r="CV62" i="10"/>
  <c r="CW62" i="10"/>
  <c r="CX62" i="10"/>
  <c r="CY62" i="10"/>
  <c r="BO63" i="10"/>
  <c r="BP63" i="10"/>
  <c r="BQ63" i="10"/>
  <c r="BR63" i="10"/>
  <c r="BS63" i="10"/>
  <c r="BT63" i="10"/>
  <c r="BU63" i="10"/>
  <c r="BV63" i="10"/>
  <c r="BW63" i="10"/>
  <c r="BX63" i="10"/>
  <c r="BY63" i="10"/>
  <c r="BZ63" i="10"/>
  <c r="CA63" i="10"/>
  <c r="CB63" i="10"/>
  <c r="CC63" i="10"/>
  <c r="CD63" i="10"/>
  <c r="CE63" i="10"/>
  <c r="CG63" i="10"/>
  <c r="CH63" i="10"/>
  <c r="CI63" i="10"/>
  <c r="CJ63" i="10"/>
  <c r="CK63" i="10"/>
  <c r="CL63" i="10"/>
  <c r="CM63" i="10"/>
  <c r="CN63" i="10"/>
  <c r="CO63" i="10"/>
  <c r="CP63" i="10"/>
  <c r="CQ63" i="10"/>
  <c r="CR63" i="10"/>
  <c r="CS63" i="10"/>
  <c r="CT63" i="10"/>
  <c r="CU63" i="10"/>
  <c r="CV63" i="10"/>
  <c r="CW63" i="10"/>
  <c r="CX63" i="10"/>
  <c r="CY63" i="10"/>
  <c r="BO64" i="10"/>
  <c r="BP64" i="10"/>
  <c r="BQ64" i="10"/>
  <c r="BR64" i="10"/>
  <c r="BS64" i="10"/>
  <c r="BT64" i="10"/>
  <c r="BU64" i="10"/>
  <c r="BV64" i="10"/>
  <c r="BW64" i="10"/>
  <c r="BX64" i="10"/>
  <c r="BY64" i="10"/>
  <c r="BZ64" i="10"/>
  <c r="CA64" i="10"/>
  <c r="CB64" i="10"/>
  <c r="CC64" i="10"/>
  <c r="CD64" i="10"/>
  <c r="CE64" i="10"/>
  <c r="CG64" i="10"/>
  <c r="CH64" i="10"/>
  <c r="CI64" i="10"/>
  <c r="CJ64" i="10"/>
  <c r="CK64" i="10"/>
  <c r="CL64" i="10"/>
  <c r="CM64" i="10"/>
  <c r="CN64" i="10"/>
  <c r="CO64" i="10"/>
  <c r="CP64" i="10"/>
  <c r="CQ64" i="10"/>
  <c r="CR64" i="10"/>
  <c r="CS64" i="10"/>
  <c r="CT64" i="10"/>
  <c r="CU64" i="10"/>
  <c r="CV64" i="10"/>
  <c r="CW64" i="10"/>
  <c r="CX64" i="10"/>
  <c r="CY64" i="10"/>
  <c r="BO65" i="10"/>
  <c r="BP65" i="10"/>
  <c r="BQ65" i="10"/>
  <c r="BR65" i="10"/>
  <c r="BS65" i="10"/>
  <c r="BT65" i="10"/>
  <c r="BU65" i="10"/>
  <c r="BV65" i="10"/>
  <c r="BW65" i="10"/>
  <c r="BX65" i="10"/>
  <c r="BY65" i="10"/>
  <c r="BZ65" i="10"/>
  <c r="CA65" i="10"/>
  <c r="CB65" i="10"/>
  <c r="CC65" i="10"/>
  <c r="CD65" i="10"/>
  <c r="CE65" i="10"/>
  <c r="CG65" i="10"/>
  <c r="CH65" i="10"/>
  <c r="CI65" i="10"/>
  <c r="CJ65" i="10"/>
  <c r="CK65" i="10"/>
  <c r="CL65" i="10"/>
  <c r="CM65" i="10"/>
  <c r="CN65" i="10"/>
  <c r="CO65" i="10"/>
  <c r="CP65" i="10"/>
  <c r="CQ65" i="10"/>
  <c r="CR65" i="10"/>
  <c r="CS65" i="10"/>
  <c r="CT65" i="10"/>
  <c r="CU65" i="10"/>
  <c r="CV65" i="10"/>
  <c r="CW65" i="10"/>
  <c r="CX65" i="10"/>
  <c r="CY65" i="10"/>
  <c r="BO66" i="10"/>
  <c r="BP66" i="10"/>
  <c r="BQ66" i="10"/>
  <c r="BR66" i="10"/>
  <c r="BS66" i="10"/>
  <c r="BT66" i="10"/>
  <c r="BU66" i="10"/>
  <c r="BV66" i="10"/>
  <c r="BW66" i="10"/>
  <c r="BX66" i="10"/>
  <c r="BY66" i="10"/>
  <c r="BZ66" i="10"/>
  <c r="CA66" i="10"/>
  <c r="CB66" i="10"/>
  <c r="CC66" i="10"/>
  <c r="CD66" i="10"/>
  <c r="CE66" i="10"/>
  <c r="CG66" i="10"/>
  <c r="CH66" i="10"/>
  <c r="CI66" i="10"/>
  <c r="CJ66" i="10"/>
  <c r="CK66" i="10"/>
  <c r="CL66" i="10"/>
  <c r="CM66" i="10"/>
  <c r="CN66" i="10"/>
  <c r="CO66" i="10"/>
  <c r="CP66" i="10"/>
  <c r="CQ66" i="10"/>
  <c r="CR66" i="10"/>
  <c r="CS66" i="10"/>
  <c r="CT66" i="10"/>
  <c r="CU66" i="10"/>
  <c r="CV66" i="10"/>
  <c r="CW66" i="10"/>
  <c r="CX66" i="10"/>
  <c r="CY66" i="10"/>
  <c r="BO67" i="10"/>
  <c r="BP67" i="10"/>
  <c r="BQ67" i="10"/>
  <c r="BR67" i="10"/>
  <c r="BS67" i="10"/>
  <c r="BT67" i="10"/>
  <c r="BU67" i="10"/>
  <c r="BV67" i="10"/>
  <c r="BW67" i="10"/>
  <c r="BX67" i="10"/>
  <c r="BY67" i="10"/>
  <c r="BZ67" i="10"/>
  <c r="CA67" i="10"/>
  <c r="CB67" i="10"/>
  <c r="CC67" i="10"/>
  <c r="CD67" i="10"/>
  <c r="CE67" i="10"/>
  <c r="CG67" i="10"/>
  <c r="CH67" i="10"/>
  <c r="CI67" i="10"/>
  <c r="CJ67" i="10"/>
  <c r="CK67" i="10"/>
  <c r="CL67" i="10"/>
  <c r="CM67" i="10"/>
  <c r="CN67" i="10"/>
  <c r="CO67" i="10"/>
  <c r="CP67" i="10"/>
  <c r="CQ67" i="10"/>
  <c r="CR67" i="10"/>
  <c r="CS67" i="10"/>
  <c r="CT67" i="10"/>
  <c r="CU67" i="10"/>
  <c r="CV67" i="10"/>
  <c r="CW67" i="10"/>
  <c r="CX67" i="10"/>
  <c r="CY67" i="10"/>
  <c r="BO68" i="10"/>
  <c r="BP68" i="10"/>
  <c r="BQ68" i="10"/>
  <c r="BR68" i="10"/>
  <c r="BS68" i="10"/>
  <c r="BT68" i="10"/>
  <c r="BU68" i="10"/>
  <c r="BV68" i="10"/>
  <c r="BW68" i="10"/>
  <c r="BX68" i="10"/>
  <c r="BY68" i="10"/>
  <c r="BZ68" i="10"/>
  <c r="CA68" i="10"/>
  <c r="CB68" i="10"/>
  <c r="CC68" i="10"/>
  <c r="CD68" i="10"/>
  <c r="CE68" i="10"/>
  <c r="CG68" i="10"/>
  <c r="CH68" i="10"/>
  <c r="CI68" i="10"/>
  <c r="CJ68" i="10"/>
  <c r="CK68" i="10"/>
  <c r="CL68" i="10"/>
  <c r="CM68" i="10"/>
  <c r="CN68" i="10"/>
  <c r="CO68" i="10"/>
  <c r="CP68" i="10"/>
  <c r="CQ68" i="10"/>
  <c r="CR68" i="10"/>
  <c r="CS68" i="10"/>
  <c r="CT68" i="10"/>
  <c r="CU68" i="10"/>
  <c r="CV68" i="10"/>
  <c r="CW68" i="10"/>
  <c r="CX68" i="10"/>
  <c r="CY68" i="10"/>
  <c r="BO69" i="10"/>
  <c r="BP69" i="10"/>
  <c r="BQ69" i="10"/>
  <c r="BR69" i="10"/>
  <c r="BS69" i="10"/>
  <c r="BT69" i="10"/>
  <c r="BU69" i="10"/>
  <c r="BV69" i="10"/>
  <c r="BW69" i="10"/>
  <c r="BX69" i="10"/>
  <c r="BY69" i="10"/>
  <c r="BZ69" i="10"/>
  <c r="CA69" i="10"/>
  <c r="CB69" i="10"/>
  <c r="CC69" i="10"/>
  <c r="CD69" i="10"/>
  <c r="CE69" i="10"/>
  <c r="CG69" i="10"/>
  <c r="CH69" i="10"/>
  <c r="CI69" i="10"/>
  <c r="CJ69" i="10"/>
  <c r="CK69" i="10"/>
  <c r="CL69" i="10"/>
  <c r="CM69" i="10"/>
  <c r="CN69" i="10"/>
  <c r="CO69" i="10"/>
  <c r="CP69" i="10"/>
  <c r="CQ69" i="10"/>
  <c r="CR69" i="10"/>
  <c r="CS69" i="10"/>
  <c r="CT69" i="10"/>
  <c r="CU69" i="10"/>
  <c r="CV69" i="10"/>
  <c r="CW69" i="10"/>
  <c r="CX69" i="10"/>
  <c r="CY69" i="10"/>
  <c r="BO70" i="10"/>
  <c r="BP70" i="10"/>
  <c r="BQ70" i="10"/>
  <c r="BR70" i="10"/>
  <c r="BS70" i="10"/>
  <c r="BT70" i="10"/>
  <c r="BU70" i="10"/>
  <c r="BV70" i="10"/>
  <c r="BW70" i="10"/>
  <c r="BX70" i="10"/>
  <c r="BY70" i="10"/>
  <c r="BZ70" i="10"/>
  <c r="CA70" i="10"/>
  <c r="CB70" i="10"/>
  <c r="CC70" i="10"/>
  <c r="CD70" i="10"/>
  <c r="CE70" i="10"/>
  <c r="CG70" i="10"/>
  <c r="CH70" i="10"/>
  <c r="CI70" i="10"/>
  <c r="CJ70" i="10"/>
  <c r="CK70" i="10"/>
  <c r="CL70" i="10"/>
  <c r="CM70" i="10"/>
  <c r="CN70" i="10"/>
  <c r="CO70" i="10"/>
  <c r="CP70" i="10"/>
  <c r="CQ70" i="10"/>
  <c r="CR70" i="10"/>
  <c r="CS70" i="10"/>
  <c r="CT70" i="10"/>
  <c r="CU70" i="10"/>
  <c r="CV70" i="10"/>
  <c r="CW70" i="10"/>
  <c r="CX70" i="10"/>
  <c r="CY70" i="10"/>
  <c r="BO71" i="10"/>
  <c r="BP71" i="10"/>
  <c r="BQ71" i="10"/>
  <c r="BR71" i="10"/>
  <c r="BS71" i="10"/>
  <c r="BT71" i="10"/>
  <c r="BU71" i="10"/>
  <c r="BV71" i="10"/>
  <c r="BW71" i="10"/>
  <c r="BX71" i="10"/>
  <c r="BY71" i="10"/>
  <c r="BZ71" i="10"/>
  <c r="CA71" i="10"/>
  <c r="CB71" i="10"/>
  <c r="CC71" i="10"/>
  <c r="CD71" i="10"/>
  <c r="CE71" i="10"/>
  <c r="CG71" i="10"/>
  <c r="CH71" i="10"/>
  <c r="CI71" i="10"/>
  <c r="CJ71" i="10"/>
  <c r="CK71" i="10"/>
  <c r="CL71" i="10"/>
  <c r="CM71" i="10"/>
  <c r="CN71" i="10"/>
  <c r="CO71" i="10"/>
  <c r="CP71" i="10"/>
  <c r="CQ71" i="10"/>
  <c r="CR71" i="10"/>
  <c r="CS71" i="10"/>
  <c r="CT71" i="10"/>
  <c r="CU71" i="10"/>
  <c r="CV71" i="10"/>
  <c r="CW71" i="10"/>
  <c r="CX71" i="10"/>
  <c r="CY71" i="10"/>
  <c r="BO72" i="10"/>
  <c r="BP72" i="10"/>
  <c r="BQ72" i="10"/>
  <c r="BR72" i="10"/>
  <c r="BS72" i="10"/>
  <c r="BT72" i="10"/>
  <c r="BU72" i="10"/>
  <c r="BV72" i="10"/>
  <c r="BW72" i="10"/>
  <c r="BX72" i="10"/>
  <c r="BY72" i="10"/>
  <c r="BZ72" i="10"/>
  <c r="CA72" i="10"/>
  <c r="CB72" i="10"/>
  <c r="CC72" i="10"/>
  <c r="CD72" i="10"/>
  <c r="CE72" i="10"/>
  <c r="CG72" i="10"/>
  <c r="CH72" i="10"/>
  <c r="CI72" i="10"/>
  <c r="CJ72" i="10"/>
  <c r="CK72" i="10"/>
  <c r="CL72" i="10"/>
  <c r="CM72" i="10"/>
  <c r="CN72" i="10"/>
  <c r="CO72" i="10"/>
  <c r="CP72" i="10"/>
  <c r="CQ72" i="10"/>
  <c r="CR72" i="10"/>
  <c r="CS72" i="10"/>
  <c r="CT72" i="10"/>
  <c r="CU72" i="10"/>
  <c r="CV72" i="10"/>
  <c r="CW72" i="10"/>
  <c r="CX72" i="10"/>
  <c r="CY72" i="10"/>
  <c r="BO73" i="10"/>
  <c r="BP73" i="10"/>
  <c r="BQ73" i="10"/>
  <c r="BR73" i="10"/>
  <c r="BS73" i="10"/>
  <c r="BT73" i="10"/>
  <c r="BU73" i="10"/>
  <c r="BV73" i="10"/>
  <c r="BW73" i="10"/>
  <c r="BX73" i="10"/>
  <c r="BY73" i="10"/>
  <c r="BZ73" i="10"/>
  <c r="CA73" i="10"/>
  <c r="CB73" i="10"/>
  <c r="CC73" i="10"/>
  <c r="CD73" i="10"/>
  <c r="CE73" i="10"/>
  <c r="CG73" i="10"/>
  <c r="CH73" i="10"/>
  <c r="CI73" i="10"/>
  <c r="CJ73" i="10"/>
  <c r="CK73" i="10"/>
  <c r="CL73" i="10"/>
  <c r="CM73" i="10"/>
  <c r="CN73" i="10"/>
  <c r="CO73" i="10"/>
  <c r="CP73" i="10"/>
  <c r="CQ73" i="10"/>
  <c r="CR73" i="10"/>
  <c r="CS73" i="10"/>
  <c r="CT73" i="10"/>
  <c r="CU73" i="10"/>
  <c r="CV73" i="10"/>
  <c r="CW73" i="10"/>
  <c r="CX73" i="10"/>
  <c r="CY73" i="10"/>
  <c r="BO74" i="10"/>
  <c r="BP74" i="10"/>
  <c r="BQ74" i="10"/>
  <c r="BR74" i="10"/>
  <c r="BS74" i="10"/>
  <c r="BT74" i="10"/>
  <c r="BU74" i="10"/>
  <c r="BV74" i="10"/>
  <c r="BW74" i="10"/>
  <c r="BX74" i="10"/>
  <c r="BY74" i="10"/>
  <c r="BZ74" i="10"/>
  <c r="CA74" i="10"/>
  <c r="CB74" i="10"/>
  <c r="CC74" i="10"/>
  <c r="CD74" i="10"/>
  <c r="CE74" i="10"/>
  <c r="CG74" i="10"/>
  <c r="CH74" i="10"/>
  <c r="CI74" i="10"/>
  <c r="CJ74" i="10"/>
  <c r="CK74" i="10"/>
  <c r="CL74" i="10"/>
  <c r="CM74" i="10"/>
  <c r="CN74" i="10"/>
  <c r="CO74" i="10"/>
  <c r="CP74" i="10"/>
  <c r="CQ74" i="10"/>
  <c r="CR74" i="10"/>
  <c r="CS74" i="10"/>
  <c r="CT74" i="10"/>
  <c r="CU74" i="10"/>
  <c r="CV74" i="10"/>
  <c r="CW74" i="10"/>
  <c r="CX74" i="10"/>
  <c r="CY74" i="10"/>
  <c r="BO75" i="10"/>
  <c r="BP75" i="10"/>
  <c r="BQ75" i="10"/>
  <c r="BR75" i="10"/>
  <c r="BS75" i="10"/>
  <c r="BT75" i="10"/>
  <c r="BU75" i="10"/>
  <c r="BV75" i="10"/>
  <c r="BW75" i="10"/>
  <c r="BX75" i="10"/>
  <c r="BY75" i="10"/>
  <c r="BZ75" i="10"/>
  <c r="CA75" i="10"/>
  <c r="CB75" i="10"/>
  <c r="CC75" i="10"/>
  <c r="CD75" i="10"/>
  <c r="CE75" i="10"/>
  <c r="CG75" i="10"/>
  <c r="CH75" i="10"/>
  <c r="CI75" i="10"/>
  <c r="CJ75" i="10"/>
  <c r="CK75" i="10"/>
  <c r="CL75" i="10"/>
  <c r="CM75" i="10"/>
  <c r="CN75" i="10"/>
  <c r="CO75" i="10"/>
  <c r="CP75" i="10"/>
  <c r="CQ75" i="10"/>
  <c r="CR75" i="10"/>
  <c r="CS75" i="10"/>
  <c r="CT75" i="10"/>
  <c r="CU75" i="10"/>
  <c r="CV75" i="10"/>
  <c r="CW75" i="10"/>
  <c r="CX75" i="10"/>
  <c r="CY75" i="10"/>
  <c r="BO76" i="10"/>
  <c r="BP76" i="10"/>
  <c r="BQ76" i="10"/>
  <c r="BR76" i="10"/>
  <c r="BS76" i="10"/>
  <c r="BT76" i="10"/>
  <c r="BU76" i="10"/>
  <c r="BV76" i="10"/>
  <c r="BW76" i="10"/>
  <c r="BX76" i="10"/>
  <c r="BY76" i="10"/>
  <c r="BZ76" i="10"/>
  <c r="CA76" i="10"/>
  <c r="CB76" i="10"/>
  <c r="CC76" i="10"/>
  <c r="CD76" i="10"/>
  <c r="CE76" i="10"/>
  <c r="CG76" i="10"/>
  <c r="CH76" i="10"/>
  <c r="CI76" i="10"/>
  <c r="CJ76" i="10"/>
  <c r="CK76" i="10"/>
  <c r="CL76" i="10"/>
  <c r="CM76" i="10"/>
  <c r="CN76" i="10"/>
  <c r="CO76" i="10"/>
  <c r="CP76" i="10"/>
  <c r="CQ76" i="10"/>
  <c r="CR76" i="10"/>
  <c r="CS76" i="10"/>
  <c r="CT76" i="10"/>
  <c r="CU76" i="10"/>
  <c r="CV76" i="10"/>
  <c r="CW76" i="10"/>
  <c r="CX76" i="10"/>
  <c r="CY76" i="10"/>
  <c r="BO77" i="10"/>
  <c r="BP77" i="10"/>
  <c r="BQ77" i="10"/>
  <c r="BR77" i="10"/>
  <c r="BS77" i="10"/>
  <c r="BT77" i="10"/>
  <c r="BU77" i="10"/>
  <c r="BV77" i="10"/>
  <c r="BW77" i="10"/>
  <c r="BX77" i="10"/>
  <c r="BY77" i="10"/>
  <c r="BZ77" i="10"/>
  <c r="CA77" i="10"/>
  <c r="CB77" i="10"/>
  <c r="CC77" i="10"/>
  <c r="CD77" i="10"/>
  <c r="CE77" i="10"/>
  <c r="CG77" i="10"/>
  <c r="CH77" i="10"/>
  <c r="CI77" i="10"/>
  <c r="CJ77" i="10"/>
  <c r="CK77" i="10"/>
  <c r="CL77" i="10"/>
  <c r="CM77" i="10"/>
  <c r="CN77" i="10"/>
  <c r="CO77" i="10"/>
  <c r="CP77" i="10"/>
  <c r="CQ77" i="10"/>
  <c r="CR77" i="10"/>
  <c r="CS77" i="10"/>
  <c r="CT77" i="10"/>
  <c r="CU77" i="10"/>
  <c r="CV77" i="10"/>
  <c r="CW77" i="10"/>
  <c r="CX77" i="10"/>
  <c r="CY77" i="10"/>
  <c r="BN7" i="10"/>
  <c r="BN8" i="10"/>
  <c r="BN9" i="10"/>
  <c r="BN10" i="10"/>
  <c r="BN11" i="10"/>
  <c r="BN12" i="10"/>
  <c r="BN13" i="10"/>
  <c r="BN14" i="10"/>
  <c r="BN15" i="10"/>
  <c r="BN16" i="10"/>
  <c r="BN17" i="10"/>
  <c r="BN18" i="10"/>
  <c r="BN19" i="10"/>
  <c r="BN20" i="10"/>
  <c r="BN21" i="10"/>
  <c r="BN22" i="10"/>
  <c r="BN23" i="10"/>
  <c r="BN24" i="10"/>
  <c r="BN25" i="10"/>
  <c r="BN26" i="10"/>
  <c r="BN27" i="10"/>
  <c r="BN28" i="10"/>
  <c r="BN29" i="10"/>
  <c r="BN30" i="10"/>
  <c r="BN31" i="10"/>
  <c r="BN32" i="10"/>
  <c r="BN33" i="10"/>
  <c r="BN34" i="10"/>
  <c r="BN35" i="10"/>
  <c r="BN36" i="10"/>
  <c r="BN37" i="10"/>
  <c r="BN38" i="10"/>
  <c r="BN39" i="10"/>
  <c r="BN40" i="10"/>
  <c r="BN41" i="10"/>
  <c r="BN42" i="10"/>
  <c r="BN43" i="10"/>
  <c r="BN44" i="10"/>
  <c r="BN45" i="10"/>
  <c r="BN46" i="10"/>
  <c r="BN47" i="10"/>
  <c r="BN48" i="10"/>
  <c r="BN49" i="10"/>
  <c r="BN50" i="10"/>
  <c r="BN51" i="10"/>
  <c r="BN52" i="10"/>
  <c r="BN53" i="10"/>
  <c r="BN54" i="10"/>
  <c r="BN55" i="10"/>
  <c r="BN56" i="10"/>
  <c r="BN57" i="10"/>
  <c r="BN58" i="10"/>
  <c r="BN59" i="10"/>
  <c r="BN60" i="10"/>
  <c r="BN61" i="10"/>
  <c r="BN62" i="10"/>
  <c r="BN63" i="10"/>
  <c r="BN64" i="10"/>
  <c r="BN65" i="10"/>
  <c r="BN66" i="10"/>
  <c r="BN67" i="10"/>
  <c r="BN68" i="10"/>
  <c r="BN69" i="10"/>
  <c r="BN70" i="10"/>
  <c r="BN71" i="10"/>
  <c r="BN72" i="10"/>
  <c r="BN73" i="10"/>
  <c r="BN74" i="10"/>
  <c r="BN75" i="10"/>
  <c r="BN76" i="10"/>
  <c r="BN77" i="10"/>
  <c r="BN6" i="10"/>
  <c r="Q57" i="7" l="1"/>
  <c r="Q56" i="7"/>
  <c r="Q55" i="7"/>
  <c r="Q80" i="7"/>
  <c r="Q79" i="7"/>
  <c r="Q78" i="7"/>
  <c r="Q77" i="7"/>
  <c r="Q76" i="7"/>
  <c r="Q75" i="7"/>
  <c r="Q74" i="7"/>
  <c r="Q73" i="7"/>
  <c r="Q72" i="7"/>
  <c r="Q71" i="7"/>
  <c r="Q70" i="7"/>
  <c r="Q69" i="7"/>
  <c r="C61" i="7"/>
  <c r="C60" i="7"/>
  <c r="C58" i="7"/>
  <c r="C43" i="7"/>
  <c r="C34" i="7"/>
  <c r="C26" i="7"/>
  <c r="C22" i="7"/>
  <c r="C21" i="7"/>
  <c r="C20" i="7"/>
  <c r="C19" i="7"/>
  <c r="C18" i="7"/>
  <c r="C17" i="7"/>
  <c r="C16" i="7"/>
  <c r="C15" i="7"/>
  <c r="C14" i="7"/>
  <c r="C13" i="7"/>
  <c r="C12" i="7"/>
  <c r="C10" i="7"/>
  <c r="C9" i="7"/>
  <c r="C8" i="7"/>
  <c r="C7" i="7"/>
  <c r="K67" i="10" l="1"/>
  <c r="K68" i="10"/>
  <c r="K69" i="10"/>
  <c r="K70" i="10"/>
  <c r="K71" i="10"/>
  <c r="K72" i="10"/>
  <c r="K73" i="10"/>
  <c r="K74" i="10"/>
  <c r="K75" i="10"/>
  <c r="K76" i="10"/>
  <c r="K77" i="10"/>
  <c r="M55" i="7"/>
  <c r="K54" i="10" s="1"/>
  <c r="M56" i="7"/>
  <c r="K55" i="10" s="1"/>
  <c r="M57" i="7"/>
  <c r="K56" i="10" s="1"/>
  <c r="K63" i="7" l="1"/>
  <c r="K62" i="7"/>
  <c r="J67" i="7"/>
  <c r="J61" i="7"/>
  <c r="J59" i="7"/>
  <c r="J58" i="7"/>
  <c r="K50" i="7"/>
  <c r="K51" i="7"/>
  <c r="K52" i="7"/>
  <c r="K53" i="7"/>
  <c r="K54" i="7"/>
  <c r="K49" i="7"/>
  <c r="J37" i="7"/>
  <c r="K35" i="7"/>
  <c r="K24" i="7"/>
  <c r="K23" i="7"/>
  <c r="K10" i="7"/>
  <c r="K9" i="7"/>
  <c r="J18" i="7"/>
  <c r="J19" i="7"/>
  <c r="J20" i="7"/>
  <c r="Q20" i="7" s="1"/>
  <c r="J21" i="7"/>
  <c r="Q21" i="7" s="1"/>
  <c r="J22" i="7"/>
  <c r="Q22" i="7" s="1"/>
  <c r="J17" i="7"/>
  <c r="J7" i="7"/>
  <c r="H64" i="7"/>
  <c r="G64" i="7"/>
  <c r="F66" i="7"/>
  <c r="F67" i="7"/>
  <c r="F64" i="7"/>
  <c r="F65" i="7"/>
  <c r="F63" i="7"/>
  <c r="Q63" i="7" s="1"/>
  <c r="F61" i="7"/>
  <c r="F54" i="7"/>
  <c r="F48" i="7"/>
  <c r="F41" i="7"/>
  <c r="F42" i="7"/>
  <c r="F43" i="7"/>
  <c r="F44" i="7"/>
  <c r="F45" i="7"/>
  <c r="F46" i="7"/>
  <c r="F47" i="7"/>
  <c r="F40" i="7"/>
  <c r="E65" i="7"/>
  <c r="E66" i="7"/>
  <c r="Q66" i="7" s="1"/>
  <c r="E67" i="7"/>
  <c r="E64" i="7"/>
  <c r="Q64" i="7" s="1"/>
  <c r="E59" i="7"/>
  <c r="Q59" i="7" s="1"/>
  <c r="E60" i="7"/>
  <c r="Q60" i="7" s="1"/>
  <c r="E61" i="7"/>
  <c r="E62" i="7"/>
  <c r="Q62" i="7" s="1"/>
  <c r="E58" i="7"/>
  <c r="Q58" i="7" s="1"/>
  <c r="E43" i="7"/>
  <c r="Q43" i="7" s="1"/>
  <c r="E29" i="7"/>
  <c r="E30" i="7"/>
  <c r="E31" i="7"/>
  <c r="E32" i="7"/>
  <c r="E33" i="7"/>
  <c r="E34" i="7"/>
  <c r="Q34" i="7" s="1"/>
  <c r="E35" i="7"/>
  <c r="Q35" i="7" s="1"/>
  <c r="E36" i="7"/>
  <c r="E28" i="7"/>
  <c r="E27" i="7"/>
  <c r="E26" i="7"/>
  <c r="Q26" i="7" s="1"/>
  <c r="E25" i="7"/>
  <c r="E24" i="7"/>
  <c r="E23" i="7"/>
  <c r="E19" i="7"/>
  <c r="Q19" i="7" s="1"/>
  <c r="E14" i="7"/>
  <c r="Q14" i="7" s="1"/>
  <c r="E15" i="7"/>
  <c r="Q15" i="7" s="1"/>
  <c r="E16" i="7"/>
  <c r="Q16" i="7" s="1"/>
  <c r="E17" i="7"/>
  <c r="Q17" i="7" s="1"/>
  <c r="E18" i="7"/>
  <c r="Q18" i="7" s="1"/>
  <c r="E8" i="7"/>
  <c r="Q8" i="7" s="1"/>
  <c r="E9" i="7"/>
  <c r="Q9" i="7" s="1"/>
  <c r="E10" i="7"/>
  <c r="Q10" i="7" s="1"/>
  <c r="E11" i="7"/>
  <c r="E12" i="7"/>
  <c r="Q12" i="7" s="1"/>
  <c r="E13" i="7"/>
  <c r="Q13" i="7" s="1"/>
  <c r="E7" i="7"/>
  <c r="Q7" i="7" s="1"/>
  <c r="D38" i="7"/>
  <c r="D39" i="7"/>
  <c r="D37" i="7"/>
  <c r="M34" i="7"/>
  <c r="K33" i="10" s="1"/>
  <c r="Q67" i="7" l="1"/>
  <c r="Q37" i="7"/>
  <c r="Q23" i="7"/>
  <c r="Q61" i="7"/>
  <c r="M31" i="7"/>
  <c r="K30" i="10" s="1"/>
  <c r="Q31" i="7"/>
  <c r="M45" i="7"/>
  <c r="K44" i="10" s="1"/>
  <c r="Q45" i="7"/>
  <c r="M51" i="7"/>
  <c r="K50" i="10" s="1"/>
  <c r="Q51" i="7"/>
  <c r="M29" i="7"/>
  <c r="K28" i="10" s="1"/>
  <c r="Q29" i="7"/>
  <c r="M27" i="7"/>
  <c r="K26" i="10" s="1"/>
  <c r="Q27" i="7"/>
  <c r="M44" i="7"/>
  <c r="K43" i="10" s="1"/>
  <c r="Q44" i="7"/>
  <c r="M28" i="7"/>
  <c r="K27" i="10" s="1"/>
  <c r="Q28" i="7"/>
  <c r="M11" i="7"/>
  <c r="K10" i="10" s="1"/>
  <c r="Q11" i="7"/>
  <c r="M36" i="7"/>
  <c r="K35" i="10" s="1"/>
  <c r="Q36" i="7"/>
  <c r="Q65" i="7"/>
  <c r="M41" i="7"/>
  <c r="K40" i="10" s="1"/>
  <c r="Q41" i="7"/>
  <c r="M49" i="7"/>
  <c r="K48" i="10" s="1"/>
  <c r="Q49" i="7"/>
  <c r="M30" i="7"/>
  <c r="K29" i="10" s="1"/>
  <c r="Q30" i="7"/>
  <c r="M50" i="7"/>
  <c r="K49" i="10" s="1"/>
  <c r="Q50" i="7"/>
  <c r="M42" i="7"/>
  <c r="K41" i="10" s="1"/>
  <c r="Q42" i="7"/>
  <c r="M40" i="7"/>
  <c r="K39" i="10" s="1"/>
  <c r="Q40" i="7"/>
  <c r="M48" i="7"/>
  <c r="K47" i="10" s="1"/>
  <c r="Q48" i="7"/>
  <c r="M39" i="7"/>
  <c r="K38" i="10" s="1"/>
  <c r="Q39" i="7"/>
  <c r="Q24" i="7"/>
  <c r="M33" i="7"/>
  <c r="K32" i="10" s="1"/>
  <c r="Q33" i="7"/>
  <c r="M47" i="7"/>
  <c r="K46" i="10" s="1"/>
  <c r="Q47" i="7"/>
  <c r="M54" i="7"/>
  <c r="K53" i="10" s="1"/>
  <c r="Q54" i="7"/>
  <c r="M53" i="7"/>
  <c r="K52" i="10" s="1"/>
  <c r="Q53" i="7"/>
  <c r="M38" i="7"/>
  <c r="K37" i="10" s="1"/>
  <c r="Q38" i="7"/>
  <c r="M25" i="7"/>
  <c r="K24" i="10" s="1"/>
  <c r="Q25" i="7"/>
  <c r="M32" i="7"/>
  <c r="K31" i="10" s="1"/>
  <c r="Q32" i="7"/>
  <c r="M46" i="7"/>
  <c r="K45" i="10" s="1"/>
  <c r="Q46" i="7"/>
  <c r="M52" i="7"/>
  <c r="K51" i="10" s="1"/>
  <c r="Q52" i="7"/>
  <c r="M20" i="7"/>
  <c r="K19" i="10" s="1"/>
  <c r="M58" i="7"/>
  <c r="K57" i="10" s="1"/>
  <c r="M19" i="7"/>
  <c r="K18" i="10" s="1"/>
  <c r="M59" i="7"/>
  <c r="K58" i="10" s="1"/>
  <c r="M67" i="7"/>
  <c r="K66" i="10" s="1"/>
  <c r="M37" i="7"/>
  <c r="K36" i="10" s="1"/>
  <c r="M7" i="7"/>
  <c r="K6" i="10" s="1"/>
  <c r="M63" i="7"/>
  <c r="K62" i="10" s="1"/>
  <c r="M10" i="7"/>
  <c r="K9" i="10" s="1"/>
  <c r="M18" i="7"/>
  <c r="K17" i="10" s="1"/>
  <c r="M60" i="7"/>
  <c r="K59" i="10" s="1"/>
  <c r="M64" i="7"/>
  <c r="K63" i="10" s="1"/>
  <c r="M9" i="7"/>
  <c r="K8" i="10" s="1"/>
  <c r="M8" i="7"/>
  <c r="K7" i="10" s="1"/>
  <c r="M66" i="7"/>
  <c r="K65" i="10" s="1"/>
  <c r="M61" i="7"/>
  <c r="K60" i="10" s="1"/>
  <c r="M62" i="7"/>
  <c r="K61" i="10" s="1"/>
  <c r="M26" i="7"/>
  <c r="K25" i="10" s="1"/>
  <c r="M17" i="7"/>
  <c r="K16" i="10" s="1"/>
  <c r="M16" i="7"/>
  <c r="K15" i="10" s="1"/>
  <c r="M15" i="7"/>
  <c r="K14" i="10" s="1"/>
  <c r="M35" i="7"/>
  <c r="K34" i="10" s="1"/>
  <c r="M65" i="7"/>
  <c r="K64" i="10" s="1"/>
  <c r="M12" i="7"/>
  <c r="K11" i="10" s="1"/>
  <c r="M22" i="7"/>
  <c r="K21" i="10" s="1"/>
  <c r="M14" i="7"/>
  <c r="K13" i="10" s="1"/>
  <c r="M23" i="7"/>
  <c r="K22" i="10" s="1"/>
  <c r="M13" i="7"/>
  <c r="K12" i="10" s="1"/>
  <c r="M24" i="7"/>
  <c r="K23" i="10" s="1"/>
  <c r="M21" i="7"/>
  <c r="K20" i="10" s="1"/>
  <c r="M43" i="7"/>
  <c r="K42" i="10" s="1"/>
  <c r="DD6" i="10"/>
  <c r="S68" i="7"/>
  <c r="B67" i="10" s="1"/>
  <c r="DD77" i="10"/>
  <c r="DH77" i="10" s="1"/>
  <c r="DD76" i="10"/>
  <c r="DG76" i="10" s="1"/>
  <c r="DD75" i="10"/>
  <c r="DD74" i="10"/>
  <c r="DG74" i="10" s="1"/>
  <c r="DD73" i="10"/>
  <c r="DH73" i="10" s="1"/>
  <c r="DD72" i="10"/>
  <c r="DG72" i="10" s="1"/>
  <c r="DD71" i="10"/>
  <c r="DD70" i="10"/>
  <c r="DG70" i="10" s="1"/>
  <c r="DD69" i="10"/>
  <c r="DH69" i="10" s="1"/>
  <c r="DD68" i="10"/>
  <c r="DG68" i="10" s="1"/>
  <c r="DD67" i="10"/>
  <c r="DD66" i="10"/>
  <c r="DD65" i="10"/>
  <c r="DD64" i="10"/>
  <c r="DD63" i="10"/>
  <c r="DD62" i="10"/>
  <c r="DG62" i="10" s="1"/>
  <c r="DD61" i="10"/>
  <c r="DD60" i="10"/>
  <c r="DD59" i="10"/>
  <c r="DD58" i="10"/>
  <c r="DG58" i="10" s="1"/>
  <c r="DD57" i="10"/>
  <c r="DG57" i="10" s="1"/>
  <c r="DD56" i="10"/>
  <c r="DD55" i="10"/>
  <c r="DD54" i="10"/>
  <c r="DG54" i="10" s="1"/>
  <c r="DD53" i="10"/>
  <c r="DH53" i="10" s="1"/>
  <c r="DD52" i="10"/>
  <c r="DG52" i="10" s="1"/>
  <c r="DD51" i="10"/>
  <c r="DD50" i="10"/>
  <c r="DG50" i="10" s="1"/>
  <c r="DD49" i="10"/>
  <c r="DH49" i="10" s="1"/>
  <c r="DD48" i="10"/>
  <c r="DG48" i="10" s="1"/>
  <c r="DD47" i="10"/>
  <c r="DD46" i="10"/>
  <c r="DG46" i="10" s="1"/>
  <c r="DD45" i="10"/>
  <c r="DH45" i="10" s="1"/>
  <c r="DD44" i="10"/>
  <c r="DD43" i="10"/>
  <c r="DD42" i="10"/>
  <c r="DD41" i="10"/>
  <c r="DD40" i="10"/>
  <c r="DD39" i="10"/>
  <c r="DD38" i="10"/>
  <c r="DG38" i="10" s="1"/>
  <c r="DD37" i="10"/>
  <c r="DG37" i="10" s="1"/>
  <c r="DD36" i="10"/>
  <c r="DG36" i="10" s="1"/>
  <c r="DD35" i="10"/>
  <c r="DD34" i="10"/>
  <c r="DG34" i="10" s="1"/>
  <c r="DD33" i="10"/>
  <c r="DH33" i="10" s="1"/>
  <c r="DD32" i="10"/>
  <c r="DG32" i="10" s="1"/>
  <c r="DD31" i="10"/>
  <c r="DG6" i="10" l="1"/>
  <c r="DG73" i="10"/>
  <c r="DG49" i="10"/>
  <c r="DH62" i="10"/>
  <c r="DH50" i="10"/>
  <c r="DH54" i="10"/>
  <c r="DG53" i="10"/>
  <c r="DH70" i="10"/>
  <c r="DH57" i="10"/>
  <c r="DH37" i="10"/>
  <c r="CZ35" i="10"/>
  <c r="DI35" i="10" s="1"/>
  <c r="CZ42" i="10"/>
  <c r="CZ45" i="10"/>
  <c r="DI45" i="10" s="1"/>
  <c r="CZ40" i="10"/>
  <c r="CZ32" i="10"/>
  <c r="DI32" i="10" s="1"/>
  <c r="CZ63" i="10"/>
  <c r="CZ59" i="10"/>
  <c r="DI59" i="10" s="1"/>
  <c r="CZ51" i="10"/>
  <c r="DI51" i="10" s="1"/>
  <c r="CZ47" i="10"/>
  <c r="DI47" i="10" s="1"/>
  <c r="CZ43" i="10"/>
  <c r="CZ73" i="10"/>
  <c r="DI73" i="10" s="1"/>
  <c r="CZ61" i="10"/>
  <c r="DI61" i="10" s="1"/>
  <c r="CZ6" i="10"/>
  <c r="DI6" i="10" s="1"/>
  <c r="CZ75" i="10"/>
  <c r="DI75" i="10" s="1"/>
  <c r="CZ71" i="10"/>
  <c r="DI71" i="10" s="1"/>
  <c r="CZ60" i="10"/>
  <c r="DI60" i="10" s="1"/>
  <c r="CZ58" i="10"/>
  <c r="DI58" i="10" s="1"/>
  <c r="CZ56" i="10"/>
  <c r="CZ55" i="10"/>
  <c r="DI55" i="10" s="1"/>
  <c r="CZ54" i="10"/>
  <c r="DI54" i="10" s="1"/>
  <c r="CZ44" i="10"/>
  <c r="CZ39" i="10"/>
  <c r="DI39" i="10" s="1"/>
  <c r="CZ36" i="10"/>
  <c r="DI36" i="10" s="1"/>
  <c r="CZ31" i="10"/>
  <c r="DI31" i="10" s="1"/>
  <c r="CZ72" i="10"/>
  <c r="DI72" i="10" s="1"/>
  <c r="CZ66" i="10"/>
  <c r="CZ64" i="10"/>
  <c r="CZ67" i="10"/>
  <c r="DI67" i="10" s="1"/>
  <c r="CZ74" i="10"/>
  <c r="DI74" i="10" s="1"/>
  <c r="CZ70" i="10"/>
  <c r="DI70" i="10" s="1"/>
  <c r="CZ50" i="10"/>
  <c r="DI50" i="10" s="1"/>
  <c r="CZ46" i="10"/>
  <c r="DI46" i="10" s="1"/>
  <c r="CZ38" i="10"/>
  <c r="DI38" i="10" s="1"/>
  <c r="CZ34" i="10"/>
  <c r="DI34" i="10" s="1"/>
  <c r="CZ62" i="10"/>
  <c r="DI62" i="10" s="1"/>
  <c r="DG33" i="10"/>
  <c r="DH38" i="10"/>
  <c r="DH46" i="10"/>
  <c r="CZ52" i="10"/>
  <c r="DI52" i="10" s="1"/>
  <c r="CZ53" i="10"/>
  <c r="DI53" i="10" s="1"/>
  <c r="DH58" i="10"/>
  <c r="DG60" i="10"/>
  <c r="DG61" i="10"/>
  <c r="DH61" i="10"/>
  <c r="DG69" i="10"/>
  <c r="DH74" i="10"/>
  <c r="DG77" i="10"/>
  <c r="DH34" i="10"/>
  <c r="DG45" i="10"/>
  <c r="CZ48" i="10"/>
  <c r="DI48" i="10" s="1"/>
  <c r="CZ68" i="10"/>
  <c r="DI68" i="10" s="1"/>
  <c r="CZ69" i="10"/>
  <c r="DI69" i="10" s="1"/>
  <c r="CZ76" i="10"/>
  <c r="DI76" i="10" s="1"/>
  <c r="CZ77" i="10"/>
  <c r="DI77" i="10" s="1"/>
  <c r="DH31" i="10"/>
  <c r="DG31" i="10"/>
  <c r="DH32" i="10"/>
  <c r="DH35" i="10"/>
  <c r="DG35" i="10"/>
  <c r="DH36" i="10"/>
  <c r="DH39" i="10"/>
  <c r="DG39" i="10"/>
  <c r="CZ49" i="10"/>
  <c r="DI49" i="10" s="1"/>
  <c r="DH59" i="10"/>
  <c r="DG59" i="10"/>
  <c r="CZ65" i="10"/>
  <c r="DH47" i="10"/>
  <c r="DG47" i="10"/>
  <c r="DH55" i="10"/>
  <c r="DG55" i="10"/>
  <c r="CZ33" i="10"/>
  <c r="DI33" i="10" s="1"/>
  <c r="CZ37" i="10"/>
  <c r="DI37" i="10" s="1"/>
  <c r="CZ41" i="10"/>
  <c r="DH51" i="10"/>
  <c r="DG51" i="10"/>
  <c r="CZ57" i="10"/>
  <c r="DI57" i="10" s="1"/>
  <c r="DH67" i="10"/>
  <c r="DG67" i="10"/>
  <c r="DH48" i="10"/>
  <c r="DH52" i="10"/>
  <c r="DH60" i="10"/>
  <c r="DH68" i="10"/>
  <c r="DG71" i="10"/>
  <c r="DH72" i="10"/>
  <c r="DG75" i="10"/>
  <c r="DH76" i="10"/>
  <c r="DH71" i="10"/>
  <c r="DH75" i="10"/>
  <c r="S7" i="7" l="1"/>
  <c r="B6" i="10" s="1"/>
  <c r="CZ7" i="10" l="1"/>
  <c r="CZ8" i="10"/>
  <c r="CZ9" i="10"/>
  <c r="CZ10" i="10"/>
  <c r="CZ11" i="10"/>
  <c r="CZ12" i="10"/>
  <c r="CZ13" i="10"/>
  <c r="CZ14" i="10"/>
  <c r="CZ15" i="10"/>
  <c r="CZ16" i="10"/>
  <c r="CZ17" i="10"/>
  <c r="CZ18" i="10"/>
  <c r="CZ19" i="10"/>
  <c r="CZ20" i="10"/>
  <c r="CZ21" i="10"/>
  <c r="CZ22" i="10"/>
  <c r="CZ23" i="10"/>
  <c r="CZ24" i="10"/>
  <c r="CZ25" i="10"/>
  <c r="CZ26" i="10"/>
  <c r="CZ27" i="10"/>
  <c r="CZ28" i="10"/>
  <c r="CZ29" i="10"/>
  <c r="CZ30" i="10"/>
  <c r="S57" i="7" l="1"/>
  <c r="B56" i="10" s="1"/>
  <c r="S8" i="7" l="1"/>
  <c r="B7" i="10" s="1"/>
  <c r="S9" i="7"/>
  <c r="B8" i="10" s="1"/>
  <c r="S10" i="7"/>
  <c r="B9" i="10" s="1"/>
  <c r="S11" i="7"/>
  <c r="B10" i="10" s="1"/>
  <c r="S12" i="7"/>
  <c r="B11" i="10" s="1"/>
  <c r="S13" i="7"/>
  <c r="B12" i="10" s="1"/>
  <c r="S14" i="7"/>
  <c r="B13" i="10" s="1"/>
  <c r="S15" i="7"/>
  <c r="B14" i="10" s="1"/>
  <c r="S16" i="7"/>
  <c r="B15" i="10" s="1"/>
  <c r="S17" i="7"/>
  <c r="B16" i="10" s="1"/>
  <c r="S18" i="7"/>
  <c r="B17" i="10" s="1"/>
  <c r="S19" i="7"/>
  <c r="B18" i="10" s="1"/>
  <c r="S20" i="7"/>
  <c r="B19" i="10" s="1"/>
  <c r="S21" i="7"/>
  <c r="B20" i="10" s="1"/>
  <c r="S22" i="7"/>
  <c r="B21" i="10" s="1"/>
  <c r="S23" i="7"/>
  <c r="B22" i="10" s="1"/>
  <c r="S24" i="7"/>
  <c r="B23" i="10" s="1"/>
  <c r="S25" i="7"/>
  <c r="B24" i="10" s="1"/>
  <c r="S26" i="7"/>
  <c r="B25" i="10" s="1"/>
  <c r="S27" i="7"/>
  <c r="B26" i="10" s="1"/>
  <c r="S28" i="7"/>
  <c r="B27" i="10" s="1"/>
  <c r="S29" i="7"/>
  <c r="B28" i="10" s="1"/>
  <c r="S30" i="7"/>
  <c r="B29" i="10" s="1"/>
  <c r="S31" i="7"/>
  <c r="B30" i="10" s="1"/>
  <c r="S32" i="7"/>
  <c r="B31" i="10" s="1"/>
  <c r="S33" i="7"/>
  <c r="B32" i="10" s="1"/>
  <c r="S34" i="7"/>
  <c r="B33" i="10" s="1"/>
  <c r="S35" i="7"/>
  <c r="B34" i="10" s="1"/>
  <c r="S36" i="7"/>
  <c r="B35" i="10" s="1"/>
  <c r="S37" i="7"/>
  <c r="B36" i="10" s="1"/>
  <c r="S38" i="7"/>
  <c r="B37" i="10" s="1"/>
  <c r="S39" i="7"/>
  <c r="B38" i="10" s="1"/>
  <c r="S40" i="7"/>
  <c r="B39" i="10" s="1"/>
  <c r="S41" i="7"/>
  <c r="B40" i="10" s="1"/>
  <c r="S42" i="7"/>
  <c r="B41" i="10" s="1"/>
  <c r="S43" i="7"/>
  <c r="B42" i="10" s="1"/>
  <c r="S44" i="7"/>
  <c r="B43" i="10" s="1"/>
  <c r="S45" i="7"/>
  <c r="B44" i="10" s="1"/>
  <c r="S46" i="7"/>
  <c r="B45" i="10" s="1"/>
  <c r="S47" i="7"/>
  <c r="B46" i="10" s="1"/>
  <c r="S48" i="7"/>
  <c r="B47" i="10" s="1"/>
  <c r="S49" i="7"/>
  <c r="B48" i="10" s="1"/>
  <c r="S50" i="7"/>
  <c r="B49" i="10" s="1"/>
  <c r="S51" i="7"/>
  <c r="B50" i="10" s="1"/>
  <c r="S52" i="7"/>
  <c r="B51" i="10" s="1"/>
  <c r="S53" i="7"/>
  <c r="B52" i="10" s="1"/>
  <c r="S54" i="7"/>
  <c r="B53" i="10" s="1"/>
  <c r="S55" i="7"/>
  <c r="B54" i="10" s="1"/>
  <c r="S56" i="7"/>
  <c r="B55" i="10" s="1"/>
  <c r="S58" i="7"/>
  <c r="B57" i="10" s="1"/>
  <c r="S59" i="7"/>
  <c r="B58" i="10" s="1"/>
  <c r="S60" i="7"/>
  <c r="B59" i="10" s="1"/>
  <c r="S61" i="7"/>
  <c r="B60" i="10" s="1"/>
  <c r="S62" i="7"/>
  <c r="B61" i="10" s="1"/>
  <c r="S63" i="7"/>
  <c r="B62" i="10" s="1"/>
  <c r="S64" i="7"/>
  <c r="B63" i="10" s="1"/>
  <c r="S65" i="7"/>
  <c r="B64" i="10" s="1"/>
  <c r="S66" i="7"/>
  <c r="B65" i="10" s="1"/>
  <c r="S67" i="7"/>
  <c r="B66" i="10" s="1"/>
  <c r="S69" i="7"/>
  <c r="B68" i="10" s="1"/>
  <c r="S70" i="7"/>
  <c r="B69" i="10" s="1"/>
  <c r="S71" i="7"/>
  <c r="B70" i="10" s="1"/>
  <c r="S72" i="7"/>
  <c r="B71" i="10" s="1"/>
  <c r="S73" i="7"/>
  <c r="B72" i="10" s="1"/>
  <c r="S74" i="7"/>
  <c r="B73" i="10" s="1"/>
  <c r="S75" i="7"/>
  <c r="B74" i="10" s="1"/>
  <c r="S76" i="7"/>
  <c r="B75" i="10" s="1"/>
  <c r="S77" i="7"/>
  <c r="B76" i="10" s="1"/>
  <c r="S78" i="7"/>
  <c r="B77" i="10" s="1"/>
  <c r="S79" i="7"/>
  <c r="S80" i="7"/>
  <c r="DD7" i="10" l="1"/>
  <c r="DI7" i="10" s="1"/>
  <c r="DD8" i="10"/>
  <c r="DI8" i="10" s="1"/>
  <c r="DD9" i="10"/>
  <c r="DI9" i="10" s="1"/>
  <c r="DD10" i="10"/>
  <c r="DI10" i="10" s="1"/>
  <c r="DD11" i="10"/>
  <c r="DI11" i="10" s="1"/>
  <c r="DD12" i="10"/>
  <c r="DD13" i="10"/>
  <c r="DD14" i="10"/>
  <c r="DD15" i="10"/>
  <c r="DD16" i="10"/>
  <c r="DD17" i="10"/>
  <c r="DD18" i="10"/>
  <c r="DD19" i="10"/>
  <c r="DD20" i="10"/>
  <c r="DD21" i="10"/>
  <c r="DD22" i="10"/>
  <c r="DD23" i="10"/>
  <c r="DD24" i="10"/>
  <c r="DD25" i="10"/>
  <c r="DD26" i="10"/>
  <c r="DD27" i="10"/>
  <c r="DD28" i="10"/>
  <c r="DD29" i="10"/>
  <c r="DD30" i="10"/>
  <c r="DG8" i="10" l="1"/>
  <c r="DI15" i="10"/>
  <c r="DG15" i="10"/>
  <c r="DG13" i="10"/>
  <c r="DI13" i="10"/>
  <c r="DI16" i="10"/>
  <c r="DG16" i="10"/>
  <c r="DI23" i="10"/>
  <c r="DG23" i="10"/>
  <c r="DG30" i="10"/>
  <c r="DI30" i="10"/>
  <c r="DG14" i="10"/>
  <c r="DI14" i="10"/>
  <c r="DI21" i="10"/>
  <c r="DG21" i="10"/>
  <c r="DI20" i="10"/>
  <c r="DG20" i="10"/>
  <c r="DI27" i="10"/>
  <c r="DG27" i="10"/>
  <c r="DG11" i="10"/>
  <c r="DG26" i="10"/>
  <c r="DI26" i="10"/>
  <c r="DI18" i="10"/>
  <c r="DG18" i="10"/>
  <c r="DG10" i="10"/>
  <c r="DI24" i="10"/>
  <c r="DG24" i="10"/>
  <c r="DG7" i="10"/>
  <c r="DG22" i="10"/>
  <c r="DI22" i="10"/>
  <c r="DI29" i="10"/>
  <c r="DG29" i="10"/>
  <c r="DI28" i="10"/>
  <c r="DG28" i="10"/>
  <c r="DI12" i="10"/>
  <c r="DG12" i="10"/>
  <c r="DH12" i="10"/>
  <c r="DI19" i="10"/>
  <c r="DG19" i="10"/>
  <c r="DI25" i="10"/>
  <c r="DG25" i="10"/>
  <c r="DI17" i="10"/>
  <c r="DG17" i="10"/>
  <c r="DG9" i="10"/>
  <c r="DH26" i="10"/>
  <c r="DH18" i="10"/>
  <c r="DH25" i="10"/>
  <c r="DH21" i="10"/>
  <c r="DH17" i="10"/>
  <c r="DH13" i="10"/>
  <c r="DH9" i="10"/>
  <c r="DH30" i="10"/>
  <c r="DH10" i="10"/>
  <c r="DH28" i="10"/>
  <c r="DH24" i="10"/>
  <c r="DH20" i="10"/>
  <c r="DH16" i="10"/>
  <c r="DH8" i="10"/>
  <c r="DH22" i="10"/>
  <c r="DH14" i="10"/>
  <c r="DH29" i="10"/>
  <c r="DH6" i="10"/>
  <c r="DH27" i="10"/>
  <c r="DH23" i="10"/>
  <c r="DH19" i="10"/>
  <c r="DH15" i="10"/>
  <c r="DH11" i="10"/>
  <c r="DH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tc={4855F2BE-66AC-4EB9-8E30-130C644214E3}</author>
  </authors>
  <commentList>
    <comment ref="B32" authorId="0" shapeId="0" xr:uid="{4855F2BE-66AC-4EB9-8E30-130C644214E3}">
      <text>
        <t>[Threaded comment]
Your version of Excel allows you to read this threaded comment; however, any edits to it will get removed if the file is opened in a newer version of Excel. Learn more: https://go.microsoft.com/fwlink/?linkid=870924
Comment:
    ievadi cik %</t>
      </text>
    </comment>
  </commentList>
</comments>
</file>

<file path=xl/sharedStrings.xml><?xml version="1.0" encoding="utf-8"?>
<sst xmlns="http://schemas.openxmlformats.org/spreadsheetml/2006/main" count="800" uniqueCount="461">
  <si>
    <t>Nr.p.k.</t>
  </si>
  <si>
    <t>Izmaksu efektivitāte (ieguldītais EUR/ietaupītais EUR)</t>
  </si>
  <si>
    <t>Joma</t>
  </si>
  <si>
    <t>Risku un ievainojamības novērtējums un pielāgošanās pasākumu identificēšana veselības un labklājības jomā</t>
  </si>
  <si>
    <t>Risku un ievainojamības novērtējums un pielāgošanās pasākumu identificēšana ainavu plānošanas un tūrisma jomā (ar klimata pārmaiņām saistītie)</t>
  </si>
  <si>
    <t>Risku un ievainojamības novērtējums un pielāgošanās pasākumu identificēšana bioloģiskās daudzveidības un ekosistēmu pakalpojumu jomā</t>
  </si>
  <si>
    <t>Lopkopībā</t>
  </si>
  <si>
    <t>Mežsaimniecībā</t>
  </si>
  <si>
    <t>Risku un ievainojamības novērtējums un pielāgošanās pasākumu identificēšana civilās aizsardzības un ārkārtas palīdzības jomā</t>
  </si>
  <si>
    <t xml:space="preserve">Izmaksu efektivitāte (ieguldītie eur uz 1 ietekmēto cilv.) </t>
  </si>
  <si>
    <t>Vai pasākuma ieviešana varētu radīt kādus ieņēmumus?</t>
  </si>
  <si>
    <t>Valsts aizsargājams kultūras piemineklis, skaits</t>
  </si>
  <si>
    <t>Jūras krasta erozija</t>
  </si>
  <si>
    <t>valstspilsētas pašvaldība</t>
  </si>
  <si>
    <t>novadu pašvaldība</t>
  </si>
  <si>
    <t>Kurzemes administratīvais reģions</t>
  </si>
  <si>
    <t>Zemgales administratīvais reģions</t>
  </si>
  <si>
    <t>Rīgas administratīvais reģions</t>
  </si>
  <si>
    <t>Vidzemes administratīvais reģions</t>
  </si>
  <si>
    <t>Latgales administratīvais reģions</t>
  </si>
  <si>
    <t>Izveidot ūdens aizturēšanas zonu - vietas, kurās ūdens dabiski var uzkrāties</t>
  </si>
  <si>
    <t>Mitrāji var kalpot kā attīrīšanas sistēmas. Mitrāji ir izveidoti, lai saglabātu daļu nokrišņu noteces un palēninātu to aizplūšanas ātrumu. Pilsētas mitrāji spēj efektīvi attīrīt pilsētas ūdeni. Pilsētu mitrāji var pildīt svarīgu funkciju virszemes ūdens kvalitātes uzlabošanā un nokrišņu attīrīšanā, kas plūst no pilsētām.
[https://www.urbangreenbluegrids.com/measures/urban-wetlands/]</t>
  </si>
  <si>
    <t>Izveidot ūdens uzglabāšanas laukumus urbanizētās teritorijās</t>
  </si>
  <si>
    <t>Nelielu despersu mitrāju veidošana un uzturēšana apvidos, kur dominē lauksaimniecības zemes</t>
  </si>
  <si>
    <t>Zaļo koridoru veidošana, samazinot dabisko  un  pusdabisko  teritoriju  fragmentāciju  un  izolāciju</t>
  </si>
  <si>
    <t>Mitrāju veidošana pilsētu teritorijās</t>
  </si>
  <si>
    <t>Jaunas un pret klimata pārmaiņām noturīgas infrastruktūras veidošana</t>
  </si>
  <si>
    <t>Jauns upes atzars vai kanāls plūdu novēršanai</t>
  </si>
  <si>
    <t>Esošu dambju un aizsprostu pielāgošana vai uzlabošana</t>
  </si>
  <si>
    <t xml:space="preserve">Dambjiem un aizsprostiem  nepieciešama regulāra apkope un stiprināšana, lai saglabātu to aizsardzības spējas un atbilstu drošības prasībām. Turklāt klimata pārmaiņu ietekmē var nākties pārskatīt drošības prasības.
Dambju un aizsprotu atkārtota pielāgošana var palielināt to stabilitāti un izturību pret pārrāvumiem, piemēram, nostiprinot dambja iekšējo kodolu vai uzlabojot dambja virsmas īpašības. Izturīgākie dambji ir plati un ne tik stāvi kā tradicionālie un tie var būt daudz funkcionāli (izmantojami lauksaimniecībai, atpūtai, transportam).
Bez dambju paaugstināšanas mūsdienās izmanto arī citas pieejas - dambju paplašināšana, izveidojot paralēlu dambju sistēmu ar slēgtu aiztures polderi, iekļaujot arī mitrāju izveidi.
[https://climate-adapt.eea.europa.eu/metadata/adaptation-options/adaptation-or-improvement-of-dikes-and-dams] </t>
  </si>
  <si>
    <t>Pasākuma apraksts/ izklāsts,
informācijas avots</t>
  </si>
  <si>
    <t>Jaunu ielu veidošana ar aizsargdambju funkciju</t>
  </si>
  <si>
    <t>Pārvietojami aizsprosti/ dambji, piepildīti ar ūdeni vai smiltīm</t>
  </si>
  <si>
    <t>Ārkārtas situācijās elastīgi izmantojami ūdens vai smilšu dambji. 
[https://www.urbangreenbluegrids.com/measures/measures-at-the-town-or-city-level/temporary-flood-protection/moveable-dams-filled-with-water-or-sand/]</t>
  </si>
  <si>
    <t>Ūdensizturīgu starpsienu veidošana</t>
  </si>
  <si>
    <t>Sistēma tiek veidota no vertikālām H sekcijām. Starp sekcijām ir piestiprinātas alumīnija sijas.
[https://www.urbangreenbluegrids.com/measures/measures-at-the-town-or-city-level/temporary-flood-protection/waterproof-bulkheads/]</t>
  </si>
  <si>
    <t>Pilsētas teritorijās izveidoto aizsprostu sadalīšana mazākos apjomos</t>
  </si>
  <si>
    <t>Liela aizsprosta  sadalīšana vairākos mazākos nodalījumos pilsētu teritorijās var ierobežot plūdu sekas.
[https://www.urbangreenbluegrids.com/measures/measures-at-the-town-or-city-level/compartmentalisation-on-an-urban-scale/]</t>
  </si>
  <si>
    <t>Plūdu situācijām piemērota inženierkomunikācija</t>
  </si>
  <si>
    <t>Lai plūdu laikā apkaimes varētu turpināt darboties un lai pēc tam nodrošinātu to ātru atjaunošanos, ir svarīgi, lai infrastruktūra būtu izturīga pret ūdeni. Elektrībai un dzeramajam ūdenim ir būtiska nozīme, ja cilvēki vēlas uzturēties applūstošā vietā vai atgriezties tajā.
Infrastruktūras ūdens noturība nodrošina arī to, ka tai netiek nodarīts pārmērīgs kaitējums. Piemēram, dzeramā ūdens caurules, kas ir pietiekami dziļas, tiek mazāk bojātas.
[https://www.urbangreenbluegrids.com/measures/measures-at-the-town-or-city-level/waterproof-utilities/]</t>
  </si>
  <si>
    <t>Ēku pielāgošana aizsargbarjeru funkcijai pret plūdiem</t>
  </si>
  <si>
    <t>Ēkas ir daudzfunkcionālas un plūdu laikā var darboties kā šķēršļi liekajam ūdenim. Izmantojot ūdensizturīgas durvis un slēģus, ēka var darboties kā ūdens barjera.
[https://www.urbangreenbluegrids.com/measures/measures-at-the-town-or-city-level/buildings-as-flood-protection/]</t>
  </si>
  <si>
    <t>Esošās infrastruktūras pielāgošana</t>
  </si>
  <si>
    <t>Balstsiena upes krastos (starp krasta promenādi un ielu, ēkām)</t>
  </si>
  <si>
    <t>Atbalsta siena, kas aiztur lielu ūdeni, palīdz uzturēt dzīvojamo rajonu aiz tā ilgāk sausu.
[https://www.urbangreenbluegrids.com/measures/measures-at-the-town-or-city-level/retaining-wall/]</t>
  </si>
  <si>
    <t>Pakāpeniska augstuma diferenciācijas veidošana ūdens krastos (pilda aizsargfunkciju un veido pievilcīgu pilsētas telpu)</t>
  </si>
  <si>
    <t>Piemēram, izmantojot pakāpenisku konstrukciju, var izveidot papildus augstumu (akmens krāvuma krasts, kam seko koka terase sēdēšanai un tikai tad ir iela un ēkas).
[https://www.urbangreenbluegrids.com/measures/measures-at-the-town-or-city-level/height-differentiation/]</t>
  </si>
  <si>
    <t>Peldoši vai paaugstināti ceļi</t>
  </si>
  <si>
    <t>Autotransporta infrastruktūrai un evakuācijas ceļiem, kas pakļauti plūdiem, ir jābūt izturīgiem pret plūdiem. Kā iespējamais risinājums ir arī peldošu ceļu vai paaugstinātu ceļu izveidošana evakuācijas ceļiem. Piemēram, fiksēta tilta vietā to veido virkne peldošu pontonu, pa kuriem var braukt transportlīdzekļi.
[https://climate-adapt.eea.europa.eu/metadata/adaptation-options/floating-or-elevated-roads]</t>
  </si>
  <si>
    <t>Dabai draudzīga biojosla/ biodzīsla (bioswales)</t>
  </si>
  <si>
    <t>Apzināti veidotas un sasaistītas zaļi zilas dzīslas, kas iet cauri pilsētai, ir ļoti svarīgas pilsētas bioloģiskajai daudzveidībai un dzīves kvalitātei. Bioswale sistēmās ūdens, kas notek no jumtiem un ceļiem, neplūst kanalizācijā, bet tiek ievadīts caur virszemes notekcaurulēm un / vai grāvjiem. 
[https://www.urbangreenbluegrids.com/measures/bioswales/]
Sugas, kas piemērotas dabīgai biojoslai ... sk. saitē
LITERATURE - Boogaard F., Jeurink N &amp; Gels J.; Vooronderzoek natuurvriendelijke wadi’s, inrichting, functioneren en beheer, RIONED/Stowa, Utrecht/Ede, 2003
[https://www.urbangreenbluegrids.com/measures/bioswales/nature-friendly-bioswales/]</t>
  </si>
  <si>
    <t>Apzaļumotas ielu malas gar satiksmes līnijām</t>
  </si>
  <si>
    <t>Apzaļumotas ielu malas un veģetāciju gar ielām var izmantot lietus ūdens infiltrācijai. Tas ierobežotā mērā palīdz absorbēt cietās daļiņas. Zaļās zonas gar ielām padara pilsētu apdzīvojamāku un nodrošina vietu florai un faunai. Noteiktos apstākļos zaļās zonas var izmantot lietus ūdens uzglabāšanai un infiltrācijai, ja vien lietus ūdens nav pārāk piesārņots ar satiksmi un nav nepieciešamas īpašas attīrīšanas iekārtas.
[https://www.urbangreenbluegrids.com/measures/1828-2/]</t>
  </si>
  <si>
    <t>Uzlabot lietus kanalizācijas sistēmas un caurtekas pilsētās,  papildinot tās ar zaļās infrastruktūras elementiem</t>
  </si>
  <si>
    <t>Izvērtēt un ieplānot papildus ietilpības nepieciešamību lietus ūdens savākšanai pilsētās</t>
  </si>
  <si>
    <t>Pārveidot esošās vai veidot no jauna virszemes lietus ūdens noteces</t>
  </si>
  <si>
    <t>Pārstrukturējot vai no jauna būvējot rajonus, ceļus var veidot tā, lai lietus ūdens tiktu novadīts uz vietām, kur to var droši notvert vai kur bojājumi būs ierobežoti.</t>
  </si>
  <si>
    <t>Izstrādāt vadlīnijas lietus ūdens noteces izmaiņu  klimata pārmaiņu ietekmē integrēšanai ceļu būvniecības plānošanā un projektēšanā, kā arī jau esošo ceļu būvju pielāgošanai</t>
  </si>
  <si>
    <t>Dažādu veidu noteku risinājumi pilsētvidē</t>
  </si>
  <si>
    <t>ATVĒRTĀS NOTEKCAURULES
Notekas padara ūdeni redzamu pilsētā, un šāds risinājums ir lētāks nekā realizēt notekūdeņu sistēmu, kas atdala notekūdeņus un lietus ūdeni.
Caur noteku iztukšotais ūdens tiek transportēts uz virszemes ūdeni vai infiltrēts zemē, izmantojot infiltrācijas sistēmu.
Ieviešot atvērtās notekcaurules, ir svarīgi ņemt vērā slīpumu, kas nepieciešams virszemes lietus ūdens sistēmai.
NOTEKCAURULE PĀRKLĀTA AR RESTĒM
Notekcaurule, kas pārklāta ar restēm, ir vienkārša virszemes kanalizācijas forma ielām un laukumiem. 
Nosegtās notekas nevar iztīrīt ar parastu ielu tīrīšanas mašīnu, un tās regulāri jāizskalo.
Tā kā šīs notekas netraucē ceļu lietošanai, velosipēdisti un gājēji var droši šķērsot šīs notekas.
RIEVOTĀS NOTEKAS (ielu malās pirms sākas gājēju celiņš)
Rievoto noteku priekšrocība ir tā, ka to izmantošana ir gandrīz neierobežota un ka ielu profili nav jāpielāgo.
Rievotās notekas bieži ir mazāk estētiskas, bet vieglāk uzstādāmas un lētākas.
[https://www.urbangreenbluegrids.com/measures/gutters/]</t>
  </si>
  <si>
    <t>Infiltrācijas kastes un infiltrācijas notekas</t>
  </si>
  <si>
    <t>Infiltrācijas akām un infiltrācijas kastēm nav nepieciešama virszemes telpa, un tās piedāvā lielāku uzglabāšanas jaudu nekā virszemes infiltrācijas iekārtas, tas nozīmē, ka īsāku laiku var aizturēt vairāk lietus ūdens un pakāpeniski izlaist gruntsūdeņos. Infiltrācijas kastes var izmantot, piemēram, zem ceļiem, sporta laukumiem un autostāvvietām.
[https://www.urbangreenbluegrids.com/measures/infiltration-boxes-and-infiltration-drainswells/]</t>
  </si>
  <si>
    <t>Neattiecas</t>
  </si>
  <si>
    <t>Infiltrācijas joslu izbūve pilsētvidē</t>
  </si>
  <si>
    <t>Tiek veidota betona konteineru sistēma, kas ir atvērta apakšā, piepildīta ar granti un augsni un apstādīta (konstrukcijas materiālu var izvēlēties arī no citiem materiāliem).Lietus ūdens tiek transportēts no ēkām un ielām caur virszemes notekcaurulēm uz infiltrācijas joslām. Infiltrācijas joslas aiztur lietus ūdeni un lēnām to izlaiž zemē. 
[https://www.urbangreenbluegrids.com/measures/urban-infiltration-strips/]</t>
  </si>
  <si>
    <t>Paaugstināti gājēju celiņi gar mājām, lai uzplūdu laikā nodrošinātu pārvietošanos un pasargātu mājas</t>
  </si>
  <si>
    <t>Spēcīgu lietugāžu laikā paaugstinātas ietves var noturēt ūdeni ielās, tādējādi pasargājot ēkas. Daudzviet pilsētās ir vienādots ielas un ietves līmenis, ar mērķi veidot vides pieejamību. Taču bieži applūstošajās ielās ir lietderīgi veidot paaugstinātu ietves daļu (arī ar lēzenu malu starp ielu un ietvi).
[https://www.urbangreenbluegrids.com/measures/measures-at-the-town-or-city-level/reintroducing-pavements-sidewalks/]</t>
  </si>
  <si>
    <t>Reversās drenāžas izveide pilsētvidē izmantojot granti.</t>
  </si>
  <si>
    <t>Notece tiek veikta virs vai zem zemes un tiek novadīta slānī vai šahtā, kas pildīta ar granti. No turienes lietus ūdeņiem ļauj infiltrēties zemē vai nu tieši, vai izmantojot  horizontālu cauruli, kas ietīta ar ģeotekstilu. Šādas sistēmas tiek izmantotas blakus asfaltētām virsmām vai blakus neasfaltētām virsmām, kas nepiedāvā pietiekamu vietu infiltrācijas grāvjiem vai kur zemei ​​ir nepietiekams caurlaidības koeficients. Dažos gadījumos šīm sistēmām var pieslēgt arī nokrišņu notekas no jumtiem, pārplūdes no lietus ūdens dīķiem un lietus ūdens rezervuāriem. Šajā gadījumā var tikt iefiltrēts tikai tīrs lietus ūdens. Piesārņotais lietus ūdens vispirms jāattīra, piemēram, izmantojot zemes filtru.
[https://www.urbangreenbluegrids.com/measures/gravel-layerstrenchesreverse-drainage/]</t>
  </si>
  <si>
    <t>Lietus ūdens kanalizācijas jaudas palielināšana</t>
  </si>
  <si>
    <t>Lietus ūdens kanalizācijai vienmēr ir noteikta uzglabāšanas jauda, ​​pirms notiek pārplūde. Lai palielinātu uzglabāšanas jaudu, var izmantot kanalizāciju ar lielāku diametru.
[https://www.urbangreenbluegrids.com/measures/storage-sewers/]</t>
  </si>
  <si>
    <t>Nodrošināt jūras krastu apmeklētāju brīdināšanas un drošības pasākumus potenciālo noslīdeņu, nogruvumu un applūšanas riska vietās</t>
  </si>
  <si>
    <t>Agrīnās brīdināšanas sistēmas stiprināšana</t>
  </si>
  <si>
    <t>Viļņlaužu izvietošana/ būvniecība Baltijas jūras krasta erozijas mazināšanai un krasta stiprināšanai, kur tas ir prioritāri nepieciešams un lietderīgi, ņemot vērā klimata pārmaiņu scenārijus</t>
  </si>
  <si>
    <t>Viļņlauži pilda krasta aizsargfunkciju. Tos parasti būvē/ izvieto perpendikuāli piekrastes krasta līnijai. Kā izejmateriāls visbiežāk tiek izmantots akmens, bet praksē ir sastopami arī koka, tērauda, drupu, smilšu pildītu maisu, no betona elementiem izgatavoti viļņlauži. Parasti priekšroka tiek dota akmens viļņlaužiem, jo tie ir izturīgāki un labāk absorbē  viļņus. Kokmateriāla veida viļņlaužus un gabionus galvenokārt izmanto pagaidu konstrukcijām.
Viļņlauži ir efektīvi, lai pasargātu noteiktas piekrastes daļas vai tajās esošas nozīmīgas būves.
Saite ietver detalizētāku informāciju par - priekšrocībām un ierobežojošiem faktoriem, izmaksām un ieguvumiem, ieviešanas laiku, kalpošanas ilgumu, izmaksām.
[https://climate-adapt.eea.europa.eu/metadata/adaptation-options/groynes-breakwaters-and-artificial-reefs]</t>
  </si>
  <si>
    <t>Būtiskas infrastruktūras pārnešana no erozijas apdraudētās teritorijas/ Atkāpšanās no augsta riska zonām, īpaši jūras piekratēm</t>
  </si>
  <si>
    <t>Šādi pasākumi attiecas uz apdzīvotu vietu, infrastruktūras un ražošanas darbību pārvietošanu no sākotnējās atrašanās vietas, kas ir augsta riska vietās. Šāds pasākums ir īstenots Francijas dienvidrietumu piekrastē 2012.gadā. Cita veida pieeja ir kompensācijas vai atbalsta sniegšana privātajiem īpašniekiem, kuru mājas ir apdraudētas. 
Ilgtermiņa perspektīvā teritorijas plānošanā un apbūves atļaujās var ietvert noteikumus, lai jaunās ēkas atrastos minimālā attālumā no krasta līnijas.
[https://climate-adapt.eea.europa.eu/metadata/adaptation-options/retreat-from-high-risk-areas]</t>
  </si>
  <si>
    <t>Agrīnās brīdināšanas sistēmas ieviešana, lai brīdinātu par karstuma viļņiem.</t>
  </si>
  <si>
    <t>Papildus arī veikt maksimālo nokrišņu vērtējumus dažādām varbūtībām klimata pārmaiņu ietekmē, lai pasargātu ēkas un būves no lietus ūdens slodzes (pamatu izskalošanas u.tml.).
NEKP2030</t>
  </si>
  <si>
    <t>Informācijas par dažādu pakalpojumu sniedzējiem, kas jau ir uzstādījuši gaisa atvēsināšanas ierīces, apkopošana un izplatīšana</t>
  </si>
  <si>
    <t>Nodrošināt sabiedrību ar informāciju par karstuma ietekmi uz veselību un rekomendācijām par rīcību karstuma viļņu laikā</t>
  </si>
  <si>
    <t>Nodrošināt papildus profilaktiskos un informēšanas pasākumus par klimata pārmaiņu ietekmēm un pielāgošanos tām izglītības iestādēs un sociālās aprūpes iestādēs</t>
  </si>
  <si>
    <t>Īstenot sabiedrības, īpaši hronisko slimību pacientu, informēšanu par veselības profilakses pasākumiem pirms karstuma viļņiem un to laikā</t>
  </si>
  <si>
    <t>Nodrošināt rekomendāciju izstrādi sociālās aprūpes iestādēm un sociālajiem darbiniekiem par veselības profilakses pasākumiem karstuma viļņu laikā</t>
  </si>
  <si>
    <t>Papildus apsekošanas pasākumi karstuma viļņu laikā personām, kuras saņem aprūpi mājās.</t>
  </si>
  <si>
    <t>Apstādījumu veidošana pilsētvidē, kas rada noēnojumu</t>
  </si>
  <si>
    <t>Saldūdens padeve izžūstošām teritorijām lielā sausuma periodā</t>
  </si>
  <si>
    <t>Zemes un virszemes ūdens līmenis pazeminās ilgos, sausos periodos. Lai novērstu šīs sekas, ūdens līmeņa kontrolētajās vietās nepieciešams piegādāt saldūdeni. Šis saldūdens var nākt no citām virszemes ūdenstilpēm, piemēram, upēm, dziļākiem gruntsūdeņiem un attīrītiem notekūdeņiem no ūdens attīrīšanas iekārtām. 
[https://www.urbangreenbluegrids.com/measures/freshwater-supply-through-alternative-sources-and-routes/]</t>
  </si>
  <si>
    <t>Samazināti veģetācijas postījumi sausuma dēļ pilsētvidē veidojot apūdeņošanu un stādot kokus sabiedriskajās zaļajās zonās.</t>
  </si>
  <si>
    <t>Pilsētās pieaugošais sausums kaitē veģetācijai. Lielākā daļa zāles sugu nespēj izturēt ilgstošus sausuma periodus. Ilgstoša sausuma laikā koki un krūmi var nopietni vai neatgriezeniski sabojāties. Lai ierobežotu šo ietekmi uz pilsētu apzaļumošanu, ir nepieciešama apūdeņošana. Kā arī koku stādīšana sabiedriskajās zaļajās zonās nodrošina ēnu apakšējiem augiem, novēršot pārmērīgu iztvaikošanu, un vēsākas vietas pilsētas iedzīvotājiem, kur sēdēt. Kokiem pašiem ir dziļākas saknes un tie spēj paši nodrošināt ūdens apgādi. Atsevišķas koku sugas sausumu spēj izturēt labāk nekā citas.
[https://www.urbangreenbluegrids.com/measures/deepen-water-spaces/]</t>
  </si>
  <si>
    <t>Ainavu apūdeņošanas politika</t>
  </si>
  <si>
    <t>Ja ilgstoša sausuma laikā pastāv iespēja sabojāt veģetāciju, tā ir jāapūdeņo. Ja tas tiek darīts periodiski (katru nedēļu), augi pieradīs, ka tas nenotiek katru dienu un iesakņosies dziļāk augsnē.
[https://www.urbangreenbluegrids.com/measures/smart-irrigation-measures/]</t>
  </si>
  <si>
    <t>Ierobežot augsnē mitruma zudumu</t>
  </si>
  <si>
    <t>Ja augsni klāj mulča, lapas vai segums, augsnes izžūšana ir ierobežota. Tas ne tikai samazina iztvaikošanu, bet, novēršot izžūšanu, arī augsnes absorbcijas spēja nokrišņu laikā pēc sausuma perioda netiek daudz samazināta. Šī pasākuma trūkums ir tāds, ka tiek zaudēts iztvaikošanas dzesēšanas efekts.
[https://www.urbangreenbluegrids.com/measures/limit-moisture-loss-in-the-soil/]</t>
  </si>
  <si>
    <t>Pilsētas zaļajās zonās (dīķos, parkos) ūdens slāni padarīt necaurlaidīgu, izmantojot laukakmeņu mālu</t>
  </si>
  <si>
    <t>Izteikta sausuma un zema ūdens līmeņa gadījumā, šajos virszemes ūdeņos paliks ūdens, veidojot baseinus, kur spēj izdzīvot zivis un citi ūdensdzīvnieki.
[https://www.urbangreenbluegrids.com/measures/varied-river-banks/]</t>
  </si>
  <si>
    <t>Pilsētvidē samazināt asfaltētus (un līdzīgus segumus) un paplašināt apstādījumus</t>
  </si>
  <si>
    <t>Pilsētu teritorijās liels īpatsvars virsmu tiek asfaltēts, argumentējot ka asfaltam ir zemākas uzturēšanas izmaksas, taču jāuztur ir arī neizmantotās asfaltētās un bruģētās virsamas (tās ir jāslauka un bruģētām virsmām bieži tiek izmantoti pesticīdi, lai iznīcinātu nezāles). Veģetācija uzlabo virsmas infiltrācijas spēju: augstāka veģetācija, piemēram, krūmāji, palielina zemes absorbcijas spēju trīs reizes. Šādi veidot var ne tikai horizontālas, bet arī vertikālas virsmas (piemēram, fasādes, trokšņu barjeras).
[https://www.urbangreenbluegrids.com/measures/reduce-paved-surfaces/]</t>
  </si>
  <si>
    <t>Platībās, kur dominē aramzemes, veidot un dabiskot ilggadīgus zālājus un nodrošināt savienojumu starp bioloģiski vērtīgajiem zālājiem</t>
  </si>
  <si>
    <t>Niedru izpļaušana upju, ezeru, jūras krastos</t>
  </si>
  <si>
    <t>Bioloģiskās daudzveidības saglabāšana</t>
  </si>
  <si>
    <t>Zemes paaugstinājumu izmantošana ārkārtas patveršanās situācijām (t.sk. arī senu pilskalnu vietas)</t>
  </si>
  <si>
    <t>Dziļajos polderos, kurus nevar ātri evakuēt, patvērumu nodrošina paaugstinātas evakuācijas vietas. Šīm ēkām jābūt aprīkotām ar iekārtām decentralizētas enerģijas ražošanai, vienlaikus nodrošinot arī dzeramo ūdeni un pārtikas piegādi.
[https://www.urbangreenbluegrids.com/measures/measures-at-the-town-or-city-level/elevated-emergency-refuges/]</t>
  </si>
  <si>
    <t>Esošās infrastruktūras pielāgošana (jauna teritoriju, objektu funkcionalitāte)</t>
  </si>
  <si>
    <t>Pilskalnu un mākslīgo pauguru izmantošana jaunai funkcionalitātei</t>
  </si>
  <si>
    <t>Cilvēka radīti kalni, kas ir augstāki par plūdu līmeni var kalpot kā patvēruma vieta plūdu laikā.
Šīs paaugstinātās teritorijas ir piemērotas arī tādu neaizsargātu funkciju aizsardzībai kā  neatliekamās palīdzības dienesti un slimnīcas.
[https://www.urbangreenbluegrids.com/measures/measures-at-the-town-or-city-level/1748-2/]</t>
  </si>
  <si>
    <t>Stipru nokrišņu gadījumiem veidotu grāvju, ieleju un cita veida ūdens rezervuāru veidošana, kurus var funkcionāli izmantot arī pārējā laikā</t>
  </si>
  <si>
    <t>Īslaicīgu lietus ūdens rezervuāru projektēšanā ir jāpievērš uzmanība estētiskajam izskatam un lietojamībai sausos periodos. Šīs iespējas var izmantot kā rotaļu laukumu, piemēram grāvim pāri izveidots trošu tilts bērniem. Esošās pilsētas ūdens telpas var pārveidot tā, lai tās varētu funkcionāli izmantot.
[https://www.urbangreenbluegrids.com/measures/designing-temporary-rainwater-buffers/]</t>
  </si>
  <si>
    <t>Identificēt jutīgākās valsts un pašvaldību ēkas, kam būtu nepieciešama pielāgošana klimata pārmaiņām un to saistītajiem riskiem</t>
  </si>
  <si>
    <t>Atjaunot un pielāgot meliorācijas sistēmu (lauksaimniecības zemēm, apdzīvotās vietās), lai iespējami novērstu klimata pārmaiņu veicinātus (sevišķu intensīvu lietusgāžu pieauguma) plūdus.</t>
  </si>
  <si>
    <t>Atjaunot un pielāgot meža meliorācijas sistēmas, lai iespējami novērstu klimata pārmaiņu negatīvās ietekmes</t>
  </si>
  <si>
    <t>Veicināt meža ceļu tīkla attīstību, lai nodrošinātu efektīvu meža zemju apsaimniekošanu, un cita veida zemju pārvaldību nelabvēlīgos klimata apstākļos, kā arī operatīvu rīcību ārkārtējos (ugunsgrēku, t.sk. kūdras)</t>
  </si>
  <si>
    <t>Pašvaldības nosaukums:</t>
  </si>
  <si>
    <t>Lūdzu, raksturojiet, kādas problēmas šis pasākums palīdzētu risināt / ietekmētu pozitīvi</t>
  </si>
  <si>
    <t xml:space="preserve"> Ietaupītie līdzekļi (EUR) kopā</t>
  </si>
  <si>
    <t>Nepieciešamais finansējuma apmērs pasākuma sākotnējai ieviešanai, EUR</t>
  </si>
  <si>
    <t>Dzeramā ūdens pieejamības nodrošināšana publiskās vietās (autoostās, bērnu rotaļu laukumos, u.c.)</t>
  </si>
  <si>
    <t>Applūstoša teritorija pašvaldībā</t>
  </si>
  <si>
    <t>Ilgstošs sausums</t>
  </si>
  <si>
    <t>Datu avots</t>
  </si>
  <si>
    <t>Definīcija / paskaidrojums</t>
  </si>
  <si>
    <t>Bioloģiskās daudzveidības saglabāšana;
Jaunas un pret klimata pārmaiņām noturīgas infrastruktūras veidošana</t>
  </si>
  <si>
    <t>[http://arhitekts.riga.lv/index.php?option=com_content&amp;view=article&amp;id=664&amp;catid=134&amp;Itemid=390]</t>
  </si>
  <si>
    <t>Ainaviski vērtīga teritorija, km2</t>
  </si>
  <si>
    <t>Vietējas nozīmes lauksaimniecības teritorija, km2</t>
  </si>
  <si>
    <t>Nacionālas nozīmes lauksaimniecības teritorija, km2</t>
  </si>
  <si>
    <t>Valsts autoceļi (Valsts galvenie autoceļi (A kategorija), km</t>
  </si>
  <si>
    <t xml:space="preserve"> Valsts reģionālie autoceļi (P kategorija), km</t>
  </si>
  <si>
    <t>Valsts vietējie autoceļi (V kategorija), km</t>
  </si>
  <si>
    <t>Pašvaldību ceļi (Pilsētas ceļi un ielas; Pagasta ceļi), km</t>
  </si>
  <si>
    <t>Komersantu un māju ceļi, km</t>
  </si>
  <si>
    <t>Degvielas uzpildes stacija/ automašīnu uzlādes iekārta,  skaits</t>
  </si>
  <si>
    <t>Piesārņotas un potenciāli piesārņotas vietas,  skaits</t>
  </si>
  <si>
    <t>Dzelzceļš (potenciāls "Rail Baltic"), km</t>
  </si>
  <si>
    <t>Datu avots: https://tapis.gov.lv/;
pašvaldības rīcībā esošs telpiskais rīks (piem., ĢIS)</t>
  </si>
  <si>
    <t>Datu avots: 
https://tapis.gov.lv/
Topogrāfiskā informācija un ATIS;
pašvaldības rīcībā esošs telpiskais rīks (piem., ĢIS)</t>
  </si>
  <si>
    <t xml:space="preserve">Datu avots: https://tapis.gov.lv/;
kadastrs.lv;
pašvaldības rīcībā esošs telpiskais rīks (piem., ĢIS) </t>
  </si>
  <si>
    <t>Datu avots: https://tapis.gov.lv/;
kadastrs.lv;
pašvaldības rīcībā esošs telpiskais rīks (piem., ĢIS)</t>
  </si>
  <si>
    <t>Vai pasākums ir vērsts tikai (tā galvenais mērķis) uz informēšanu, izglītošanu un sadarbības veicināšanu?</t>
  </si>
  <si>
    <t xml:space="preserve">Izmaksu efektivitāte (ieguldītie eur uz 1 ietekmēto uzņēmumu) </t>
  </si>
  <si>
    <t>Datu avots: https://tapis.gov.lv/;
https://geolatvija.lv/;
pašvaldības rīcībā esošs telpiskais rīks (piem., ĢIS)</t>
  </si>
  <si>
    <t>Ūdensnoteka lauksaimniecībā izmantojamās zemēs un/vai meža zemēs, km</t>
  </si>
  <si>
    <t>Siltumtīkla trase (pašvaldības īp.), km</t>
  </si>
  <si>
    <t>Meliorācijas sistēma, hidrotehniskās būves (pašvaldības īp.), km</t>
  </si>
  <si>
    <t>Lietus un/vai drenāžkanalizācijas vads (pašvaldības īp.), km</t>
  </si>
  <si>
    <t>Kanalizācijas vads (pašvaldības īp.), km</t>
  </si>
  <si>
    <t>Ūdensvads 
(pašvaldības īp.), km</t>
  </si>
  <si>
    <t>Siltumtīkla infrastruktūras objekts (pašvaldības īp.),  skaits</t>
  </si>
  <si>
    <t>Notekūdeņu attīrīšanas iekārtas 
(pašvaldības īp.),  skaits</t>
  </si>
  <si>
    <t>Kanalizācijas sūkņu stacija (pašvaldības īp.), skaits</t>
  </si>
  <si>
    <t>Ūdens ņemšanas vieta (ar vidējo jaudu 100m3 dienā) (pašvaldības īp.), skaits</t>
  </si>
  <si>
    <t>Ūdensvadu infrastruktūras objekts (pašvaldības īp.), skaits</t>
  </si>
  <si>
    <t>Vadlīnijas pašvaldībām metodikas pielietošanai, kritēriju piemērošanai un prioritāro pasākumu noteikšanai, kas veicina pielāgošanos klimata pārmaiņām un klimata risku mazināšanu</t>
  </si>
  <si>
    <t>% no kopējās teritorijas</t>
  </si>
  <si>
    <t>Potenciālais finansējuma avots 
(ES fonds, SAM numurs)</t>
  </si>
  <si>
    <t xml:space="preserve">Norādiet uzņēmumu (t.sk. z/s u.c. UD formas) skaitu, kuri gūs tiešu labumu no pasākuma ieviešanas </t>
  </si>
  <si>
    <t>Ūdens caurlaidīga seguma izvēle urbanizētās, blīvas apbūves teritorijās</t>
  </si>
  <si>
    <t>http://tap.mk.gov.lv/mk/tap/?pid=40467308 (2.pielikums)</t>
  </si>
  <si>
    <t xml:space="preserve"> Kur nepieciešams, atjaunot ūdensteču dabisko posmu caurplūdumu, lai mazinātu plūdu sekas un stabilizētu ekosistēmas.
http://tap.mk.gov.lv/mk/tap/?pid=40467308 (2.pielikums)</t>
  </si>
  <si>
    <t>Iepriekš nepieciešams definēt nepieciešamo kapacitāti, ņemot vērā klimata pārmaiņas. Papildus arī  veicināt ilgtspējīgu lietus ūdens apsaimniekošanu un lietus ūdens izmantošanu vietās, kur nav nepieciešams ūdens dzeramā ūdens kvalitātē.
http://tap.mk.gov.lv/mk/tap/?pid=40467308 (2.pielikums)</t>
  </si>
  <si>
    <t>Pašvaldības izvieto ekspertu sagatavotus informatīvus plakātus (kā iedzīvotājiem rīkoties karstuma viļņu gadījumos) pašvaldības atbildības teritorijā.
http://tap.mk.gov.lv/mk/tap/?pid=40467308 (2.pielikums)</t>
  </si>
  <si>
    <t>a) pašvaldības savās atbildības teritorijās izvieto jau iepriekš sagatavotas un izdrukātas kartes;
b) pašvaldības sagatavo informāciju par atvēsināšanās iespējām skrejlapu saturam (skrejlapas paredzēts izplatīt tikai pirms karstuma viļņu tuvošanās)
http://tap.mk.gov.lv/mk/tap/?pid=40467308 (2.pielikums)</t>
  </si>
  <si>
    <t>Pašvaldības veic izvērtēšanu: brīvpieejas dzeramā ūdens punktu skaita noteikšana un ieviešanas izmaksu noteikšana katrā no pasākuma īstenošanas vietām (dzelzceļa stacijas, parki un skvēri, autoostas, peldvietas)
http://tap.mk.gov.lv/mk/tap/?pid=40467308 (2.pielikums)</t>
  </si>
  <si>
    <t>Augsta apdraudējuma vietās ierīkot papildus meža ugunsdzēsības infrastruktūru, veicot rūpīgu izvērtējumu tās nepieciešamībai
http://tap.mk.gov.lv/mk/tap/?pid=40467308 (2.pielikums)</t>
  </si>
  <si>
    <t>Informēšanas un izglītošanas pasākumu ieviešana izglītības iestādēs pašvaldības teritorijā par bioloģisko daudzveidību un tās nozīmību</t>
  </si>
  <si>
    <t xml:space="preserve">https://www.varam.gov.lv/lv/jaunums/projekta-ietvaros-veikto-petijumu-nodevumi </t>
  </si>
  <si>
    <t>Popularizēt lauksaimnieku vidū pret klimata pārmaiņām tolerantu kultūraugu izmantošanu un atbilstošu tehnoloģisko pasākumu īstenošana</t>
  </si>
  <si>
    <t>https://www.varam.gov.lv/lv/jaunums/projekta-ietvaros-veikto-petijumu-nodevumi</t>
  </si>
  <si>
    <t>Esošās infrastruktūras pielāgošana;
Jaunas un pret klimata pārmaiņām noturīgas infrastruktūras veidošana</t>
  </si>
  <si>
    <t>Sauszemes augkopības uzlabošana</t>
  </si>
  <si>
    <t>Sauszemes mežaudzes uzlabošana</t>
  </si>
  <si>
    <t>Plūdi iekšzemes ūdenstilpnēs (applūstošas teritorijas pie upēm, ezeriem)</t>
  </si>
  <si>
    <t xml:space="preserve">Pašvaldības sadarbība ar ZM pakļautībā esošajām iestādēm par aktuālo informāciju attiecībā uz kultūraugu un dzīvnieku kaitīgo organismu izplatības monitoringu, vienlaikus organizatoriski nodrošinot pašvaldības teritorijā esošo lauksaimnieku un ar lauksaimniecību saistīto pušu informēšanu </t>
  </si>
  <si>
    <t>Pašvaldības sadarbība ar mežu dienestu, lai informētu pašvaldības teritorijā esošos mežsaimniekus un ar mežsiamniecību iesaistītās puses par ilgtspējīgu meža apsaimniekošanu un saimnieciskās darbības veikšanu</t>
  </si>
  <si>
    <t>Pašvaldības sadarbība ar kompetentajām iestādem mežu nozarē (LVMI Silava, SIA "Latvijas Lauku konsultāciju un izglītības centrs") vienlaikus organizatoriski nodrošinot pašvaldības teritorijā esošo mežsaimnieku informēšanu par aktualitātēm ilgtspējīgā apsaimniekošanā, kā arī par aktualitātēm attiecībā uz meža kaitēkļiem un slimībām</t>
  </si>
  <si>
    <t>Risks</t>
  </si>
  <si>
    <t>dienu skaits</t>
  </si>
  <si>
    <t>Pašvaldībai būtisks/-i tūrisma infrastruktūras objekts/-i</t>
  </si>
  <si>
    <t>Stipras vētras</t>
  </si>
  <si>
    <t>Ļoti spēcīgas lietusgāzes</t>
  </si>
  <si>
    <t>Vējuzplūdi</t>
  </si>
  <si>
    <t>Karstuma vilnis</t>
  </si>
  <si>
    <t>Ilgstošs mitrums</t>
  </si>
  <si>
    <t>Aukstuma vilnis</t>
  </si>
  <si>
    <t>Bieza sniega sega</t>
  </si>
  <si>
    <t>Civilā aizsardzība un ārkārtas situācijas</t>
  </si>
  <si>
    <t>Dzīvojamās ēkas (daudzdzīvokļu, privātmājas, viensētas)</t>
  </si>
  <si>
    <t>Ēkas, kurās tiek sniegti publiskie pakalpojumi (veselības un sociālā aprūpe, izglītības, sporta un kultūras iestādes, sabiedriskās kārtības un drošības iestādes pašvcaldībā, u.tml.)</t>
  </si>
  <si>
    <t xml:space="preserve">āra sporta laukumi, trenažieri </t>
  </si>
  <si>
    <t>Transporta infrastruktūra:</t>
  </si>
  <si>
    <t>elektrouzlādes stacijas</t>
  </si>
  <si>
    <t>rotaļu laukumi</t>
  </si>
  <si>
    <t>parki, skvēri</t>
  </si>
  <si>
    <t>publiskā atpūtas infrastruktūra ūdensmalās (upju, ezeru krastos, piekrastē)</t>
  </si>
  <si>
    <t>Ēkas:</t>
  </si>
  <si>
    <t>Enerģētika:</t>
  </si>
  <si>
    <t>Ūdensapgāde un kanalizācija:</t>
  </si>
  <si>
    <t xml:space="preserve">ūdensapgādes cauruļvadi, sūkņu stacijas, 
ūdens rezervuāri, dziļurbuma akas </t>
  </si>
  <si>
    <t>centralizētie kanalizācijas cauruļvadi, pārsūknēšanas stacijas, notekūdeņu attīrīšanas iekārtas</t>
  </si>
  <si>
    <r>
      <t>Lietus ūdens sistēmas</t>
    </r>
    <r>
      <rPr>
        <sz val="11"/>
        <color theme="1"/>
        <rFont val="Calibri"/>
        <family val="2"/>
        <charset val="186"/>
        <scheme val="minor"/>
      </rPr>
      <t xml:space="preserve"> (pazemes un virszemes noteces)</t>
    </r>
  </si>
  <si>
    <r>
      <t>Atkritumu apsaimniekošana</t>
    </r>
    <r>
      <rPr>
        <sz val="11"/>
        <color theme="1"/>
        <rFont val="Calibri"/>
        <family val="2"/>
        <charset val="186"/>
        <scheme val="minor"/>
      </rPr>
      <t xml:space="preserve"> (atkritumu operatoru darbība attiecībā uz sadzīves atkritumu savākšanu, atkritumu apsaimniekošanas centra/ poligona darbība, atkritumu šķirošanas laukumu/ punktu darbība )</t>
    </r>
  </si>
  <si>
    <t>Meža meliorācijas sistēmas</t>
  </si>
  <si>
    <r>
      <t>Meliorācijas sistēmas</t>
    </r>
    <r>
      <rPr>
        <sz val="11"/>
        <color theme="1"/>
        <rFont val="Calibri"/>
        <family val="2"/>
        <charset val="186"/>
        <scheme val="minor"/>
      </rPr>
      <t xml:space="preserve"> (valsts un pašvaldību, bet ne viena īpašuma meliorācijas sistēma)</t>
    </r>
  </si>
  <si>
    <t>PILSĒTSAIMNIECĪBA</t>
  </si>
  <si>
    <r>
      <rPr>
        <b/>
        <sz val="11"/>
        <color theme="1"/>
        <rFont val="Calibri"/>
        <family val="2"/>
        <charset val="186"/>
        <scheme val="minor"/>
      </rPr>
      <t>Uzņēmējdarbības vides infrastruktūra</t>
    </r>
    <r>
      <rPr>
        <sz val="11"/>
        <color theme="1"/>
        <rFont val="Calibri"/>
        <family val="2"/>
        <scheme val="minor"/>
      </rPr>
      <t xml:space="preserve"> - pašvaldības veidota un/ vai privātuzņēmēju (ražošanas ēkas un ar to saistītā infrastruktūra, pakalpojumu sniegšanas vietas u.tml.)</t>
    </r>
  </si>
  <si>
    <r>
      <rPr>
        <b/>
        <sz val="11"/>
        <color theme="1"/>
        <rFont val="Calibri"/>
        <family val="2"/>
        <charset val="186"/>
        <scheme val="minor"/>
      </rPr>
      <t>Kapsētu apsaimniekošana</t>
    </r>
    <r>
      <rPr>
        <sz val="11"/>
        <color theme="1"/>
        <rFont val="Calibri"/>
        <family val="2"/>
        <scheme val="minor"/>
      </rPr>
      <t xml:space="preserve"> (tai skaitā dzīvnieku)</t>
    </r>
  </si>
  <si>
    <t>tūrisma infrastruktūra (objekti, atpūtas infrastruktūra)</t>
  </si>
  <si>
    <t>l/s nozares darbība (klimata ietekme uz l/s nozares darbību)</t>
  </si>
  <si>
    <r>
      <rPr>
        <b/>
        <sz val="11"/>
        <color theme="1"/>
        <rFont val="Calibri"/>
        <family val="2"/>
        <charset val="186"/>
        <scheme val="minor"/>
      </rPr>
      <t>Cits</t>
    </r>
    <r>
      <rPr>
        <sz val="11"/>
        <color theme="1"/>
        <rFont val="Calibri"/>
        <family val="2"/>
        <scheme val="minor"/>
      </rPr>
      <t xml:space="preserve"> (lūdzu norādiet)</t>
    </r>
  </si>
  <si>
    <t>dzelzceļš, stacija un cita infrastruktūra</t>
  </si>
  <si>
    <t>sabiedriskā transporta nodrošināšana pašvaldībā (tai skaitā tramvajs)</t>
  </si>
  <si>
    <t>ceļi, ielas, ietves un saistītā infrastruktūra (luksafori, apgaismojums)</t>
  </si>
  <si>
    <t>veloceļi un saistītā infrastruktūra</t>
  </si>
  <si>
    <t>osta un tās sauszemes infrastruktūra</t>
  </si>
  <si>
    <t>lidosta un saistītā infrastruktūra</t>
  </si>
  <si>
    <t>centralizētā siltumapgāde,  autonoma siltumenerģijas ražošanas iekārta, siltumtrases, apkures katls, katlu māja, koģenerācijas stacija</t>
  </si>
  <si>
    <t>Reģions, kurā ietilpst pašvaldība (atzīmējiet ar x):</t>
  </si>
  <si>
    <t>Nepieciešamais finansējuma apmērs pasākuma uzturēšanai vid. gadā, EUR</t>
  </si>
  <si>
    <t>Bioloģiskā daudzveidība un ekosistēmu pakalpojumi</t>
  </si>
  <si>
    <t>1.</t>
  </si>
  <si>
    <t>2.</t>
  </si>
  <si>
    <t>3.</t>
  </si>
  <si>
    <t>aizpildās automātiski</t>
  </si>
  <si>
    <t>Lūdzu, ierakstiet</t>
  </si>
  <si>
    <t>Zaļā un zilā pretplūdu infrastruktūra</t>
  </si>
  <si>
    <t>Zaļā un zilā pretplūdu infrastruktūra;
Bioloģiskās daudzveidības saglabāšana</t>
  </si>
  <si>
    <t>Pagaidu risinājums plūdos</t>
  </si>
  <si>
    <t>Agrīnās brīdināšanas sistēmas stiprināšana;
Klimata ietekmes mazināšana mazāk aizsargātām iedzīvotāju grupām</t>
  </si>
  <si>
    <t>Klimata ietekmes mazināšana mazāk aizsargātām iedzīvotāju grupām</t>
  </si>
  <si>
    <t>Datu avots: https://varam.maps.arcgis.com/apps/webappviewer/index.html?id=0a7bab7ca0e549eda75786ea06ce4867</t>
  </si>
  <si>
    <r>
      <t xml:space="preserve">Erozijas riska klases raksturo atšķirīgu erozijas riska
pakāpi/līmeni (noteiktas ņemot vērā 12 faktorus):
</t>
    </r>
    <r>
      <rPr>
        <i/>
        <sz val="9"/>
        <color theme="0" tint="-0.499984740745262"/>
        <rFont val="Calibri"/>
        <family val="2"/>
        <charset val="186"/>
        <scheme val="minor"/>
      </rPr>
      <t>3.erozijas riska klase - nozīmīga epizodiska erozija, nepilnīgi kompensēta
4. erozijas riska klase - hroniska erozija, krasta atkāpšanās &lt;1m/gadā
5.erozijas riska klase - hroniska erozija, krasta  atkāpšanās &gt;1m/gadā</t>
    </r>
  </si>
  <si>
    <t>Iedzīvotāju veselība, labklājība</t>
  </si>
  <si>
    <t>PIEMĒRI iespējamajām sekām  no laika apstākļu un klimata parādību ietekmes</t>
  </si>
  <si>
    <t xml:space="preserve">Meža un kūdras ugunsgrēks;
Spēcīgu lietusgāžu izraisīti plūdi; Vētras;
Pali un ledus sanesumi.
</t>
  </si>
  <si>
    <t>Karstuma dūrienu biežuma pieaugums;
Hronisko slimību (SAS, diabētsu.c.) saasinājums un paaugstinās saslimstība ar dažādām slimībām (ar akūtām zarnu infekcijas slimībām, no elpošanas sistēmas slimībām, u.c.).</t>
  </si>
  <si>
    <t>Sadales tīklu bojājumu vēja brāzmu ietekmē;
Iekštelpu pārkaršana un elektroenerģijas pieprasījuma pieaugums vasarā;
Enerģijas pieprasījuma samazināšanās ziemā.</t>
  </si>
  <si>
    <t>Tūrisma nozare:</t>
  </si>
  <si>
    <t>Lauksaimniecības nozare:</t>
  </si>
  <si>
    <t>tūrisma nozares darbība (klimata pārmaiņu ietekme uz tūrisma nozares darbību)</t>
  </si>
  <si>
    <t>Ražas zudumi; Augu slimību, kaitēkļu izplatība; Sējumu/stādījumu applūšana; Izkalšanas risks; Pavasara salnu bojājumi; Krusas risks; u.c.</t>
  </si>
  <si>
    <t>Mežsaimniecības nozare:</t>
  </si>
  <si>
    <t>m/s nozares darbība (klimata ietekme uz m/s nozares darbību)</t>
  </si>
  <si>
    <t>Koku slimību, kaitēkļu izplatība; Apgrūtināta mežistrāde; Ugunsgrēka risks; Sasalstoša lietus izraisītu koku bojājumu risks; u.c.</t>
  </si>
  <si>
    <t>Ziemas tūrisma sezonas garuma un pazīmju maiņu risks; Plūdu risks (ūdens līmeņa celšanās upēs un ezeros); Baltijas jūras un Rīgas līča piekrastes applūšanas un erozijas risks;
Vasaras tūrisma sezonas garuma maiņa; u.c.</t>
  </si>
  <si>
    <t>Ūdenstilpju piesārņojums / eitrofikācija; 
Ienāk Latvijai neraksturīgas infekciju slimības;
Rodas iespējas jaunu sugu ienākšanai;
Paplašinās kaitēkļu un patogēnu izplatība vai dzīvotspēja; Ekoloģiski plastiskās sugas izspiež ekoloģiski jutīgās sugas; u.c.</t>
  </si>
  <si>
    <t>Uzplūdu radīto bojājumu pieaugums ceļiem jūras piekrastē un upju grīvas pilsētās; Lietus gāžu plūdu radīto bojājumu pieaugums ceļiem (kopā ar ceļu sasaluma perioda samazināšanos); Palielināta asfalta kušana un citi ceļu seguma bojājumi;
Pastiprināta sliežu izliekšanās, materiālu nolietojums un uzbērumu nestabilitāte karstuma dēļ; Uzplūdu radīto bojājumu pieaugums ostām; u.c.</t>
  </si>
  <si>
    <t>Vētru bojājumu pieaugums jumtu segumam;
Uzplūdu radīto bojājumu pieaugums ēkām jūras piekrastē un upju grīvas pilsētās; Pārslodzes pieaugums uz ērku jumtiem no sniega segas; Iekštelpu pārkaršanas pieaugums; Ēku pamatu un grunts bojājumi gruntsūdeņu līmeņa svārstību dēļ; u.c.</t>
  </si>
  <si>
    <t>CITAS JOMAS</t>
  </si>
  <si>
    <t>Skatīt piemērus sadaļā ēkas un citās jomās.</t>
  </si>
  <si>
    <t>Lietus gāžu plūdu radīto bojājumu pieaugums infrastruktūrai; Vētru bojājumu pieaugums infrastruktūrai; Uzplūdu radīto bojājumu pieaugums infrastruktūrai.</t>
  </si>
  <si>
    <t xml:space="preserve"> Lietus gāžu plūdu un gruntsūdeņu līmeņa svārstību dēļ radīto bojājumu pieaugums infrastruktūrai; u.c.</t>
  </si>
  <si>
    <t>Vietējas nozīmes dabas teritorija, km2</t>
  </si>
  <si>
    <t>Vietējas nozīmes kultūrvēsturiskā teritorija, km2</t>
  </si>
  <si>
    <t>Vietējas nozīmes kultūrvēsturiskais objekts, skaits</t>
  </si>
  <si>
    <t>Vietējas nozīmes dabas objekts, skaits</t>
  </si>
  <si>
    <t>Datu avots: ;
pašvaldības rīcībā esošs telpiskais rīks (piem., ĢIS)</t>
  </si>
  <si>
    <t>Publiskā ārtelpa:</t>
  </si>
  <si>
    <t>publiskas atpūtas vietas un to infrastruktūra</t>
  </si>
  <si>
    <t>Datu avots: https://is.mantojums.lv/;
kadastrs.lv ;
pašvaldības rīcībā esošs telpiskais rīks (piem., ĢIS)</t>
  </si>
  <si>
    <t>Meliorācijas sistēma, hidrotehniskās būves (valsts īp.), km</t>
  </si>
  <si>
    <t>Administratīvās teritorija veids saskaņā ar jauno administratīvo teritoriju iedalījumu (atzīmējiet ar x):</t>
  </si>
  <si>
    <t>Vai esat savā pašvaldībā novērojuši laika apstākļu un klimata parādību radīto ietekmi uz šādām jomām pašvaldībā?</t>
  </si>
  <si>
    <t>Izvērtēšanas 1.līmenis "Nepieciešamo klimata pielāgošanās pasākumu identificēšana pašvaldībās"</t>
  </si>
  <si>
    <t>Zemāk paredzēta vieta jauniem, papildus pasākumiem.</t>
  </si>
  <si>
    <t>Raksturot līdzšinējās klimata pārmaiņu radītās un potenciālās  sekas uz objektu, teritoriju (pasākumu nepieciešamības pamatojums)</t>
  </si>
  <si>
    <t>Vai pašvaldībā ir veikti pētījumi, izstrādāti tematiskie plānojumi, kuru ietvaros ir pētīta ar pasākumu un/vai attiecīgajām klimata ietekmēm saistīti jautājumi?
Ja jā, lūdzu, uzskaitiet!</t>
  </si>
  <si>
    <t>Raksturojiet konkrēto iedzīvotāju grupu, kuri gūtu tiešu labumu no pasākuma īstenošanas (pamatojiet, kādēļ izvēlēta konkretā grupa)</t>
  </si>
  <si>
    <t>Tikai tad, ja labuma guvēju skaits nav konkrēti nosakāms vai tas aptver plašāku pašvaldības teritoriju - norādīt uzņēmumu skaitu, kuri atrodas 2 km rādiusā no īstenošanas vietas
(piem., Lursoft.lv)</t>
  </si>
  <si>
    <t>Datu avots: https://ozols.gov.lv/pub (sk. no leģendas ĪADT pamatteritoriju iedalījumu);
pašvaldības rīcībā esošs telpiskais rīks (piem., ĢIS)</t>
  </si>
  <si>
    <t>Īpaši aizsargājama dabas teritorija, skaits</t>
  </si>
  <si>
    <t>Dzelzceļš (esošs sliežu garums), km</t>
  </si>
  <si>
    <t>Pašvaldības vizītkarte</t>
  </si>
  <si>
    <t>Ja %&gt;…, tad pasākums tiek virzīts uz 2.līm
(aizpildās automātiski)</t>
  </si>
  <si>
    <t xml:space="preserve">Pielāgošanās virzieni
</t>
  </si>
  <si>
    <t>Pasākuma nosaukums
(īss, konkrēts formulējums)</t>
  </si>
  <si>
    <t>Izvērtēšanas 2.līmenis "Identificēto pielāgošanās pasākumu analīze"</t>
  </si>
  <si>
    <t>Risku un ievainojamības novērtējums un pielāgošanās pasākumu identificēšana būvniecības un infrastruktūras jomā (Ēku sektorā)</t>
  </si>
  <si>
    <t>Risku un ievainojamības novērtējums un pielāgošanās pasākumu identificēšana būvniecības un infrastruktūras jomā (Transporta infrastruktūras sektorā)</t>
  </si>
  <si>
    <t>Risku un ievainojamības novērtējums un pielāgošanās pasākumu identificēšana būvniecības un infrastruktūras jomā (Enerģētikas sektorā)</t>
  </si>
  <si>
    <t>Risku un ievainojamības novērtējums un pielāgošanās pasākumu identificēšana lauksaimniecības un mežsaimniecības jomā (Ziemājiem, vasarājiem, Zaļmasai, sētajiem zālājiem, dārzeņiem (atklātā laukā), kartupeļiem, āboliem, citiem augļiem un ogām, stādu audzēšanā)</t>
  </si>
  <si>
    <t>Pasākuma īstenošanas vieta (kadastra numurs no www.kadastrs.lv vai arī adrese/ teritorija)</t>
  </si>
  <si>
    <t>Vai pasākums palīdz risināt citas ar klimata riskiem nesaistītas problēmas (piem., troksnis, piesārņojums, sociālas problēmas u.c.)?</t>
  </si>
  <si>
    <t>Kopējās pasākuma dzīves cikla izmaksas, EUR 
(nediskontētas)</t>
  </si>
  <si>
    <t>Gūtie ieņēmumi vidēji gadā pasākuma dzīves cikla laikā
(nediskontēti)</t>
  </si>
  <si>
    <t>Kādas izmaksas ļaus ietaupīt, novēršot infrastruktūras bojājumus, EUR  (gan esošai infrastruktūrai, gan nākotnē paredzētai)?</t>
  </si>
  <si>
    <t>norādīt EUR</t>
  </si>
  <si>
    <t>SVARA KRITĒRIJS</t>
  </si>
  <si>
    <t>mērvienība</t>
  </si>
  <si>
    <t>platība %</t>
  </si>
  <si>
    <t>Mēnešu skaits</t>
  </si>
  <si>
    <t>I - vizītkartes dati / pāreja uz kriterija svaru</t>
  </si>
  <si>
    <t xml:space="preserve">II - V kolonnas validācijas vērtība 1.līm </t>
  </si>
  <si>
    <t>CIK %?</t>
  </si>
  <si>
    <t xml:space="preserve">Teritoriālais līmenis, kurā pasākums īstenojams 
</t>
  </si>
  <si>
    <t xml:space="preserve">Norādiet Darbības programmas iznākuma rādītājus, kādus radīs pasākuma ieviešana </t>
  </si>
  <si>
    <r>
      <t xml:space="preserve">Iedzīvotāji, kuri gūs tiešu labumu no pasākuma ieviešanas 
</t>
    </r>
    <r>
      <rPr>
        <b/>
        <sz val="11"/>
        <color rgb="FFFF0000"/>
        <rFont val="Calibri"/>
        <family val="2"/>
        <charset val="186"/>
        <scheme val="minor"/>
      </rPr>
      <t>(ja pasākums vērsts uz plūdu mazināšanu, tad skatīt LVGMC ____, pārējos gadījumos izmantot Iedzīvotāju reģistra datus (PMLP))</t>
    </r>
  </si>
  <si>
    <r>
      <t xml:space="preserve">Paskaidrojums:
</t>
    </r>
    <r>
      <rPr>
        <i/>
        <sz val="20"/>
        <rFont val="Calibri"/>
        <family val="2"/>
        <charset val="186"/>
        <scheme val="minor"/>
      </rPr>
      <t>Šī darba lapa ietver nosacījumus, pēc kuriem tiek atlasīti jūsu pašvaldībai piemēroti pasākumi klimata pielāgošanās jomā!
Darba lapa aizpildās automātiski, jums šajā lapā nav nekas jāaizpilda! Tajā jums ir iespēja iepazīties ar dažādiem pasākumiem klimata pielāgošanās jomā, kas uzskaitīti O kolonnā. 
Plašāku skaidrojošu aprakstu lūgums skatīt 'Vadlīnijās pašvaldībām' sadaļā 'Pašvaldībai nozīmīgu pielāgošanās klimata pārmaiņām pasākumu identificēšana'.
Pārskatot piedāvāto pasākumu sarakstu, Jums ir iespēja to papildināt ar citiem pielāgošanās klimata pārmaiņām pasākumiem. Tādā gadījumā jums jāaizpilda visa kolonnās minētā informācija par papildus pasākumu pašrocīgi.</t>
    </r>
  </si>
  <si>
    <t>Norādiet pašvaldības jomu, uz kuru attiecas pasākums
(par pamatu ņemt dalījumu pa jomām no vizītkartes 4. jautājuma)</t>
  </si>
  <si>
    <t>Apzīmējumi:</t>
  </si>
  <si>
    <t>Nepieciešama informācijas ievade</t>
  </si>
  <si>
    <t>Lauks aizpildās automātiski</t>
  </si>
  <si>
    <t>Laukā nav paredzēta datu ievade</t>
  </si>
  <si>
    <t>izvēlieties no atbilžu saraksta</t>
  </si>
  <si>
    <t xml:space="preserve">Norādīt, cik riskus šis pasākums ļautu mazināt no Risku un ievainojamības novērtējumiem sešās jomās 
(ērtākai pārskatāmībai skatīt Word vadlīniju dokumenta pielikumu)
</t>
  </si>
  <si>
    <t>Kādas izmaksas, kas tiks ietaupītas, novēršot infrastruktūras bojājumus, EUR  (gan esošai infrastruktūrai, gan nākotnē paredzētai)?</t>
  </si>
  <si>
    <t>Vienas vienības infrastruktūras bojājumu novēršanas vērtība EUR</t>
  </si>
  <si>
    <t>Indikators, tā vienība</t>
  </si>
  <si>
    <t>Pasākuma dzīves cikls, gadi</t>
  </si>
  <si>
    <t>X</t>
  </si>
  <si>
    <t>Kādā platībā / skaitā tiktu novērsti šādi bojājumi (gan esošai infrastruktūrai, gan nākotnē paredzētai)?</t>
  </si>
  <si>
    <t>Jā</t>
  </si>
  <si>
    <t>Nē</t>
  </si>
  <si>
    <t>Lietus ūdens sistēmas (pazemes un virszemes noteces)</t>
  </si>
  <si>
    <t>Meliorācijas sistēmas (valsts un pašvaldību, bet ne viena īpašuma meliorācijas sistēma)</t>
  </si>
  <si>
    <t>Kapsētu apsaimniekošana (tai skaitā dzīvnieku)</t>
  </si>
  <si>
    <t>Cits</t>
  </si>
  <si>
    <t>Mežsaimniecības nozare</t>
  </si>
  <si>
    <t>Lauksaimniecības nozare</t>
  </si>
  <si>
    <t>Ēkas</t>
  </si>
  <si>
    <t>Transporta infrastruktūra</t>
  </si>
  <si>
    <t>Publiskā ārtelpa</t>
  </si>
  <si>
    <t>Enerģētika</t>
  </si>
  <si>
    <t>Ūdensapgāde un kanalizācija</t>
  </si>
  <si>
    <t>Atkritumu apsaimniekošana</t>
  </si>
  <si>
    <t>Uzņēmējdarbības vides infrastruktūra - pašvaldības veidota un/ vai privātuzņēmēju</t>
  </si>
  <si>
    <t>Tūrisma nozare</t>
  </si>
  <si>
    <t>reģionālais</t>
  </si>
  <si>
    <t>pašvaldības</t>
  </si>
  <si>
    <t>nacionālais</t>
  </si>
  <si>
    <t>Datu avots: https://tapis.gov.lv/;
pašvaldības rīcībā esošs telpiskais rīks (piem., ĢIS vai precīzāks pašvaldības izstrādāts dokuments ar applūstošās teritrojas lielumu)</t>
  </si>
  <si>
    <t>Vērtība</t>
  </si>
  <si>
    <t>Mērvienība</t>
  </si>
  <si>
    <t>riska klase (3., 4. vai 5. klase)</t>
  </si>
  <si>
    <r>
      <t xml:space="preserve">Pasākumi, kas ieguvuši augstāko punktu summu 1. izvērtēšana kārtā
(Aizildās automātiski)
</t>
    </r>
    <r>
      <rPr>
        <b/>
        <sz val="11"/>
        <rFont val="Calibri"/>
        <family val="2"/>
        <charset val="186"/>
        <scheme val="minor"/>
      </rPr>
      <t xml:space="preserve">Pasākuma nosaukums, ja ieguvis pieteikamu punktu summu 1.izvērtēšanas kārtā
vai - </t>
    </r>
    <r>
      <rPr>
        <b/>
        <sz val="11"/>
        <color rgb="FFFF0000"/>
        <rFont val="Calibri"/>
        <family val="2"/>
        <charset val="186"/>
        <scheme val="minor"/>
      </rPr>
      <t>sarkans lauks, ja</t>
    </r>
    <r>
      <rPr>
        <b/>
        <sz val="11"/>
        <rFont val="Calibri"/>
        <family val="2"/>
        <charset val="186"/>
        <scheme val="minor"/>
      </rPr>
      <t xml:space="preserve"> konkrētais pasākums nav ieguvis pietiekamu punktu summu un netiek vērtēts šajā kārtā</t>
    </r>
  </si>
  <si>
    <t>Lauka funkcionalitāte tiks ievieta pēc LVĢMC papildinājumiem</t>
  </si>
  <si>
    <t>4.</t>
  </si>
  <si>
    <t xml:space="preserve">https://www.urbangreenbluegrids.com/measures/urban-wetlands/  </t>
  </si>
  <si>
    <t xml:space="preserve">Ielas var veidot arī tā, lai tās aizsargātu neaizsargātas zemas vietas.
https://www.urbangreenbluegrids.com/measures/measures-at-the-town-or-city-level/channeling-rainwater-on-the-road/  </t>
  </si>
  <si>
    <t xml:space="preserve">Ūdens laukumus parasti izmanto pilsētas iekšienē, kur ir maz vietas ūdens uzglabāšanai un kur augsts gruntsūdens līmenis padara infiltrāciju neiespējamu. Sistēmas, kas pazīstamas kā ūdens laukumi, ir saistītas ar citām sabiedriskām pilsētas funkcijām, piemēram, spēļu laukumiem un zaļajām zonām. 
https://www.urbangreenbluegrids.com/measures/urban-wetlands/ </t>
  </si>
  <si>
    <t>IR novērota NEGATĪVA ietekme uz jomu.
Norādiet:
a) no kurām laika apstākļu un klimata parādībām,
b) Ja nav novērota šāda ietekme, norādiet "nav "</t>
  </si>
  <si>
    <t>IR novērota POZITĪVA ietekme uz jomu.
Norādiet:
a) no kurām laika apstākļu un klimata parādībām,
b) Ja nav novērota šāda ietekme, norādiet "nav "</t>
  </si>
  <si>
    <t>Uz 2. līm. tiek virzīti pasākumi, kuriem laika apstāķļu un klimata parādību kolonnās ir vērtējumi 2 un 3.</t>
  </si>
  <si>
    <t>Precizēts, pielāgots pasākuma nosaukums  atbilstoši jūsu pašvaldības situācijai
un uzskaitītas tajā  galvenās veicamās darbības (īsi noraksturota pasākuma būtība)</t>
  </si>
  <si>
    <t>Pelēkais risinājums</t>
  </si>
  <si>
    <t>Z/Z un pelēkais risinājums</t>
  </si>
  <si>
    <t>Z/Z risinājums</t>
  </si>
  <si>
    <t>Vai pasākums paredz zilās / zaļās (Z/Z) infrastruktūras risinājumus</t>
  </si>
  <si>
    <t>Laika apstākļu un klimata parādības (kolonna C-L)
(aizpildās automātiski)</t>
  </si>
  <si>
    <t>0-nē
3-jā</t>
  </si>
  <si>
    <t>Laika apstākļu un klimata parādību punktu summa</t>
  </si>
  <si>
    <r>
      <t>Kopējais iedzīvotāju skaits pašvaldībā saskaņā ar aktuālo administratīvo teritoriju iedalījumu</t>
    </r>
    <r>
      <rPr>
        <i/>
        <sz val="11"/>
        <color theme="1"/>
        <rFont val="Calibri"/>
        <family val="2"/>
        <charset val="186"/>
        <scheme val="minor"/>
      </rPr>
      <t xml:space="preserve"> (datu avots PMLP)</t>
    </r>
    <r>
      <rPr>
        <b/>
        <sz val="11"/>
        <color theme="1"/>
        <rFont val="Calibri"/>
        <family val="2"/>
        <scheme val="minor"/>
      </rPr>
      <t>:</t>
    </r>
  </si>
  <si>
    <t>Iedzīvotāju, kuri ir deklarēti 2 km rādiusā un tādejādi gūs labumu no  jaunizveidotas vai modernizētas “zaļās” infrastruktūras, īpatsvars kopējā pašvaldības iedzīvotāju skaitā</t>
  </si>
  <si>
    <r>
      <t xml:space="preserve">Norādiet iedzīvotāju skaitu, kuri gūs tiešu labumu no pasākuma ieviešanas.
</t>
    </r>
    <r>
      <rPr>
        <i/>
        <sz val="8"/>
        <color rgb="FF3F3F76"/>
        <rFont val="Calibri"/>
        <family val="2"/>
        <charset val="186"/>
        <scheme val="minor"/>
      </rPr>
      <t>Tikai tad, ja labuma guvēju skaits nav konkrēti nosakāms vai ir sagaidāms, ka to izmatotu arī blakus teritorijās dzīvojošie - norādīt iedz. skaitu, kuri dzīvo 2 km rādiusā no īstenošanas vietas</t>
    </r>
  </si>
  <si>
    <t xml:space="preserve">“Zaļās” infrastruktūras platība, kas uzbūvēta vai modernizēta, lai pielāgotos klimata pārmaiņām (ha) </t>
  </si>
  <si>
    <t>Jaunbūvēts vai pret plūdiem nostiprināts piekrastes joslas, upju krasta un ezeru krasta garums (km)</t>
  </si>
  <si>
    <t>Applūstošajās teritorijās esošo ēku platība (pašvaldības īp.), m2</t>
  </si>
  <si>
    <t>Applūstošajās teritorijās esošo ēku platība (valsts īp.), m2</t>
  </si>
  <si>
    <t>Applūstošajās teritorijās esošo ēku platība (ekono.aktīvie uzņēmumi), m2</t>
  </si>
  <si>
    <t>Applūstošajās teritorijās esošo ēku platība (privāt.), m2</t>
  </si>
  <si>
    <t>Elektrotīkli / apakšstacijas, skaits</t>
  </si>
  <si>
    <t>Mežu teritorija, km2</t>
  </si>
  <si>
    <t>2.1. Vētru bojājumu pieaugums jumtu segumam</t>
  </si>
  <si>
    <t>2.2. Uzplūdu radīto bojājumu pieaugums ēkām jūras piekrastē un upju grīvas pilsētās</t>
  </si>
  <si>
    <t>2.3. Nokrišņu plūdu radīto bojājumu pieaugums ēkām</t>
  </si>
  <si>
    <t>2.4. Pārslodzes pieaugums uz ērku jumtiem no sniega segas</t>
  </si>
  <si>
    <t>2.5. Iekštelpu pārkaršanas pieaugums</t>
  </si>
  <si>
    <t>2.6. Ēku pamatu un grunts bojājumi gruntsūdeņu līmeņa svārstību dēļ</t>
  </si>
  <si>
    <t>3.1. Uzplūdu radīto bojājumu pieaugums ceļiem jūras piekrastē un upju grīvas pilsētās</t>
  </si>
  <si>
    <t>3.2. Lietus gāžu plūdu radīto bojājumu pieaugums ceļiem (kopā ar ceļu sasaluma perioda samazināšanos)</t>
  </si>
  <si>
    <t>3.3. Palielināta asfalta kušana un citi ceļu seguma bojājumi</t>
  </si>
  <si>
    <t>3.4. Pastiprināta sliežu izliekšanās, materiālu nolietojums un uzbērumu nestabilitāte karstuma dēļ</t>
  </si>
  <si>
    <t>3.5. Uzplūdu radīto bojājumu pieaugums ostām</t>
  </si>
  <si>
    <t>4.1. Sadales tīklu bojājumu vēja brāzmu ietekmē</t>
  </si>
  <si>
    <t>4.2. Iekštelpu pārkaršana un elektroenerģijas pieprasījuma pieaugums vasarā</t>
  </si>
  <si>
    <t>4.3. Enerģijas pieprasījuma samazināšanās ziemā</t>
  </si>
  <si>
    <t>5.</t>
  </si>
  <si>
    <t>5.1. Ziemas tūrisma sezonas garuma un pazīmju maiņu risks</t>
  </si>
  <si>
    <t>5.2. Plūdu risks (ūdens līmeņa celšanās upēs un ezeros)</t>
  </si>
  <si>
    <t>5.3. Baltijas jūras un Rīgas līča piekrastes applūšanas un erozijas risks</t>
  </si>
  <si>
    <t>5.4. Vasaras tūrisma sezonas garuma maiņas risks</t>
  </si>
  <si>
    <t>6.</t>
  </si>
  <si>
    <t>6.1. Ūdenstilpju piesārņojums / eitrofikācija</t>
  </si>
  <si>
    <t>6.2. Ūdens temperatūras paaugstināšanās un ilgāks stratifikācijas periods, izšķīdušā skābekļa daudzuma samazināšanās piegrunts slānī</t>
  </si>
  <si>
    <t>6.3. Ienāk Latvijai neraksturīgas infekciju slimības</t>
  </si>
  <si>
    <t>6.4. Rodas iespējas jaunu sugu ienākšanai</t>
  </si>
  <si>
    <t>6.5. Paplašinās kaitēkļu un patogēnu izplatība vai dzīvotspēja</t>
  </si>
  <si>
    <t>6.6. Ekoloģiski plastiskās sugas izspiež ekoloģiski jutīgās sugas</t>
  </si>
  <si>
    <t>6.7. Plūdi - vētras uzplūdi jūras piekrastē</t>
  </si>
  <si>
    <t>7.</t>
  </si>
  <si>
    <t>7.1. Ražas zudumi</t>
  </si>
  <si>
    <t>7.2. Sējumu izsalšana kailsalā</t>
  </si>
  <si>
    <t>7.3. Augu slimību (arī jaunu) izplatība</t>
  </si>
  <si>
    <t>7.4. Augu kaitēkļu (arī jaunu sugu) izplatība</t>
  </si>
  <si>
    <t>7.5. Nezāļu izplatība</t>
  </si>
  <si>
    <t>7.6. Ražības zudumi nepietiekoša aukstuma perioda ilguma/dziļuma dēļ</t>
  </si>
  <si>
    <t>7.7. Nevienmērīga sējumu sadīgšana</t>
  </si>
  <si>
    <t>7.8. Sējumu/stādījumu applūšana</t>
  </si>
  <si>
    <t>7.9. Ražas un ražas kvalitātes zudums nokrišņu dēļ ražas novākšanas laikā</t>
  </si>
  <si>
    <t>7.10. Vētras risks</t>
  </si>
  <si>
    <t>7.11. Izkalšanas risks</t>
  </si>
  <si>
    <t>7.12. Straujāka augsnes/augu izžūšana</t>
  </si>
  <si>
    <t>7.13. Pavasara salnu bojājumi</t>
  </si>
  <si>
    <t>7.14. Krusas risks</t>
  </si>
  <si>
    <t>7.15. Kartupeļiem Traucēta bumbuļu veidošanās pie augstas augsnes temperatūras</t>
  </si>
  <si>
    <t>7.16. Augļu koku stumbru bojājumi</t>
  </si>
  <si>
    <t>7.17. Stādījumu izsalšana ziemas beigās</t>
  </si>
  <si>
    <t>7.18. Āboliem pāragras ziedēšanas izraisīta augļaizmetņu zudums</t>
  </si>
  <si>
    <t>7.19. Ziedpumpuru izsalšana pēc atkušņiem</t>
  </si>
  <si>
    <t>7.20. Knišļu, odu kaitējums</t>
  </si>
  <si>
    <t>7.21. Dzīvnieku slimību (arī jaunu) izplatība</t>
  </si>
  <si>
    <t>7.22. Dzīvnieku parazītu izplatība</t>
  </si>
  <si>
    <t>7.23. L/S dzīvnieku produktivitātes un imunitātes samazināšanās</t>
  </si>
  <si>
    <t>7.24. Koku slimību (arī jaunu) izplatība</t>
  </si>
  <si>
    <t>7.25. Koku kaitēkļu (arī jaunu sugu) izplatība</t>
  </si>
  <si>
    <t>7.26. Salnu (arī ziemas salcietības zuduma) bojājumu risks</t>
  </si>
  <si>
    <t>7.27. Apgrūtināta mežistrāde</t>
  </si>
  <si>
    <t>7.28. Sasalstoša lietus izraisītu koku bojājumu risks</t>
  </si>
  <si>
    <t>7.29. Ugunsgrēka risks</t>
  </si>
  <si>
    <t>8.</t>
  </si>
  <si>
    <t>8.1. Meža un kūdras ugunsgrēks</t>
  </si>
  <si>
    <t>8.2. Pali un ledus sanesumi</t>
  </si>
  <si>
    <t>8.3. Spēcīgu lietusgāžu izraisīti plūdi</t>
  </si>
  <si>
    <t>8.4. Vētra un jūras vējuzplūdi</t>
  </si>
  <si>
    <r>
      <t>1.5.</t>
    </r>
    <r>
      <rPr>
        <i/>
        <sz val="7"/>
        <color rgb="FF000000"/>
        <rFont val="Times New Roman"/>
        <family val="1"/>
        <charset val="186"/>
      </rPr>
      <t> </t>
    </r>
    <r>
      <rPr>
        <i/>
        <sz val="11"/>
        <color rgb="FF000000"/>
        <rFont val="Calibri"/>
        <family val="2"/>
        <charset val="186"/>
      </rPr>
      <t>Karstuma dūrienu biežuma pieaugums</t>
    </r>
  </si>
  <si>
    <t>1.4. Paaugstinās saslimstība un mirstība no elpošanas sistēmas slimībām īpaši dažādām riska grupām (darbinieki, kuru darbs saistīts ar ilgstošu uzturēšanos ārā, gados veci cilvēki, cilvēki, kas slimo ar hroniskām slimībām)</t>
  </si>
  <si>
    <t>1.2. Hronisko slimību (SAS, diabēts u.c.) saasinājumu un nāves gadījumu pieaugums</t>
  </si>
  <si>
    <t>1.1. Paaugstinās saslimšana ar akūtām zarnu infekcijas slimībām, šo slimību uzliesmojumi</t>
  </si>
  <si>
    <t>1.3. Paaugstinās saslimšana un/vai endēmiskas kļūst infekcijas slimības, ko izplata pārnēsātāji</t>
  </si>
  <si>
    <t>Norādiet iznākuma rādītājus, kādus radīs pasākuma ieviešana (infrastruktūra, objekti u.c.)</t>
  </si>
  <si>
    <t>Klimata pārmaiņu parametrs (Klimata INDEKSS)</t>
  </si>
  <si>
    <r>
      <t>Klase</t>
    </r>
    <r>
      <rPr>
        <b/>
        <vertAlign val="superscript"/>
        <sz val="11"/>
        <color theme="1"/>
        <rFont val="Calibri"/>
        <family val="2"/>
        <charset val="186"/>
        <scheme val="minor"/>
      </rPr>
      <t>1</t>
    </r>
  </si>
  <si>
    <r>
      <t>Dienas ar ļoti stipriem nokrišņiem (Ļoti spēcīgas lietusgāzes)</t>
    </r>
    <r>
      <rPr>
        <b/>
        <i/>
        <vertAlign val="superscript"/>
        <sz val="11"/>
        <rFont val="Calibri"/>
        <family val="2"/>
        <charset val="186"/>
        <scheme val="minor"/>
      </rPr>
      <t>2</t>
    </r>
  </si>
  <si>
    <r>
      <t>Karstuma viļņu ilgums</t>
    </r>
    <r>
      <rPr>
        <b/>
        <i/>
        <vertAlign val="superscript"/>
        <sz val="11"/>
        <color theme="1"/>
        <rFont val="Calibri"/>
        <family val="2"/>
        <charset val="186"/>
        <scheme val="minor"/>
      </rPr>
      <t>2</t>
    </r>
  </si>
  <si>
    <r>
      <t>Aukstuma viļņu ilgums</t>
    </r>
    <r>
      <rPr>
        <b/>
        <i/>
        <vertAlign val="superscript"/>
        <sz val="11"/>
        <color theme="1"/>
        <rFont val="Calibri"/>
        <family val="2"/>
        <charset val="186"/>
        <scheme val="minor"/>
      </rPr>
      <t>2</t>
    </r>
  </si>
  <si>
    <r>
      <t>Dienas ar ļoti biezu sniega segu</t>
    </r>
    <r>
      <rPr>
        <b/>
        <i/>
        <vertAlign val="superscript"/>
        <sz val="11"/>
        <color theme="1"/>
        <rFont val="Calibri"/>
        <family val="2"/>
        <charset val="186"/>
        <scheme val="minor"/>
      </rPr>
      <t>2</t>
    </r>
  </si>
  <si>
    <t>Dienu skaits gadā, kad diennakts nokrišņu daudzums ir virs 20 mm.</t>
  </si>
  <si>
    <t xml:space="preserve">Datu avots: LVĢMC sagatavota informācija par katru pašvaldību. </t>
  </si>
  <si>
    <t>Dienu skaits gadā, kad vismaz sešas dienas pēc kārtas diennakts maksimālā gaisa temperatūra ir virs 90. procentiles.</t>
  </si>
  <si>
    <t>Dienu skaits gadā, kad vismaz sešas dienas pēc kārtas diennakts minimālā gaisa temperatūra ir zem 10. procentiles.</t>
  </si>
  <si>
    <t>Dienu skaits gadā, kad sniega segas biezums ir vismaz 30 cm.</t>
  </si>
  <si>
    <r>
      <t>Stipras vētras</t>
    </r>
    <r>
      <rPr>
        <i/>
        <vertAlign val="superscript"/>
        <sz val="11"/>
        <rFont val="Calibri"/>
        <family val="2"/>
        <charset val="186"/>
        <scheme val="minor"/>
      </rPr>
      <t>3</t>
    </r>
  </si>
  <si>
    <r>
      <t>Vējuzplūdi</t>
    </r>
    <r>
      <rPr>
        <i/>
        <vertAlign val="superscript"/>
        <sz val="11"/>
        <rFont val="Calibri"/>
        <family val="2"/>
        <charset val="186"/>
        <scheme val="minor"/>
      </rPr>
      <t>3</t>
    </r>
  </si>
  <si>
    <r>
      <t>Ilgstošs sausums</t>
    </r>
    <r>
      <rPr>
        <i/>
        <vertAlign val="superscript"/>
        <sz val="11"/>
        <rFont val="Calibri"/>
        <family val="2"/>
        <charset val="186"/>
        <scheme val="minor"/>
      </rPr>
      <t>3</t>
    </r>
  </si>
  <si>
    <r>
      <t>Ilgstošs mitrums</t>
    </r>
    <r>
      <rPr>
        <i/>
        <vertAlign val="superscript"/>
        <sz val="11"/>
        <rFont val="Calibri"/>
        <family val="2"/>
        <charset val="186"/>
        <scheme val="minor"/>
      </rPr>
      <t>3</t>
    </r>
  </si>
  <si>
    <t>Dienu skaits gadā, kad maksimālo vēju brāzmu spēks sasniedz vismaz 25 m/s.</t>
  </si>
  <si>
    <t>Dienu skaits gadā, kad ūdens līmenis jūrā sasniedz vismaz 135 cm.</t>
  </si>
  <si>
    <t>Mēnešu skaits, kad SPI&lt;-2.</t>
  </si>
  <si>
    <t>Mēnešu skaits, kad SPI&gt;2.</t>
  </si>
  <si>
    <r>
      <rPr>
        <i/>
        <vertAlign val="superscript"/>
        <sz val="10"/>
        <color theme="0" tint="-0.499984740745262"/>
        <rFont val="Calibri"/>
        <family val="2"/>
        <scheme val="minor"/>
      </rPr>
      <t>1</t>
    </r>
    <r>
      <rPr>
        <i/>
        <sz val="10"/>
        <color theme="0" tint="-0.499984740745262"/>
        <rFont val="Calibri"/>
        <family val="2"/>
        <scheme val="minor"/>
      </rPr>
      <t xml:space="preserve"> Klase - vērtība iegūta ranžējot katra rādītāja vērtības no zemākā riska uz augstāko
</t>
    </r>
    <r>
      <rPr>
        <i/>
        <vertAlign val="superscript"/>
        <sz val="10"/>
        <color theme="0" tint="-0.499984740745262"/>
        <rFont val="Calibri"/>
        <family val="2"/>
        <scheme val="minor"/>
      </rPr>
      <t>2</t>
    </r>
    <r>
      <rPr>
        <i/>
        <sz val="10"/>
        <color theme="0" tint="-0.499984740745262"/>
        <rFont val="Calibri"/>
        <family val="2"/>
        <scheme val="minor"/>
      </rPr>
      <t xml:space="preserve"> Informāciju par pirmo četru klimata indeksa vērtībām/ klasēm katras pašvaldības griezumā nodrošinās LVĢMC ar VARAM starpniecību
</t>
    </r>
    <r>
      <rPr>
        <i/>
        <vertAlign val="superscript"/>
        <sz val="10"/>
        <color theme="0" tint="-0.499984740745262"/>
        <rFont val="Calibri"/>
        <family val="2"/>
        <scheme val="minor"/>
      </rPr>
      <t>3</t>
    </r>
    <r>
      <rPr>
        <i/>
        <sz val="10"/>
        <color theme="0" tint="-0.499984740745262"/>
        <rFont val="Calibri"/>
        <family val="2"/>
        <scheme val="minor"/>
      </rPr>
      <t xml:space="preserve"> Informāciju par pārējiem klimata indeksa vērtībām/ klasēm katras pašvaldības griezumā LVĢMC nodrošinās pēc papildus aprēķinu veikšanas</t>
    </r>
  </si>
  <si>
    <r>
      <t>Applūstoša teritorija pašvaldībā</t>
    </r>
    <r>
      <rPr>
        <b/>
        <vertAlign val="superscript"/>
        <sz val="11"/>
        <color theme="1"/>
        <rFont val="Calibri"/>
        <family val="2"/>
        <charset val="186"/>
        <scheme val="minor"/>
      </rPr>
      <t>4</t>
    </r>
  </si>
  <si>
    <t>Aplūstošas teritorijas plūdos ar lielu varbūtību (10% vai reizi 10 gados).</t>
  </si>
  <si>
    <r>
      <t>Jūras krasta erozijas augstākā riska klase pašvaldības teritorijā</t>
    </r>
    <r>
      <rPr>
        <b/>
        <vertAlign val="superscript"/>
        <sz val="11"/>
        <rFont val="Calibri"/>
        <family val="2"/>
        <charset val="186"/>
        <scheme val="minor"/>
      </rPr>
      <t>5</t>
    </r>
  </si>
  <si>
    <r>
      <rPr>
        <i/>
        <vertAlign val="superscript"/>
        <sz val="10"/>
        <color theme="0" tint="-0.499984740745262"/>
        <rFont val="Calibri"/>
        <family val="2"/>
        <scheme val="minor"/>
      </rPr>
      <t>4</t>
    </r>
    <r>
      <rPr>
        <i/>
        <sz val="10"/>
        <color theme="0" tint="-0.499984740745262"/>
        <rFont val="Calibri"/>
        <family val="2"/>
        <scheme val="minor"/>
      </rPr>
      <t xml:space="preserve"> Šī rādītāja nepieciešamību jāizvērtē pēc tam, kad LVĢMC sagatavos informāciju pašvaldību griezumā par 'Plūdi iekšzemes ūdenstilpnēs (applūstošas teritorijas pie upēm, ezeriem)', jo pieņemam, ka šī informācija varētu dublēties.</t>
    </r>
    <r>
      <rPr>
        <i/>
        <vertAlign val="superscript"/>
        <sz val="10"/>
        <color theme="0" tint="-0.499984740745262"/>
        <rFont val="Calibri"/>
        <family val="2"/>
        <scheme val="minor"/>
      </rPr>
      <t xml:space="preserve">
5</t>
    </r>
    <r>
      <rPr>
        <i/>
        <sz val="10"/>
        <color theme="0" tint="-0.499984740745262"/>
        <rFont val="Calibri"/>
        <family val="2"/>
        <scheme val="minor"/>
      </rPr>
      <t xml:space="preserve"> Pagaidu pieeja jūras krasta erozijas noteikšanai pašvaldības teritorijā. Precizētu informāciju LVĢMC plāno iegūt provizoriski 2023.gadā, realizējot Norvēģijas finanšu instrumenta programmas „Klimata pārmaiņu mazināšana, pielāgošanās tām un vide” projektu „Klimata pārmaiņu politikas integrācija nozaru un reģionālajā politikā” ietvaros.</t>
    </r>
  </si>
  <si>
    <t>Dienas ar ļoti stipriem nokrišņiem (Ļoti spēcīgas lietusgāzes)</t>
  </si>
  <si>
    <t>Karstuma viļņu ilgums</t>
  </si>
  <si>
    <t>Aukstuma viļņu ilgums</t>
  </si>
  <si>
    <t>Dienas ar ļoti biezu sniega segu</t>
  </si>
  <si>
    <t>Pašvaldībai būtisks/-i tūrisma infrastruktūras objekts/-i, skaits</t>
  </si>
  <si>
    <t>Labiekārtots velosipēdu ceļš, km</t>
  </si>
  <si>
    <t>Datu avots: https: pašvaldības rīcībā esošs telpiskais rīks (piem., ĢIS)</t>
  </si>
  <si>
    <t>Datu avots: pašvaldības rīcībā esoša informācija (piem.,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</si>
</sst>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scheme val="minor"/>
    </font>
    <font>
      <sz val="11"/>
      <name val="Calibri"/>
      <family val="2"/>
      <scheme val="minor"/>
    </font>
    <font>
      <i/>
      <sz val="9"/>
      <color theme="1"/>
      <name val="Calibri"/>
      <family val="2"/>
      <scheme val="minor"/>
    </font>
    <font>
      <i/>
      <sz val="9"/>
      <color rgb="FFFF0000"/>
      <name val="Calibri"/>
      <family val="2"/>
      <scheme val="minor"/>
    </font>
    <font>
      <sz val="9"/>
      <color theme="1"/>
      <name val="Calibri"/>
      <family val="2"/>
      <scheme val="minor"/>
    </font>
    <font>
      <i/>
      <sz val="11"/>
      <color theme="1"/>
      <name val="Calibri"/>
      <family val="2"/>
      <scheme val="minor"/>
    </font>
    <font>
      <sz val="11"/>
      <color rgb="FFFF0000"/>
      <name val="Calibri"/>
      <family val="2"/>
      <scheme val="minor"/>
    </font>
    <font>
      <sz val="8"/>
      <name val="Calibri"/>
      <family val="2"/>
      <scheme val="minor"/>
    </font>
    <font>
      <b/>
      <sz val="11"/>
      <name val="Calibri"/>
      <family val="2"/>
      <scheme val="minor"/>
    </font>
    <font>
      <i/>
      <sz val="9"/>
      <name val="Calibri"/>
      <family val="2"/>
      <scheme val="minor"/>
    </font>
    <font>
      <sz val="12"/>
      <color theme="1"/>
      <name val="Calibri"/>
      <family val="2"/>
      <scheme val="minor"/>
    </font>
    <font>
      <sz val="10"/>
      <color theme="1"/>
      <name val="Calibri"/>
      <family val="2"/>
      <charset val="186"/>
      <scheme val="minor"/>
    </font>
    <font>
      <i/>
      <sz val="10"/>
      <color theme="0" tint="-0.34998626667073579"/>
      <name val="Calibri"/>
      <family val="2"/>
      <charset val="186"/>
      <scheme val="minor"/>
    </font>
    <font>
      <b/>
      <sz val="12"/>
      <color rgb="FFC00000"/>
      <name val="Calibri"/>
      <family val="2"/>
      <scheme val="minor"/>
    </font>
    <font>
      <b/>
      <sz val="11"/>
      <color theme="1"/>
      <name val="Calibri"/>
      <family val="2"/>
      <charset val="186"/>
      <scheme val="minor"/>
    </font>
    <font>
      <b/>
      <sz val="11"/>
      <color rgb="FFC00000"/>
      <name val="Calibri"/>
      <family val="2"/>
      <charset val="186"/>
      <scheme val="minor"/>
    </font>
    <font>
      <sz val="11"/>
      <name val="Calibri"/>
      <family val="2"/>
      <charset val="186"/>
      <scheme val="minor"/>
    </font>
    <font>
      <i/>
      <sz val="9"/>
      <color theme="1"/>
      <name val="Calibri"/>
      <family val="2"/>
      <charset val="186"/>
      <scheme val="minor"/>
    </font>
    <font>
      <i/>
      <sz val="11"/>
      <color rgb="FFFF0000"/>
      <name val="Calibri"/>
      <family val="2"/>
      <charset val="186"/>
      <scheme val="minor"/>
    </font>
    <font>
      <i/>
      <sz val="9"/>
      <name val="Calibri"/>
      <family val="2"/>
      <charset val="186"/>
      <scheme val="minor"/>
    </font>
    <font>
      <i/>
      <sz val="10"/>
      <color theme="1"/>
      <name val="Calibri"/>
      <family val="2"/>
      <scheme val="minor"/>
    </font>
    <font>
      <i/>
      <sz val="11"/>
      <name val="Calibri"/>
      <family val="2"/>
      <scheme val="minor"/>
    </font>
    <font>
      <i/>
      <sz val="10"/>
      <name val="Calibri"/>
      <family val="2"/>
      <scheme val="minor"/>
    </font>
    <font>
      <sz val="10"/>
      <color rgb="FFFF0000"/>
      <name val="Calibri"/>
      <family val="2"/>
      <scheme val="minor"/>
    </font>
    <font>
      <i/>
      <sz val="10"/>
      <color rgb="FFFF0000"/>
      <name val="Calibri"/>
      <family val="2"/>
      <scheme val="minor"/>
    </font>
    <font>
      <b/>
      <i/>
      <sz val="11"/>
      <color theme="1"/>
      <name val="Calibri"/>
      <family val="2"/>
      <scheme val="minor"/>
    </font>
    <font>
      <u/>
      <sz val="11"/>
      <color theme="10"/>
      <name val="Calibri"/>
      <family val="2"/>
      <scheme val="minor"/>
    </font>
    <font>
      <i/>
      <sz val="11"/>
      <name val="Calibri"/>
      <family val="2"/>
      <charset val="186"/>
      <scheme val="minor"/>
    </font>
    <font>
      <i/>
      <sz val="11"/>
      <color theme="0" tint="-0.499984740745262"/>
      <name val="Calibri"/>
      <family val="2"/>
      <charset val="186"/>
      <scheme val="minor"/>
    </font>
    <font>
      <b/>
      <sz val="11"/>
      <name val="Calibri"/>
      <family val="2"/>
      <charset val="186"/>
      <scheme val="minor"/>
    </font>
    <font>
      <b/>
      <i/>
      <sz val="11"/>
      <color theme="1"/>
      <name val="Calibri"/>
      <family val="2"/>
      <charset val="186"/>
      <scheme val="minor"/>
    </font>
    <font>
      <i/>
      <sz val="9"/>
      <color theme="0" tint="-0.499984740745262"/>
      <name val="Calibri"/>
      <family val="2"/>
      <charset val="186"/>
      <scheme val="minor"/>
    </font>
    <font>
      <i/>
      <u/>
      <sz val="11"/>
      <color theme="10"/>
      <name val="Calibri"/>
      <family val="2"/>
      <charset val="186"/>
      <scheme val="minor"/>
    </font>
    <font>
      <i/>
      <sz val="10"/>
      <color theme="0" tint="-0.499984740745262"/>
      <name val="Calibri"/>
      <family val="2"/>
      <charset val="186"/>
      <scheme val="minor"/>
    </font>
    <font>
      <b/>
      <sz val="26"/>
      <color theme="1"/>
      <name val="Calibri"/>
      <family val="2"/>
      <scheme val="minor"/>
    </font>
    <font>
      <b/>
      <sz val="20"/>
      <color theme="1"/>
      <name val="Calibri"/>
      <family val="2"/>
      <charset val="186"/>
      <scheme val="minor"/>
    </font>
    <font>
      <i/>
      <sz val="11"/>
      <color theme="1"/>
      <name val="Calibri"/>
      <family val="2"/>
      <charset val="186"/>
      <scheme val="minor"/>
    </font>
    <font>
      <sz val="18"/>
      <color theme="3"/>
      <name val="Calibri Light"/>
      <family val="2"/>
      <charset val="186"/>
      <scheme val="maj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4"/>
      <color theme="3"/>
      <name val="Calibri Light"/>
      <family val="2"/>
      <charset val="186"/>
      <scheme val="major"/>
    </font>
    <font>
      <b/>
      <sz val="26"/>
      <color theme="1"/>
      <name val="Calibri"/>
      <family val="2"/>
      <charset val="186"/>
      <scheme val="minor"/>
    </font>
    <font>
      <b/>
      <i/>
      <sz val="20"/>
      <name val="Calibri"/>
      <family val="2"/>
      <charset val="186"/>
      <scheme val="minor"/>
    </font>
    <font>
      <i/>
      <sz val="20"/>
      <name val="Calibri"/>
      <family val="2"/>
      <charset val="186"/>
      <scheme val="minor"/>
    </font>
    <font>
      <sz val="10"/>
      <color theme="3"/>
      <name val="Calibri Light"/>
      <family val="2"/>
      <charset val="186"/>
      <scheme val="major"/>
    </font>
    <font>
      <i/>
      <sz val="11"/>
      <color rgb="FF3F3F3F"/>
      <name val="Calibri"/>
      <family val="2"/>
      <charset val="186"/>
      <scheme val="minor"/>
    </font>
    <font>
      <i/>
      <sz val="11"/>
      <color rgb="FF3F3F76"/>
      <name val="Calibri"/>
      <family val="2"/>
      <charset val="186"/>
      <scheme val="minor"/>
    </font>
    <font>
      <i/>
      <sz val="11"/>
      <color rgb="FFFA7D00"/>
      <name val="Calibri"/>
      <family val="2"/>
      <charset val="186"/>
      <scheme val="minor"/>
    </font>
    <font>
      <i/>
      <sz val="10"/>
      <color theme="3"/>
      <name val="Calibri Light"/>
      <family val="2"/>
      <charset val="186"/>
      <scheme val="major"/>
    </font>
    <font>
      <b/>
      <sz val="11"/>
      <color rgb="FF3F3F76"/>
      <name val="Calibri"/>
      <family val="2"/>
      <charset val="186"/>
      <scheme val="minor"/>
    </font>
    <font>
      <b/>
      <sz val="14"/>
      <color theme="3"/>
      <name val="Calibri Light"/>
      <family val="2"/>
      <charset val="186"/>
      <scheme val="major"/>
    </font>
    <font>
      <sz val="11"/>
      <color theme="1"/>
      <name val="Calibri"/>
      <family val="2"/>
      <scheme val="minor"/>
    </font>
    <font>
      <b/>
      <sz val="16"/>
      <color theme="1"/>
      <name val="Calibri"/>
      <family val="2"/>
      <scheme val="minor"/>
    </font>
    <font>
      <sz val="20"/>
      <color theme="1"/>
      <name val="Calibri"/>
      <family val="2"/>
      <scheme val="minor"/>
    </font>
    <font>
      <i/>
      <sz val="11"/>
      <color rgb="FFFF0000"/>
      <name val="Calibri"/>
      <family val="2"/>
      <scheme val="minor"/>
    </font>
    <font>
      <b/>
      <sz val="11"/>
      <color rgb="FFFF0000"/>
      <name val="Calibri"/>
      <family val="2"/>
      <charset val="186"/>
      <scheme val="minor"/>
    </font>
    <font>
      <b/>
      <sz val="18"/>
      <color theme="3"/>
      <name val="Calibri Light"/>
      <family val="2"/>
      <charset val="186"/>
      <scheme val="major"/>
    </font>
    <font>
      <b/>
      <i/>
      <sz val="11"/>
      <name val="Calibri"/>
      <family val="2"/>
      <charset val="186"/>
      <scheme val="minor"/>
    </font>
    <font>
      <sz val="10"/>
      <name val="Calibri Light"/>
      <family val="2"/>
      <scheme val="major"/>
    </font>
    <font>
      <b/>
      <sz val="11"/>
      <color theme="3"/>
      <name val="Calibri"/>
      <family val="2"/>
      <charset val="186"/>
      <scheme val="minor"/>
    </font>
    <font>
      <b/>
      <sz val="11"/>
      <color theme="5"/>
      <name val="Calibri"/>
      <family val="2"/>
      <charset val="186"/>
      <scheme val="minor"/>
    </font>
    <font>
      <b/>
      <sz val="11"/>
      <color theme="1" tint="0.249977111117893"/>
      <name val="Calibri"/>
      <family val="2"/>
      <charset val="186"/>
      <scheme val="minor"/>
    </font>
    <font>
      <i/>
      <sz val="11"/>
      <color theme="1" tint="0.249977111117893"/>
      <name val="Calibri"/>
      <family val="2"/>
      <charset val="186"/>
      <scheme val="minor"/>
    </font>
    <font>
      <i/>
      <sz val="10"/>
      <color theme="1"/>
      <name val="Calibri"/>
      <family val="2"/>
      <charset val="186"/>
      <scheme val="minor"/>
    </font>
    <font>
      <i/>
      <sz val="10"/>
      <name val="Calibri"/>
      <family val="2"/>
      <charset val="186"/>
      <scheme val="minor"/>
    </font>
    <font>
      <i/>
      <sz val="8"/>
      <color rgb="FF3F3F76"/>
      <name val="Calibri"/>
      <family val="2"/>
      <charset val="186"/>
      <scheme val="minor"/>
    </font>
    <font>
      <i/>
      <sz val="11"/>
      <color theme="3"/>
      <name val="Calibri"/>
      <family val="2"/>
      <charset val="186"/>
      <scheme val="minor"/>
    </font>
    <font>
      <b/>
      <sz val="12"/>
      <color rgb="FF000000"/>
      <name val="Arial"/>
      <family val="2"/>
      <charset val="186"/>
    </font>
    <font>
      <i/>
      <sz val="12"/>
      <color rgb="FF000000"/>
      <name val="Arial"/>
      <family val="2"/>
      <charset val="186"/>
    </font>
    <font>
      <i/>
      <sz val="11"/>
      <color rgb="FF000000"/>
      <name val="Calibri"/>
      <family val="2"/>
      <charset val="186"/>
    </font>
    <font>
      <i/>
      <sz val="7"/>
      <color rgb="FF000000"/>
      <name val="Times New Roman"/>
      <family val="1"/>
      <charset val="186"/>
    </font>
    <font>
      <b/>
      <vertAlign val="superscript"/>
      <sz val="11"/>
      <color theme="1"/>
      <name val="Calibri"/>
      <family val="2"/>
      <charset val="186"/>
      <scheme val="minor"/>
    </font>
    <font>
      <b/>
      <i/>
      <vertAlign val="superscript"/>
      <sz val="11"/>
      <name val="Calibri"/>
      <family val="2"/>
      <charset val="186"/>
      <scheme val="minor"/>
    </font>
    <font>
      <b/>
      <i/>
      <vertAlign val="superscript"/>
      <sz val="11"/>
      <color theme="1"/>
      <name val="Calibri"/>
      <family val="2"/>
      <charset val="186"/>
      <scheme val="minor"/>
    </font>
    <font>
      <sz val="10"/>
      <name val="Calibri"/>
      <family val="2"/>
      <charset val="186"/>
      <scheme val="minor"/>
    </font>
    <font>
      <i/>
      <vertAlign val="superscript"/>
      <sz val="11"/>
      <name val="Calibri"/>
      <family val="2"/>
      <charset val="186"/>
      <scheme val="minor"/>
    </font>
    <font>
      <sz val="10"/>
      <name val="Calibri"/>
      <family val="2"/>
      <scheme val="minor"/>
    </font>
    <font>
      <i/>
      <sz val="10"/>
      <color theme="0" tint="-0.499984740745262"/>
      <name val="Calibri"/>
      <family val="2"/>
      <scheme val="minor"/>
    </font>
    <font>
      <i/>
      <vertAlign val="superscript"/>
      <sz val="10"/>
      <color theme="0" tint="-0.499984740745262"/>
      <name val="Calibri"/>
      <family val="2"/>
      <scheme val="minor"/>
    </font>
    <font>
      <b/>
      <vertAlign val="superscript"/>
      <sz val="11"/>
      <name val="Calibri"/>
      <family val="2"/>
      <charset val="186"/>
      <scheme val="minor"/>
    </font>
  </fonts>
  <fills count="22">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theme="3" tint="0.39997558519241921"/>
        <bgColor indexed="64"/>
      </patternFill>
    </fill>
    <fill>
      <patternFill patternType="solid">
        <fgColor rgb="FFFFCC99"/>
      </patternFill>
    </fill>
    <fill>
      <patternFill patternType="solid">
        <fgColor rgb="FFF2F2F2"/>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2" tint="-0.749992370372631"/>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1" tint="0.34998626667073579"/>
        <bgColor indexed="64"/>
      </patternFill>
    </fill>
    <fill>
      <patternFill patternType="solid">
        <fgColor rgb="FFFFFFFF"/>
        <bgColor indexed="64"/>
      </patternFill>
    </fill>
    <fill>
      <patternFill patternType="solid">
        <fgColor rgb="FF80808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
      <left style="thin">
        <color indexed="64"/>
      </left>
      <right style="medium">
        <color indexed="64"/>
      </right>
      <top style="thin">
        <color theme="0" tint="-0.34998626667073579"/>
      </top>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right style="thin">
        <color indexed="64"/>
      </right>
      <top style="thin">
        <color theme="0" tint="-0.34998626667073579"/>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indexed="64"/>
      </left>
      <right style="thin">
        <color indexed="64"/>
      </right>
      <top/>
      <bottom style="medium">
        <color indexed="64"/>
      </bottom>
      <diagonal/>
    </border>
    <border>
      <left style="thin">
        <color indexed="64"/>
      </left>
      <right/>
      <top/>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style="thin">
        <color indexed="64"/>
      </right>
      <top/>
      <bottom/>
      <diagonal/>
    </border>
    <border>
      <left style="thin">
        <color indexed="64"/>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indexed="64"/>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thick">
        <color rgb="FF5B9BD5"/>
      </bottom>
      <diagonal/>
    </border>
    <border>
      <left/>
      <right style="medium">
        <color indexed="64"/>
      </right>
      <top/>
      <bottom style="medium">
        <color indexed="64"/>
      </bottom>
      <diagonal/>
    </border>
    <border>
      <left style="medium">
        <color indexed="64"/>
      </left>
      <right style="medium">
        <color indexed="64"/>
      </right>
      <top style="thick">
        <color rgb="FF5B9BD5"/>
      </top>
      <bottom/>
      <diagonal/>
    </border>
  </borders>
  <cellStyleXfs count="9">
    <xf numFmtId="0" fontId="0" fillId="0" borderId="0"/>
    <xf numFmtId="0" fontId="30" fillId="0" borderId="0" applyNumberFormat="0" applyFill="0" applyBorder="0" applyAlignment="0" applyProtection="0"/>
    <xf numFmtId="0" fontId="41" fillId="0" borderId="0" applyNumberFormat="0" applyFill="0" applyBorder="0" applyAlignment="0" applyProtection="0"/>
    <xf numFmtId="0" fontId="42" fillId="8" borderId="28" applyNumberFormat="0" applyAlignment="0" applyProtection="0"/>
    <xf numFmtId="0" fontId="43" fillId="9" borderId="29" applyNumberFormat="0" applyAlignment="0" applyProtection="0"/>
    <xf numFmtId="0" fontId="44" fillId="9" borderId="28" applyNumberFormat="0" applyAlignment="0" applyProtection="0"/>
    <xf numFmtId="0" fontId="18" fillId="0" borderId="30" applyNumberFormat="0" applyFill="0" applyAlignment="0" applyProtection="0"/>
    <xf numFmtId="9" fontId="56" fillId="0" borderId="0" applyFont="0" applyFill="0" applyBorder="0" applyAlignment="0" applyProtection="0"/>
    <xf numFmtId="43" fontId="56" fillId="0" borderId="0" applyFont="0" applyFill="0" applyBorder="0" applyAlignment="0" applyProtection="0"/>
  </cellStyleXfs>
  <cellXfs count="385">
    <xf numFmtId="0" fontId="0" fillId="0" borderId="0" xfId="0"/>
    <xf numFmtId="0" fontId="0" fillId="3" borderId="1" xfId="0" applyFill="1" applyBorder="1"/>
    <xf numFmtId="0" fontId="0" fillId="0" borderId="0" xfId="0" applyFill="1"/>
    <xf numFmtId="0" fontId="18" fillId="0" borderId="0" xfId="0" applyFont="1"/>
    <xf numFmtId="0" fontId="19" fillId="0" borderId="0" xfId="0" applyFont="1"/>
    <xf numFmtId="0" fontId="0" fillId="5" borderId="2" xfId="0" applyFill="1" applyBorder="1"/>
    <xf numFmtId="0" fontId="0" fillId="5" borderId="1" xfId="0" applyFill="1" applyBorder="1"/>
    <xf numFmtId="0" fontId="0" fillId="5" borderId="1" xfId="0" applyFont="1" applyFill="1" applyBorder="1" applyAlignment="1">
      <alignment horizontal="left" vertical="top" wrapText="1"/>
    </xf>
    <xf numFmtId="0" fontId="0" fillId="5" borderId="1" xfId="0" applyFont="1" applyFill="1" applyBorder="1" applyAlignment="1">
      <alignment vertical="top"/>
    </xf>
    <xf numFmtId="0" fontId="0" fillId="5" borderId="1" xfId="0" applyFont="1" applyFill="1" applyBorder="1" applyAlignment="1">
      <alignment vertical="top" wrapText="1"/>
    </xf>
    <xf numFmtId="0" fontId="0" fillId="0" borderId="0" xfId="0" applyFill="1" applyAlignment="1">
      <alignment wrapText="1"/>
    </xf>
    <xf numFmtId="0" fontId="6"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0" fillId="5" borderId="1" xfId="0" applyFont="1" applyFill="1" applyBorder="1" applyAlignment="1">
      <alignment horizontal="left" vertical="top" wrapText="1"/>
    </xf>
    <xf numFmtId="0" fontId="23" fillId="5" borderId="1" xfId="0" applyFont="1" applyFill="1" applyBorder="1" applyAlignment="1">
      <alignment horizontal="center" vertical="center" wrapText="1"/>
    </xf>
    <xf numFmtId="0" fontId="9" fillId="0" borderId="0" xfId="0" applyFont="1" applyFill="1"/>
    <xf numFmtId="0" fontId="3" fillId="5" borderId="2" xfId="0" applyFont="1" applyFill="1" applyBorder="1" applyAlignment="1">
      <alignment vertical="top" wrapText="1"/>
    </xf>
    <xf numFmtId="0" fontId="14" fillId="0" borderId="0" xfId="0" applyFont="1" applyAlignment="1">
      <alignment vertical="center"/>
    </xf>
    <xf numFmtId="0" fontId="10" fillId="0" borderId="0" xfId="0" applyFont="1"/>
    <xf numFmtId="0" fontId="6" fillId="3" borderId="2" xfId="0" applyFont="1" applyFill="1" applyBorder="1" applyAlignment="1">
      <alignment horizontal="center"/>
    </xf>
    <xf numFmtId="0" fontId="6" fillId="0" borderId="0" xfId="0" applyFont="1" applyBorder="1" applyAlignment="1">
      <alignment vertical="center" wrapText="1"/>
    </xf>
    <xf numFmtId="0" fontId="0" fillId="0" borderId="0" xfId="0" applyFont="1" applyBorder="1"/>
    <xf numFmtId="0" fontId="6" fillId="0" borderId="0" xfId="0" applyFont="1" applyBorder="1" applyAlignment="1">
      <alignment wrapText="1"/>
    </xf>
    <xf numFmtId="0" fontId="9" fillId="0" borderId="0" xfId="0" applyFont="1" applyBorder="1"/>
    <xf numFmtId="0" fontId="0" fillId="0" borderId="0" xfId="0" applyFont="1" applyBorder="1" applyAlignment="1">
      <alignment horizontal="right"/>
    </xf>
    <xf numFmtId="0" fontId="0" fillId="0" borderId="0" xfId="0" applyFont="1" applyBorder="1" applyAlignment="1">
      <alignment horizontal="center" wrapText="1"/>
    </xf>
    <xf numFmtId="0" fontId="5" fillId="0" borderId="0" xfId="0" applyFont="1" applyBorder="1" applyAlignment="1">
      <alignment horizontal="right"/>
    </xf>
    <xf numFmtId="0" fontId="0" fillId="0" borderId="0" xfId="0" applyFont="1" applyBorder="1" applyAlignment="1">
      <alignment vertical="top"/>
    </xf>
    <xf numFmtId="0" fontId="12" fillId="0" borderId="0" xfId="0" applyFont="1" applyBorder="1" applyAlignment="1">
      <alignment horizontal="left"/>
    </xf>
    <xf numFmtId="0" fontId="0" fillId="0" borderId="0" xfId="0" applyFont="1" applyFill="1" applyBorder="1"/>
    <xf numFmtId="0" fontId="4" fillId="3" borderId="13" xfId="0" applyFont="1" applyFill="1" applyBorder="1" applyAlignment="1">
      <alignment vertical="center"/>
    </xf>
    <xf numFmtId="0" fontId="9" fillId="4" borderId="15" xfId="0" applyFont="1" applyFill="1" applyBorder="1" applyAlignment="1">
      <alignment horizontal="right"/>
    </xf>
    <xf numFmtId="0" fontId="4" fillId="4" borderId="15" xfId="0" applyFont="1" applyFill="1" applyBorder="1"/>
    <xf numFmtId="0" fontId="9" fillId="4" borderId="16" xfId="0" applyFont="1" applyFill="1" applyBorder="1" applyAlignment="1">
      <alignment horizontal="right"/>
    </xf>
    <xf numFmtId="0" fontId="9" fillId="0" borderId="0" xfId="0" applyFont="1" applyFill="1" applyBorder="1"/>
    <xf numFmtId="0" fontId="4" fillId="0" borderId="0" xfId="0" applyFont="1" applyBorder="1" applyAlignment="1">
      <alignment horizontal="right"/>
    </xf>
    <xf numFmtId="0" fontId="5" fillId="0" borderId="0" xfId="0" applyFont="1" applyFill="1" applyBorder="1"/>
    <xf numFmtId="0" fontId="29" fillId="3" borderId="17" xfId="0" applyFont="1" applyFill="1" applyBorder="1"/>
    <xf numFmtId="0" fontId="29" fillId="3" borderId="5" xfId="0" applyFont="1" applyFill="1" applyBorder="1"/>
    <xf numFmtId="0" fontId="10" fillId="0" borderId="0" xfId="0" applyFont="1" applyFill="1" applyBorder="1"/>
    <xf numFmtId="0" fontId="13" fillId="5" borderId="2" xfId="0" applyFont="1" applyFill="1" applyBorder="1" applyAlignment="1">
      <alignment horizontal="center" vertical="center" wrapText="1"/>
    </xf>
    <xf numFmtId="0" fontId="5" fillId="5" borderId="1" xfId="0" applyFont="1" applyFill="1" applyBorder="1" applyAlignment="1">
      <alignment horizontal="left" vertical="top" wrapText="1"/>
    </xf>
    <xf numFmtId="0" fontId="4" fillId="3" borderId="17" xfId="0" applyFont="1" applyFill="1" applyBorder="1" applyAlignment="1">
      <alignment horizontal="center" vertical="center" wrapText="1"/>
    </xf>
    <xf numFmtId="0" fontId="10" fillId="0" borderId="0" xfId="0" applyFont="1" applyBorder="1" applyAlignment="1">
      <alignment horizontal="right"/>
    </xf>
    <xf numFmtId="0" fontId="0" fillId="3" borderId="1" xfId="0" applyFont="1" applyFill="1" applyBorder="1"/>
    <xf numFmtId="0" fontId="0" fillId="0" borderId="0" xfId="0" applyFont="1" applyBorder="1" applyAlignment="1">
      <alignment vertical="center"/>
    </xf>
    <xf numFmtId="0" fontId="18" fillId="0" borderId="0" xfId="0" applyFont="1" applyBorder="1"/>
    <xf numFmtId="0" fontId="18" fillId="0" borderId="0" xfId="0" applyFont="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wrapText="1"/>
    </xf>
    <xf numFmtId="0" fontId="0" fillId="6" borderId="1" xfId="0" applyFont="1" applyFill="1" applyBorder="1" applyAlignment="1">
      <alignment horizontal="center" vertical="center" wrapText="1"/>
    </xf>
    <xf numFmtId="0" fontId="37" fillId="3" borderId="1" xfId="0" applyFont="1" applyFill="1" applyBorder="1" applyAlignment="1">
      <alignment horizontal="left" vertical="center" wrapText="1"/>
    </xf>
    <xf numFmtId="0" fontId="37" fillId="6" borderId="1" xfId="0" applyFont="1" applyFill="1" applyBorder="1" applyAlignment="1">
      <alignment horizontal="center" vertical="center" wrapText="1"/>
    </xf>
    <xf numFmtId="0" fontId="37" fillId="3" borderId="1" xfId="0" applyFont="1" applyFill="1" applyBorder="1"/>
    <xf numFmtId="0" fontId="37" fillId="3" borderId="1" xfId="0" applyFont="1" applyFill="1" applyBorder="1" applyAlignment="1">
      <alignment vertical="center"/>
    </xf>
    <xf numFmtId="0" fontId="37" fillId="3" borderId="1" xfId="0" applyFont="1" applyFill="1" applyBorder="1" applyAlignment="1">
      <alignment vertical="center" wrapText="1"/>
    </xf>
    <xf numFmtId="0" fontId="4" fillId="4" borderId="14" xfId="0" applyFont="1" applyFill="1" applyBorder="1" applyAlignment="1">
      <alignment wrapText="1"/>
    </xf>
    <xf numFmtId="0" fontId="0" fillId="7" borderId="1" xfId="0" applyFill="1" applyBorder="1"/>
    <xf numFmtId="0" fontId="0" fillId="7" borderId="1" xfId="0" applyFont="1" applyFill="1" applyBorder="1" applyAlignment="1">
      <alignment horizontal="left" vertical="top" wrapText="1"/>
    </xf>
    <xf numFmtId="0" fontId="24" fillId="7" borderId="1" xfId="0" applyFont="1" applyFill="1" applyBorder="1" applyAlignment="1">
      <alignment horizontal="left" vertical="top" wrapText="1"/>
    </xf>
    <xf numFmtId="0" fontId="14" fillId="7" borderId="1" xfId="0" applyFont="1" applyFill="1" applyBorder="1" applyAlignment="1">
      <alignment horizontal="center" vertical="center"/>
    </xf>
    <xf numFmtId="0" fontId="0" fillId="7" borderId="0" xfId="0" applyFill="1"/>
    <xf numFmtId="0" fontId="38" fillId="0" borderId="0" xfId="0" applyFont="1" applyBorder="1" applyAlignment="1">
      <alignment vertical="center" wrapText="1"/>
    </xf>
    <xf numFmtId="0" fontId="18" fillId="3" borderId="14" xfId="0" applyFont="1" applyFill="1" applyBorder="1" applyAlignment="1">
      <alignment horizontal="center" vertical="center" wrapText="1"/>
    </xf>
    <xf numFmtId="0" fontId="25" fillId="3" borderId="25" xfId="0" applyFont="1" applyFill="1" applyBorder="1" applyAlignment="1">
      <alignment horizontal="right" vertical="center" wrapText="1"/>
    </xf>
    <xf numFmtId="0" fontId="25" fillId="3" borderId="25" xfId="0" applyFont="1" applyFill="1" applyBorder="1" applyAlignment="1">
      <alignment horizontal="right" wrapText="1"/>
    </xf>
    <xf numFmtId="0" fontId="25" fillId="3" borderId="25" xfId="0" applyFont="1" applyFill="1" applyBorder="1" applyAlignment="1">
      <alignment horizontal="right" vertical="center"/>
    </xf>
    <xf numFmtId="0" fontId="25" fillId="3" borderId="25" xfId="0" applyFont="1" applyFill="1" applyBorder="1" applyAlignment="1">
      <alignment horizontal="right"/>
    </xf>
    <xf numFmtId="0" fontId="9" fillId="3" borderId="25" xfId="0" applyFont="1" applyFill="1" applyBorder="1" applyAlignment="1">
      <alignment horizontal="right" vertical="center" wrapText="1"/>
    </xf>
    <xf numFmtId="0" fontId="9" fillId="3" borderId="25" xfId="0" applyFont="1" applyFill="1" applyBorder="1" applyAlignment="1">
      <alignment horizontal="right"/>
    </xf>
    <xf numFmtId="0" fontId="9" fillId="3" borderId="25" xfId="0" applyFont="1" applyFill="1" applyBorder="1" applyAlignment="1">
      <alignment horizontal="right" vertical="center"/>
    </xf>
    <xf numFmtId="0" fontId="25" fillId="3" borderId="31" xfId="0" applyFont="1" applyFill="1" applyBorder="1" applyAlignment="1">
      <alignment wrapText="1"/>
    </xf>
    <xf numFmtId="0" fontId="32" fillId="3" borderId="33"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0" fillId="6" borderId="31" xfId="0" applyFont="1" applyFill="1" applyBorder="1" applyAlignment="1">
      <alignment horizontal="center" vertical="center" wrapText="1"/>
    </xf>
    <xf numFmtId="0" fontId="0" fillId="3" borderId="31" xfId="0" applyFont="1" applyFill="1" applyBorder="1"/>
    <xf numFmtId="0" fontId="37" fillId="3" borderId="12" xfId="0" applyFont="1" applyFill="1" applyBorder="1"/>
    <xf numFmtId="0" fontId="33" fillId="3" borderId="26" xfId="0" applyFont="1" applyFill="1" applyBorder="1" applyAlignment="1">
      <alignment horizontal="center" vertical="center" wrapText="1"/>
    </xf>
    <xf numFmtId="0" fontId="18" fillId="3" borderId="25" xfId="0" applyFont="1" applyFill="1" applyBorder="1" applyAlignment="1">
      <alignment horizontal="left" vertical="center"/>
    </xf>
    <xf numFmtId="0" fontId="34" fillId="6" borderId="25" xfId="0" applyFont="1" applyFill="1" applyBorder="1" applyAlignment="1">
      <alignment wrapText="1"/>
    </xf>
    <xf numFmtId="0" fontId="18" fillId="3" borderId="38" xfId="0" applyFont="1" applyFill="1" applyBorder="1" applyAlignment="1">
      <alignment wrapText="1"/>
    </xf>
    <xf numFmtId="0" fontId="5" fillId="3" borderId="39" xfId="0" applyFont="1" applyFill="1" applyBorder="1" applyAlignment="1">
      <alignment horizontal="right" vertical="center" wrapText="1"/>
    </xf>
    <xf numFmtId="0" fontId="5" fillId="3" borderId="40" xfId="0" applyFont="1" applyFill="1" applyBorder="1" applyAlignment="1">
      <alignment horizontal="right" vertical="center" wrapText="1"/>
    </xf>
    <xf numFmtId="0" fontId="33" fillId="3" borderId="38" xfId="0" applyFont="1" applyFill="1" applyBorder="1" applyAlignment="1">
      <alignment horizontal="left" wrapText="1"/>
    </xf>
    <xf numFmtId="0" fontId="0" fillId="3" borderId="39" xfId="0" applyFont="1" applyFill="1" applyBorder="1" applyAlignment="1">
      <alignment horizontal="right"/>
    </xf>
    <xf numFmtId="0" fontId="0" fillId="3" borderId="40" xfId="0" applyFont="1" applyFill="1" applyBorder="1" applyAlignment="1">
      <alignment horizontal="right"/>
    </xf>
    <xf numFmtId="0" fontId="18" fillId="3" borderId="38" xfId="0" applyFont="1" applyFill="1" applyBorder="1" applyAlignment="1">
      <alignment horizontal="left"/>
    </xf>
    <xf numFmtId="0" fontId="0" fillId="3" borderId="41" xfId="0" applyFont="1" applyFill="1" applyBorder="1" applyAlignment="1">
      <alignment horizontal="right"/>
    </xf>
    <xf numFmtId="0" fontId="0" fillId="3" borderId="40" xfId="0" applyFont="1" applyFill="1" applyBorder="1" applyAlignment="1">
      <alignment horizontal="right" wrapText="1"/>
    </xf>
    <xf numFmtId="0" fontId="2" fillId="3" borderId="39" xfId="0" applyFont="1" applyFill="1" applyBorder="1" applyAlignment="1">
      <alignment horizontal="right" wrapText="1"/>
    </xf>
    <xf numFmtId="0" fontId="2" fillId="3" borderId="40" xfId="0" applyFont="1" applyFill="1" applyBorder="1" applyAlignment="1">
      <alignment horizontal="right" wrapText="1"/>
    </xf>
    <xf numFmtId="0" fontId="18" fillId="3" borderId="25" xfId="0" applyFont="1" applyFill="1" applyBorder="1" applyAlignment="1">
      <alignment vertical="center" wrapText="1"/>
    </xf>
    <xf numFmtId="0" fontId="18" fillId="3" borderId="25" xfId="0" applyFont="1" applyFill="1" applyBorder="1" applyAlignment="1">
      <alignment vertical="center"/>
    </xf>
    <xf numFmtId="0" fontId="2" fillId="3" borderId="25" xfId="0" applyFont="1" applyFill="1" applyBorder="1" applyAlignment="1">
      <alignment horizontal="left" vertical="center"/>
    </xf>
    <xf numFmtId="0" fontId="2" fillId="3" borderId="25" xfId="0" applyFont="1" applyFill="1" applyBorder="1" applyAlignment="1">
      <alignment horizontal="left" wrapText="1"/>
    </xf>
    <xf numFmtId="0" fontId="18" fillId="3" borderId="38" xfId="0" applyFont="1" applyFill="1" applyBorder="1" applyAlignment="1">
      <alignment horizontal="left" vertical="center"/>
    </xf>
    <xf numFmtId="0" fontId="0" fillId="3" borderId="39" xfId="0" applyFont="1" applyFill="1" applyBorder="1" applyAlignment="1">
      <alignment horizontal="right" vertical="center" wrapText="1"/>
    </xf>
    <xf numFmtId="0" fontId="0" fillId="3" borderId="40" xfId="0" applyFont="1" applyFill="1" applyBorder="1" applyAlignment="1">
      <alignment horizontal="right" vertical="center"/>
    </xf>
    <xf numFmtId="0" fontId="18" fillId="3" borderId="25" xfId="0" applyFont="1" applyFill="1" applyBorder="1"/>
    <xf numFmtId="0" fontId="0" fillId="3" borderId="25" xfId="0" applyFont="1" applyFill="1" applyBorder="1" applyAlignment="1">
      <alignment horizontal="right"/>
    </xf>
    <xf numFmtId="0" fontId="0" fillId="3" borderId="25" xfId="0" applyFont="1" applyFill="1" applyBorder="1"/>
    <xf numFmtId="0" fontId="2" fillId="3" borderId="43" xfId="0" applyFont="1" applyFill="1" applyBorder="1" applyAlignment="1">
      <alignment horizontal="left"/>
    </xf>
    <xf numFmtId="0" fontId="18" fillId="3" borderId="14" xfId="0" applyFont="1" applyFill="1" applyBorder="1" applyAlignment="1">
      <alignment horizontal="center" vertical="center"/>
    </xf>
    <xf numFmtId="0" fontId="18" fillId="3" borderId="15" xfId="0" applyFont="1" applyFill="1" applyBorder="1"/>
    <xf numFmtId="0" fontId="18" fillId="3" borderId="16" xfId="0" applyFont="1" applyFill="1" applyBorder="1"/>
    <xf numFmtId="0" fontId="9" fillId="3" borderId="43" xfId="0" applyFont="1" applyFill="1" applyBorder="1" applyAlignment="1">
      <alignment horizontal="right"/>
    </xf>
    <xf numFmtId="0" fontId="4" fillId="3" borderId="44" xfId="0" applyFont="1" applyFill="1" applyBorder="1" applyAlignment="1">
      <alignment horizontal="left" vertical="center" wrapText="1"/>
    </xf>
    <xf numFmtId="0" fontId="9" fillId="3" borderId="7" xfId="0" applyFont="1" applyFill="1" applyBorder="1" applyAlignment="1">
      <alignment vertical="center"/>
    </xf>
    <xf numFmtId="0" fontId="9" fillId="3" borderId="12" xfId="0" applyFont="1" applyFill="1" applyBorder="1" applyAlignment="1">
      <alignment horizontal="left" vertical="center" wrapText="1"/>
    </xf>
    <xf numFmtId="0" fontId="36" fillId="3" borderId="32" xfId="1" applyFont="1" applyFill="1" applyBorder="1" applyAlignment="1">
      <alignment vertical="center" wrapText="1"/>
    </xf>
    <xf numFmtId="0" fontId="9" fillId="3" borderId="12" xfId="0" applyFont="1" applyFill="1" applyBorder="1" applyAlignment="1">
      <alignment vertical="center"/>
    </xf>
    <xf numFmtId="0" fontId="45" fillId="10" borderId="1" xfId="2" applyFont="1" applyFill="1" applyBorder="1" applyAlignment="1">
      <alignment horizontal="center" vertical="center" wrapText="1"/>
    </xf>
    <xf numFmtId="0" fontId="49" fillId="2" borderId="12" xfId="2" applyFont="1" applyFill="1" applyBorder="1" applyAlignment="1">
      <alignment horizontal="center" vertical="center" wrapText="1"/>
    </xf>
    <xf numFmtId="0" fontId="49" fillId="7" borderId="45" xfId="2" applyFont="1" applyFill="1" applyBorder="1" applyAlignment="1">
      <alignment vertical="center"/>
    </xf>
    <xf numFmtId="0" fontId="45" fillId="7" borderId="33" xfId="2" applyFont="1" applyFill="1" applyBorder="1" applyAlignment="1">
      <alignment vertical="center"/>
    </xf>
    <xf numFmtId="0" fontId="45" fillId="7" borderId="0" xfId="2" applyFont="1" applyFill="1" applyBorder="1" applyAlignment="1">
      <alignment vertical="center"/>
    </xf>
    <xf numFmtId="0" fontId="18" fillId="0" borderId="30" xfId="6"/>
    <xf numFmtId="0" fontId="51" fillId="8" borderId="28" xfId="3" applyFont="1" applyAlignment="1">
      <alignment horizontal="center" vertical="center" wrapText="1"/>
    </xf>
    <xf numFmtId="0" fontId="52" fillId="3" borderId="28" xfId="5" applyFont="1" applyFill="1" applyAlignment="1">
      <alignment horizontal="center" vertical="center" wrapText="1"/>
    </xf>
    <xf numFmtId="0" fontId="52" fillId="5" borderId="28" xfId="5" applyFont="1" applyFill="1" applyAlignment="1">
      <alignment horizontal="center" vertical="center" wrapText="1"/>
    </xf>
    <xf numFmtId="0" fontId="53" fillId="0" borderId="0" xfId="2" applyFont="1"/>
    <xf numFmtId="0" fontId="55" fillId="0" borderId="0" xfId="2" applyFont="1"/>
    <xf numFmtId="0" fontId="54" fillId="8" borderId="28" xfId="3" applyFont="1" applyAlignment="1">
      <alignment horizontal="center" vertical="center" wrapText="1"/>
    </xf>
    <xf numFmtId="0" fontId="4" fillId="3" borderId="13" xfId="0" applyFont="1" applyFill="1" applyBorder="1" applyAlignment="1">
      <alignment vertical="center" wrapText="1"/>
    </xf>
    <xf numFmtId="0" fontId="25" fillId="12" borderId="25" xfId="0" applyFont="1" applyFill="1" applyBorder="1" applyAlignment="1">
      <alignment horizontal="right" wrapText="1"/>
    </xf>
    <xf numFmtId="9" fontId="0" fillId="0" borderId="0" xfId="0" applyNumberFormat="1"/>
    <xf numFmtId="0" fontId="0" fillId="12" borderId="0" xfId="0" applyFill="1"/>
    <xf numFmtId="0" fontId="0" fillId="13" borderId="0" xfId="0" applyFill="1"/>
    <xf numFmtId="0" fontId="8" fillId="3" borderId="1" xfId="0" applyFont="1" applyFill="1" applyBorder="1" applyAlignment="1">
      <alignment horizontal="center"/>
    </xf>
    <xf numFmtId="0" fontId="8" fillId="3" borderId="2" xfId="0" applyFont="1" applyFill="1" applyBorder="1" applyAlignment="1">
      <alignment horizontal="center"/>
    </xf>
    <xf numFmtId="0" fontId="57" fillId="0" borderId="0" xfId="0" applyFont="1"/>
    <xf numFmtId="0" fontId="4" fillId="11" borderId="0" xfId="0" applyFont="1" applyFill="1" applyAlignment="1">
      <alignment wrapText="1"/>
    </xf>
    <xf numFmtId="9" fontId="58" fillId="12" borderId="0" xfId="7" applyFont="1" applyFill="1"/>
    <xf numFmtId="0" fontId="15" fillId="3" borderId="2" xfId="0" applyFont="1" applyFill="1" applyBorder="1" applyAlignment="1">
      <alignment horizontal="left" vertical="top" wrapText="1"/>
    </xf>
    <xf numFmtId="0" fontId="22" fillId="5" borderId="28" xfId="5" applyFont="1" applyFill="1" applyAlignment="1">
      <alignment horizontal="center" vertical="center" wrapText="1"/>
    </xf>
    <xf numFmtId="0" fontId="33" fillId="3" borderId="43" xfId="0" applyFont="1" applyFill="1" applyBorder="1" applyAlignment="1">
      <alignment horizontal="left" vertical="center"/>
    </xf>
    <xf numFmtId="0" fontId="44" fillId="3" borderId="28" xfId="5" applyFont="1" applyFill="1" applyAlignment="1">
      <alignment horizontal="center" vertical="center" wrapText="1"/>
    </xf>
    <xf numFmtId="0" fontId="6" fillId="14" borderId="2" xfId="0" applyFont="1" applyFill="1" applyBorder="1" applyAlignment="1">
      <alignment horizontal="center"/>
    </xf>
    <xf numFmtId="0" fontId="8" fillId="14" borderId="1" xfId="0" applyFont="1" applyFill="1" applyBorder="1" applyAlignment="1">
      <alignment horizontal="center"/>
    </xf>
    <xf numFmtId="0" fontId="8" fillId="14" borderId="2" xfId="0" applyFont="1" applyFill="1" applyBorder="1" applyAlignment="1">
      <alignment horizontal="center"/>
    </xf>
    <xf numFmtId="0" fontId="0" fillId="3" borderId="2" xfId="0" applyFill="1" applyBorder="1" applyAlignment="1">
      <alignment horizontal="center"/>
    </xf>
    <xf numFmtId="0" fontId="0" fillId="3" borderId="1" xfId="0" applyFill="1" applyBorder="1" applyAlignment="1">
      <alignment horizontal="center"/>
    </xf>
    <xf numFmtId="0" fontId="50" fillId="3" borderId="1" xfId="4" applyFont="1" applyFill="1" applyBorder="1" applyAlignment="1">
      <alignment horizontal="center" vertical="center" wrapText="1"/>
    </xf>
    <xf numFmtId="0" fontId="15" fillId="15" borderId="2" xfId="0" applyFont="1" applyFill="1" applyBorder="1" applyAlignment="1">
      <alignment horizontal="left" vertical="top" wrapText="1"/>
    </xf>
    <xf numFmtId="0" fontId="15" fillId="15" borderId="1" xfId="0" applyFont="1" applyFill="1" applyBorder="1" applyAlignment="1">
      <alignment horizontal="left" vertical="top" wrapText="1"/>
    </xf>
    <xf numFmtId="0" fontId="34" fillId="0" borderId="0" xfId="0" applyFont="1" applyBorder="1" applyAlignment="1">
      <alignment horizontal="right"/>
    </xf>
    <xf numFmtId="0" fontId="18" fillId="15" borderId="1" xfId="0" applyFont="1" applyFill="1" applyBorder="1" applyAlignment="1">
      <alignment horizontal="right"/>
    </xf>
    <xf numFmtId="0" fontId="0" fillId="3" borderId="1" xfId="0" applyFont="1" applyFill="1" applyBorder="1" applyAlignment="1">
      <alignment horizontal="right"/>
    </xf>
    <xf numFmtId="0" fontId="0" fillId="16" borderId="1" xfId="0" applyFont="1" applyFill="1" applyBorder="1" applyAlignment="1">
      <alignment horizontal="right"/>
    </xf>
    <xf numFmtId="0" fontId="0" fillId="0" borderId="0" xfId="0" applyFont="1" applyBorder="1" applyAlignment="1">
      <alignment horizontal="left"/>
    </xf>
    <xf numFmtId="0" fontId="31" fillId="3" borderId="1" xfId="4" applyFont="1" applyFill="1" applyBorder="1" applyAlignment="1">
      <alignment horizontal="center" vertical="center" wrapText="1"/>
    </xf>
    <xf numFmtId="0" fontId="14" fillId="15" borderId="1" xfId="0" applyFont="1" applyFill="1" applyBorder="1" applyAlignment="1">
      <alignment horizontal="center" vertical="center" wrapText="1"/>
    </xf>
    <xf numFmtId="0" fontId="27" fillId="15" borderId="1" xfId="0" applyFont="1" applyFill="1" applyBorder="1" applyAlignment="1">
      <alignment horizontal="left" vertical="top" wrapText="1"/>
    </xf>
    <xf numFmtId="0" fontId="54" fillId="8" borderId="28" xfId="3" applyFont="1" applyAlignment="1">
      <alignment vertical="center" wrapText="1"/>
    </xf>
    <xf numFmtId="0" fontId="61" fillId="0" borderId="0" xfId="2" applyFont="1"/>
    <xf numFmtId="0" fontId="0" fillId="0" borderId="0" xfId="0" applyAlignment="1">
      <alignment wrapText="1"/>
    </xf>
    <xf numFmtId="0" fontId="44" fillId="9" borderId="28" xfId="5" applyAlignment="1">
      <alignment vertical="center" wrapText="1"/>
    </xf>
    <xf numFmtId="0" fontId="30" fillId="15" borderId="2" xfId="1" quotePrefix="1" applyFill="1" applyBorder="1" applyAlignment="1">
      <alignment wrapText="1"/>
    </xf>
    <xf numFmtId="0" fontId="12" fillId="15" borderId="13" xfId="0" applyFont="1" applyFill="1" applyBorder="1" applyAlignment="1" applyProtection="1">
      <alignment vertical="center"/>
      <protection locked="0"/>
    </xf>
    <xf numFmtId="0" fontId="12" fillId="15" borderId="16" xfId="0" applyFont="1" applyFill="1" applyBorder="1" applyAlignment="1" applyProtection="1">
      <alignment vertical="center"/>
      <protection locked="0"/>
    </xf>
    <xf numFmtId="0" fontId="25" fillId="15" borderId="15" xfId="0" applyFont="1" applyFill="1" applyBorder="1" applyAlignment="1" applyProtection="1">
      <alignment horizontal="right"/>
      <protection locked="0"/>
    </xf>
    <xf numFmtId="0" fontId="0" fillId="15" borderId="1" xfId="0" applyFont="1" applyFill="1" applyBorder="1" applyAlignment="1" applyProtection="1">
      <alignment horizontal="center" vertical="center" wrapText="1"/>
      <protection locked="0"/>
    </xf>
    <xf numFmtId="0" fontId="0" fillId="15" borderId="19" xfId="0" applyFont="1" applyFill="1" applyBorder="1" applyAlignment="1" applyProtection="1">
      <alignment horizontal="center" vertical="center" wrapText="1"/>
      <protection locked="0"/>
    </xf>
    <xf numFmtId="0" fontId="0" fillId="15" borderId="20" xfId="0" applyFont="1" applyFill="1" applyBorder="1" applyProtection="1">
      <protection locked="0"/>
    </xf>
    <xf numFmtId="0" fontId="0" fillId="15" borderId="21" xfId="0" applyFont="1" applyFill="1" applyBorder="1" applyProtection="1">
      <protection locked="0"/>
    </xf>
    <xf numFmtId="0" fontId="0" fillId="15" borderId="19" xfId="0" applyFont="1" applyFill="1" applyBorder="1" applyProtection="1">
      <protection locked="0"/>
    </xf>
    <xf numFmtId="0" fontId="0" fillId="15" borderId="22" xfId="0" applyFont="1" applyFill="1" applyBorder="1" applyProtection="1">
      <protection locked="0"/>
    </xf>
    <xf numFmtId="0" fontId="0" fillId="15" borderId="1" xfId="0" applyFont="1" applyFill="1" applyBorder="1" applyProtection="1">
      <protection locked="0"/>
    </xf>
    <xf numFmtId="0" fontId="0" fillId="15" borderId="12" xfId="0" applyFont="1" applyFill="1" applyBorder="1" applyProtection="1">
      <protection locked="0"/>
    </xf>
    <xf numFmtId="0" fontId="0" fillId="15" borderId="32" xfId="0" applyFont="1" applyFill="1" applyBorder="1" applyProtection="1">
      <protection locked="0"/>
    </xf>
    <xf numFmtId="0" fontId="0" fillId="15" borderId="34" xfId="0" applyFont="1" applyFill="1" applyBorder="1" applyProtection="1">
      <protection locked="0"/>
    </xf>
    <xf numFmtId="0" fontId="0" fillId="15" borderId="35" xfId="0" applyFont="1" applyFill="1" applyBorder="1" applyProtection="1">
      <protection locked="0"/>
    </xf>
    <xf numFmtId="0" fontId="0" fillId="15" borderId="36" xfId="0" applyFont="1" applyFill="1" applyBorder="1" applyProtection="1">
      <protection locked="0"/>
    </xf>
    <xf numFmtId="0" fontId="0" fillId="15" borderId="31" xfId="0" applyFont="1" applyFill="1" applyBorder="1" applyProtection="1">
      <protection locked="0"/>
    </xf>
    <xf numFmtId="0" fontId="0" fillId="15" borderId="34" xfId="0" applyFont="1" applyFill="1" applyBorder="1" applyAlignment="1" applyProtection="1">
      <alignment horizontal="center" vertical="center" wrapText="1"/>
      <protection locked="0"/>
    </xf>
    <xf numFmtId="0" fontId="0" fillId="15" borderId="37" xfId="0" applyFont="1" applyFill="1" applyBorder="1" applyProtection="1">
      <protection locked="0"/>
    </xf>
    <xf numFmtId="0" fontId="0" fillId="15" borderId="31" xfId="0" applyFont="1" applyFill="1" applyBorder="1" applyAlignment="1" applyProtection="1">
      <alignment horizontal="center" vertical="center" wrapText="1"/>
      <protection locked="0"/>
    </xf>
    <xf numFmtId="43" fontId="44" fillId="15" borderId="28" xfId="8" applyFont="1" applyFill="1" applyBorder="1" applyProtection="1">
      <protection locked="0"/>
    </xf>
    <xf numFmtId="0" fontId="14" fillId="17" borderId="0" xfId="0" applyFont="1" applyFill="1" applyAlignment="1">
      <alignment vertical="center"/>
    </xf>
    <xf numFmtId="0" fontId="18" fillId="17" borderId="0" xfId="0" applyFont="1" applyFill="1"/>
    <xf numFmtId="0" fontId="14" fillId="12" borderId="0" xfId="0" applyFont="1" applyFill="1" applyAlignment="1">
      <alignment vertical="center"/>
    </xf>
    <xf numFmtId="0" fontId="18" fillId="12" borderId="0" xfId="0" applyFont="1" applyFill="1"/>
    <xf numFmtId="0" fontId="0" fillId="17" borderId="0" xfId="0" applyFill="1"/>
    <xf numFmtId="0" fontId="15" fillId="15" borderId="2" xfId="0" applyFont="1" applyFill="1" applyBorder="1" applyAlignment="1" applyProtection="1">
      <alignment horizontal="left" vertical="top" wrapText="1"/>
      <protection locked="0"/>
    </xf>
    <xf numFmtId="0" fontId="30" fillId="15" borderId="2" xfId="1" quotePrefix="1" applyFill="1" applyBorder="1" applyAlignment="1" applyProtection="1">
      <alignment wrapText="1"/>
      <protection locked="0"/>
    </xf>
    <xf numFmtId="0" fontId="6" fillId="15" borderId="2" xfId="0" applyFont="1" applyFill="1" applyBorder="1" applyAlignment="1" applyProtection="1">
      <alignment wrapText="1"/>
      <protection locked="0"/>
    </xf>
    <xf numFmtId="0" fontId="13" fillId="15" borderId="2" xfId="0" applyFont="1" applyFill="1" applyBorder="1" applyAlignment="1" applyProtection="1">
      <alignment wrapText="1"/>
      <protection locked="0"/>
    </xf>
    <xf numFmtId="0" fontId="27" fillId="15" borderId="2" xfId="0" applyFont="1" applyFill="1" applyBorder="1" applyAlignment="1" applyProtection="1">
      <alignment horizontal="left" vertical="top" wrapText="1"/>
      <protection locked="0"/>
    </xf>
    <xf numFmtId="0" fontId="15" fillId="15" borderId="1" xfId="0" applyFont="1" applyFill="1" applyBorder="1" applyAlignment="1" applyProtection="1">
      <alignment horizontal="left" vertical="top" wrapText="1"/>
      <protection locked="0"/>
    </xf>
    <xf numFmtId="0" fontId="0" fillId="15" borderId="1" xfId="0" applyFill="1" applyBorder="1" applyProtection="1">
      <protection locked="0"/>
    </xf>
    <xf numFmtId="0" fontId="27" fillId="15" borderId="1" xfId="0" applyFont="1" applyFill="1" applyBorder="1" applyAlignment="1" applyProtection="1">
      <alignment horizontal="left" vertical="top" wrapText="1"/>
      <protection locked="0"/>
    </xf>
    <xf numFmtId="0" fontId="14" fillId="15" borderId="1" xfId="0" applyFont="1" applyFill="1" applyBorder="1" applyAlignment="1" applyProtection="1">
      <alignment horizontal="center" vertical="center" wrapText="1"/>
      <protection locked="0"/>
    </xf>
    <xf numFmtId="0" fontId="0" fillId="15" borderId="0" xfId="0" applyFill="1" applyBorder="1" applyProtection="1">
      <protection locked="0"/>
    </xf>
    <xf numFmtId="0" fontId="15" fillId="15" borderId="1" xfId="0" applyFont="1" applyFill="1" applyBorder="1" applyAlignment="1" applyProtection="1">
      <alignment vertical="top"/>
      <protection locked="0"/>
    </xf>
    <xf numFmtId="0" fontId="15" fillId="15" borderId="2" xfId="0" applyFont="1" applyFill="1" applyBorder="1" applyAlignment="1" applyProtection="1">
      <alignment vertical="top"/>
      <protection locked="0"/>
    </xf>
    <xf numFmtId="0" fontId="27" fillId="15" borderId="1" xfId="0" applyFont="1" applyFill="1" applyBorder="1" applyAlignment="1" applyProtection="1">
      <alignment vertical="top"/>
      <protection locked="0"/>
    </xf>
    <xf numFmtId="0" fontId="17" fillId="15" borderId="1" xfId="0" applyFont="1" applyFill="1" applyBorder="1" applyAlignment="1" applyProtection="1">
      <alignment horizontal="center" vertical="center" wrapText="1"/>
      <protection locked="0"/>
    </xf>
    <xf numFmtId="0" fontId="14" fillId="15" borderId="1" xfId="0" applyFont="1" applyFill="1" applyBorder="1" applyAlignment="1" applyProtection="1">
      <alignment horizontal="center" vertical="center"/>
      <protection locked="0"/>
    </xf>
    <xf numFmtId="0" fontId="16" fillId="15" borderId="1" xfId="0" applyFont="1" applyFill="1" applyBorder="1" applyAlignment="1" applyProtection="1">
      <alignment horizontal="left" vertical="top" wrapText="1"/>
      <protection locked="0"/>
    </xf>
    <xf numFmtId="0" fontId="16" fillId="15" borderId="2" xfId="0" applyFont="1" applyFill="1" applyBorder="1" applyAlignment="1" applyProtection="1">
      <alignment horizontal="left" vertical="top" wrapText="1"/>
      <protection locked="0"/>
    </xf>
    <xf numFmtId="0" fontId="28" fillId="15" borderId="1" xfId="0" applyFont="1" applyFill="1" applyBorder="1" applyAlignment="1" applyProtection="1">
      <alignment horizontal="left" vertical="top" wrapText="1"/>
      <protection locked="0"/>
    </xf>
    <xf numFmtId="0" fontId="15" fillId="15" borderId="1" xfId="0" applyFont="1" applyFill="1" applyBorder="1" applyProtection="1">
      <protection locked="0"/>
    </xf>
    <xf numFmtId="0" fontId="15" fillId="15" borderId="2" xfId="0" applyFont="1" applyFill="1" applyBorder="1" applyProtection="1">
      <protection locked="0"/>
    </xf>
    <xf numFmtId="0" fontId="27" fillId="15" borderId="1" xfId="0" applyFont="1" applyFill="1" applyBorder="1" applyProtection="1">
      <protection locked="0"/>
    </xf>
    <xf numFmtId="0" fontId="15" fillId="15" borderId="1" xfId="0" applyFont="1" applyFill="1" applyBorder="1" applyAlignment="1" applyProtection="1">
      <alignment vertical="top" wrapText="1"/>
      <protection locked="0"/>
    </xf>
    <xf numFmtId="0" fontId="15" fillId="15" borderId="2" xfId="0" applyFont="1" applyFill="1" applyBorder="1" applyAlignment="1" applyProtection="1">
      <alignment vertical="top" wrapText="1"/>
      <protection locked="0"/>
    </xf>
    <xf numFmtId="0" fontId="27" fillId="15" borderId="1" xfId="0" applyFont="1" applyFill="1" applyBorder="1" applyAlignment="1" applyProtection="1">
      <alignment vertical="top" wrapText="1"/>
      <protection locked="0"/>
    </xf>
    <xf numFmtId="0" fontId="7" fillId="15" borderId="2" xfId="0" applyFont="1" applyFill="1" applyBorder="1" applyAlignment="1" applyProtection="1">
      <alignment wrapText="1"/>
      <protection locked="0"/>
    </xf>
    <xf numFmtId="0" fontId="8" fillId="15" borderId="1" xfId="0" applyFont="1" applyFill="1" applyBorder="1" applyProtection="1">
      <protection locked="0"/>
    </xf>
    <xf numFmtId="0" fontId="12" fillId="0" borderId="14" xfId="0" applyFont="1" applyFill="1" applyBorder="1"/>
    <xf numFmtId="0" fontId="12" fillId="0" borderId="15" xfId="0" applyFont="1" applyFill="1" applyBorder="1"/>
    <xf numFmtId="0" fontId="25" fillId="0" borderId="16" xfId="0" applyFont="1" applyFill="1" applyBorder="1" applyAlignment="1">
      <alignment horizontal="right"/>
    </xf>
    <xf numFmtId="0" fontId="29" fillId="3" borderId="17" xfId="0" applyFont="1" applyFill="1" applyBorder="1" applyAlignment="1">
      <alignment horizontal="center"/>
    </xf>
    <xf numFmtId="0" fontId="62" fillId="3" borderId="25" xfId="0" applyFont="1" applyFill="1" applyBorder="1" applyAlignment="1">
      <alignment horizontal="right" vertical="center" wrapText="1"/>
    </xf>
    <xf numFmtId="0" fontId="34" fillId="3" borderId="25" xfId="0" applyFont="1" applyFill="1" applyBorder="1" applyAlignment="1">
      <alignment horizontal="right" vertical="center" wrapText="1"/>
    </xf>
    <xf numFmtId="0" fontId="34" fillId="3" borderId="25" xfId="0" applyFont="1" applyFill="1" applyBorder="1" applyAlignment="1">
      <alignment horizontal="right" vertical="center"/>
    </xf>
    <xf numFmtId="0" fontId="34" fillId="3" borderId="42" xfId="0" applyFont="1" applyFill="1" applyBorder="1" applyAlignment="1">
      <alignment horizontal="right" vertical="center"/>
    </xf>
    <xf numFmtId="0" fontId="59" fillId="18" borderId="1" xfId="0" applyFont="1" applyFill="1" applyBorder="1" applyAlignment="1">
      <alignment vertical="center"/>
    </xf>
    <xf numFmtId="0" fontId="59" fillId="18" borderId="12" xfId="0" applyFont="1" applyFill="1" applyBorder="1" applyAlignment="1">
      <alignment vertical="center"/>
    </xf>
    <xf numFmtId="0" fontId="18" fillId="0" borderId="0" xfId="0" applyFont="1" applyFill="1" applyBorder="1"/>
    <xf numFmtId="0" fontId="59" fillId="0" borderId="0" xfId="0" applyFont="1" applyFill="1" applyBorder="1" applyAlignment="1">
      <alignment vertical="center"/>
    </xf>
    <xf numFmtId="0" fontId="25" fillId="0" borderId="0" xfId="0" applyFont="1" applyFill="1" applyBorder="1" applyAlignment="1">
      <alignment wrapText="1"/>
    </xf>
    <xf numFmtId="0" fontId="0" fillId="0" borderId="0" xfId="0" applyFont="1" applyFill="1" applyBorder="1" applyAlignment="1">
      <alignment horizontal="center" wrapText="1"/>
    </xf>
    <xf numFmtId="0" fontId="18" fillId="3" borderId="15" xfId="0" applyFont="1" applyFill="1" applyBorder="1" applyAlignment="1">
      <alignment horizontal="center" vertical="center"/>
    </xf>
    <xf numFmtId="0" fontId="12" fillId="3" borderId="17" xfId="0" applyFont="1" applyFill="1" applyBorder="1" applyAlignment="1">
      <alignment horizontal="center" vertical="center"/>
    </xf>
    <xf numFmtId="0" fontId="25" fillId="18" borderId="25" xfId="0" applyFont="1" applyFill="1" applyBorder="1" applyAlignment="1">
      <alignment horizontal="right" vertical="center"/>
    </xf>
    <xf numFmtId="0" fontId="25" fillId="18" borderId="43" xfId="0" applyFont="1" applyFill="1" applyBorder="1" applyAlignment="1">
      <alignment horizontal="right" vertical="center"/>
    </xf>
    <xf numFmtId="0" fontId="29" fillId="3" borderId="17" xfId="0" applyFont="1" applyFill="1" applyBorder="1" applyAlignment="1">
      <alignment horizontal="center" vertical="center"/>
    </xf>
    <xf numFmtId="0" fontId="29" fillId="3" borderId="5" xfId="0" applyFont="1" applyFill="1" applyBorder="1" applyAlignment="1">
      <alignment horizontal="center" vertical="center"/>
    </xf>
    <xf numFmtId="0" fontId="6" fillId="18" borderId="2" xfId="0" applyFont="1" applyFill="1" applyBorder="1" applyAlignment="1">
      <alignment horizontal="center"/>
    </xf>
    <xf numFmtId="0" fontId="8" fillId="18" borderId="2" xfId="0" applyFont="1" applyFill="1" applyBorder="1" applyAlignment="1">
      <alignment horizontal="center"/>
    </xf>
    <xf numFmtId="0" fontId="63" fillId="10" borderId="1" xfId="2" applyFont="1" applyFill="1" applyBorder="1" applyAlignment="1">
      <alignment horizontal="center" vertical="center" wrapText="1"/>
    </xf>
    <xf numFmtId="0" fontId="0" fillId="18" borderId="1" xfId="0" applyFont="1" applyFill="1" applyBorder="1" applyAlignment="1">
      <alignment horizontal="right"/>
    </xf>
    <xf numFmtId="0" fontId="23" fillId="3" borderId="1" xfId="4" applyFont="1" applyFill="1" applyBorder="1" applyAlignment="1">
      <alignment horizontal="center" vertical="center" wrapText="1"/>
    </xf>
    <xf numFmtId="0" fontId="23" fillId="3" borderId="28" xfId="5" applyFont="1" applyFill="1" applyAlignment="1">
      <alignment horizontal="center" vertical="center" wrapText="1"/>
    </xf>
    <xf numFmtId="0" fontId="13" fillId="3" borderId="2" xfId="0" applyFont="1" applyFill="1" applyBorder="1" applyAlignment="1">
      <alignment horizontal="center"/>
    </xf>
    <xf numFmtId="0" fontId="65" fillId="3" borderId="28" xfId="5" applyFont="1" applyFill="1" applyAlignment="1">
      <alignment horizontal="center" vertical="center" wrapText="1"/>
    </xf>
    <xf numFmtId="0" fontId="64" fillId="8" borderId="28" xfId="3" applyFont="1" applyAlignment="1">
      <alignment horizontal="center" vertical="center" wrapText="1"/>
    </xf>
    <xf numFmtId="0" fontId="64" fillId="8" borderId="28" xfId="3" applyFont="1" applyAlignment="1">
      <alignment vertical="center" wrapText="1"/>
    </xf>
    <xf numFmtId="0" fontId="46" fillId="0" borderId="30" xfId="6" applyFont="1" applyAlignment="1">
      <alignment horizontal="center" vertical="center" wrapText="1"/>
    </xf>
    <xf numFmtId="0" fontId="39" fillId="7" borderId="24" xfId="0" applyFont="1" applyFill="1" applyBorder="1" applyAlignment="1">
      <alignment horizontal="left"/>
    </xf>
    <xf numFmtId="0" fontId="47" fillId="0" borderId="0" xfId="0" applyFont="1" applyFill="1" applyAlignment="1">
      <alignment horizontal="left" vertical="center" wrapText="1"/>
    </xf>
    <xf numFmtId="0" fontId="45" fillId="10" borderId="9" xfId="2" applyFont="1" applyFill="1" applyBorder="1" applyAlignment="1">
      <alignment horizontal="center" vertical="center"/>
    </xf>
    <xf numFmtId="0" fontId="0" fillId="15" borderId="1" xfId="0" applyFill="1" applyBorder="1" applyAlignment="1" applyProtection="1">
      <alignment wrapText="1"/>
      <protection locked="0"/>
    </xf>
    <xf numFmtId="0" fontId="6" fillId="15" borderId="2" xfId="0" applyFont="1" applyFill="1" applyBorder="1" applyAlignment="1" applyProtection="1">
      <alignment horizontal="center"/>
      <protection locked="0"/>
    </xf>
    <xf numFmtId="0" fontId="0" fillId="15" borderId="2" xfId="0" applyFill="1" applyBorder="1" applyProtection="1">
      <protection locked="0"/>
    </xf>
    <xf numFmtId="0" fontId="0" fillId="15" borderId="1" xfId="0" applyFont="1" applyFill="1" applyBorder="1" applyAlignment="1" applyProtection="1">
      <alignment horizontal="left" vertical="top" wrapText="1"/>
      <protection locked="0"/>
    </xf>
    <xf numFmtId="0" fontId="24" fillId="15" borderId="1" xfId="0" applyFont="1" applyFill="1" applyBorder="1" applyAlignment="1" applyProtection="1">
      <alignment horizontal="left" vertical="top" wrapText="1"/>
      <protection locked="0"/>
    </xf>
    <xf numFmtId="0" fontId="24" fillId="15" borderId="1" xfId="0" applyFont="1" applyFill="1" applyBorder="1" applyProtection="1">
      <protection locked="0"/>
    </xf>
    <xf numFmtId="0" fontId="0" fillId="15" borderId="1" xfId="0" applyFont="1" applyFill="1" applyBorder="1" applyAlignment="1" applyProtection="1">
      <alignment vertical="top" wrapText="1"/>
      <protection locked="0"/>
    </xf>
    <xf numFmtId="0" fontId="24" fillId="15" borderId="1" xfId="0" applyFont="1" applyFill="1" applyBorder="1" applyAlignment="1" applyProtection="1">
      <alignment vertical="top" wrapText="1"/>
      <protection locked="0"/>
    </xf>
    <xf numFmtId="0" fontId="0" fillId="15" borderId="2" xfId="0" applyFill="1" applyBorder="1" applyAlignment="1" applyProtection="1">
      <alignment wrapText="1"/>
      <protection locked="0"/>
    </xf>
    <xf numFmtId="0" fontId="0" fillId="15" borderId="2" xfId="0" applyFont="1" applyFill="1" applyBorder="1" applyProtection="1">
      <protection locked="0"/>
    </xf>
    <xf numFmtId="0" fontId="9" fillId="15" borderId="2" xfId="0" applyFont="1" applyFill="1" applyBorder="1" applyProtection="1">
      <protection locked="0"/>
    </xf>
    <xf numFmtId="0" fontId="9" fillId="15" borderId="1" xfId="0" applyFont="1" applyFill="1" applyBorder="1" applyProtection="1">
      <protection locked="0"/>
    </xf>
    <xf numFmtId="0" fontId="8" fillId="5" borderId="2" xfId="0" applyFont="1" applyFill="1" applyBorder="1" applyAlignment="1">
      <alignment horizontal="center"/>
    </xf>
    <xf numFmtId="0" fontId="15" fillId="3" borderId="2" xfId="0" applyFont="1" applyFill="1" applyBorder="1" applyAlignment="1" applyProtection="1">
      <alignment horizontal="center" vertical="top" wrapText="1"/>
      <protection locked="0"/>
    </xf>
    <xf numFmtId="0" fontId="67" fillId="3" borderId="1" xfId="3" applyFont="1" applyFill="1" applyBorder="1" applyAlignment="1">
      <alignment horizontal="center" vertical="center" wrapText="1"/>
    </xf>
    <xf numFmtId="0" fontId="71" fillId="8" borderId="28" xfId="3" applyFont="1" applyAlignment="1">
      <alignment horizontal="center" vertical="center" wrapText="1"/>
    </xf>
    <xf numFmtId="0" fontId="10" fillId="5" borderId="1" xfId="0" applyFont="1" applyFill="1" applyBorder="1" applyAlignment="1">
      <alignment horizontal="left" vertical="top" wrapText="1"/>
    </xf>
    <xf numFmtId="0" fontId="30" fillId="5" borderId="2" xfId="1" applyFill="1" applyBorder="1" applyAlignment="1" applyProtection="1">
      <alignment vertical="top" wrapText="1"/>
      <protection locked="0"/>
    </xf>
    <xf numFmtId="0" fontId="24" fillId="5" borderId="1" xfId="0" applyFont="1" applyFill="1" applyBorder="1" applyAlignment="1" applyProtection="1">
      <alignment horizontal="left" vertical="top" wrapText="1"/>
      <protection locked="0"/>
    </xf>
    <xf numFmtId="0" fontId="30" fillId="5" borderId="1" xfId="1" applyFill="1" applyBorder="1" applyAlignment="1" applyProtection="1">
      <alignment horizontal="left" vertical="top" wrapText="1"/>
      <protection locked="0"/>
    </xf>
    <xf numFmtId="0" fontId="24" fillId="5" borderId="1" xfId="0" applyFont="1" applyFill="1" applyBorder="1" applyAlignment="1" applyProtection="1">
      <alignment vertical="top" wrapText="1"/>
      <protection locked="0"/>
    </xf>
    <xf numFmtId="0" fontId="26" fillId="5" borderId="1" xfId="0" applyFont="1" applyFill="1" applyBorder="1" applyAlignment="1" applyProtection="1">
      <alignment horizontal="left" vertical="top" wrapText="1"/>
      <protection locked="0"/>
    </xf>
    <xf numFmtId="0" fontId="24" fillId="5" borderId="1" xfId="0" applyFont="1" applyFill="1" applyBorder="1" applyAlignment="1" applyProtection="1">
      <alignment wrapText="1"/>
      <protection locked="0"/>
    </xf>
    <xf numFmtId="0" fontId="30" fillId="5" borderId="1" xfId="1" applyFill="1" applyBorder="1" applyAlignment="1" applyProtection="1">
      <alignment vertical="top" wrapText="1"/>
      <protection locked="0"/>
    </xf>
    <xf numFmtId="0" fontId="44" fillId="3" borderId="28" xfId="5" applyFont="1" applyFill="1" applyAlignment="1">
      <alignment horizontal="center" vertical="center" wrapText="1"/>
    </xf>
    <xf numFmtId="0" fontId="68" fillId="3" borderId="2" xfId="0" applyFont="1" applyFill="1" applyBorder="1" applyAlignment="1" applyProtection="1">
      <alignment horizontal="center" vertical="center" wrapText="1"/>
    </xf>
    <xf numFmtId="0" fontId="24" fillId="3" borderId="2" xfId="0" applyFont="1" applyFill="1" applyBorder="1" applyAlignment="1" applyProtection="1">
      <alignment horizontal="center" vertical="center" wrapText="1"/>
    </xf>
    <xf numFmtId="0" fontId="68" fillId="3" borderId="1" xfId="0" applyFont="1" applyFill="1" applyBorder="1" applyAlignment="1" applyProtection="1">
      <alignment horizontal="center" vertical="center" wrapText="1"/>
    </xf>
    <xf numFmtId="0" fontId="68" fillId="3" borderId="1" xfId="0" applyFont="1" applyFill="1" applyBorder="1" applyAlignment="1" applyProtection="1">
      <alignment horizontal="center" vertical="top" wrapText="1"/>
    </xf>
    <xf numFmtId="0" fontId="68" fillId="3" borderId="1" xfId="0" applyFont="1" applyFill="1" applyBorder="1" applyAlignment="1" applyProtection="1">
      <alignment horizontal="center" vertical="center"/>
    </xf>
    <xf numFmtId="0" fontId="69" fillId="3" borderId="1" xfId="0" applyFont="1" applyFill="1" applyBorder="1" applyAlignment="1" applyProtection="1">
      <alignment horizontal="center" vertical="center"/>
    </xf>
    <xf numFmtId="0" fontId="72" fillId="21" borderId="63" xfId="0" applyFont="1" applyFill="1" applyBorder="1" applyAlignment="1">
      <alignment vertical="center"/>
    </xf>
    <xf numFmtId="0" fontId="73" fillId="20" borderId="64" xfId="0" applyFont="1" applyFill="1" applyBorder="1" applyAlignment="1">
      <alignment vertical="center" wrapText="1"/>
    </xf>
    <xf numFmtId="0" fontId="73" fillId="20" borderId="64" xfId="0" applyFont="1" applyFill="1" applyBorder="1" applyAlignment="1">
      <alignment vertical="center"/>
    </xf>
    <xf numFmtId="0" fontId="74" fillId="20" borderId="64" xfId="0" applyFont="1" applyFill="1" applyBorder="1" applyAlignment="1">
      <alignment vertical="center" wrapText="1"/>
    </xf>
    <xf numFmtId="0" fontId="74" fillId="20" borderId="64" xfId="0" applyFont="1" applyFill="1" applyBorder="1" applyAlignment="1">
      <alignment vertical="center"/>
    </xf>
    <xf numFmtId="0" fontId="59" fillId="15" borderId="1" xfId="0" applyFont="1" applyFill="1" applyBorder="1" applyAlignment="1" applyProtection="1">
      <alignment horizontal="right" wrapText="1"/>
      <protection locked="0"/>
    </xf>
    <xf numFmtId="0" fontId="59" fillId="15" borderId="1" xfId="0" applyFont="1" applyFill="1" applyBorder="1" applyAlignment="1" applyProtection="1">
      <alignment horizontal="right" vertical="center" wrapText="1"/>
      <protection locked="0"/>
    </xf>
    <xf numFmtId="0" fontId="59" fillId="15" borderId="1" xfId="0" applyFont="1" applyFill="1" applyBorder="1" applyAlignment="1" applyProtection="1">
      <alignment horizontal="right"/>
      <protection locked="0"/>
    </xf>
    <xf numFmtId="0" fontId="59" fillId="15" borderId="3" xfId="0" applyFont="1" applyFill="1" applyBorder="1" applyAlignment="1" applyProtection="1">
      <alignment vertical="center"/>
      <protection locked="0"/>
    </xf>
    <xf numFmtId="0" fontId="4" fillId="15" borderId="7" xfId="0" applyFont="1" applyFill="1" applyBorder="1" applyAlignment="1" applyProtection="1">
      <alignment horizontal="left" vertical="center" wrapText="1"/>
      <protection locked="0"/>
    </xf>
    <xf numFmtId="0" fontId="0" fillId="15" borderId="12" xfId="0" applyFont="1" applyFill="1" applyBorder="1" applyAlignment="1" applyProtection="1">
      <alignment horizontal="right"/>
      <protection locked="0"/>
    </xf>
    <xf numFmtId="0" fontId="27" fillId="19" borderId="1" xfId="0" applyFont="1" applyFill="1" applyBorder="1" applyAlignment="1" applyProtection="1">
      <alignment horizontal="left" vertical="top" wrapText="1"/>
    </xf>
    <xf numFmtId="0" fontId="27" fillId="19" borderId="1" xfId="0" applyFont="1" applyFill="1" applyBorder="1" applyAlignment="1" applyProtection="1">
      <alignment vertical="top"/>
    </xf>
    <xf numFmtId="164" fontId="13" fillId="5" borderId="2" xfId="8" applyNumberFormat="1" applyFont="1" applyFill="1" applyBorder="1" applyAlignment="1">
      <alignment wrapText="1"/>
    </xf>
    <xf numFmtId="164" fontId="20" fillId="3" borderId="28" xfId="8" applyNumberFormat="1" applyFont="1" applyFill="1" applyBorder="1" applyAlignment="1">
      <alignment horizontal="right" vertical="top" wrapText="1"/>
    </xf>
    <xf numFmtId="164" fontId="13" fillId="15" borderId="2" xfId="8" applyNumberFormat="1" applyFont="1" applyFill="1" applyBorder="1" applyAlignment="1" applyProtection="1">
      <alignment wrapText="1"/>
      <protection locked="0"/>
    </xf>
    <xf numFmtId="164" fontId="7" fillId="15" borderId="2" xfId="8" applyNumberFormat="1" applyFont="1" applyFill="1" applyBorder="1" applyAlignment="1" applyProtection="1">
      <alignment wrapText="1"/>
      <protection locked="0"/>
    </xf>
    <xf numFmtId="164" fontId="8" fillId="15" borderId="1" xfId="8" applyNumberFormat="1" applyFont="1" applyFill="1" applyBorder="1" applyProtection="1">
      <protection locked="0"/>
    </xf>
    <xf numFmtId="43" fontId="6" fillId="5" borderId="2" xfId="8" applyFont="1" applyFill="1" applyBorder="1"/>
    <xf numFmtId="0" fontId="27" fillId="19" borderId="1" xfId="0" applyFont="1" applyFill="1" applyBorder="1" applyAlignment="1" applyProtection="1">
      <alignment horizontal="left" vertical="top" wrapText="1"/>
      <protection locked="0"/>
    </xf>
    <xf numFmtId="0" fontId="15" fillId="19" borderId="1" xfId="0" applyFont="1" applyFill="1" applyBorder="1" applyAlignment="1" applyProtection="1">
      <alignment horizontal="left" vertical="top" wrapText="1"/>
      <protection locked="0"/>
    </xf>
    <xf numFmtId="164" fontId="20" fillId="19" borderId="28" xfId="8" applyNumberFormat="1" applyFont="1" applyFill="1" applyBorder="1" applyAlignment="1">
      <alignment horizontal="right" vertical="top" wrapText="1"/>
    </xf>
    <xf numFmtId="164" fontId="13" fillId="19" borderId="2" xfId="8" applyNumberFormat="1" applyFont="1" applyFill="1" applyBorder="1" applyAlignment="1">
      <alignment wrapText="1"/>
    </xf>
    <xf numFmtId="43" fontId="6" fillId="19" borderId="2" xfId="8" applyFont="1" applyFill="1" applyBorder="1"/>
    <xf numFmtId="0" fontId="45" fillId="2" borderId="8" xfId="2" applyFont="1" applyFill="1" applyBorder="1" applyAlignment="1">
      <alignment horizontal="center" vertical="center" wrapText="1"/>
    </xf>
    <xf numFmtId="0" fontId="45" fillId="2" borderId="2" xfId="2" applyFont="1" applyFill="1" applyBorder="1" applyAlignment="1">
      <alignment horizontal="center" vertical="center" wrapText="1"/>
    </xf>
    <xf numFmtId="0" fontId="26" fillId="3" borderId="31" xfId="0" applyFont="1" applyFill="1" applyBorder="1" applyAlignment="1">
      <alignment vertical="center" wrapText="1"/>
    </xf>
    <xf numFmtId="0" fontId="79" fillId="3" borderId="1" xfId="0" applyFont="1" applyFill="1" applyBorder="1" applyAlignment="1">
      <alignment horizontal="justify" vertical="center" wrapText="1"/>
    </xf>
    <xf numFmtId="0" fontId="26" fillId="18" borderId="31" xfId="0" applyFont="1" applyFill="1" applyBorder="1" applyAlignment="1">
      <alignment wrapText="1"/>
    </xf>
    <xf numFmtId="0" fontId="81" fillId="18" borderId="1" xfId="0" applyFont="1" applyFill="1" applyBorder="1" applyAlignment="1">
      <alignment horizontal="justify" wrapText="1"/>
    </xf>
    <xf numFmtId="0" fontId="81" fillId="18" borderId="1" xfId="0" applyFont="1" applyFill="1" applyBorder="1" applyAlignment="1">
      <alignment horizontal="justify" vertical="center" wrapText="1"/>
    </xf>
    <xf numFmtId="0" fontId="81" fillId="18" borderId="12" xfId="0" applyFont="1" applyFill="1" applyBorder="1" applyAlignment="1">
      <alignment horizontal="justify" vertical="center" wrapText="1"/>
    </xf>
    <xf numFmtId="0" fontId="82" fillId="0" borderId="0" xfId="0" applyFont="1" applyAlignment="1">
      <alignment horizontal="left" vertical="center" wrapText="1"/>
    </xf>
    <xf numFmtId="0" fontId="25" fillId="3" borderId="7" xfId="0" applyFont="1" applyFill="1" applyBorder="1" applyAlignment="1">
      <alignment vertical="center" wrapText="1"/>
    </xf>
    <xf numFmtId="0" fontId="44" fillId="3" borderId="28" xfId="5" applyFill="1" applyAlignment="1">
      <alignment horizontal="center" vertical="center" wrapText="1"/>
    </xf>
    <xf numFmtId="0" fontId="54" fillId="8" borderId="28" xfId="3" applyFont="1" applyAlignment="1">
      <alignment horizontal="center" vertical="center" wrapText="1"/>
    </xf>
    <xf numFmtId="0" fontId="6" fillId="5" borderId="2" xfId="8" applyNumberFormat="1" applyFont="1" applyFill="1" applyBorder="1"/>
    <xf numFmtId="0" fontId="46" fillId="0" borderId="30" xfId="6" applyFont="1" applyAlignment="1">
      <alignment horizontal="center" vertical="center" wrapText="1"/>
    </xf>
    <xf numFmtId="0" fontId="33" fillId="3" borderId="42" xfId="0" applyFont="1" applyFill="1" applyBorder="1" applyAlignment="1">
      <alignment horizontal="left" vertical="center" wrapText="1"/>
    </xf>
    <xf numFmtId="0" fontId="33" fillId="3" borderId="18" xfId="0" applyFont="1" applyFill="1" applyBorder="1" applyAlignment="1">
      <alignment horizontal="left" vertical="center" wrapText="1"/>
    </xf>
    <xf numFmtId="0" fontId="33" fillId="3" borderId="27" xfId="0" applyFont="1" applyFill="1" applyBorder="1" applyAlignment="1">
      <alignment horizontal="left" vertical="center" wrapText="1"/>
    </xf>
    <xf numFmtId="0" fontId="37" fillId="3" borderId="19" xfId="0" applyFont="1" applyFill="1" applyBorder="1" applyAlignment="1">
      <alignment horizontal="left" vertical="center" wrapText="1"/>
    </xf>
    <xf numFmtId="0" fontId="37" fillId="3" borderId="20" xfId="0" applyFont="1" applyFill="1" applyBorder="1" applyAlignment="1">
      <alignment horizontal="left" vertical="center" wrapText="1"/>
    </xf>
    <xf numFmtId="0" fontId="37" fillId="3" borderId="21" xfId="0" applyFont="1" applyFill="1" applyBorder="1" applyAlignment="1">
      <alignment horizontal="left" vertical="center" wrapText="1"/>
    </xf>
    <xf numFmtId="0" fontId="37" fillId="3" borderId="3" xfId="0" applyFont="1" applyFill="1" applyBorder="1" applyAlignment="1">
      <alignment horizontal="left" vertical="center" wrapText="1"/>
    </xf>
    <xf numFmtId="0" fontId="37" fillId="3" borderId="2" xfId="0" applyFont="1" applyFill="1" applyBorder="1" applyAlignment="1">
      <alignment horizontal="left" vertical="center"/>
    </xf>
    <xf numFmtId="0" fontId="37" fillId="3" borderId="4" xfId="0" applyFont="1" applyFill="1" applyBorder="1" applyAlignment="1">
      <alignment horizontal="left" vertical="center" wrapText="1"/>
    </xf>
    <xf numFmtId="0" fontId="37" fillId="3" borderId="2" xfId="0" applyFont="1" applyFill="1" applyBorder="1" applyAlignment="1">
      <alignment horizontal="left" vertical="center" wrapText="1"/>
    </xf>
    <xf numFmtId="0" fontId="37" fillId="3" borderId="4" xfId="0" applyFont="1" applyFill="1" applyBorder="1" applyAlignment="1">
      <alignment horizontal="left" vertical="center"/>
    </xf>
    <xf numFmtId="0" fontId="37" fillId="3" borderId="3" xfId="0" applyFont="1" applyFill="1" applyBorder="1" applyAlignment="1">
      <alignment horizontal="left" wrapText="1"/>
    </xf>
    <xf numFmtId="0" fontId="37" fillId="3" borderId="2" xfId="0" applyFont="1" applyFill="1" applyBorder="1" applyAlignment="1">
      <alignment horizontal="left"/>
    </xf>
    <xf numFmtId="0" fontId="45" fillId="5" borderId="8" xfId="2" applyFont="1" applyFill="1" applyBorder="1" applyAlignment="1">
      <alignment horizontal="center" vertical="center" wrapText="1"/>
    </xf>
    <xf numFmtId="0" fontId="45" fillId="5" borderId="4" xfId="2" applyFont="1" applyFill="1" applyBorder="1" applyAlignment="1">
      <alignment horizontal="center" vertical="center" wrapText="1"/>
    </xf>
    <xf numFmtId="0" fontId="45" fillId="5" borderId="48" xfId="2" applyFont="1" applyFill="1" applyBorder="1" applyAlignment="1">
      <alignment horizontal="center" vertical="center" wrapText="1"/>
    </xf>
    <xf numFmtId="0" fontId="45" fillId="2" borderId="8" xfId="2" applyFont="1" applyFill="1" applyBorder="1" applyAlignment="1">
      <alignment horizontal="center" vertical="center" wrapText="1"/>
    </xf>
    <xf numFmtId="0" fontId="45" fillId="2" borderId="4" xfId="2" applyFont="1" applyFill="1" applyBorder="1" applyAlignment="1">
      <alignment horizontal="center" vertical="center" wrapText="1"/>
    </xf>
    <xf numFmtId="0" fontId="45" fillId="2" borderId="48" xfId="2" applyFont="1" applyFill="1" applyBorder="1" applyAlignment="1">
      <alignment horizontal="center" vertical="center" wrapText="1"/>
    </xf>
    <xf numFmtId="0" fontId="39" fillId="7" borderId="23" xfId="0" applyFont="1" applyFill="1" applyBorder="1" applyAlignment="1">
      <alignment horizontal="left"/>
    </xf>
    <xf numFmtId="0" fontId="39" fillId="7" borderId="24" xfId="0" applyFont="1" applyFill="1" applyBorder="1" applyAlignment="1">
      <alignment horizontal="left"/>
    </xf>
    <xf numFmtId="0" fontId="47" fillId="0" borderId="0" xfId="0" applyFont="1" applyFill="1" applyAlignment="1">
      <alignment horizontal="left" vertical="center" wrapText="1"/>
    </xf>
    <xf numFmtId="0" fontId="41" fillId="5" borderId="6" xfId="2" applyFill="1" applyBorder="1" applyAlignment="1">
      <alignment horizontal="center" vertical="center"/>
    </xf>
    <xf numFmtId="0" fontId="41" fillId="5" borderId="10" xfId="2" applyFill="1" applyBorder="1" applyAlignment="1">
      <alignment horizontal="center" vertical="center"/>
    </xf>
    <xf numFmtId="0" fontId="41" fillId="5" borderId="11" xfId="2" applyFill="1" applyBorder="1" applyAlignment="1">
      <alignment horizontal="center" vertical="center"/>
    </xf>
    <xf numFmtId="0" fontId="41" fillId="5" borderId="7" xfId="2" applyFill="1" applyBorder="1" applyAlignment="1">
      <alignment horizontal="center" vertical="center" wrapText="1"/>
    </xf>
    <xf numFmtId="0" fontId="41" fillId="5" borderId="1" xfId="2" applyFill="1" applyBorder="1" applyAlignment="1">
      <alignment horizontal="center" vertical="center" wrapText="1"/>
    </xf>
    <xf numFmtId="0" fontId="41" fillId="5" borderId="12" xfId="2" applyFill="1" applyBorder="1" applyAlignment="1">
      <alignment horizontal="center" vertical="center" wrapText="1"/>
    </xf>
    <xf numFmtId="0" fontId="45" fillId="2" borderId="7" xfId="2" applyFont="1" applyFill="1" applyBorder="1" applyAlignment="1">
      <alignment horizontal="center" vertical="center" wrapText="1"/>
    </xf>
    <xf numFmtId="0" fontId="45" fillId="2" borderId="1" xfId="2" applyFont="1" applyFill="1" applyBorder="1" applyAlignment="1">
      <alignment horizontal="center" vertical="center" wrapText="1"/>
    </xf>
    <xf numFmtId="0" fontId="45" fillId="2" borderId="2" xfId="2" applyFont="1" applyFill="1" applyBorder="1" applyAlignment="1">
      <alignment horizontal="center" vertical="center" wrapText="1"/>
    </xf>
    <xf numFmtId="0" fontId="43" fillId="3" borderId="1" xfId="4" applyFont="1" applyFill="1" applyBorder="1" applyAlignment="1">
      <alignment horizontal="center" vertical="center" wrapText="1"/>
    </xf>
    <xf numFmtId="0" fontId="44" fillId="3" borderId="46" xfId="5" applyFont="1" applyFill="1" applyBorder="1" applyAlignment="1">
      <alignment horizontal="center" vertical="center" wrapText="1"/>
    </xf>
    <xf numFmtId="0" fontId="44" fillId="3" borderId="47" xfId="5" applyFont="1" applyFill="1" applyBorder="1" applyAlignment="1">
      <alignment horizontal="center" vertical="center" wrapText="1"/>
    </xf>
    <xf numFmtId="0" fontId="43" fillId="3" borderId="1" xfId="4" applyFill="1" applyBorder="1" applyAlignment="1">
      <alignment horizontal="center" vertical="center"/>
    </xf>
    <xf numFmtId="0" fontId="44" fillId="5" borderId="28" xfId="5" applyFont="1" applyFill="1" applyAlignment="1">
      <alignment horizontal="center" vertical="center" wrapText="1"/>
    </xf>
    <xf numFmtId="0" fontId="44" fillId="3" borderId="28" xfId="5" applyFont="1" applyFill="1" applyAlignment="1">
      <alignment horizontal="center" vertical="center" wrapText="1"/>
    </xf>
    <xf numFmtId="0" fontId="43" fillId="3" borderId="1" xfId="4" applyFill="1" applyBorder="1" applyAlignment="1">
      <alignment horizontal="center" vertical="center" wrapText="1"/>
    </xf>
    <xf numFmtId="0" fontId="54" fillId="8" borderId="28" xfId="3" applyFont="1" applyAlignment="1">
      <alignment horizontal="center" vertical="center" wrapText="1"/>
    </xf>
    <xf numFmtId="0" fontId="43" fillId="3" borderId="3" xfId="4" applyFill="1" applyBorder="1" applyAlignment="1">
      <alignment horizontal="center" vertical="center" wrapText="1"/>
    </xf>
    <xf numFmtId="0" fontId="43" fillId="3" borderId="4" xfId="4" applyFill="1" applyBorder="1" applyAlignment="1">
      <alignment horizontal="center" vertical="center" wrapText="1"/>
    </xf>
    <xf numFmtId="0" fontId="43" fillId="3" borderId="2" xfId="4" applyFill="1" applyBorder="1" applyAlignment="1">
      <alignment horizontal="center" vertical="center" wrapText="1"/>
    </xf>
    <xf numFmtId="0" fontId="66" fillId="3" borderId="50" xfId="3" applyFont="1" applyFill="1" applyBorder="1" applyAlignment="1">
      <alignment horizontal="center" vertical="center" wrapText="1"/>
    </xf>
    <xf numFmtId="0" fontId="66" fillId="3" borderId="52" xfId="3" applyFont="1" applyFill="1" applyBorder="1" applyAlignment="1">
      <alignment horizontal="center" vertical="center" wrapText="1"/>
    </xf>
    <xf numFmtId="0" fontId="66" fillId="3" borderId="51" xfId="3" applyFont="1" applyFill="1" applyBorder="1" applyAlignment="1">
      <alignment horizontal="center" vertical="center" wrapText="1"/>
    </xf>
    <xf numFmtId="0" fontId="66" fillId="3" borderId="53" xfId="3" applyFont="1" applyFill="1" applyBorder="1" applyAlignment="1">
      <alignment horizontal="center" vertical="center" wrapText="1"/>
    </xf>
    <xf numFmtId="0" fontId="66" fillId="3" borderId="49" xfId="3" applyFont="1" applyFill="1" applyBorder="1" applyAlignment="1">
      <alignment horizontal="center" vertical="center" wrapText="1"/>
    </xf>
    <xf numFmtId="0" fontId="66" fillId="3" borderId="56" xfId="3" applyFont="1" applyFill="1" applyBorder="1" applyAlignment="1">
      <alignment horizontal="center" vertical="center" wrapText="1"/>
    </xf>
    <xf numFmtId="0" fontId="54" fillId="8" borderId="53" xfId="3" applyFont="1" applyBorder="1" applyAlignment="1">
      <alignment horizontal="center" vertical="center" wrapText="1"/>
    </xf>
    <xf numFmtId="0" fontId="54" fillId="8" borderId="54" xfId="3" applyFont="1" applyBorder="1" applyAlignment="1">
      <alignment horizontal="center" vertical="center" wrapText="1"/>
    </xf>
    <xf numFmtId="0" fontId="54" fillId="8" borderId="55" xfId="3" applyFont="1" applyBorder="1" applyAlignment="1">
      <alignment horizontal="center" vertical="center" wrapText="1"/>
    </xf>
    <xf numFmtId="0" fontId="54" fillId="8" borderId="56" xfId="3" applyFont="1" applyBorder="1" applyAlignment="1">
      <alignment horizontal="center" vertical="center" wrapText="1"/>
    </xf>
    <xf numFmtId="0" fontId="54" fillId="8" borderId="57" xfId="3" applyFont="1" applyBorder="1" applyAlignment="1">
      <alignment horizontal="center" vertical="center" wrapText="1"/>
    </xf>
    <xf numFmtId="0" fontId="54" fillId="8" borderId="58" xfId="3" applyFont="1" applyBorder="1" applyAlignment="1">
      <alignment horizontal="center" vertical="center" wrapText="1"/>
    </xf>
    <xf numFmtId="0" fontId="66" fillId="3" borderId="1" xfId="3" applyFont="1" applyFill="1" applyBorder="1" applyAlignment="1">
      <alignment horizontal="center" vertical="center" wrapText="1"/>
    </xf>
    <xf numFmtId="0" fontId="43" fillId="3" borderId="59" xfId="4" applyFont="1" applyFill="1" applyBorder="1" applyAlignment="1">
      <alignment horizontal="center" vertical="center" wrapText="1"/>
    </xf>
    <xf numFmtId="0" fontId="43" fillId="3" borderId="6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61" xfId="4" applyFont="1" applyFill="1" applyBorder="1" applyAlignment="1">
      <alignment horizontal="center" vertical="center" wrapText="1"/>
    </xf>
    <xf numFmtId="0" fontId="43" fillId="3" borderId="62" xfId="4" applyFont="1" applyFill="1" applyBorder="1" applyAlignment="1">
      <alignment horizontal="center" vertical="center" wrapText="1"/>
    </xf>
    <xf numFmtId="0" fontId="43" fillId="3" borderId="27" xfId="4" applyFont="1" applyFill="1" applyBorder="1" applyAlignment="1">
      <alignment horizontal="center" vertical="center" wrapText="1"/>
    </xf>
    <xf numFmtId="0" fontId="73" fillId="20" borderId="14" xfId="0" applyFont="1" applyFill="1" applyBorder="1" applyAlignment="1">
      <alignment horizontal="center" vertical="center" wrapText="1"/>
    </xf>
    <xf numFmtId="0" fontId="73" fillId="20" borderId="15" xfId="0" applyFont="1" applyFill="1" applyBorder="1" applyAlignment="1">
      <alignment horizontal="center" vertical="center" wrapText="1"/>
    </xf>
    <xf numFmtId="0" fontId="73" fillId="20" borderId="16" xfId="0" applyFont="1" applyFill="1" applyBorder="1" applyAlignment="1">
      <alignment horizontal="center" vertical="center" wrapText="1"/>
    </xf>
    <xf numFmtId="0" fontId="73" fillId="20" borderId="14" xfId="0" applyFont="1" applyFill="1" applyBorder="1" applyAlignment="1">
      <alignment horizontal="center" vertical="center"/>
    </xf>
    <xf numFmtId="0" fontId="73" fillId="20" borderId="15" xfId="0" applyFont="1" applyFill="1" applyBorder="1" applyAlignment="1">
      <alignment horizontal="center" vertical="center"/>
    </xf>
    <xf numFmtId="0" fontId="73" fillId="20" borderId="16" xfId="0" applyFont="1" applyFill="1" applyBorder="1" applyAlignment="1">
      <alignment horizontal="center" vertical="center"/>
    </xf>
    <xf numFmtId="0" fontId="73" fillId="20" borderId="65" xfId="0" applyFont="1" applyFill="1" applyBorder="1" applyAlignment="1">
      <alignment horizontal="center" vertical="center" wrapText="1"/>
    </xf>
    <xf numFmtId="0" fontId="73" fillId="20" borderId="14" xfId="0" applyFont="1" applyFill="1" applyBorder="1" applyAlignment="1">
      <alignment horizontal="right" vertical="center"/>
    </xf>
    <xf numFmtId="0" fontId="73" fillId="20" borderId="15" xfId="0" applyFont="1" applyFill="1" applyBorder="1" applyAlignment="1">
      <alignment horizontal="right" vertical="center"/>
    </xf>
    <xf numFmtId="0" fontId="73" fillId="20" borderId="16" xfId="0" applyFont="1" applyFill="1" applyBorder="1" applyAlignment="1">
      <alignment horizontal="right" vertical="center"/>
    </xf>
    <xf numFmtId="0" fontId="73" fillId="20" borderId="65" xfId="0" applyFont="1" applyFill="1" applyBorder="1" applyAlignment="1">
      <alignment horizontal="center" vertical="center"/>
    </xf>
  </cellXfs>
  <cellStyles count="9">
    <cellStyle name="Calculation" xfId="5" builtinId="22"/>
    <cellStyle name="Comma" xfId="8" builtinId="3"/>
    <cellStyle name="Hyperlink" xfId="1" builtinId="8"/>
    <cellStyle name="Input" xfId="3" builtinId="20"/>
    <cellStyle name="Normal" xfId="0" builtinId="0"/>
    <cellStyle name="Output" xfId="4" builtinId="21"/>
    <cellStyle name="Percent" xfId="7" builtinId="5"/>
    <cellStyle name="Title" xfId="2" builtinId="15"/>
    <cellStyle name="Total" xfId="6" builtinId="25"/>
  </cellStyles>
  <dxfs count="4">
    <dxf>
      <fill>
        <patternFill>
          <bgColor rgb="FFFF0000"/>
        </patternFill>
      </fill>
    </dxf>
    <dxf>
      <fill>
        <patternFill>
          <bgColor rgb="FF00B050"/>
        </patternFill>
      </fill>
    </dxf>
    <dxf>
      <fill>
        <patternFill>
          <bgColor rgb="FFFFC000"/>
        </patternFill>
      </fill>
    </dxf>
    <dxf>
      <font>
        <strike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3217334</xdr:colOff>
      <xdr:row>1</xdr:row>
      <xdr:rowOff>787400</xdr:rowOff>
    </xdr:from>
    <xdr:to>
      <xdr:col>5</xdr:col>
      <xdr:colOff>1694</xdr:colOff>
      <xdr:row>1</xdr:row>
      <xdr:rowOff>1239943</xdr:rowOff>
    </xdr:to>
    <xdr:pic>
      <xdr:nvPicPr>
        <xdr:cNvPr id="2" name="Attēls 1" descr="ACK">
          <a:extLst>
            <a:ext uri="{FF2B5EF4-FFF2-40B4-BE49-F238E27FC236}">
              <a16:creationId xmlns:a16="http://schemas.microsoft.com/office/drawing/2014/main" id="{A7F576DF-D2DC-46E2-A4C5-27EEA5CEE1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5334" y="1159933"/>
          <a:ext cx="558800" cy="448733"/>
        </a:xfrm>
        <a:prstGeom prst="rect">
          <a:avLst/>
        </a:prstGeom>
        <a:noFill/>
        <a:ln>
          <a:noFill/>
        </a:ln>
        <a:effectLst/>
      </xdr:spPr>
    </xdr:pic>
    <xdr:clientData/>
  </xdr:twoCellAnchor>
</xdr:wsDr>
</file>

<file path=xl/persons/person.xml><?xml version="1.0" encoding="utf-8"?>
<personList xmlns="http://schemas.microsoft.com/office/spreadsheetml/2018/threadedcomments" xmlns:x="http://schemas.openxmlformats.org/spreadsheetml/2006/main">
  <person displayName="Andris Aisters" id="{A78882B8-E2D1-40E2-B5A9-12A7187E4DFE}" userId="S::andris.aisters@rigassatiksme.lv::20995aa8-a969-4ac2-9d13-69e44bd18d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2" dT="2020-12-06T18:37:45.52" personId="{A78882B8-E2D1-40E2-B5A9-12A7187E4DFE}" id="{4855F2BE-66AC-4EB9-8E30-130C644214E3}">
    <text>ievadi cik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tap.mk.gov.lv/mk/tap/?pid=40467308%20(2.pielikums)" TargetMode="External"/><Relationship Id="rId13" Type="http://schemas.openxmlformats.org/officeDocument/2006/relationships/hyperlink" Target="https://www.varam.gov.lv/lv/jaunums/projekta-ietvaros-veikto-petijumu-nodevumi" TargetMode="External"/><Relationship Id="rId18" Type="http://schemas.openxmlformats.org/officeDocument/2006/relationships/printerSettings" Target="../printerSettings/printerSettings3.bin"/><Relationship Id="rId3" Type="http://schemas.openxmlformats.org/officeDocument/2006/relationships/hyperlink" Target="http://tap.mk.gov.lv/mk/tap/?pid=40467308%20(2.pielikums)" TargetMode="External"/><Relationship Id="rId7" Type="http://schemas.openxmlformats.org/officeDocument/2006/relationships/hyperlink" Target="http://tap.mk.gov.lv/mk/tap/?pid=40467308%20(2.pielikums)" TargetMode="External"/><Relationship Id="rId12" Type="http://schemas.openxmlformats.org/officeDocument/2006/relationships/hyperlink" Target="https://www.varam.gov.lv/lv/jaunums/projekta-ietvaros-veikto-petijumu-nodevumi" TargetMode="External"/><Relationship Id="rId17" Type="http://schemas.openxmlformats.org/officeDocument/2006/relationships/hyperlink" Target="https://www.urbangreenbluegrids.com/measures/urban-wetlands/" TargetMode="External"/><Relationship Id="rId2" Type="http://schemas.openxmlformats.org/officeDocument/2006/relationships/hyperlink" Target="http://tap.mk.gov.lv/mk/tap/?pid=40467308%20(2.pielikums)" TargetMode="External"/><Relationship Id="rId16" Type="http://schemas.openxmlformats.org/officeDocument/2006/relationships/hyperlink" Target="https://www.urbangreenbluegrids.com/measures/urban-wetlands/" TargetMode="External"/><Relationship Id="rId1" Type="http://schemas.openxmlformats.org/officeDocument/2006/relationships/hyperlink" Target="http://tap.mk.gov.lv/mk/tap/?pid=40467308%20(2.pielikums)" TargetMode="External"/><Relationship Id="rId6" Type="http://schemas.openxmlformats.org/officeDocument/2006/relationships/hyperlink" Target="http://tap.mk.gov.lv/mk/tap/?pid=40467308%20(2.pielikums)" TargetMode="External"/><Relationship Id="rId11" Type="http://schemas.openxmlformats.org/officeDocument/2006/relationships/hyperlink" Target="https://www.varam.gov.lv/lv/jaunums/projekta-ietvaros-veikto-petijumu-nodevumi" TargetMode="External"/><Relationship Id="rId5" Type="http://schemas.openxmlformats.org/officeDocument/2006/relationships/hyperlink" Target="http://tap.mk.gov.lv/mk/tap/?pid=40467308%20(2.pielikums)" TargetMode="External"/><Relationship Id="rId15" Type="http://schemas.openxmlformats.org/officeDocument/2006/relationships/hyperlink" Target="https://www.urbangreenbluegrids.com/measures/urban-wetlands/" TargetMode="External"/><Relationship Id="rId10" Type="http://schemas.openxmlformats.org/officeDocument/2006/relationships/hyperlink" Target="https://www.varam.gov.lv/lv/jaunums/projekta-ietvaros-veikto-petijumu-nodevumi" TargetMode="External"/><Relationship Id="rId4" Type="http://schemas.openxmlformats.org/officeDocument/2006/relationships/hyperlink" Target="http://tap.mk.gov.lv/mk/tap/?pid=40467308%20(2.pielikums)" TargetMode="External"/><Relationship Id="rId9" Type="http://schemas.openxmlformats.org/officeDocument/2006/relationships/hyperlink" Target="https://www.varam.gov.lv/lv/jaunums/projekta-ietvaros-veikto-petijumu-nodevumi" TargetMode="External"/><Relationship Id="rId14" Type="http://schemas.openxmlformats.org/officeDocument/2006/relationships/hyperlink" Target="https://www.varam.gov.lv/lv/jaunums/projekta-ietvaros-veikto-petijumu-nodevum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C7FE-0448-4EC0-A18E-F60C10266497}">
  <sheetPr>
    <tabColor theme="0"/>
  </sheetPr>
  <dimension ref="A2:G26"/>
  <sheetViews>
    <sheetView tabSelected="1" zoomScale="70" zoomScaleNormal="70" workbookViewId="0">
      <selection activeCell="B2" sqref="B2:E2"/>
    </sheetView>
  </sheetViews>
  <sheetFormatPr defaultColWidth="8.85546875" defaultRowHeight="15" x14ac:dyDescent="0.25"/>
  <cols>
    <col min="1" max="1" width="25" style="23" customWidth="1"/>
    <col min="2" max="2" width="76.7109375" style="22" customWidth="1"/>
    <col min="3" max="3" width="39.85546875" style="22" customWidth="1"/>
    <col min="4" max="4" width="32.140625" style="24" customWidth="1"/>
    <col min="5" max="5" width="56.7109375" style="24" customWidth="1"/>
    <col min="6" max="6" width="53" style="24" customWidth="1"/>
    <col min="7" max="7" width="32.5703125" style="30" customWidth="1"/>
    <col min="8" max="8" width="47.5703125" style="22" customWidth="1"/>
    <col min="9" max="16384" width="8.85546875" style="22"/>
  </cols>
  <sheetData>
    <row r="2" spans="1:5" ht="98.45" customHeight="1" thickBot="1" x14ac:dyDescent="0.3">
      <c r="B2" s="312" t="s">
        <v>152</v>
      </c>
      <c r="C2" s="312"/>
      <c r="D2" s="312"/>
      <c r="E2" s="312"/>
    </row>
    <row r="3" spans="1:5" ht="15.75" thickTop="1" x14ac:dyDescent="0.25"/>
    <row r="5" spans="1:5" ht="15.75" thickBot="1" x14ac:dyDescent="0.3">
      <c r="A5" s="21"/>
    </row>
    <row r="6" spans="1:5" ht="33.6" customHeight="1" thickBot="1" x14ac:dyDescent="0.3">
      <c r="B6" s="31" t="s">
        <v>112</v>
      </c>
      <c r="C6" s="159"/>
      <c r="D6" s="35"/>
      <c r="E6" s="35"/>
    </row>
    <row r="7" spans="1:5" ht="33.6" customHeight="1" thickBot="1" x14ac:dyDescent="0.3">
      <c r="B7" s="124" t="s">
        <v>350</v>
      </c>
      <c r="C7" s="160"/>
      <c r="D7" s="35"/>
      <c r="E7" s="35"/>
    </row>
    <row r="8" spans="1:5" ht="15.75" thickBot="1" x14ac:dyDescent="0.3">
      <c r="C8" s="37"/>
      <c r="D8" s="35"/>
      <c r="E8" s="35"/>
    </row>
    <row r="9" spans="1:5" ht="30" x14ac:dyDescent="0.25">
      <c r="B9" s="57" t="s">
        <v>260</v>
      </c>
      <c r="C9" s="210"/>
      <c r="D9" s="35"/>
      <c r="E9" s="35"/>
    </row>
    <row r="10" spans="1:5" x14ac:dyDescent="0.25">
      <c r="B10" s="32" t="s">
        <v>13</v>
      </c>
      <c r="C10" s="161"/>
      <c r="D10" s="35"/>
      <c r="E10" s="35"/>
    </row>
    <row r="11" spans="1:5" x14ac:dyDescent="0.25">
      <c r="B11" s="32" t="s">
        <v>14</v>
      </c>
      <c r="C11" s="161"/>
      <c r="D11" s="35"/>
      <c r="E11" s="35"/>
    </row>
    <row r="12" spans="1:5" x14ac:dyDescent="0.25">
      <c r="B12" s="33" t="s">
        <v>216</v>
      </c>
      <c r="C12" s="211"/>
      <c r="D12" s="35"/>
      <c r="E12" s="35"/>
    </row>
    <row r="13" spans="1:5" x14ac:dyDescent="0.25">
      <c r="B13" s="32" t="s">
        <v>15</v>
      </c>
      <c r="C13" s="161"/>
      <c r="D13" s="35"/>
      <c r="E13" s="35"/>
    </row>
    <row r="14" spans="1:5" x14ac:dyDescent="0.25">
      <c r="B14" s="32" t="s">
        <v>16</v>
      </c>
      <c r="C14" s="161"/>
      <c r="D14" s="35"/>
      <c r="E14" s="35"/>
    </row>
    <row r="15" spans="1:5" x14ac:dyDescent="0.25">
      <c r="B15" s="32" t="s">
        <v>17</v>
      </c>
      <c r="C15" s="161"/>
      <c r="D15" s="35"/>
      <c r="E15" s="35"/>
    </row>
    <row r="16" spans="1:5" x14ac:dyDescent="0.25">
      <c r="B16" s="32" t="s">
        <v>18</v>
      </c>
      <c r="C16" s="161"/>
      <c r="D16" s="35"/>
      <c r="E16" s="35"/>
    </row>
    <row r="17" spans="2:5" x14ac:dyDescent="0.25">
      <c r="B17" s="32" t="s">
        <v>19</v>
      </c>
      <c r="C17" s="161"/>
      <c r="D17" s="35"/>
      <c r="E17" s="35"/>
    </row>
    <row r="18" spans="2:5" ht="15.75" thickBot="1" x14ac:dyDescent="0.3">
      <c r="B18" s="34"/>
      <c r="C18" s="212"/>
      <c r="D18" s="35"/>
      <c r="E18" s="35"/>
    </row>
    <row r="19" spans="2:5" x14ac:dyDescent="0.25">
      <c r="B19" s="25"/>
      <c r="C19" s="25"/>
    </row>
    <row r="20" spans="2:5" x14ac:dyDescent="0.25">
      <c r="B20" s="36"/>
      <c r="C20" s="25"/>
    </row>
    <row r="21" spans="2:5" x14ac:dyDescent="0.25">
      <c r="B21" s="25"/>
      <c r="C21" s="25"/>
    </row>
    <row r="22" spans="2:5" x14ac:dyDescent="0.25">
      <c r="B22" s="146" t="s">
        <v>298</v>
      </c>
      <c r="C22" s="25"/>
    </row>
    <row r="23" spans="2:5" x14ac:dyDescent="0.25">
      <c r="B23" s="147"/>
      <c r="C23" s="150" t="s">
        <v>299</v>
      </c>
    </row>
    <row r="24" spans="2:5" x14ac:dyDescent="0.25">
      <c r="B24" s="148"/>
      <c r="C24" s="150" t="s">
        <v>300</v>
      </c>
    </row>
    <row r="25" spans="2:5" x14ac:dyDescent="0.25">
      <c r="B25" s="149"/>
      <c r="C25" s="150" t="s">
        <v>301</v>
      </c>
    </row>
    <row r="26" spans="2:5" x14ac:dyDescent="0.25">
      <c r="B26" s="233"/>
      <c r="C26" s="150" t="s">
        <v>334</v>
      </c>
    </row>
  </sheetData>
  <sheetProtection algorithmName="SHA-512" hashValue="IatuSwFZ6c6j5GXlJSGtXlLyqU81sTdHnMZU4FhdAGCD8R43JEbQrMh/1cS/OfKoRf8xOtykareauSN4rp8dJQ==" saltValue="tQC7fnTMd8CsNGDnQwUDdQ==" spinCount="100000" sheet="1" objects="1" scenarios="1"/>
  <mergeCells count="1">
    <mergeCell ref="B2:E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161096-4CDE-4B5F-9CDE-5635BF7875B3}">
          <x14:formula1>
            <xm:f>'DDOWN tehniskā'!$E$1:$E$2</xm:f>
          </x14:formula1>
          <xm:sqref>C10:C11 C13:C17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AE64"/>
  <sheetViews>
    <sheetView zoomScale="80" zoomScaleNormal="80" workbookViewId="0">
      <selection sqref="A1:I1"/>
    </sheetView>
  </sheetViews>
  <sheetFormatPr defaultColWidth="8.85546875" defaultRowHeight="15" x14ac:dyDescent="0.25"/>
  <cols>
    <col min="1" max="1" width="9.7109375" style="47" customWidth="1"/>
    <col min="2" max="2" width="64.140625" style="22" customWidth="1"/>
    <col min="3" max="3" width="38.7109375" style="22" customWidth="1"/>
    <col min="4" max="4" width="27.5703125" style="22" customWidth="1"/>
    <col min="5" max="5" width="27.28515625" style="22" customWidth="1"/>
    <col min="6" max="6" width="31.42578125" style="22" customWidth="1"/>
    <col min="7" max="7" width="32.140625" style="24" customWidth="1"/>
    <col min="8" max="8" width="58.7109375" style="24" customWidth="1"/>
    <col min="9" max="9" width="68.140625" style="24" customWidth="1"/>
    <col min="10" max="10" width="32.5703125" style="30" customWidth="1"/>
    <col min="11" max="11" width="47.5703125" style="22" customWidth="1"/>
    <col min="12" max="16384" width="8.85546875" style="22"/>
  </cols>
  <sheetData>
    <row r="1" spans="1:28" ht="47.25" customHeight="1" thickBot="1" x14ac:dyDescent="0.3">
      <c r="A1" s="312" t="s">
        <v>271</v>
      </c>
      <c r="B1" s="312"/>
      <c r="C1" s="312"/>
      <c r="D1" s="312"/>
      <c r="E1" s="312"/>
      <c r="F1" s="312"/>
      <c r="G1" s="312"/>
      <c r="H1" s="312"/>
      <c r="I1" s="312"/>
      <c r="J1" s="63"/>
      <c r="K1" s="63"/>
      <c r="L1" s="63"/>
      <c r="M1" s="63"/>
      <c r="N1" s="63"/>
    </row>
    <row r="2" spans="1:28" ht="15.75" thickTop="1" x14ac:dyDescent="0.25">
      <c r="F2" s="24"/>
      <c r="I2" s="30"/>
      <c r="J2" s="22"/>
    </row>
    <row r="3" spans="1:28" ht="15.75" thickBot="1" x14ac:dyDescent="0.3">
      <c r="F3" s="24"/>
      <c r="I3" s="30"/>
      <c r="J3" s="22"/>
    </row>
    <row r="4" spans="1:28" ht="60" customHeight="1" thickBot="1" x14ac:dyDescent="0.3">
      <c r="A4" s="64" t="s">
        <v>219</v>
      </c>
      <c r="B4" s="225" t="s">
        <v>429</v>
      </c>
      <c r="C4" s="43" t="s">
        <v>430</v>
      </c>
      <c r="D4" s="228" t="s">
        <v>120</v>
      </c>
      <c r="E4" s="229" t="s">
        <v>119</v>
      </c>
      <c r="G4" s="30"/>
      <c r="H4" s="22"/>
      <c r="I4" s="22"/>
      <c r="J4" s="22"/>
    </row>
    <row r="5" spans="1:28" ht="38.25" x14ac:dyDescent="0.25">
      <c r="A5" s="104"/>
      <c r="B5" s="214" t="s">
        <v>431</v>
      </c>
      <c r="C5" s="280"/>
      <c r="D5" s="302" t="s">
        <v>435</v>
      </c>
      <c r="E5" s="301" t="s">
        <v>436</v>
      </c>
      <c r="G5" s="40"/>
      <c r="H5" s="22"/>
      <c r="I5" s="22"/>
      <c r="J5" s="22"/>
      <c r="R5" s="26"/>
      <c r="S5" s="26"/>
      <c r="T5" s="26"/>
      <c r="U5" s="26"/>
      <c r="V5" s="26"/>
      <c r="W5" s="26"/>
      <c r="X5" s="26"/>
      <c r="Y5" s="26"/>
      <c r="Z5" s="26"/>
      <c r="AA5" s="26"/>
      <c r="AB5" s="26"/>
    </row>
    <row r="6" spans="1:28" ht="63.75" x14ac:dyDescent="0.25">
      <c r="A6" s="104"/>
      <c r="B6" s="215" t="s">
        <v>432</v>
      </c>
      <c r="C6" s="281"/>
      <c r="D6" s="302" t="s">
        <v>437</v>
      </c>
      <c r="E6" s="301" t="s">
        <v>436</v>
      </c>
      <c r="G6" s="40"/>
      <c r="H6" s="22"/>
      <c r="I6" s="22"/>
      <c r="J6" s="22"/>
      <c r="R6" s="26"/>
      <c r="S6" s="26"/>
      <c r="T6" s="26"/>
      <c r="U6" s="26"/>
      <c r="V6" s="26"/>
      <c r="W6" s="26"/>
      <c r="X6" s="26"/>
      <c r="Y6" s="26"/>
      <c r="Z6" s="26"/>
      <c r="AA6" s="26"/>
      <c r="AB6" s="26"/>
    </row>
    <row r="7" spans="1:28" ht="63.75" x14ac:dyDescent="0.25">
      <c r="A7" s="104"/>
      <c r="B7" s="216" t="s">
        <v>433</v>
      </c>
      <c r="C7" s="282"/>
      <c r="D7" s="302" t="s">
        <v>438</v>
      </c>
      <c r="E7" s="301" t="s">
        <v>436</v>
      </c>
      <c r="G7" s="40"/>
      <c r="H7" s="22"/>
      <c r="I7" s="22"/>
      <c r="J7" s="22"/>
      <c r="R7" s="26"/>
      <c r="S7" s="26"/>
      <c r="T7" s="26"/>
      <c r="U7" s="26"/>
      <c r="V7" s="26"/>
      <c r="W7" s="26"/>
      <c r="X7" s="26"/>
      <c r="Y7" s="26"/>
      <c r="Z7" s="26"/>
      <c r="AA7" s="26"/>
      <c r="AB7" s="26"/>
    </row>
    <row r="8" spans="1:28" ht="25.5" x14ac:dyDescent="0.25">
      <c r="A8" s="104"/>
      <c r="B8" s="217" t="s">
        <v>434</v>
      </c>
      <c r="C8" s="283"/>
      <c r="D8" s="302" t="s">
        <v>439</v>
      </c>
      <c r="E8" s="301" t="s">
        <v>436</v>
      </c>
      <c r="G8" s="40"/>
      <c r="H8" s="22"/>
      <c r="I8" s="22"/>
      <c r="J8" s="22"/>
      <c r="R8" s="26"/>
      <c r="S8" s="26"/>
      <c r="T8" s="26"/>
      <c r="U8" s="26"/>
      <c r="V8" s="26"/>
      <c r="W8" s="26"/>
      <c r="X8" s="26"/>
      <c r="Y8" s="26"/>
      <c r="Z8" s="26"/>
      <c r="AA8" s="26"/>
      <c r="AB8" s="26"/>
    </row>
    <row r="9" spans="1:28" ht="43.15" customHeight="1" x14ac:dyDescent="0.25">
      <c r="A9" s="104"/>
      <c r="B9" s="226" t="s">
        <v>440</v>
      </c>
      <c r="C9" s="218"/>
      <c r="D9" s="304" t="s">
        <v>444</v>
      </c>
      <c r="E9" s="303" t="s">
        <v>436</v>
      </c>
      <c r="G9" s="40"/>
      <c r="H9" s="22"/>
      <c r="I9" s="22"/>
      <c r="J9" s="22"/>
      <c r="R9" s="26"/>
      <c r="S9" s="26"/>
      <c r="T9" s="26"/>
      <c r="U9" s="26"/>
      <c r="V9" s="26"/>
      <c r="W9" s="26"/>
      <c r="X9" s="26"/>
      <c r="Y9" s="26"/>
      <c r="Z9" s="26"/>
      <c r="AA9" s="26"/>
      <c r="AB9" s="26"/>
    </row>
    <row r="10" spans="1:28" ht="39" x14ac:dyDescent="0.25">
      <c r="A10" s="104"/>
      <c r="B10" s="226" t="s">
        <v>441</v>
      </c>
      <c r="C10" s="218"/>
      <c r="D10" s="304" t="s">
        <v>445</v>
      </c>
      <c r="E10" s="303" t="s">
        <v>436</v>
      </c>
      <c r="G10" s="40"/>
      <c r="H10" s="22"/>
      <c r="I10" s="22"/>
      <c r="J10" s="22"/>
      <c r="R10" s="26"/>
      <c r="S10" s="26"/>
      <c r="T10" s="26"/>
      <c r="U10" s="26"/>
      <c r="V10" s="26"/>
      <c r="W10" s="26"/>
      <c r="X10" s="26"/>
      <c r="Y10" s="26"/>
      <c r="Z10" s="26"/>
      <c r="AA10" s="26"/>
      <c r="AB10" s="26"/>
    </row>
    <row r="11" spans="1:28" ht="44.45" customHeight="1" x14ac:dyDescent="0.25">
      <c r="A11" s="104"/>
      <c r="B11" s="226" t="s">
        <v>442</v>
      </c>
      <c r="C11" s="218"/>
      <c r="D11" s="305" t="s">
        <v>446</v>
      </c>
      <c r="E11" s="303" t="s">
        <v>436</v>
      </c>
      <c r="G11" s="40"/>
      <c r="H11" s="22"/>
      <c r="I11" s="22"/>
      <c r="J11" s="22"/>
      <c r="R11" s="26"/>
      <c r="S11" s="26"/>
      <c r="T11" s="26"/>
      <c r="U11" s="26"/>
      <c r="V11" s="26"/>
      <c r="W11" s="26"/>
      <c r="X11" s="26"/>
      <c r="Y11" s="26"/>
      <c r="Z11" s="26"/>
      <c r="AA11" s="26"/>
      <c r="AB11" s="26"/>
    </row>
    <row r="12" spans="1:28" ht="39.75" thickBot="1" x14ac:dyDescent="0.3">
      <c r="A12" s="105"/>
      <c r="B12" s="227" t="s">
        <v>443</v>
      </c>
      <c r="C12" s="219"/>
      <c r="D12" s="306" t="s">
        <v>447</v>
      </c>
      <c r="E12" s="303" t="s">
        <v>436</v>
      </c>
      <c r="G12" s="40"/>
      <c r="H12" s="22"/>
      <c r="I12" s="22"/>
      <c r="J12" s="22"/>
      <c r="R12" s="26"/>
      <c r="S12" s="26"/>
      <c r="T12" s="26"/>
      <c r="U12" s="26"/>
      <c r="V12" s="26"/>
      <c r="W12" s="26"/>
      <c r="X12" s="26"/>
      <c r="Y12" s="26"/>
      <c r="Z12" s="26"/>
      <c r="AA12" s="26"/>
      <c r="AB12" s="26"/>
    </row>
    <row r="13" spans="1:28" s="30" customFormat="1" ht="91.15" customHeight="1" x14ac:dyDescent="0.25">
      <c r="A13" s="220"/>
      <c r="B13" s="307" t="s">
        <v>448</v>
      </c>
      <c r="C13" s="221"/>
      <c r="D13" s="222"/>
      <c r="E13" s="222"/>
      <c r="G13" s="40"/>
      <c r="R13" s="223"/>
      <c r="S13" s="223"/>
      <c r="T13" s="223"/>
      <c r="U13" s="223"/>
      <c r="V13" s="223"/>
      <c r="W13" s="223"/>
      <c r="X13" s="223"/>
      <c r="Y13" s="223"/>
      <c r="Z13" s="223"/>
      <c r="AA13" s="223"/>
      <c r="AB13" s="223"/>
    </row>
    <row r="14" spans="1:28" ht="15.75" thickBot="1" x14ac:dyDescent="0.3">
      <c r="B14" s="44"/>
      <c r="C14" s="27"/>
      <c r="D14" s="24"/>
      <c r="E14" s="24"/>
      <c r="F14" s="24"/>
      <c r="G14" s="30"/>
      <c r="H14" s="22"/>
      <c r="I14" s="22"/>
      <c r="J14" s="22"/>
      <c r="R14" s="26"/>
      <c r="S14" s="26"/>
      <c r="T14" s="26"/>
      <c r="U14" s="26"/>
      <c r="V14" s="26"/>
      <c r="W14" s="26"/>
      <c r="X14" s="26"/>
      <c r="Y14" s="26"/>
      <c r="Z14" s="26"/>
      <c r="AA14" s="26"/>
      <c r="AB14" s="26"/>
    </row>
    <row r="15" spans="1:28" ht="30" customHeight="1" thickBot="1" x14ac:dyDescent="0.3">
      <c r="A15" s="103"/>
      <c r="B15" s="107"/>
      <c r="C15" s="43" t="s">
        <v>330</v>
      </c>
      <c r="D15" s="213" t="s">
        <v>331</v>
      </c>
      <c r="E15" s="38" t="s">
        <v>120</v>
      </c>
      <c r="F15" s="39" t="s">
        <v>119</v>
      </c>
      <c r="G15" s="30"/>
      <c r="H15" s="28"/>
      <c r="I15" s="22"/>
      <c r="J15" s="22"/>
      <c r="R15" s="26"/>
      <c r="S15" s="26"/>
      <c r="T15" s="26"/>
      <c r="U15" s="26"/>
      <c r="V15" s="26"/>
      <c r="W15" s="26"/>
      <c r="X15" s="26"/>
      <c r="Y15" s="26"/>
      <c r="Z15" s="26"/>
      <c r="AA15" s="26"/>
      <c r="AB15" s="26"/>
    </row>
    <row r="16" spans="1:28" s="46" customFormat="1" ht="90" x14ac:dyDescent="0.25">
      <c r="A16" s="224" t="s">
        <v>220</v>
      </c>
      <c r="B16" s="107" t="s">
        <v>449</v>
      </c>
      <c r="C16" s="284"/>
      <c r="D16" s="108" t="s">
        <v>153</v>
      </c>
      <c r="E16" s="308" t="s">
        <v>450</v>
      </c>
      <c r="F16" s="72" t="s">
        <v>329</v>
      </c>
      <c r="G16" s="49"/>
      <c r="R16" s="50"/>
      <c r="S16" s="50"/>
      <c r="T16" s="50"/>
      <c r="U16" s="50"/>
      <c r="V16" s="50"/>
      <c r="W16" s="50"/>
      <c r="X16" s="50"/>
      <c r="Y16" s="50"/>
      <c r="Z16" s="50"/>
      <c r="AA16" s="50"/>
      <c r="AB16" s="50"/>
    </row>
    <row r="17" spans="1:31" ht="168.75" thickBot="1" x14ac:dyDescent="0.3">
      <c r="A17" s="224" t="s">
        <v>221</v>
      </c>
      <c r="B17" s="136" t="s">
        <v>451</v>
      </c>
      <c r="C17" s="285"/>
      <c r="D17" s="111" t="s">
        <v>332</v>
      </c>
      <c r="E17" s="109" t="s">
        <v>230</v>
      </c>
      <c r="F17" s="110" t="s">
        <v>229</v>
      </c>
      <c r="G17" s="30"/>
      <c r="H17" s="28"/>
      <c r="I17" s="22"/>
      <c r="J17" s="22"/>
      <c r="R17" s="26"/>
      <c r="S17" s="26"/>
      <c r="T17" s="26"/>
      <c r="U17" s="26"/>
      <c r="V17" s="26"/>
      <c r="W17" s="26"/>
      <c r="X17" s="26"/>
      <c r="Y17" s="26"/>
      <c r="Z17" s="26"/>
      <c r="AA17" s="26"/>
      <c r="AB17" s="26"/>
    </row>
    <row r="18" spans="1:31" ht="121.5" x14ac:dyDescent="0.25">
      <c r="A18" s="48"/>
      <c r="B18" s="307" t="s">
        <v>452</v>
      </c>
      <c r="U18" s="26"/>
      <c r="V18" s="26"/>
      <c r="W18" s="26"/>
      <c r="X18" s="26"/>
      <c r="Y18" s="26"/>
      <c r="Z18" s="26"/>
      <c r="AA18" s="26"/>
      <c r="AB18" s="26"/>
      <c r="AC18" s="26"/>
      <c r="AD18" s="26"/>
      <c r="AE18" s="26"/>
    </row>
    <row r="19" spans="1:31" ht="15.75" thickBot="1" x14ac:dyDescent="0.3">
      <c r="B19" s="29"/>
      <c r="C19" s="29"/>
      <c r="D19" s="29"/>
      <c r="E19" s="29"/>
      <c r="F19" s="29"/>
    </row>
    <row r="20" spans="1:31" ht="159" customHeight="1" x14ac:dyDescent="0.25">
      <c r="A20" s="103" t="s">
        <v>335</v>
      </c>
      <c r="B20" s="78" t="s">
        <v>261</v>
      </c>
      <c r="C20" s="73" t="s">
        <v>232</v>
      </c>
      <c r="D20" s="74" t="s">
        <v>339</v>
      </c>
      <c r="E20" s="74" t="s">
        <v>340</v>
      </c>
      <c r="F20" s="24"/>
      <c r="H20" s="30"/>
      <c r="I20" s="22"/>
      <c r="J20" s="22"/>
    </row>
    <row r="21" spans="1:31" ht="63.75" x14ac:dyDescent="0.25">
      <c r="A21" s="104"/>
      <c r="B21" s="79" t="s">
        <v>231</v>
      </c>
      <c r="C21" s="52" t="s">
        <v>234</v>
      </c>
      <c r="D21" s="162"/>
      <c r="E21" s="177"/>
      <c r="F21" s="24"/>
      <c r="H21" s="30"/>
      <c r="I21" s="22"/>
      <c r="J21" s="22"/>
    </row>
    <row r="22" spans="1:31" ht="51" x14ac:dyDescent="0.25">
      <c r="A22" s="104"/>
      <c r="B22" s="79" t="s">
        <v>185</v>
      </c>
      <c r="C22" s="52" t="s">
        <v>233</v>
      </c>
      <c r="D22" s="162"/>
      <c r="E22" s="177"/>
      <c r="F22" s="24"/>
      <c r="H22" s="30"/>
      <c r="I22" s="22"/>
      <c r="J22" s="22"/>
    </row>
    <row r="23" spans="1:31" x14ac:dyDescent="0.25">
      <c r="A23" s="104"/>
      <c r="B23" s="80" t="s">
        <v>203</v>
      </c>
      <c r="C23" s="53"/>
      <c r="D23" s="51"/>
      <c r="E23" s="75"/>
      <c r="F23" s="24"/>
      <c r="H23" s="30"/>
      <c r="I23" s="22"/>
      <c r="J23" s="22"/>
    </row>
    <row r="24" spans="1:31" ht="24.6" customHeight="1" x14ac:dyDescent="0.25">
      <c r="A24" s="104"/>
      <c r="B24" s="81" t="s">
        <v>194</v>
      </c>
      <c r="C24" s="316" t="s">
        <v>246</v>
      </c>
      <c r="D24" s="163"/>
      <c r="E24" s="175"/>
      <c r="F24" s="24"/>
      <c r="H24" s="30"/>
      <c r="I24" s="22"/>
      <c r="J24" s="22"/>
    </row>
    <row r="25" spans="1:31" ht="55.9" customHeight="1" x14ac:dyDescent="0.25">
      <c r="A25" s="104"/>
      <c r="B25" s="82" t="s">
        <v>187</v>
      </c>
      <c r="C25" s="317"/>
      <c r="D25" s="164"/>
      <c r="E25" s="172"/>
      <c r="F25" s="24"/>
      <c r="H25" s="30"/>
      <c r="I25" s="22"/>
      <c r="J25" s="22"/>
    </row>
    <row r="26" spans="1:31" ht="26.45" customHeight="1" x14ac:dyDescent="0.25">
      <c r="A26" s="104"/>
      <c r="B26" s="83" t="s">
        <v>186</v>
      </c>
      <c r="C26" s="318"/>
      <c r="D26" s="165"/>
      <c r="E26" s="173"/>
      <c r="F26" s="24"/>
      <c r="H26" s="30"/>
      <c r="I26" s="22"/>
      <c r="J26" s="22"/>
    </row>
    <row r="27" spans="1:31" ht="18" customHeight="1" x14ac:dyDescent="0.25">
      <c r="A27" s="104"/>
      <c r="B27" s="84" t="s">
        <v>189</v>
      </c>
      <c r="C27" s="319" t="s">
        <v>245</v>
      </c>
      <c r="D27" s="166"/>
      <c r="E27" s="171"/>
      <c r="F27" s="24"/>
      <c r="H27" s="30"/>
      <c r="I27" s="22"/>
      <c r="J27" s="22"/>
    </row>
    <row r="28" spans="1:31" ht="18" customHeight="1" x14ac:dyDescent="0.25">
      <c r="A28" s="104"/>
      <c r="B28" s="85" t="s">
        <v>210</v>
      </c>
      <c r="C28" s="321"/>
      <c r="D28" s="164"/>
      <c r="E28" s="172"/>
      <c r="F28" s="24"/>
      <c r="H28" s="30"/>
      <c r="I28" s="22"/>
      <c r="J28" s="22"/>
    </row>
    <row r="29" spans="1:31" ht="18" customHeight="1" x14ac:dyDescent="0.25">
      <c r="A29" s="104"/>
      <c r="B29" s="85" t="s">
        <v>211</v>
      </c>
      <c r="C29" s="321"/>
      <c r="D29" s="164"/>
      <c r="E29" s="172"/>
      <c r="F29" s="24"/>
      <c r="H29" s="30"/>
      <c r="I29" s="22"/>
      <c r="J29" s="22"/>
    </row>
    <row r="30" spans="1:31" ht="18" customHeight="1" x14ac:dyDescent="0.25">
      <c r="A30" s="104"/>
      <c r="B30" s="85" t="s">
        <v>212</v>
      </c>
      <c r="C30" s="321"/>
      <c r="D30" s="164"/>
      <c r="E30" s="172"/>
      <c r="F30" s="24"/>
      <c r="H30" s="30"/>
      <c r="I30" s="22"/>
      <c r="J30" s="22"/>
    </row>
    <row r="31" spans="1:31" ht="18" customHeight="1" x14ac:dyDescent="0.25">
      <c r="A31" s="104"/>
      <c r="B31" s="85" t="s">
        <v>190</v>
      </c>
      <c r="C31" s="321"/>
      <c r="D31" s="164"/>
      <c r="E31" s="172"/>
      <c r="F31" s="24"/>
      <c r="H31" s="30"/>
      <c r="I31" s="22"/>
      <c r="J31" s="22"/>
    </row>
    <row r="32" spans="1:31" ht="18" customHeight="1" x14ac:dyDescent="0.25">
      <c r="A32" s="104"/>
      <c r="B32" s="85" t="s">
        <v>209</v>
      </c>
      <c r="C32" s="321"/>
      <c r="D32" s="164"/>
      <c r="E32" s="172"/>
      <c r="F32" s="24"/>
      <c r="H32" s="30"/>
      <c r="I32" s="22"/>
      <c r="J32" s="22"/>
    </row>
    <row r="33" spans="1:10" ht="18" customHeight="1" x14ac:dyDescent="0.25">
      <c r="A33" s="104"/>
      <c r="B33" s="85" t="s">
        <v>213</v>
      </c>
      <c r="C33" s="321"/>
      <c r="D33" s="164"/>
      <c r="E33" s="172"/>
      <c r="F33" s="24"/>
      <c r="H33" s="30"/>
      <c r="I33" s="22"/>
      <c r="J33" s="22"/>
    </row>
    <row r="34" spans="1:10" ht="18" customHeight="1" x14ac:dyDescent="0.25">
      <c r="A34" s="104"/>
      <c r="B34" s="86" t="s">
        <v>214</v>
      </c>
      <c r="C34" s="322"/>
      <c r="D34" s="165"/>
      <c r="E34" s="173"/>
      <c r="F34" s="24"/>
      <c r="H34" s="30"/>
      <c r="I34" s="22"/>
      <c r="J34" s="22"/>
    </row>
    <row r="35" spans="1:10" x14ac:dyDescent="0.25">
      <c r="A35" s="104"/>
      <c r="B35" s="87" t="s">
        <v>256</v>
      </c>
      <c r="C35" s="319" t="s">
        <v>249</v>
      </c>
      <c r="D35" s="166"/>
      <c r="E35" s="171"/>
      <c r="F35" s="24"/>
      <c r="H35" s="30"/>
      <c r="I35" s="22"/>
      <c r="J35" s="22"/>
    </row>
    <row r="36" spans="1:10" x14ac:dyDescent="0.25">
      <c r="A36" s="104"/>
      <c r="B36" s="85" t="s">
        <v>188</v>
      </c>
      <c r="C36" s="323"/>
      <c r="D36" s="164"/>
      <c r="E36" s="172"/>
      <c r="F36" s="24"/>
      <c r="H36" s="30"/>
      <c r="I36" s="22"/>
      <c r="J36" s="22"/>
    </row>
    <row r="37" spans="1:10" x14ac:dyDescent="0.25">
      <c r="A37" s="104"/>
      <c r="B37" s="85" t="s">
        <v>191</v>
      </c>
      <c r="C37" s="323"/>
      <c r="D37" s="164"/>
      <c r="E37" s="172"/>
      <c r="F37" s="24"/>
      <c r="H37" s="30"/>
      <c r="I37" s="22"/>
      <c r="J37" s="22"/>
    </row>
    <row r="38" spans="1:10" x14ac:dyDescent="0.25">
      <c r="A38" s="104"/>
      <c r="B38" s="85" t="s">
        <v>192</v>
      </c>
      <c r="C38" s="323"/>
      <c r="D38" s="164"/>
      <c r="E38" s="172"/>
      <c r="F38" s="24"/>
      <c r="H38" s="30"/>
      <c r="I38" s="22"/>
      <c r="J38" s="22"/>
    </row>
    <row r="39" spans="1:10" x14ac:dyDescent="0.25">
      <c r="A39" s="104"/>
      <c r="B39" s="88" t="s">
        <v>257</v>
      </c>
      <c r="C39" s="323"/>
      <c r="D39" s="167"/>
      <c r="E39" s="176"/>
      <c r="F39" s="24"/>
      <c r="H39" s="30"/>
      <c r="I39" s="22"/>
      <c r="J39" s="22"/>
    </row>
    <row r="40" spans="1:10" ht="30" customHeight="1" x14ac:dyDescent="0.25">
      <c r="A40" s="104"/>
      <c r="B40" s="89" t="s">
        <v>193</v>
      </c>
      <c r="C40" s="320"/>
      <c r="D40" s="165"/>
      <c r="E40" s="173"/>
      <c r="F40" s="24"/>
      <c r="H40" s="30"/>
      <c r="I40" s="22"/>
      <c r="J40" s="22"/>
    </row>
    <row r="41" spans="1:10" x14ac:dyDescent="0.25">
      <c r="A41" s="104"/>
      <c r="B41" s="87" t="s">
        <v>195</v>
      </c>
      <c r="C41" s="324" t="s">
        <v>235</v>
      </c>
      <c r="D41" s="166"/>
      <c r="E41" s="171"/>
      <c r="F41" s="24"/>
      <c r="H41" s="30"/>
      <c r="I41" s="22"/>
      <c r="J41" s="22"/>
    </row>
    <row r="42" spans="1:10" ht="30" x14ac:dyDescent="0.25">
      <c r="A42" s="104"/>
      <c r="B42" s="89" t="s">
        <v>215</v>
      </c>
      <c r="C42" s="325"/>
      <c r="D42" s="165"/>
      <c r="E42" s="173"/>
      <c r="F42" s="24"/>
      <c r="H42" s="30"/>
      <c r="I42" s="22"/>
      <c r="J42" s="22"/>
    </row>
    <row r="43" spans="1:10" x14ac:dyDescent="0.25">
      <c r="A43" s="104"/>
      <c r="B43" s="87" t="s">
        <v>196</v>
      </c>
      <c r="C43" s="319" t="s">
        <v>250</v>
      </c>
      <c r="D43" s="166"/>
      <c r="E43" s="171"/>
      <c r="F43" s="24"/>
      <c r="H43" s="30"/>
      <c r="I43" s="22"/>
      <c r="J43" s="22"/>
    </row>
    <row r="44" spans="1:10" ht="26.45" customHeight="1" x14ac:dyDescent="0.25">
      <c r="A44" s="104"/>
      <c r="B44" s="90" t="s">
        <v>197</v>
      </c>
      <c r="C44" s="321"/>
      <c r="D44" s="164"/>
      <c r="E44" s="172"/>
      <c r="F44" s="24"/>
      <c r="H44" s="30"/>
      <c r="I44" s="22"/>
      <c r="J44" s="22"/>
    </row>
    <row r="45" spans="1:10" ht="30" x14ac:dyDescent="0.25">
      <c r="A45" s="104"/>
      <c r="B45" s="91" t="s">
        <v>198</v>
      </c>
      <c r="C45" s="322"/>
      <c r="D45" s="165"/>
      <c r="E45" s="173"/>
      <c r="F45" s="24"/>
      <c r="H45" s="30"/>
      <c r="I45" s="22"/>
      <c r="J45" s="22"/>
    </row>
    <row r="46" spans="1:10" ht="50.45" customHeight="1" x14ac:dyDescent="0.25">
      <c r="A46" s="104"/>
      <c r="B46" s="79" t="s">
        <v>199</v>
      </c>
      <c r="C46" s="56" t="s">
        <v>250</v>
      </c>
      <c r="D46" s="168"/>
      <c r="E46" s="174"/>
      <c r="F46" s="24"/>
      <c r="H46" s="30"/>
      <c r="I46" s="22"/>
      <c r="J46" s="22"/>
    </row>
    <row r="47" spans="1:10" ht="38.25" x14ac:dyDescent="0.25">
      <c r="A47" s="104"/>
      <c r="B47" s="92" t="s">
        <v>202</v>
      </c>
      <c r="C47" s="56" t="s">
        <v>250</v>
      </c>
      <c r="D47" s="168"/>
      <c r="E47" s="174"/>
      <c r="F47" s="24"/>
      <c r="H47" s="30"/>
      <c r="I47" s="22"/>
      <c r="J47" s="22"/>
    </row>
    <row r="48" spans="1:10" ht="38.25" x14ac:dyDescent="0.25">
      <c r="A48" s="104"/>
      <c r="B48" s="93" t="s">
        <v>201</v>
      </c>
      <c r="C48" s="56" t="s">
        <v>250</v>
      </c>
      <c r="D48" s="168"/>
      <c r="E48" s="174"/>
      <c r="F48" s="24"/>
      <c r="H48" s="30"/>
      <c r="I48" s="22"/>
      <c r="J48" s="22"/>
    </row>
    <row r="49" spans="1:10" ht="57.6" customHeight="1" x14ac:dyDescent="0.25">
      <c r="A49" s="104"/>
      <c r="B49" s="92" t="s">
        <v>200</v>
      </c>
      <c r="C49" s="56" t="s">
        <v>250</v>
      </c>
      <c r="D49" s="168"/>
      <c r="E49" s="174"/>
      <c r="F49" s="24"/>
      <c r="H49" s="30"/>
      <c r="I49" s="22"/>
      <c r="J49" s="22"/>
    </row>
    <row r="50" spans="1:10" ht="38.25" x14ac:dyDescent="0.25">
      <c r="A50" s="104"/>
      <c r="B50" s="94" t="s">
        <v>205</v>
      </c>
      <c r="C50" s="56" t="s">
        <v>250</v>
      </c>
      <c r="D50" s="168"/>
      <c r="E50" s="174"/>
      <c r="F50" s="24"/>
      <c r="H50" s="30"/>
      <c r="I50" s="22"/>
      <c r="J50" s="22"/>
    </row>
    <row r="51" spans="1:10" x14ac:dyDescent="0.25">
      <c r="A51" s="104"/>
      <c r="B51" s="80" t="s">
        <v>247</v>
      </c>
      <c r="C51" s="53"/>
      <c r="D51" s="51"/>
      <c r="E51" s="75"/>
      <c r="F51" s="24"/>
      <c r="H51" s="30"/>
      <c r="I51" s="22"/>
      <c r="J51" s="22"/>
    </row>
    <row r="52" spans="1:10" ht="30" customHeight="1" x14ac:dyDescent="0.25">
      <c r="A52" s="104"/>
      <c r="B52" s="313" t="s">
        <v>218</v>
      </c>
      <c r="C52" s="319" t="s">
        <v>244</v>
      </c>
      <c r="D52" s="166"/>
      <c r="E52" s="171"/>
      <c r="F52" s="24"/>
      <c r="H52" s="30"/>
      <c r="I52" s="22"/>
      <c r="J52" s="22"/>
    </row>
    <row r="53" spans="1:10" ht="30" customHeight="1" x14ac:dyDescent="0.25">
      <c r="A53" s="104"/>
      <c r="B53" s="314"/>
      <c r="C53" s="323"/>
      <c r="D53" s="164"/>
      <c r="E53" s="172"/>
      <c r="F53" s="24"/>
      <c r="H53" s="30"/>
      <c r="I53" s="22"/>
      <c r="J53" s="22"/>
    </row>
    <row r="54" spans="1:10" ht="30" customHeight="1" x14ac:dyDescent="0.25">
      <c r="A54" s="104"/>
      <c r="B54" s="315"/>
      <c r="C54" s="320"/>
      <c r="D54" s="165"/>
      <c r="E54" s="173"/>
      <c r="F54" s="24"/>
      <c r="H54" s="30"/>
      <c r="I54" s="22"/>
      <c r="J54" s="22"/>
    </row>
    <row r="55" spans="1:10" ht="45" x14ac:dyDescent="0.25">
      <c r="A55" s="104"/>
      <c r="B55" s="95" t="s">
        <v>204</v>
      </c>
      <c r="C55" s="55" t="s">
        <v>248</v>
      </c>
      <c r="D55" s="168"/>
      <c r="E55" s="174"/>
      <c r="F55" s="24"/>
      <c r="H55" s="30"/>
      <c r="I55" s="22"/>
      <c r="J55" s="22"/>
    </row>
    <row r="56" spans="1:10" ht="25.15" customHeight="1" x14ac:dyDescent="0.25">
      <c r="A56" s="104"/>
      <c r="B56" s="96" t="s">
        <v>236</v>
      </c>
      <c r="C56" s="316" t="s">
        <v>243</v>
      </c>
      <c r="D56" s="166"/>
      <c r="E56" s="171"/>
      <c r="F56" s="24"/>
      <c r="H56" s="30"/>
      <c r="I56" s="22"/>
      <c r="J56" s="22"/>
    </row>
    <row r="57" spans="1:10" ht="25.15" customHeight="1" x14ac:dyDescent="0.25">
      <c r="A57" s="104"/>
      <c r="B57" s="97" t="s">
        <v>238</v>
      </c>
      <c r="C57" s="317"/>
      <c r="D57" s="164"/>
      <c r="E57" s="172"/>
      <c r="F57" s="24"/>
      <c r="H57" s="30"/>
      <c r="I57" s="22"/>
      <c r="J57" s="22"/>
    </row>
    <row r="58" spans="1:10" ht="25.15" customHeight="1" x14ac:dyDescent="0.25">
      <c r="A58" s="104"/>
      <c r="B58" s="98" t="s">
        <v>206</v>
      </c>
      <c r="C58" s="318"/>
      <c r="D58" s="165"/>
      <c r="E58" s="173"/>
      <c r="F58" s="24"/>
      <c r="H58" s="30"/>
      <c r="I58" s="22"/>
      <c r="J58" s="22"/>
    </row>
    <row r="59" spans="1:10" ht="19.899999999999999" customHeight="1" x14ac:dyDescent="0.25">
      <c r="A59" s="104"/>
      <c r="B59" s="99" t="s">
        <v>237</v>
      </c>
      <c r="C59" s="319" t="s">
        <v>239</v>
      </c>
      <c r="D59" s="168"/>
      <c r="E59" s="174"/>
      <c r="F59" s="24"/>
      <c r="H59" s="30"/>
      <c r="I59" s="22"/>
      <c r="J59" s="22"/>
    </row>
    <row r="60" spans="1:10" ht="19.899999999999999" customHeight="1" x14ac:dyDescent="0.25">
      <c r="A60" s="104"/>
      <c r="B60" s="100" t="s">
        <v>207</v>
      </c>
      <c r="C60" s="320"/>
      <c r="D60" s="168"/>
      <c r="E60" s="174"/>
      <c r="F60" s="24"/>
      <c r="H60" s="30"/>
      <c r="I60" s="22"/>
      <c r="J60" s="22"/>
    </row>
    <row r="61" spans="1:10" ht="19.899999999999999" customHeight="1" x14ac:dyDescent="0.25">
      <c r="A61" s="104"/>
      <c r="B61" s="99" t="s">
        <v>240</v>
      </c>
      <c r="C61" s="319" t="s">
        <v>242</v>
      </c>
      <c r="D61" s="168"/>
      <c r="E61" s="174"/>
      <c r="F61" s="24"/>
      <c r="H61" s="30"/>
      <c r="I61" s="22"/>
      <c r="J61" s="22"/>
    </row>
    <row r="62" spans="1:10" ht="19.899999999999999" customHeight="1" x14ac:dyDescent="0.25">
      <c r="A62" s="104"/>
      <c r="B62" s="100" t="s">
        <v>241</v>
      </c>
      <c r="C62" s="320"/>
      <c r="D62" s="168"/>
      <c r="E62" s="174"/>
      <c r="F62" s="24"/>
      <c r="H62" s="30"/>
      <c r="I62" s="22"/>
      <c r="J62" s="22"/>
    </row>
    <row r="63" spans="1:10" x14ac:dyDescent="0.25">
      <c r="A63" s="104"/>
      <c r="B63" s="101"/>
      <c r="C63" s="54"/>
      <c r="D63" s="45"/>
      <c r="E63" s="76"/>
      <c r="F63" s="24"/>
      <c r="H63" s="30"/>
      <c r="I63" s="22"/>
      <c r="J63" s="22"/>
    </row>
    <row r="64" spans="1:10" ht="15.75" thickBot="1" x14ac:dyDescent="0.3">
      <c r="A64" s="105"/>
      <c r="B64" s="102" t="s">
        <v>208</v>
      </c>
      <c r="C64" s="77"/>
      <c r="D64" s="169"/>
      <c r="E64" s="170"/>
      <c r="F64" s="24"/>
      <c r="H64" s="30"/>
      <c r="I64" s="22"/>
      <c r="J64" s="22"/>
    </row>
  </sheetData>
  <sheetProtection algorithmName="SHA-512" hashValue="qxCGHyytuhhlx/1H7DCPtodxgHS71TTuVP9bOMPKypeqdMQOLlCFxDItiYJjX6OVCcVbWmVVN1kxAZhqx1BP5Q==" saltValue="rHIWvgvG9/SVia3/Gn2WBA==" spinCount="100000" sheet="1" objects="1" scenarios="1"/>
  <mergeCells count="11">
    <mergeCell ref="A1:I1"/>
    <mergeCell ref="B52:B54"/>
    <mergeCell ref="C24:C26"/>
    <mergeCell ref="C59:C60"/>
    <mergeCell ref="C61:C62"/>
    <mergeCell ref="C27:C34"/>
    <mergeCell ref="C35:C40"/>
    <mergeCell ref="C41:C42"/>
    <mergeCell ref="C43:C45"/>
    <mergeCell ref="C56:C58"/>
    <mergeCell ref="C52:C54"/>
  </mergeCells>
  <phoneticPr fontId="11" type="noConversion"/>
  <dataValidations count="3">
    <dataValidation type="whole" allowBlank="1" showInputMessage="1" showErrorMessage="1" sqref="C5:C12" xr:uid="{A82477ED-6A4C-4700-98A1-71592F25A851}">
      <formula1>1</formula1>
      <formula2>3</formula2>
    </dataValidation>
    <dataValidation type="whole" allowBlank="1" showInputMessage="1" showErrorMessage="1" sqref="C16" xr:uid="{3AF73795-0AFF-4AF5-9B05-55B7B48CD96D}">
      <formula1>1</formula1>
      <formula2>100</formula2>
    </dataValidation>
    <dataValidation type="whole" allowBlank="1" showInputMessage="1" showErrorMessage="1" sqref="C17" xr:uid="{F71964F4-3AEB-47BB-9CEB-3A870F09146B}">
      <formula1>3</formula1>
      <formula2>5</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S80"/>
  <sheetViews>
    <sheetView zoomScale="70" zoomScaleNormal="70" workbookViewId="0">
      <pane xSplit="2" ySplit="6" topLeftCell="C60" activePane="bottomRight" state="frozen"/>
      <selection activeCell="E19" sqref="E19"/>
      <selection pane="topRight" activeCell="E19" sqref="E19"/>
      <selection pane="bottomLeft" activeCell="E19" sqref="E19"/>
      <selection pane="bottomRight" activeCell="C67" sqref="C67"/>
    </sheetView>
  </sheetViews>
  <sheetFormatPr defaultColWidth="39.7109375" defaultRowHeight="15" outlineLevelRow="1" x14ac:dyDescent="0.25"/>
  <cols>
    <col min="1" max="1" width="8.28515625" customWidth="1"/>
    <col min="2" max="2" width="28.28515625" customWidth="1"/>
    <col min="3" max="3" width="21.140625" customWidth="1"/>
    <col min="4" max="13" width="23.5703125" customWidth="1"/>
    <col min="14" max="15" width="52" customWidth="1"/>
    <col min="16" max="16" width="8.85546875" customWidth="1"/>
    <col min="17" max="17" width="39.7109375" customWidth="1"/>
    <col min="19" max="19" width="39.7109375" hidden="1" customWidth="1"/>
  </cols>
  <sheetData>
    <row r="1" spans="1:19" ht="87.6" hidden="1" customHeight="1" outlineLevel="1" x14ac:dyDescent="0.25">
      <c r="A1" s="2"/>
      <c r="B1" s="312" t="s">
        <v>262</v>
      </c>
      <c r="C1" s="312"/>
      <c r="D1" s="312"/>
      <c r="E1" s="312"/>
      <c r="F1" s="312"/>
      <c r="G1" s="312"/>
      <c r="H1" s="312"/>
      <c r="I1" s="312"/>
      <c r="J1" s="312"/>
      <c r="K1" s="312"/>
      <c r="L1" s="312"/>
      <c r="M1" s="240"/>
      <c r="N1" s="2"/>
      <c r="O1" s="16"/>
      <c r="P1" s="2"/>
    </row>
    <row r="2" spans="1:19" ht="177" hidden="1" customHeight="1" outlineLevel="1" x14ac:dyDescent="0.25">
      <c r="A2" s="2"/>
      <c r="B2" s="334" t="s">
        <v>296</v>
      </c>
      <c r="C2" s="334"/>
      <c r="D2" s="334"/>
      <c r="E2" s="334"/>
      <c r="F2" s="334"/>
      <c r="G2" s="334"/>
      <c r="H2" s="334"/>
      <c r="I2" s="334"/>
      <c r="J2" s="334"/>
      <c r="K2" s="334"/>
      <c r="L2" s="334"/>
      <c r="M2" s="242"/>
      <c r="N2" s="2"/>
      <c r="O2" s="16"/>
      <c r="P2" s="2"/>
    </row>
    <row r="3" spans="1:19" ht="20.45" hidden="1" customHeight="1" outlineLevel="1" x14ac:dyDescent="0.25">
      <c r="A3" s="10"/>
      <c r="B3" s="10"/>
      <c r="C3" s="10"/>
      <c r="D3" s="10"/>
      <c r="E3" s="10"/>
      <c r="F3" s="10"/>
      <c r="G3" s="10"/>
      <c r="H3" s="10"/>
      <c r="I3" s="10"/>
      <c r="J3" s="10"/>
      <c r="K3" s="10"/>
      <c r="L3" s="10"/>
      <c r="M3" s="10"/>
      <c r="N3" s="10"/>
      <c r="O3" s="10"/>
      <c r="P3" s="10"/>
      <c r="Q3" s="10"/>
    </row>
    <row r="4" spans="1:19" ht="36" customHeight="1" collapsed="1" x14ac:dyDescent="0.25">
      <c r="A4" s="335" t="s">
        <v>0</v>
      </c>
      <c r="B4" s="338" t="s">
        <v>273</v>
      </c>
      <c r="C4" s="341" t="s">
        <v>117</v>
      </c>
      <c r="D4" s="329" t="s">
        <v>12</v>
      </c>
      <c r="E4" s="329" t="s">
        <v>453</v>
      </c>
      <c r="F4" s="329" t="s">
        <v>454</v>
      </c>
      <c r="G4" s="329" t="s">
        <v>455</v>
      </c>
      <c r="H4" s="329" t="s">
        <v>456</v>
      </c>
      <c r="I4" s="299"/>
      <c r="J4" s="299"/>
      <c r="K4" s="299"/>
      <c r="L4" s="299"/>
      <c r="M4" s="329" t="s">
        <v>349</v>
      </c>
      <c r="N4" s="326" t="s">
        <v>274</v>
      </c>
      <c r="O4" s="326" t="s">
        <v>30</v>
      </c>
      <c r="P4" s="115"/>
      <c r="Q4" s="243"/>
    </row>
    <row r="5" spans="1:19" ht="56.25" x14ac:dyDescent="0.25">
      <c r="A5" s="336"/>
      <c r="B5" s="339"/>
      <c r="C5" s="342"/>
      <c r="D5" s="343"/>
      <c r="E5" s="343"/>
      <c r="F5" s="343"/>
      <c r="G5" s="343"/>
      <c r="H5" s="343"/>
      <c r="I5" s="300" t="s">
        <v>178</v>
      </c>
      <c r="J5" s="300" t="s">
        <v>180</v>
      </c>
      <c r="K5" s="300" t="s">
        <v>118</v>
      </c>
      <c r="L5" s="300" t="s">
        <v>182</v>
      </c>
      <c r="M5" s="330"/>
      <c r="N5" s="327"/>
      <c r="O5" s="327"/>
      <c r="P5" s="116"/>
      <c r="Q5" s="112" t="s">
        <v>347</v>
      </c>
    </row>
    <row r="6" spans="1:19" ht="94.5" customHeight="1" thickBot="1" x14ac:dyDescent="0.3">
      <c r="A6" s="337"/>
      <c r="B6" s="340"/>
      <c r="C6" s="113" t="s">
        <v>348</v>
      </c>
      <c r="D6" s="113" t="s">
        <v>222</v>
      </c>
      <c r="E6" s="113" t="s">
        <v>222</v>
      </c>
      <c r="F6" s="113" t="s">
        <v>222</v>
      </c>
      <c r="G6" s="113" t="s">
        <v>222</v>
      </c>
      <c r="H6" s="113" t="s">
        <v>222</v>
      </c>
      <c r="I6" s="113"/>
      <c r="J6" s="113"/>
      <c r="K6" s="113"/>
      <c r="L6" s="113"/>
      <c r="M6" s="331"/>
      <c r="N6" s="328"/>
      <c r="O6" s="328"/>
      <c r="P6" s="114"/>
      <c r="Q6" s="232" t="s">
        <v>341</v>
      </c>
      <c r="R6" s="19"/>
    </row>
    <row r="7" spans="1:19" ht="30" x14ac:dyDescent="0.25">
      <c r="A7" s="5">
        <v>1</v>
      </c>
      <c r="B7" s="41" t="s">
        <v>224</v>
      </c>
      <c r="C7" s="236">
        <f>IF('Pasv. vizitkarte'!$C$16&gt;=10,3,0)</f>
        <v>0</v>
      </c>
      <c r="D7" s="138"/>
      <c r="E7" s="20">
        <f>'Pasv. vizitkarte'!$C$5</f>
        <v>0</v>
      </c>
      <c r="F7" s="138"/>
      <c r="G7" s="138"/>
      <c r="H7" s="138"/>
      <c r="I7" s="140"/>
      <c r="J7" s="230">
        <f>'Pasv. vizitkarte'!$C$10</f>
        <v>0</v>
      </c>
      <c r="K7" s="140"/>
      <c r="L7" s="140"/>
      <c r="M7" s="256">
        <f>SUM(C7:L7)</f>
        <v>0</v>
      </c>
      <c r="N7" s="17" t="s">
        <v>20</v>
      </c>
      <c r="O7" s="261" t="s">
        <v>336</v>
      </c>
      <c r="P7" s="62"/>
      <c r="Q7" s="1" t="str">
        <f>IF(MAX(C7:L7)&gt;=3,"Jā",IF(MAX(C7:L7)&gt;=2,"Jā","Nē"))</f>
        <v>Nē</v>
      </c>
      <c r="S7">
        <f t="shared" ref="S7:S38" si="0">COUNTIF(Q7:Q7,"Jā")</f>
        <v>0</v>
      </c>
    </row>
    <row r="8" spans="1:19" ht="89.25" x14ac:dyDescent="0.25">
      <c r="A8" s="6">
        <v>2</v>
      </c>
      <c r="B8" s="11" t="s">
        <v>224</v>
      </c>
      <c r="C8" s="236">
        <f>IF('Pasv. vizitkarte'!$C$16&gt;=10,3,0)</f>
        <v>0</v>
      </c>
      <c r="D8" s="138"/>
      <c r="E8" s="20">
        <f>'Pasv. vizitkarte'!$C$5</f>
        <v>0</v>
      </c>
      <c r="F8" s="139"/>
      <c r="G8" s="139"/>
      <c r="H8" s="140"/>
      <c r="I8" s="140"/>
      <c r="J8" s="140"/>
      <c r="K8" s="140"/>
      <c r="L8" s="140"/>
      <c r="M8" s="256">
        <f t="shared" ref="M8:M67" si="1">SUM(C8:L8)</f>
        <v>0</v>
      </c>
      <c r="N8" s="7" t="s">
        <v>22</v>
      </c>
      <c r="O8" s="262" t="s">
        <v>338</v>
      </c>
      <c r="P8" s="62"/>
      <c r="Q8" s="1" t="str">
        <f t="shared" ref="Q8:Q67" si="2">IF(MAX(C8:L8)&gt;=3,"Jā",IF(MAX(C8:L8)&gt;=2,"Jā","Nē"))</f>
        <v>Nē</v>
      </c>
      <c r="S8">
        <f t="shared" si="0"/>
        <v>0</v>
      </c>
    </row>
    <row r="9" spans="1:19" ht="89.25" x14ac:dyDescent="0.25">
      <c r="A9" s="6">
        <v>3</v>
      </c>
      <c r="B9" s="11" t="s">
        <v>224</v>
      </c>
      <c r="C9" s="236">
        <f>IF('Pasv. vizitkarte'!$C$16&gt;=10,3,0)</f>
        <v>0</v>
      </c>
      <c r="D9" s="138"/>
      <c r="E9" s="20">
        <f>'Pasv. vizitkarte'!$C$5</f>
        <v>0</v>
      </c>
      <c r="F9" s="139"/>
      <c r="G9" s="139"/>
      <c r="H9" s="140"/>
      <c r="I9" s="140"/>
      <c r="J9" s="140"/>
      <c r="K9" s="231">
        <f>'Pasv. vizitkarte'!$C$11</f>
        <v>0</v>
      </c>
      <c r="L9" s="140"/>
      <c r="M9" s="256">
        <f t="shared" si="1"/>
        <v>0</v>
      </c>
      <c r="N9" s="7" t="s">
        <v>25</v>
      </c>
      <c r="O9" s="262" t="s">
        <v>21</v>
      </c>
      <c r="P9" s="62"/>
      <c r="Q9" s="1" t="str">
        <f t="shared" si="2"/>
        <v>Nē</v>
      </c>
      <c r="S9">
        <f t="shared" si="0"/>
        <v>0</v>
      </c>
    </row>
    <row r="10" spans="1:19" ht="48" customHeight="1" x14ac:dyDescent="0.25">
      <c r="A10" s="5">
        <v>4</v>
      </c>
      <c r="B10" s="11" t="s">
        <v>224</v>
      </c>
      <c r="C10" s="236">
        <f>IF('Pasv. vizitkarte'!$C$16&gt;=10,3,0)</f>
        <v>0</v>
      </c>
      <c r="D10" s="138"/>
      <c r="E10" s="20">
        <f>'Pasv. vizitkarte'!$C$5</f>
        <v>0</v>
      </c>
      <c r="F10" s="139"/>
      <c r="G10" s="139"/>
      <c r="H10" s="140"/>
      <c r="I10" s="140"/>
      <c r="J10" s="140"/>
      <c r="K10" s="231">
        <f>'Pasv. vizitkarte'!$C$11</f>
        <v>0</v>
      </c>
      <c r="L10" s="140"/>
      <c r="M10" s="256">
        <f t="shared" si="1"/>
        <v>0</v>
      </c>
      <c r="N10" s="7" t="s">
        <v>23</v>
      </c>
      <c r="O10" s="263" t="s">
        <v>157</v>
      </c>
      <c r="P10" s="62"/>
      <c r="Q10" s="1" t="str">
        <f t="shared" si="2"/>
        <v>Nē</v>
      </c>
      <c r="S10">
        <f t="shared" si="0"/>
        <v>0</v>
      </c>
    </row>
    <row r="11" spans="1:19" ht="73.5" customHeight="1" x14ac:dyDescent="0.25">
      <c r="A11" s="6">
        <v>5</v>
      </c>
      <c r="B11" s="13" t="s">
        <v>121</v>
      </c>
      <c r="C11" s="138"/>
      <c r="D11" s="138"/>
      <c r="E11" s="20">
        <f>'Pasv. vizitkarte'!$C$5</f>
        <v>0</v>
      </c>
      <c r="F11" s="139"/>
      <c r="G11" s="139"/>
      <c r="H11" s="140"/>
      <c r="I11" s="140"/>
      <c r="J11" s="140"/>
      <c r="K11" s="140"/>
      <c r="L11" s="140"/>
      <c r="M11" s="256">
        <f t="shared" si="1"/>
        <v>0</v>
      </c>
      <c r="N11" s="7" t="s">
        <v>24</v>
      </c>
      <c r="O11" s="263" t="s">
        <v>336</v>
      </c>
      <c r="P11" s="62"/>
      <c r="Q11" s="1" t="str">
        <f t="shared" si="2"/>
        <v>Nē</v>
      </c>
      <c r="S11">
        <f t="shared" si="0"/>
        <v>0</v>
      </c>
    </row>
    <row r="12" spans="1:19" ht="54" customHeight="1" x14ac:dyDescent="0.25">
      <c r="A12" s="6">
        <v>6</v>
      </c>
      <c r="B12" s="13" t="s">
        <v>26</v>
      </c>
      <c r="C12" s="236">
        <f>IF('Pasv. vizitkarte'!$C$16&gt;=10,3,0)</f>
        <v>0</v>
      </c>
      <c r="D12" s="138"/>
      <c r="E12" s="20">
        <f>'Pasv. vizitkarte'!$C$5</f>
        <v>0</v>
      </c>
      <c r="F12" s="139"/>
      <c r="G12" s="139"/>
      <c r="H12" s="140"/>
      <c r="I12" s="140"/>
      <c r="J12" s="140"/>
      <c r="K12" s="140"/>
      <c r="L12" s="140"/>
      <c r="M12" s="256">
        <f t="shared" si="1"/>
        <v>0</v>
      </c>
      <c r="N12" s="7" t="s">
        <v>27</v>
      </c>
      <c r="O12" s="263" t="s">
        <v>336</v>
      </c>
      <c r="P12" s="62"/>
      <c r="Q12" s="1" t="str">
        <f t="shared" si="2"/>
        <v>Nē</v>
      </c>
      <c r="S12">
        <f t="shared" si="0"/>
        <v>0</v>
      </c>
    </row>
    <row r="13" spans="1:19" ht="210" customHeight="1" x14ac:dyDescent="0.25">
      <c r="A13" s="5">
        <v>7</v>
      </c>
      <c r="B13" s="13" t="s">
        <v>26</v>
      </c>
      <c r="C13" s="236">
        <f>IF('Pasv. vizitkarte'!$C$16&gt;=10,3,0)</f>
        <v>0</v>
      </c>
      <c r="D13" s="138"/>
      <c r="E13" s="20">
        <f>'Pasv. vizitkarte'!$C$5</f>
        <v>0</v>
      </c>
      <c r="F13" s="139"/>
      <c r="G13" s="139"/>
      <c r="H13" s="140"/>
      <c r="I13" s="140"/>
      <c r="J13" s="140"/>
      <c r="K13" s="140"/>
      <c r="L13" s="140"/>
      <c r="M13" s="256">
        <f t="shared" si="1"/>
        <v>0</v>
      </c>
      <c r="N13" s="7" t="s">
        <v>28</v>
      </c>
      <c r="O13" s="262" t="s">
        <v>29</v>
      </c>
      <c r="P13" s="62"/>
      <c r="Q13" s="1" t="str">
        <f t="shared" si="2"/>
        <v>Nē</v>
      </c>
      <c r="S13">
        <f t="shared" si="0"/>
        <v>0</v>
      </c>
    </row>
    <row r="14" spans="1:19" ht="83.25" customHeight="1" x14ac:dyDescent="0.25">
      <c r="A14" s="6">
        <v>8</v>
      </c>
      <c r="B14" s="13" t="s">
        <v>26</v>
      </c>
      <c r="C14" s="236">
        <f>IF('Pasv. vizitkarte'!$C$16&gt;=10,3,0)</f>
        <v>0</v>
      </c>
      <c r="D14" s="138"/>
      <c r="E14" s="20">
        <f>'Pasv. vizitkarte'!$C$5</f>
        <v>0</v>
      </c>
      <c r="F14" s="139"/>
      <c r="G14" s="139"/>
      <c r="H14" s="140"/>
      <c r="I14" s="140"/>
      <c r="J14" s="140"/>
      <c r="K14" s="140"/>
      <c r="L14" s="140"/>
      <c r="M14" s="256">
        <f t="shared" si="1"/>
        <v>0</v>
      </c>
      <c r="N14" s="7" t="s">
        <v>31</v>
      </c>
      <c r="O14" s="262" t="s">
        <v>337</v>
      </c>
      <c r="P14" s="62"/>
      <c r="Q14" s="1" t="str">
        <f t="shared" si="2"/>
        <v>Nē</v>
      </c>
      <c r="S14">
        <f t="shared" si="0"/>
        <v>0</v>
      </c>
    </row>
    <row r="15" spans="1:19" ht="51" x14ac:dyDescent="0.25">
      <c r="A15" s="6">
        <v>9</v>
      </c>
      <c r="B15" s="13" t="s">
        <v>226</v>
      </c>
      <c r="C15" s="236">
        <f>IF('Pasv. vizitkarte'!$C$16&gt;=10,3,0)</f>
        <v>0</v>
      </c>
      <c r="D15" s="138"/>
      <c r="E15" s="20">
        <f>'Pasv. vizitkarte'!$C$5</f>
        <v>0</v>
      </c>
      <c r="F15" s="139"/>
      <c r="G15" s="139"/>
      <c r="H15" s="140"/>
      <c r="I15" s="140"/>
      <c r="J15" s="140"/>
      <c r="K15" s="140"/>
      <c r="L15" s="140"/>
      <c r="M15" s="256">
        <f t="shared" si="1"/>
        <v>0</v>
      </c>
      <c r="N15" s="7" t="s">
        <v>32</v>
      </c>
      <c r="O15" s="262" t="s">
        <v>33</v>
      </c>
      <c r="P15" s="62"/>
      <c r="Q15" s="1" t="str">
        <f t="shared" si="2"/>
        <v>Nē</v>
      </c>
      <c r="S15">
        <f t="shared" si="0"/>
        <v>0</v>
      </c>
    </row>
    <row r="16" spans="1:19" ht="63.75" x14ac:dyDescent="0.25">
      <c r="A16" s="5">
        <v>10</v>
      </c>
      <c r="B16" s="13" t="s">
        <v>226</v>
      </c>
      <c r="C16" s="236">
        <f>IF('Pasv. vizitkarte'!$C$16&gt;=10,3,0)</f>
        <v>0</v>
      </c>
      <c r="D16" s="138"/>
      <c r="E16" s="20">
        <f>'Pasv. vizitkarte'!$C$5</f>
        <v>0</v>
      </c>
      <c r="F16" s="139"/>
      <c r="G16" s="139"/>
      <c r="H16" s="140"/>
      <c r="I16" s="140"/>
      <c r="J16" s="140"/>
      <c r="K16" s="140"/>
      <c r="L16" s="140"/>
      <c r="M16" s="256">
        <f t="shared" si="1"/>
        <v>0</v>
      </c>
      <c r="N16" s="7" t="s">
        <v>34</v>
      </c>
      <c r="O16" s="262" t="s">
        <v>35</v>
      </c>
      <c r="P16" s="62"/>
      <c r="Q16" s="1" t="str">
        <f t="shared" si="2"/>
        <v>Nē</v>
      </c>
      <c r="S16">
        <f t="shared" si="0"/>
        <v>0</v>
      </c>
    </row>
    <row r="17" spans="1:19" ht="63.75" x14ac:dyDescent="0.25">
      <c r="A17" s="6">
        <v>11</v>
      </c>
      <c r="B17" s="11" t="s">
        <v>224</v>
      </c>
      <c r="C17" s="236">
        <f>IF('Pasv. vizitkarte'!$C$16&gt;=10,3,0)</f>
        <v>0</v>
      </c>
      <c r="D17" s="138"/>
      <c r="E17" s="20">
        <f>'Pasv. vizitkarte'!$C$5</f>
        <v>0</v>
      </c>
      <c r="F17" s="139"/>
      <c r="G17" s="139"/>
      <c r="H17" s="140"/>
      <c r="I17" s="140"/>
      <c r="J17" s="230">
        <f>'Pasv. vizitkarte'!$C$10</f>
        <v>0</v>
      </c>
      <c r="K17" s="140"/>
      <c r="L17" s="140"/>
      <c r="M17" s="256">
        <f t="shared" si="1"/>
        <v>0</v>
      </c>
      <c r="N17" s="7" t="s">
        <v>36</v>
      </c>
      <c r="O17" s="262" t="s">
        <v>37</v>
      </c>
      <c r="P17" s="62"/>
      <c r="Q17" s="1" t="str">
        <f t="shared" si="2"/>
        <v>Nē</v>
      </c>
      <c r="S17">
        <f t="shared" si="0"/>
        <v>0</v>
      </c>
    </row>
    <row r="18" spans="1:19" ht="127.5" x14ac:dyDescent="0.25">
      <c r="A18" s="6">
        <v>12</v>
      </c>
      <c r="B18" s="13" t="s">
        <v>26</v>
      </c>
      <c r="C18" s="236">
        <f>IF('Pasv. vizitkarte'!$C$16&gt;=10,3,0)</f>
        <v>0</v>
      </c>
      <c r="D18" s="138"/>
      <c r="E18" s="20">
        <f>'Pasv. vizitkarte'!$C$5</f>
        <v>0</v>
      </c>
      <c r="F18" s="139"/>
      <c r="G18" s="139"/>
      <c r="H18" s="140"/>
      <c r="I18" s="140"/>
      <c r="J18" s="230">
        <f>'Pasv. vizitkarte'!$C$10</f>
        <v>0</v>
      </c>
      <c r="K18" s="140"/>
      <c r="L18" s="140"/>
      <c r="M18" s="256">
        <f t="shared" si="1"/>
        <v>0</v>
      </c>
      <c r="N18" s="8" t="s">
        <v>38</v>
      </c>
      <c r="O18" s="264" t="s">
        <v>39</v>
      </c>
      <c r="P18" s="62"/>
      <c r="Q18" s="1" t="str">
        <f t="shared" si="2"/>
        <v>Nē</v>
      </c>
      <c r="S18">
        <f t="shared" si="0"/>
        <v>0</v>
      </c>
    </row>
    <row r="19" spans="1:19" ht="63.75" x14ac:dyDescent="0.25">
      <c r="A19" s="5">
        <v>13</v>
      </c>
      <c r="B19" s="11" t="s">
        <v>42</v>
      </c>
      <c r="C19" s="236">
        <f>IF('Pasv. vizitkarte'!$C$16&gt;=10,3,0)</f>
        <v>0</v>
      </c>
      <c r="D19" s="138"/>
      <c r="E19" s="20">
        <f>'Pasv. vizitkarte'!$C$5</f>
        <v>0</v>
      </c>
      <c r="F19" s="139"/>
      <c r="G19" s="139"/>
      <c r="H19" s="140"/>
      <c r="I19" s="140"/>
      <c r="J19" s="230">
        <f>'Pasv. vizitkarte'!$C$10</f>
        <v>0</v>
      </c>
      <c r="K19" s="140"/>
      <c r="L19" s="140"/>
      <c r="M19" s="256">
        <f t="shared" si="1"/>
        <v>0</v>
      </c>
      <c r="N19" s="8" t="s">
        <v>40</v>
      </c>
      <c r="O19" s="264" t="s">
        <v>41</v>
      </c>
      <c r="P19" s="62"/>
      <c r="Q19" s="1" t="str">
        <f t="shared" si="2"/>
        <v>Nē</v>
      </c>
      <c r="S19">
        <f t="shared" si="0"/>
        <v>0</v>
      </c>
    </row>
    <row r="20" spans="1:19" ht="57.6" customHeight="1" x14ac:dyDescent="0.25">
      <c r="A20" s="6">
        <v>14</v>
      </c>
      <c r="B20" s="13" t="s">
        <v>26</v>
      </c>
      <c r="C20" s="236">
        <f>IF('Pasv. vizitkarte'!$C$16&gt;=10,3,0)</f>
        <v>0</v>
      </c>
      <c r="D20" s="138"/>
      <c r="E20" s="139"/>
      <c r="F20" s="139"/>
      <c r="G20" s="139"/>
      <c r="H20" s="140"/>
      <c r="I20" s="140"/>
      <c r="J20" s="230">
        <f>'Pasv. vizitkarte'!$C$10</f>
        <v>0</v>
      </c>
      <c r="K20" s="140"/>
      <c r="L20" s="140"/>
      <c r="M20" s="256">
        <f t="shared" si="1"/>
        <v>0</v>
      </c>
      <c r="N20" s="7" t="s">
        <v>43</v>
      </c>
      <c r="O20" s="262" t="s">
        <v>44</v>
      </c>
      <c r="P20" s="62"/>
      <c r="Q20" s="1" t="str">
        <f t="shared" si="2"/>
        <v>Nē</v>
      </c>
      <c r="S20">
        <f t="shared" si="0"/>
        <v>0</v>
      </c>
    </row>
    <row r="21" spans="1:19" ht="63.75" x14ac:dyDescent="0.25">
      <c r="A21" s="6">
        <v>15</v>
      </c>
      <c r="B21" s="13" t="s">
        <v>26</v>
      </c>
      <c r="C21" s="236">
        <f>IF('Pasv. vizitkarte'!$C$16&gt;=10,3,0)</f>
        <v>0</v>
      </c>
      <c r="D21" s="138"/>
      <c r="E21" s="139"/>
      <c r="F21" s="139"/>
      <c r="G21" s="139"/>
      <c r="H21" s="140"/>
      <c r="I21" s="140"/>
      <c r="J21" s="230">
        <f>'Pasv. vizitkarte'!$C$10</f>
        <v>0</v>
      </c>
      <c r="K21" s="140"/>
      <c r="L21" s="140"/>
      <c r="M21" s="256">
        <f t="shared" si="1"/>
        <v>0</v>
      </c>
      <c r="N21" s="7" t="s">
        <v>45</v>
      </c>
      <c r="O21" s="262" t="s">
        <v>46</v>
      </c>
      <c r="P21" s="62"/>
      <c r="Q21" s="1" t="str">
        <f t="shared" si="2"/>
        <v>Nē</v>
      </c>
      <c r="S21">
        <f t="shared" si="0"/>
        <v>0</v>
      </c>
    </row>
    <row r="22" spans="1:19" ht="89.25" x14ac:dyDescent="0.25">
      <c r="A22" s="5">
        <v>16</v>
      </c>
      <c r="B22" s="13" t="s">
        <v>26</v>
      </c>
      <c r="C22" s="236">
        <f>IF('Pasv. vizitkarte'!$C$16&gt;=10,3,0)</f>
        <v>0</v>
      </c>
      <c r="D22" s="138"/>
      <c r="E22" s="139"/>
      <c r="F22" s="139"/>
      <c r="G22" s="139"/>
      <c r="H22" s="140"/>
      <c r="I22" s="140"/>
      <c r="J22" s="230">
        <f>'Pasv. vizitkarte'!$C$10</f>
        <v>0</v>
      </c>
      <c r="K22" s="140"/>
      <c r="L22" s="140"/>
      <c r="M22" s="256">
        <f t="shared" si="1"/>
        <v>0</v>
      </c>
      <c r="N22" s="7" t="s">
        <v>47</v>
      </c>
      <c r="O22" s="262" t="s">
        <v>48</v>
      </c>
      <c r="P22" s="62"/>
      <c r="Q22" s="1" t="str">
        <f t="shared" si="2"/>
        <v>Nē</v>
      </c>
      <c r="S22">
        <f t="shared" si="0"/>
        <v>0</v>
      </c>
    </row>
    <row r="23" spans="1:19" ht="153" x14ac:dyDescent="0.25">
      <c r="A23" s="6">
        <v>17</v>
      </c>
      <c r="B23" s="13" t="s">
        <v>121</v>
      </c>
      <c r="C23" s="138"/>
      <c r="D23" s="138"/>
      <c r="E23" s="20">
        <f>'Pasv. vizitkarte'!$C$5</f>
        <v>0</v>
      </c>
      <c r="F23" s="139"/>
      <c r="G23" s="139"/>
      <c r="H23" s="140"/>
      <c r="I23" s="140"/>
      <c r="J23" s="140"/>
      <c r="K23" s="231">
        <f>'Pasv. vizitkarte'!$C$11</f>
        <v>0</v>
      </c>
      <c r="L23" s="140"/>
      <c r="M23" s="256">
        <f t="shared" si="1"/>
        <v>0</v>
      </c>
      <c r="N23" s="7" t="s">
        <v>49</v>
      </c>
      <c r="O23" s="262" t="s">
        <v>50</v>
      </c>
      <c r="P23" s="62"/>
      <c r="Q23" s="1" t="str">
        <f t="shared" si="2"/>
        <v>Nē</v>
      </c>
      <c r="S23">
        <f t="shared" si="0"/>
        <v>0</v>
      </c>
    </row>
    <row r="24" spans="1:19" ht="102" x14ac:dyDescent="0.25">
      <c r="A24" s="6">
        <v>18</v>
      </c>
      <c r="B24" s="13" t="s">
        <v>26</v>
      </c>
      <c r="C24" s="138"/>
      <c r="D24" s="138"/>
      <c r="E24" s="20">
        <f>'Pasv. vizitkarte'!$C$5</f>
        <v>0</v>
      </c>
      <c r="F24" s="139"/>
      <c r="G24" s="139"/>
      <c r="H24" s="140"/>
      <c r="I24" s="140"/>
      <c r="J24" s="140"/>
      <c r="K24" s="231">
        <f>'Pasv. vizitkarte'!$C$11</f>
        <v>0</v>
      </c>
      <c r="L24" s="140"/>
      <c r="M24" s="256">
        <f t="shared" si="1"/>
        <v>0</v>
      </c>
      <c r="N24" s="7" t="s">
        <v>51</v>
      </c>
      <c r="O24" s="262" t="s">
        <v>52</v>
      </c>
      <c r="P24" s="62"/>
      <c r="Q24" s="1" t="str">
        <f t="shared" si="2"/>
        <v>Nē</v>
      </c>
      <c r="S24">
        <f t="shared" si="0"/>
        <v>0</v>
      </c>
    </row>
    <row r="25" spans="1:19" ht="63.75" x14ac:dyDescent="0.25">
      <c r="A25" s="5">
        <v>19</v>
      </c>
      <c r="B25" s="11" t="s">
        <v>42</v>
      </c>
      <c r="C25" s="138"/>
      <c r="D25" s="138"/>
      <c r="E25" s="20">
        <f>'Pasv. vizitkarte'!$C$5</f>
        <v>0</v>
      </c>
      <c r="F25" s="139"/>
      <c r="G25" s="139"/>
      <c r="H25" s="140"/>
      <c r="I25" s="140"/>
      <c r="J25" s="140"/>
      <c r="K25" s="140"/>
      <c r="L25" s="140"/>
      <c r="M25" s="256">
        <f t="shared" si="1"/>
        <v>0</v>
      </c>
      <c r="N25" s="7" t="s">
        <v>53</v>
      </c>
      <c r="O25" s="262" t="s">
        <v>159</v>
      </c>
      <c r="P25" s="62"/>
      <c r="Q25" s="1" t="str">
        <f t="shared" si="2"/>
        <v>Nē</v>
      </c>
      <c r="S25">
        <f t="shared" si="0"/>
        <v>0</v>
      </c>
    </row>
    <row r="26" spans="1:19" ht="51" x14ac:dyDescent="0.25">
      <c r="A26" s="6">
        <v>20</v>
      </c>
      <c r="B26" s="11" t="s">
        <v>42</v>
      </c>
      <c r="C26" s="236">
        <f>IF('Pasv. vizitkarte'!$C$16&gt;=10,3,0)</f>
        <v>0</v>
      </c>
      <c r="D26" s="138"/>
      <c r="E26" s="20">
        <f>'Pasv. vizitkarte'!$C$5</f>
        <v>0</v>
      </c>
      <c r="F26" s="139"/>
      <c r="G26" s="139"/>
      <c r="H26" s="140"/>
      <c r="I26" s="140"/>
      <c r="J26" s="140"/>
      <c r="K26" s="140"/>
      <c r="L26" s="140"/>
      <c r="M26" s="256">
        <f t="shared" si="1"/>
        <v>0</v>
      </c>
      <c r="N26" s="7" t="s">
        <v>54</v>
      </c>
      <c r="O26" s="262" t="s">
        <v>78</v>
      </c>
      <c r="P26" s="62"/>
      <c r="Q26" s="1" t="str">
        <f t="shared" si="2"/>
        <v>Nē</v>
      </c>
      <c r="S26">
        <f t="shared" si="0"/>
        <v>0</v>
      </c>
    </row>
    <row r="27" spans="1:19" ht="44.45" customHeight="1" x14ac:dyDescent="0.25">
      <c r="A27" s="6">
        <v>21</v>
      </c>
      <c r="B27" s="13" t="s">
        <v>26</v>
      </c>
      <c r="C27" s="138"/>
      <c r="D27" s="138"/>
      <c r="E27" s="20">
        <f>'Pasv. vizitkarte'!$C$5</f>
        <v>0</v>
      </c>
      <c r="F27" s="139"/>
      <c r="G27" s="139"/>
      <c r="H27" s="140"/>
      <c r="I27" s="140"/>
      <c r="J27" s="140"/>
      <c r="K27" s="140"/>
      <c r="L27" s="140"/>
      <c r="M27" s="256">
        <f t="shared" si="1"/>
        <v>0</v>
      </c>
      <c r="N27" s="14" t="s">
        <v>55</v>
      </c>
      <c r="O27" s="265" t="s">
        <v>56</v>
      </c>
      <c r="P27" s="62"/>
      <c r="Q27" s="1" t="str">
        <f t="shared" si="2"/>
        <v>Nē</v>
      </c>
      <c r="S27">
        <f t="shared" si="0"/>
        <v>0</v>
      </c>
    </row>
    <row r="28" spans="1:19" ht="268.5" x14ac:dyDescent="0.25">
      <c r="A28" s="5">
        <v>22</v>
      </c>
      <c r="B28" s="13" t="s">
        <v>26</v>
      </c>
      <c r="C28" s="138"/>
      <c r="D28" s="138"/>
      <c r="E28" s="20">
        <f>'Pasv. vizitkarte'!$C$5</f>
        <v>0</v>
      </c>
      <c r="F28" s="139"/>
      <c r="G28" s="139"/>
      <c r="H28" s="140"/>
      <c r="I28" s="140"/>
      <c r="J28" s="140"/>
      <c r="K28" s="140"/>
      <c r="L28" s="140"/>
      <c r="M28" s="256">
        <f t="shared" si="1"/>
        <v>0</v>
      </c>
      <c r="N28" s="8" t="s">
        <v>58</v>
      </c>
      <c r="O28" s="266" t="s">
        <v>59</v>
      </c>
      <c r="P28" s="62"/>
      <c r="Q28" s="1" t="str">
        <f t="shared" si="2"/>
        <v>Nē</v>
      </c>
      <c r="S28">
        <f t="shared" si="0"/>
        <v>0</v>
      </c>
    </row>
    <row r="29" spans="1:19" ht="102" x14ac:dyDescent="0.25">
      <c r="A29" s="6">
        <v>23</v>
      </c>
      <c r="B29" s="13" t="s">
        <v>26</v>
      </c>
      <c r="C29" s="138"/>
      <c r="D29" s="138"/>
      <c r="E29" s="20">
        <f>'Pasv. vizitkarte'!$C$5</f>
        <v>0</v>
      </c>
      <c r="F29" s="139"/>
      <c r="G29" s="139"/>
      <c r="H29" s="140"/>
      <c r="I29" s="140"/>
      <c r="J29" s="140"/>
      <c r="K29" s="140"/>
      <c r="L29" s="140"/>
      <c r="M29" s="256">
        <f t="shared" si="1"/>
        <v>0</v>
      </c>
      <c r="N29" s="9" t="s">
        <v>60</v>
      </c>
      <c r="O29" s="264" t="s">
        <v>61</v>
      </c>
      <c r="P29" s="62"/>
      <c r="Q29" s="1" t="str">
        <f t="shared" si="2"/>
        <v>Nē</v>
      </c>
      <c r="S29">
        <f t="shared" si="0"/>
        <v>0</v>
      </c>
    </row>
    <row r="30" spans="1:19" ht="102" x14ac:dyDescent="0.25">
      <c r="A30" s="6">
        <v>24</v>
      </c>
      <c r="B30" s="13" t="s">
        <v>26</v>
      </c>
      <c r="C30" s="138"/>
      <c r="D30" s="138"/>
      <c r="E30" s="20">
        <f>'Pasv. vizitkarte'!$C$5</f>
        <v>0</v>
      </c>
      <c r="F30" s="139"/>
      <c r="G30" s="139"/>
      <c r="H30" s="140"/>
      <c r="I30" s="140"/>
      <c r="J30" s="140"/>
      <c r="K30" s="140"/>
      <c r="L30" s="140"/>
      <c r="M30" s="256">
        <f t="shared" si="1"/>
        <v>0</v>
      </c>
      <c r="N30" s="7" t="s">
        <v>63</v>
      </c>
      <c r="O30" s="262" t="s">
        <v>64</v>
      </c>
      <c r="P30" s="62"/>
      <c r="Q30" s="1" t="str">
        <f t="shared" si="2"/>
        <v>Nē</v>
      </c>
      <c r="S30">
        <f t="shared" si="0"/>
        <v>0</v>
      </c>
    </row>
    <row r="31" spans="1:19" ht="89.25" x14ac:dyDescent="0.25">
      <c r="A31" s="5">
        <v>25</v>
      </c>
      <c r="B31" s="11" t="s">
        <v>42</v>
      </c>
      <c r="C31" s="138"/>
      <c r="D31" s="138"/>
      <c r="E31" s="20">
        <f>'Pasv. vizitkarte'!$C$5</f>
        <v>0</v>
      </c>
      <c r="F31" s="139"/>
      <c r="G31" s="139"/>
      <c r="H31" s="140"/>
      <c r="I31" s="140"/>
      <c r="J31" s="140"/>
      <c r="K31" s="140"/>
      <c r="L31" s="140"/>
      <c r="M31" s="256">
        <f t="shared" si="1"/>
        <v>0</v>
      </c>
      <c r="N31" s="7" t="s">
        <v>65</v>
      </c>
      <c r="O31" s="262" t="s">
        <v>66</v>
      </c>
      <c r="P31" s="62"/>
      <c r="Q31" s="1" t="str">
        <f t="shared" si="2"/>
        <v>Nē</v>
      </c>
      <c r="S31">
        <f t="shared" si="0"/>
        <v>0</v>
      </c>
    </row>
    <row r="32" spans="1:19" ht="165.75" x14ac:dyDescent="0.25">
      <c r="A32" s="6">
        <v>26</v>
      </c>
      <c r="B32" s="13" t="s">
        <v>26</v>
      </c>
      <c r="C32" s="138"/>
      <c r="D32" s="138"/>
      <c r="E32" s="20">
        <f>'Pasv. vizitkarte'!$C$5</f>
        <v>0</v>
      </c>
      <c r="F32" s="139"/>
      <c r="G32" s="139"/>
      <c r="H32" s="140"/>
      <c r="I32" s="140"/>
      <c r="J32" s="140"/>
      <c r="K32" s="140"/>
      <c r="L32" s="140"/>
      <c r="M32" s="256">
        <f t="shared" si="1"/>
        <v>0</v>
      </c>
      <c r="N32" s="7" t="s">
        <v>67</v>
      </c>
      <c r="O32" s="262" t="s">
        <v>68</v>
      </c>
      <c r="P32" s="62"/>
      <c r="Q32" s="1" t="str">
        <f t="shared" si="2"/>
        <v>Nē</v>
      </c>
      <c r="S32">
        <f t="shared" si="0"/>
        <v>0</v>
      </c>
    </row>
    <row r="33" spans="1:19" ht="63.75" x14ac:dyDescent="0.25">
      <c r="A33" s="6">
        <v>27</v>
      </c>
      <c r="B33" s="11" t="s">
        <v>42</v>
      </c>
      <c r="C33" s="138"/>
      <c r="D33" s="138"/>
      <c r="E33" s="20">
        <f>'Pasv. vizitkarte'!$C$5</f>
        <v>0</v>
      </c>
      <c r="F33" s="139"/>
      <c r="G33" s="139"/>
      <c r="H33" s="140"/>
      <c r="I33" s="140"/>
      <c r="J33" s="140"/>
      <c r="K33" s="140"/>
      <c r="L33" s="140"/>
      <c r="M33" s="256">
        <f t="shared" si="1"/>
        <v>0</v>
      </c>
      <c r="N33" s="7" t="s">
        <v>69</v>
      </c>
      <c r="O33" s="262" t="s">
        <v>70</v>
      </c>
      <c r="P33" s="62"/>
      <c r="Q33" s="1" t="str">
        <f t="shared" si="2"/>
        <v>Nē</v>
      </c>
      <c r="S33">
        <f t="shared" si="0"/>
        <v>0</v>
      </c>
    </row>
    <row r="34" spans="1:19" ht="60" x14ac:dyDescent="0.25">
      <c r="A34" s="5">
        <v>28</v>
      </c>
      <c r="B34" s="11" t="s">
        <v>42</v>
      </c>
      <c r="C34" s="236">
        <f>IF('Pasv. vizitkarte'!$C$16&gt;=10,3,0)</f>
        <v>0</v>
      </c>
      <c r="D34" s="138"/>
      <c r="E34" s="20">
        <f>'Pasv. vizitkarte'!$C$5</f>
        <v>0</v>
      </c>
      <c r="F34" s="139"/>
      <c r="G34" s="139"/>
      <c r="H34" s="140"/>
      <c r="I34" s="140"/>
      <c r="J34" s="140"/>
      <c r="K34" s="140"/>
      <c r="L34" s="140"/>
      <c r="M34" s="256">
        <f t="shared" si="1"/>
        <v>0</v>
      </c>
      <c r="N34" s="7" t="s">
        <v>109</v>
      </c>
      <c r="O34" s="262" t="s">
        <v>158</v>
      </c>
      <c r="P34" s="62"/>
      <c r="Q34" s="1" t="str">
        <f t="shared" si="2"/>
        <v>Nē</v>
      </c>
      <c r="S34">
        <f t="shared" si="0"/>
        <v>0</v>
      </c>
    </row>
    <row r="35" spans="1:19" ht="45" x14ac:dyDescent="0.25">
      <c r="A35" s="6">
        <v>29</v>
      </c>
      <c r="B35" s="11" t="s">
        <v>42</v>
      </c>
      <c r="C35" s="138"/>
      <c r="D35" s="138"/>
      <c r="E35" s="20">
        <f>'Pasv. vizitkarte'!$C$5</f>
        <v>0</v>
      </c>
      <c r="F35" s="139"/>
      <c r="G35" s="139"/>
      <c r="H35" s="140"/>
      <c r="I35" s="140"/>
      <c r="J35" s="140"/>
      <c r="K35" s="231">
        <f>'Pasv. vizitkarte'!$C$11</f>
        <v>0</v>
      </c>
      <c r="L35" s="140"/>
      <c r="M35" s="256">
        <f t="shared" si="1"/>
        <v>0</v>
      </c>
      <c r="N35" s="7" t="s">
        <v>110</v>
      </c>
      <c r="O35" s="262" t="s">
        <v>157</v>
      </c>
      <c r="P35" s="62"/>
      <c r="Q35" s="1" t="str">
        <f t="shared" si="2"/>
        <v>Nē</v>
      </c>
      <c r="S35">
        <f t="shared" si="0"/>
        <v>0</v>
      </c>
    </row>
    <row r="36" spans="1:19" ht="60" x14ac:dyDescent="0.25">
      <c r="A36" s="6">
        <v>30</v>
      </c>
      <c r="B36" s="13" t="s">
        <v>26</v>
      </c>
      <c r="C36" s="138"/>
      <c r="D36" s="138"/>
      <c r="E36" s="20">
        <f>'Pasv. vizitkarte'!$C$5</f>
        <v>0</v>
      </c>
      <c r="F36" s="139"/>
      <c r="G36" s="139"/>
      <c r="H36" s="140"/>
      <c r="I36" s="140"/>
      <c r="J36" s="140"/>
      <c r="K36" s="140"/>
      <c r="L36" s="140"/>
      <c r="M36" s="256">
        <f t="shared" si="1"/>
        <v>0</v>
      </c>
      <c r="N36" s="260" t="s">
        <v>57</v>
      </c>
      <c r="O36" s="262" t="s">
        <v>157</v>
      </c>
      <c r="P36" s="62"/>
      <c r="Q36" s="1" t="str">
        <f t="shared" si="2"/>
        <v>Nē</v>
      </c>
      <c r="S36">
        <f t="shared" si="0"/>
        <v>0</v>
      </c>
    </row>
    <row r="37" spans="1:19" ht="45" x14ac:dyDescent="0.25">
      <c r="A37" s="5">
        <v>31</v>
      </c>
      <c r="B37" s="13" t="s">
        <v>72</v>
      </c>
      <c r="C37" s="138"/>
      <c r="D37" s="20">
        <f>'Pasv. vizitkarte'!$C$17</f>
        <v>0</v>
      </c>
      <c r="E37" s="139"/>
      <c r="F37" s="139"/>
      <c r="G37" s="139"/>
      <c r="H37" s="140"/>
      <c r="I37" s="140"/>
      <c r="J37" s="230">
        <f>'Pasv. vizitkarte'!$C$10</f>
        <v>0</v>
      </c>
      <c r="K37" s="140"/>
      <c r="L37" s="140"/>
      <c r="M37" s="256">
        <f t="shared" si="1"/>
        <v>0</v>
      </c>
      <c r="N37" s="9" t="s">
        <v>71</v>
      </c>
      <c r="O37" s="263" t="s">
        <v>157</v>
      </c>
      <c r="P37" s="62"/>
      <c r="Q37" s="1" t="str">
        <f t="shared" si="2"/>
        <v>Nē</v>
      </c>
      <c r="S37">
        <f t="shared" si="0"/>
        <v>0</v>
      </c>
    </row>
    <row r="38" spans="1:19" ht="191.25" x14ac:dyDescent="0.25">
      <c r="A38" s="6">
        <v>32</v>
      </c>
      <c r="B38" s="13" t="s">
        <v>26</v>
      </c>
      <c r="C38" s="138"/>
      <c r="D38" s="20">
        <f>'Pasv. vizitkarte'!$C$17</f>
        <v>0</v>
      </c>
      <c r="E38" s="139"/>
      <c r="F38" s="139"/>
      <c r="G38" s="139"/>
      <c r="H38" s="140"/>
      <c r="I38" s="140"/>
      <c r="J38" s="140"/>
      <c r="K38" s="140"/>
      <c r="L38" s="140"/>
      <c r="M38" s="256">
        <f t="shared" si="1"/>
        <v>0</v>
      </c>
      <c r="N38" s="7" t="s">
        <v>73</v>
      </c>
      <c r="O38" s="262" t="s">
        <v>74</v>
      </c>
      <c r="P38" s="62"/>
      <c r="Q38" s="1" t="str">
        <f t="shared" si="2"/>
        <v>Nē</v>
      </c>
      <c r="S38">
        <f t="shared" si="0"/>
        <v>0</v>
      </c>
    </row>
    <row r="39" spans="1:19" ht="140.25" x14ac:dyDescent="0.25">
      <c r="A39" s="6">
        <v>33</v>
      </c>
      <c r="B39" s="13" t="s">
        <v>26</v>
      </c>
      <c r="C39" s="138"/>
      <c r="D39" s="20">
        <f>'Pasv. vizitkarte'!$C$17</f>
        <v>0</v>
      </c>
      <c r="E39" s="139"/>
      <c r="F39" s="139"/>
      <c r="G39" s="139"/>
      <c r="H39" s="140"/>
      <c r="I39" s="140"/>
      <c r="J39" s="140"/>
      <c r="K39" s="140"/>
      <c r="L39" s="140"/>
      <c r="M39" s="256">
        <f t="shared" si="1"/>
        <v>0</v>
      </c>
      <c r="N39" s="9" t="s">
        <v>75</v>
      </c>
      <c r="O39" s="264" t="s">
        <v>76</v>
      </c>
      <c r="P39" s="62"/>
      <c r="Q39" s="1" t="str">
        <f t="shared" si="2"/>
        <v>Nē</v>
      </c>
      <c r="S39">
        <f t="shared" ref="S39:S70" si="3">COUNTIF(Q39:Q39,"Jā")</f>
        <v>0</v>
      </c>
    </row>
    <row r="40" spans="1:19" ht="60" x14ac:dyDescent="0.25">
      <c r="A40" s="5">
        <v>34</v>
      </c>
      <c r="B40" s="12" t="s">
        <v>227</v>
      </c>
      <c r="C40" s="138"/>
      <c r="D40" s="138"/>
      <c r="E40" s="139"/>
      <c r="F40" s="129">
        <f>'Pasv. vizitkarte'!$C$6</f>
        <v>0</v>
      </c>
      <c r="G40" s="139"/>
      <c r="H40" s="140"/>
      <c r="I40" s="140"/>
      <c r="J40" s="140"/>
      <c r="K40" s="140"/>
      <c r="L40" s="140"/>
      <c r="M40" s="256">
        <f t="shared" si="1"/>
        <v>0</v>
      </c>
      <c r="N40" s="9" t="s">
        <v>77</v>
      </c>
      <c r="O40" s="264" t="s">
        <v>160</v>
      </c>
      <c r="P40" s="62"/>
      <c r="Q40" s="1" t="str">
        <f t="shared" si="2"/>
        <v>Nē</v>
      </c>
      <c r="S40">
        <f t="shared" si="3"/>
        <v>0</v>
      </c>
    </row>
    <row r="41" spans="1:19" ht="76.5" x14ac:dyDescent="0.25">
      <c r="A41" s="6">
        <v>35</v>
      </c>
      <c r="B41" s="12" t="s">
        <v>227</v>
      </c>
      <c r="C41" s="138"/>
      <c r="D41" s="138"/>
      <c r="E41" s="139"/>
      <c r="F41" s="129">
        <f>'Pasv. vizitkarte'!$C$6</f>
        <v>0</v>
      </c>
      <c r="G41" s="139"/>
      <c r="H41" s="140"/>
      <c r="I41" s="140"/>
      <c r="J41" s="140"/>
      <c r="K41" s="140"/>
      <c r="L41" s="140"/>
      <c r="M41" s="256">
        <f t="shared" si="1"/>
        <v>0</v>
      </c>
      <c r="N41" s="7" t="s">
        <v>79</v>
      </c>
      <c r="O41" s="262" t="s">
        <v>161</v>
      </c>
      <c r="P41" s="62"/>
      <c r="Q41" s="1" t="str">
        <f t="shared" si="2"/>
        <v>Nē</v>
      </c>
      <c r="S41">
        <f t="shared" si="3"/>
        <v>0</v>
      </c>
    </row>
    <row r="42" spans="1:19" ht="60" x14ac:dyDescent="0.25">
      <c r="A42" s="6">
        <v>36</v>
      </c>
      <c r="B42" s="12" t="s">
        <v>227</v>
      </c>
      <c r="C42" s="138"/>
      <c r="D42" s="138"/>
      <c r="E42" s="139"/>
      <c r="F42" s="129">
        <f>'Pasv. vizitkarte'!$C$6</f>
        <v>0</v>
      </c>
      <c r="G42" s="139"/>
      <c r="H42" s="140"/>
      <c r="I42" s="140"/>
      <c r="J42" s="140"/>
      <c r="K42" s="140"/>
      <c r="L42" s="140"/>
      <c r="M42" s="256">
        <f t="shared" si="1"/>
        <v>0</v>
      </c>
      <c r="N42" s="9" t="s">
        <v>80</v>
      </c>
      <c r="O42" s="267" t="s">
        <v>157</v>
      </c>
      <c r="P42" s="62"/>
      <c r="Q42" s="1" t="str">
        <f t="shared" si="2"/>
        <v>Nē</v>
      </c>
      <c r="S42">
        <f t="shared" si="3"/>
        <v>0</v>
      </c>
    </row>
    <row r="43" spans="1:19" ht="60" x14ac:dyDescent="0.25">
      <c r="A43" s="5">
        <v>37</v>
      </c>
      <c r="B43" s="12" t="s">
        <v>227</v>
      </c>
      <c r="C43" s="236">
        <f>IF('Pasv. vizitkarte'!$C$16&gt;=10,3,0)</f>
        <v>0</v>
      </c>
      <c r="D43" s="138"/>
      <c r="E43" s="20">
        <f>'Pasv. vizitkarte'!$C$5</f>
        <v>0</v>
      </c>
      <c r="F43" s="129">
        <f>'Pasv. vizitkarte'!$C$6</f>
        <v>0</v>
      </c>
      <c r="G43" s="139"/>
      <c r="H43" s="140"/>
      <c r="I43" s="140"/>
      <c r="J43" s="140"/>
      <c r="K43" s="140"/>
      <c r="L43" s="140"/>
      <c r="M43" s="256">
        <f t="shared" si="1"/>
        <v>0</v>
      </c>
      <c r="N43" s="9" t="s">
        <v>81</v>
      </c>
      <c r="O43" s="267" t="s">
        <v>157</v>
      </c>
      <c r="P43" s="62"/>
      <c r="Q43" s="1" t="str">
        <f t="shared" si="2"/>
        <v>Nē</v>
      </c>
      <c r="S43">
        <f t="shared" si="3"/>
        <v>0</v>
      </c>
    </row>
    <row r="44" spans="1:19" ht="60" x14ac:dyDescent="0.25">
      <c r="A44" s="6">
        <v>38</v>
      </c>
      <c r="B44" s="12" t="s">
        <v>227</v>
      </c>
      <c r="C44" s="138"/>
      <c r="D44" s="138"/>
      <c r="E44" s="139"/>
      <c r="F44" s="129">
        <f>'Pasv. vizitkarte'!$C$6</f>
        <v>0</v>
      </c>
      <c r="G44" s="139"/>
      <c r="H44" s="140"/>
      <c r="I44" s="140"/>
      <c r="J44" s="140"/>
      <c r="K44" s="140"/>
      <c r="L44" s="140"/>
      <c r="M44" s="256">
        <f t="shared" si="1"/>
        <v>0</v>
      </c>
      <c r="N44" s="9" t="s">
        <v>82</v>
      </c>
      <c r="O44" s="267" t="s">
        <v>157</v>
      </c>
      <c r="P44" s="62"/>
      <c r="Q44" s="1" t="str">
        <f t="shared" si="2"/>
        <v>Nē</v>
      </c>
      <c r="S44">
        <f t="shared" si="3"/>
        <v>0</v>
      </c>
    </row>
    <row r="45" spans="1:19" ht="60" x14ac:dyDescent="0.25">
      <c r="A45" s="6">
        <v>39</v>
      </c>
      <c r="B45" s="12" t="s">
        <v>227</v>
      </c>
      <c r="C45" s="138"/>
      <c r="D45" s="138"/>
      <c r="E45" s="139"/>
      <c r="F45" s="129">
        <f>'Pasv. vizitkarte'!$C$6</f>
        <v>0</v>
      </c>
      <c r="G45" s="139"/>
      <c r="H45" s="140"/>
      <c r="I45" s="140"/>
      <c r="J45" s="140"/>
      <c r="K45" s="140"/>
      <c r="L45" s="140"/>
      <c r="M45" s="256">
        <f t="shared" si="1"/>
        <v>0</v>
      </c>
      <c r="N45" s="9" t="s">
        <v>83</v>
      </c>
      <c r="O45" s="267" t="s">
        <v>157</v>
      </c>
      <c r="P45" s="62"/>
      <c r="Q45" s="1" t="str">
        <f t="shared" si="2"/>
        <v>Nē</v>
      </c>
      <c r="S45">
        <f t="shared" si="3"/>
        <v>0</v>
      </c>
    </row>
    <row r="46" spans="1:19" ht="60" x14ac:dyDescent="0.25">
      <c r="A46" s="5">
        <v>40</v>
      </c>
      <c r="B46" s="12" t="s">
        <v>227</v>
      </c>
      <c r="C46" s="138"/>
      <c r="D46" s="138"/>
      <c r="E46" s="139"/>
      <c r="F46" s="129">
        <f>'Pasv. vizitkarte'!$C$6</f>
        <v>0</v>
      </c>
      <c r="G46" s="139"/>
      <c r="H46" s="140"/>
      <c r="I46" s="140"/>
      <c r="J46" s="140"/>
      <c r="K46" s="140"/>
      <c r="L46" s="140"/>
      <c r="M46" s="256">
        <f t="shared" si="1"/>
        <v>0</v>
      </c>
      <c r="N46" s="9" t="s">
        <v>84</v>
      </c>
      <c r="O46" s="264"/>
      <c r="P46" s="62"/>
      <c r="Q46" s="1" t="str">
        <f t="shared" si="2"/>
        <v>Nē</v>
      </c>
      <c r="S46">
        <f t="shared" si="3"/>
        <v>0</v>
      </c>
    </row>
    <row r="47" spans="1:19" ht="63.75" x14ac:dyDescent="0.25">
      <c r="A47" s="6">
        <v>41</v>
      </c>
      <c r="B47" s="13" t="s">
        <v>228</v>
      </c>
      <c r="C47" s="138"/>
      <c r="D47" s="138"/>
      <c r="E47" s="139"/>
      <c r="F47" s="129">
        <f>'Pasv. vizitkarte'!$C$6</f>
        <v>0</v>
      </c>
      <c r="G47" s="139"/>
      <c r="H47" s="140"/>
      <c r="I47" s="140"/>
      <c r="J47" s="140"/>
      <c r="K47" s="140"/>
      <c r="L47" s="140"/>
      <c r="M47" s="256">
        <f t="shared" si="1"/>
        <v>0</v>
      </c>
      <c r="N47" s="7" t="s">
        <v>116</v>
      </c>
      <c r="O47" s="264" t="s">
        <v>162</v>
      </c>
      <c r="P47" s="62"/>
      <c r="Q47" s="1" t="str">
        <f t="shared" si="2"/>
        <v>Nē</v>
      </c>
      <c r="S47">
        <f t="shared" si="3"/>
        <v>0</v>
      </c>
    </row>
    <row r="48" spans="1:19" ht="27" customHeight="1" x14ac:dyDescent="0.25">
      <c r="A48" s="6">
        <v>42</v>
      </c>
      <c r="B48" s="15" t="s">
        <v>100</v>
      </c>
      <c r="C48" s="138"/>
      <c r="D48" s="138"/>
      <c r="E48" s="139"/>
      <c r="F48" s="129">
        <f>'Pasv. vizitkarte'!$C$6</f>
        <v>0</v>
      </c>
      <c r="G48" s="139"/>
      <c r="H48" s="140"/>
      <c r="I48" s="140"/>
      <c r="J48" s="140"/>
      <c r="K48" s="140"/>
      <c r="L48" s="140"/>
      <c r="M48" s="256">
        <f t="shared" si="1"/>
        <v>0</v>
      </c>
      <c r="N48" s="9" t="s">
        <v>85</v>
      </c>
      <c r="O48" s="267" t="s">
        <v>157</v>
      </c>
      <c r="P48" s="62"/>
      <c r="Q48" s="1" t="str">
        <f t="shared" si="2"/>
        <v>Nē</v>
      </c>
      <c r="S48">
        <f t="shared" si="3"/>
        <v>0</v>
      </c>
    </row>
    <row r="49" spans="1:19" ht="102" x14ac:dyDescent="0.25">
      <c r="A49" s="5">
        <v>43</v>
      </c>
      <c r="B49" s="15" t="s">
        <v>225</v>
      </c>
      <c r="C49" s="138"/>
      <c r="D49" s="138"/>
      <c r="E49" s="139"/>
      <c r="F49" s="139"/>
      <c r="G49" s="139"/>
      <c r="H49" s="140"/>
      <c r="I49" s="140"/>
      <c r="J49" s="140"/>
      <c r="K49" s="231">
        <f>'Pasv. vizitkarte'!$C$11</f>
        <v>0</v>
      </c>
      <c r="L49" s="140"/>
      <c r="M49" s="256">
        <f t="shared" si="1"/>
        <v>0</v>
      </c>
      <c r="N49" s="9" t="s">
        <v>86</v>
      </c>
      <c r="O49" s="264" t="s">
        <v>87</v>
      </c>
      <c r="P49" s="62"/>
      <c r="Q49" s="1" t="str">
        <f t="shared" si="2"/>
        <v>Nē</v>
      </c>
      <c r="S49">
        <f t="shared" si="3"/>
        <v>0</v>
      </c>
    </row>
    <row r="50" spans="1:19" ht="153" x14ac:dyDescent="0.25">
      <c r="A50" s="6">
        <v>44</v>
      </c>
      <c r="B50" s="15" t="s">
        <v>225</v>
      </c>
      <c r="C50" s="138"/>
      <c r="D50" s="138"/>
      <c r="E50" s="139"/>
      <c r="F50" s="139"/>
      <c r="G50" s="139"/>
      <c r="H50" s="140"/>
      <c r="I50" s="140"/>
      <c r="J50" s="140"/>
      <c r="K50" s="231">
        <f>'Pasv. vizitkarte'!$C$11</f>
        <v>0</v>
      </c>
      <c r="L50" s="140"/>
      <c r="M50" s="256">
        <f t="shared" si="1"/>
        <v>0</v>
      </c>
      <c r="N50" s="9" t="s">
        <v>88</v>
      </c>
      <c r="O50" s="264" t="s">
        <v>89</v>
      </c>
      <c r="P50" s="62"/>
      <c r="Q50" s="1" t="str">
        <f t="shared" si="2"/>
        <v>Nē</v>
      </c>
      <c r="S50">
        <f t="shared" si="3"/>
        <v>0</v>
      </c>
    </row>
    <row r="51" spans="1:19" ht="76.5" x14ac:dyDescent="0.25">
      <c r="A51" s="6">
        <v>45</v>
      </c>
      <c r="B51" s="15" t="s">
        <v>225</v>
      </c>
      <c r="C51" s="138"/>
      <c r="D51" s="138"/>
      <c r="E51" s="139"/>
      <c r="F51" s="139"/>
      <c r="G51" s="139"/>
      <c r="H51" s="140"/>
      <c r="I51" s="140"/>
      <c r="J51" s="140"/>
      <c r="K51" s="231">
        <f>'Pasv. vizitkarte'!$C$11</f>
        <v>0</v>
      </c>
      <c r="L51" s="140"/>
      <c r="M51" s="256">
        <f t="shared" si="1"/>
        <v>0</v>
      </c>
      <c r="N51" s="9" t="s">
        <v>90</v>
      </c>
      <c r="O51" s="264" t="s">
        <v>91</v>
      </c>
      <c r="P51" s="62"/>
      <c r="Q51" s="1" t="str">
        <f t="shared" si="2"/>
        <v>Nē</v>
      </c>
      <c r="S51">
        <f t="shared" si="3"/>
        <v>0</v>
      </c>
    </row>
    <row r="52" spans="1:19" ht="89.25" x14ac:dyDescent="0.25">
      <c r="A52" s="5">
        <v>46</v>
      </c>
      <c r="B52" s="15" t="s">
        <v>225</v>
      </c>
      <c r="C52" s="138"/>
      <c r="D52" s="138"/>
      <c r="E52" s="139"/>
      <c r="F52" s="139"/>
      <c r="G52" s="139"/>
      <c r="H52" s="140"/>
      <c r="I52" s="140"/>
      <c r="J52" s="140"/>
      <c r="K52" s="231">
        <f>'Pasv. vizitkarte'!$C$11</f>
        <v>0</v>
      </c>
      <c r="L52" s="140"/>
      <c r="M52" s="256">
        <f t="shared" si="1"/>
        <v>0</v>
      </c>
      <c r="N52" s="9" t="s">
        <v>92</v>
      </c>
      <c r="O52" s="264" t="s">
        <v>93</v>
      </c>
      <c r="P52" s="62"/>
      <c r="Q52" s="1" t="str">
        <f t="shared" si="2"/>
        <v>Nē</v>
      </c>
      <c r="S52">
        <f t="shared" si="3"/>
        <v>0</v>
      </c>
    </row>
    <row r="53" spans="1:19" ht="63.75" x14ac:dyDescent="0.25">
      <c r="A53" s="6">
        <v>47</v>
      </c>
      <c r="B53" s="15" t="s">
        <v>225</v>
      </c>
      <c r="C53" s="138"/>
      <c r="D53" s="138"/>
      <c r="E53" s="139"/>
      <c r="F53" s="139"/>
      <c r="G53" s="139"/>
      <c r="H53" s="140"/>
      <c r="I53" s="140"/>
      <c r="J53" s="140"/>
      <c r="K53" s="231">
        <f>'Pasv. vizitkarte'!$C$11</f>
        <v>0</v>
      </c>
      <c r="L53" s="140"/>
      <c r="M53" s="256">
        <f t="shared" si="1"/>
        <v>0</v>
      </c>
      <c r="N53" s="9" t="s">
        <v>94</v>
      </c>
      <c r="O53" s="264" t="s">
        <v>95</v>
      </c>
      <c r="P53" s="62"/>
      <c r="Q53" s="1" t="str">
        <f t="shared" si="2"/>
        <v>Nē</v>
      </c>
      <c r="S53">
        <f t="shared" si="3"/>
        <v>0</v>
      </c>
    </row>
    <row r="54" spans="1:19" ht="127.5" x14ac:dyDescent="0.25">
      <c r="A54" s="6">
        <v>48</v>
      </c>
      <c r="B54" s="15" t="s">
        <v>225</v>
      </c>
      <c r="C54" s="138"/>
      <c r="D54" s="138"/>
      <c r="E54" s="139"/>
      <c r="F54" s="129">
        <f>'Pasv. vizitkarte'!$C$6</f>
        <v>0</v>
      </c>
      <c r="G54" s="139"/>
      <c r="H54" s="140"/>
      <c r="I54" s="140"/>
      <c r="J54" s="140"/>
      <c r="K54" s="231">
        <f>'Pasv. vizitkarte'!$C$11</f>
        <v>0</v>
      </c>
      <c r="L54" s="140"/>
      <c r="M54" s="256">
        <f t="shared" si="1"/>
        <v>0</v>
      </c>
      <c r="N54" s="9" t="s">
        <v>96</v>
      </c>
      <c r="O54" s="264" t="s">
        <v>97</v>
      </c>
      <c r="P54" s="62"/>
      <c r="Q54" s="1" t="str">
        <f t="shared" si="2"/>
        <v>Nē</v>
      </c>
      <c r="S54">
        <f t="shared" si="3"/>
        <v>0</v>
      </c>
    </row>
    <row r="55" spans="1:19" ht="45" x14ac:dyDescent="0.25">
      <c r="A55" s="5">
        <v>49</v>
      </c>
      <c r="B55" s="13" t="s">
        <v>100</v>
      </c>
      <c r="C55" s="138"/>
      <c r="D55" s="138"/>
      <c r="E55" s="139"/>
      <c r="F55" s="139"/>
      <c r="G55" s="139"/>
      <c r="H55" s="140"/>
      <c r="I55" s="140"/>
      <c r="J55" s="140"/>
      <c r="K55" s="140"/>
      <c r="L55" s="140"/>
      <c r="M55" s="256">
        <f t="shared" si="1"/>
        <v>0</v>
      </c>
      <c r="N55" s="9" t="s">
        <v>98</v>
      </c>
      <c r="O55" s="267" t="s">
        <v>165</v>
      </c>
      <c r="P55" s="62"/>
      <c r="Q55" s="1" t="str">
        <f t="shared" si="2"/>
        <v>Nē</v>
      </c>
      <c r="S55">
        <f t="shared" si="3"/>
        <v>0</v>
      </c>
    </row>
    <row r="56" spans="1:19" ht="24" x14ac:dyDescent="0.25">
      <c r="A56" s="6">
        <v>50</v>
      </c>
      <c r="B56" s="13" t="s">
        <v>100</v>
      </c>
      <c r="C56" s="138"/>
      <c r="D56" s="138"/>
      <c r="E56" s="139"/>
      <c r="F56" s="139"/>
      <c r="G56" s="139"/>
      <c r="H56" s="140"/>
      <c r="I56" s="140"/>
      <c r="J56" s="140"/>
      <c r="K56" s="140"/>
      <c r="L56" s="140"/>
      <c r="M56" s="256">
        <f t="shared" si="1"/>
        <v>0</v>
      </c>
      <c r="N56" s="9" t="s">
        <v>99</v>
      </c>
      <c r="O56" s="264"/>
      <c r="P56" s="62"/>
      <c r="Q56" s="1" t="str">
        <f t="shared" si="2"/>
        <v>Nē</v>
      </c>
      <c r="S56">
        <f t="shared" si="3"/>
        <v>0</v>
      </c>
    </row>
    <row r="57" spans="1:19" ht="45" x14ac:dyDescent="0.25">
      <c r="A57" s="6">
        <v>51</v>
      </c>
      <c r="B57" s="13" t="s">
        <v>100</v>
      </c>
      <c r="C57" s="138"/>
      <c r="D57" s="138"/>
      <c r="E57" s="139"/>
      <c r="F57" s="139"/>
      <c r="G57" s="139"/>
      <c r="H57" s="140"/>
      <c r="I57" s="140"/>
      <c r="J57" s="140"/>
      <c r="K57" s="140"/>
      <c r="L57" s="140"/>
      <c r="M57" s="256">
        <f t="shared" si="1"/>
        <v>0</v>
      </c>
      <c r="N57" s="9" t="s">
        <v>164</v>
      </c>
      <c r="O57" s="267" t="s">
        <v>165</v>
      </c>
      <c r="P57" s="62"/>
      <c r="Q57" s="1" t="str">
        <f t="shared" si="2"/>
        <v>Nē</v>
      </c>
      <c r="S57">
        <f t="shared" si="3"/>
        <v>0</v>
      </c>
    </row>
    <row r="58" spans="1:19" ht="76.5" x14ac:dyDescent="0.25">
      <c r="A58" s="5">
        <v>52</v>
      </c>
      <c r="B58" s="13" t="s">
        <v>103</v>
      </c>
      <c r="C58" s="236">
        <f>IF('Pasv. vizitkarte'!$C$16&gt;=10,3,0)</f>
        <v>0</v>
      </c>
      <c r="D58" s="138"/>
      <c r="E58" s="20">
        <f>'Pasv. vizitkarte'!$C$5</f>
        <v>0</v>
      </c>
      <c r="F58" s="139"/>
      <c r="G58" s="139"/>
      <c r="H58" s="140"/>
      <c r="I58" s="140"/>
      <c r="J58" s="230">
        <f>'Pasv. vizitkarte'!$C$10</f>
        <v>0</v>
      </c>
      <c r="K58" s="140"/>
      <c r="L58" s="140"/>
      <c r="M58" s="256">
        <f t="shared" si="1"/>
        <v>0</v>
      </c>
      <c r="N58" s="7" t="s">
        <v>101</v>
      </c>
      <c r="O58" s="262" t="s">
        <v>102</v>
      </c>
      <c r="P58" s="62"/>
      <c r="Q58" s="1" t="str">
        <f t="shared" si="2"/>
        <v>Nē</v>
      </c>
      <c r="S58">
        <f t="shared" si="3"/>
        <v>0</v>
      </c>
    </row>
    <row r="59" spans="1:19" ht="89.25" x14ac:dyDescent="0.25">
      <c r="A59" s="6">
        <v>53</v>
      </c>
      <c r="B59" s="13" t="s">
        <v>103</v>
      </c>
      <c r="C59" s="138"/>
      <c r="D59" s="138"/>
      <c r="E59" s="20">
        <f>'Pasv. vizitkarte'!$C$5</f>
        <v>0</v>
      </c>
      <c r="F59" s="139"/>
      <c r="G59" s="139"/>
      <c r="H59" s="140"/>
      <c r="I59" s="140"/>
      <c r="J59" s="230">
        <f>'Pasv. vizitkarte'!$C$10</f>
        <v>0</v>
      </c>
      <c r="K59" s="140"/>
      <c r="L59" s="140"/>
      <c r="M59" s="256">
        <f t="shared" si="1"/>
        <v>0</v>
      </c>
      <c r="N59" s="7" t="s">
        <v>104</v>
      </c>
      <c r="O59" s="262" t="s">
        <v>105</v>
      </c>
      <c r="P59" s="62"/>
      <c r="Q59" s="1" t="str">
        <f t="shared" si="2"/>
        <v>Nē</v>
      </c>
      <c r="S59">
        <f t="shared" si="3"/>
        <v>0</v>
      </c>
    </row>
    <row r="60" spans="1:19" ht="89.25" x14ac:dyDescent="0.25">
      <c r="A60" s="6">
        <v>54</v>
      </c>
      <c r="B60" s="13" t="s">
        <v>26</v>
      </c>
      <c r="C60" s="236">
        <f>IF('Pasv. vizitkarte'!$C$16&gt;=10,3,0)</f>
        <v>0</v>
      </c>
      <c r="D60" s="138"/>
      <c r="E60" s="20">
        <f>'Pasv. vizitkarte'!$C$5</f>
        <v>0</v>
      </c>
      <c r="F60" s="139"/>
      <c r="G60" s="139"/>
      <c r="H60" s="140"/>
      <c r="I60" s="140"/>
      <c r="J60" s="140"/>
      <c r="K60" s="140"/>
      <c r="L60" s="140"/>
      <c r="M60" s="256">
        <f t="shared" si="1"/>
        <v>0</v>
      </c>
      <c r="N60" s="7" t="s">
        <v>106</v>
      </c>
      <c r="O60" s="262" t="s">
        <v>107</v>
      </c>
      <c r="P60" s="62"/>
      <c r="Q60" s="1" t="str">
        <f t="shared" si="2"/>
        <v>Nē</v>
      </c>
      <c r="S60">
        <f t="shared" si="3"/>
        <v>0</v>
      </c>
    </row>
    <row r="61" spans="1:19" ht="45" x14ac:dyDescent="0.25">
      <c r="A61" s="5">
        <v>55</v>
      </c>
      <c r="B61" s="13" t="s">
        <v>42</v>
      </c>
      <c r="C61" s="236">
        <f>IF('Pasv. vizitkarte'!$C$16&gt;=10,3,0)</f>
        <v>0</v>
      </c>
      <c r="D61" s="138"/>
      <c r="E61" s="20">
        <f>'Pasv. vizitkarte'!$C$5</f>
        <v>0</v>
      </c>
      <c r="F61" s="129">
        <f>'Pasv. vizitkarte'!$C$6</f>
        <v>0</v>
      </c>
      <c r="G61" s="139"/>
      <c r="H61" s="140"/>
      <c r="I61" s="140"/>
      <c r="J61" s="230">
        <f>'Pasv. vizitkarte'!$C$10</f>
        <v>0</v>
      </c>
      <c r="K61" s="140"/>
      <c r="L61" s="140"/>
      <c r="M61" s="256">
        <f t="shared" si="1"/>
        <v>0</v>
      </c>
      <c r="N61" s="7" t="s">
        <v>108</v>
      </c>
      <c r="O61" s="263" t="s">
        <v>157</v>
      </c>
      <c r="P61" s="62"/>
      <c r="Q61" s="1" t="str">
        <f t="shared" si="2"/>
        <v>Nē</v>
      </c>
      <c r="S61">
        <f t="shared" si="3"/>
        <v>0</v>
      </c>
    </row>
    <row r="62" spans="1:19" ht="60" x14ac:dyDescent="0.25">
      <c r="A62" s="6">
        <v>56</v>
      </c>
      <c r="B62" s="13" t="s">
        <v>42</v>
      </c>
      <c r="C62" s="138"/>
      <c r="D62" s="138"/>
      <c r="E62" s="20">
        <f>'Pasv. vizitkarte'!$C$5</f>
        <v>0</v>
      </c>
      <c r="F62" s="139"/>
      <c r="G62" s="139"/>
      <c r="H62" s="140"/>
      <c r="I62" s="140"/>
      <c r="J62" s="140"/>
      <c r="K62" s="231">
        <f>'Pasv. vizitkarte'!$C$11</f>
        <v>0</v>
      </c>
      <c r="L62" s="140"/>
      <c r="M62" s="256">
        <f t="shared" si="1"/>
        <v>0</v>
      </c>
      <c r="N62" s="7" t="s">
        <v>111</v>
      </c>
      <c r="O62" s="262" t="s">
        <v>163</v>
      </c>
      <c r="P62" s="62"/>
      <c r="Q62" s="1" t="str">
        <f t="shared" si="2"/>
        <v>Nē</v>
      </c>
      <c r="S62">
        <f t="shared" si="3"/>
        <v>0</v>
      </c>
    </row>
    <row r="63" spans="1:19" ht="43.9" customHeight="1" x14ac:dyDescent="0.25">
      <c r="A63" s="6">
        <v>57</v>
      </c>
      <c r="B63" s="13" t="s">
        <v>168</v>
      </c>
      <c r="C63" s="138"/>
      <c r="D63" s="138"/>
      <c r="E63" s="139"/>
      <c r="F63" s="129">
        <f>'Pasv. vizitkarte'!$C$6</f>
        <v>0</v>
      </c>
      <c r="G63" s="139"/>
      <c r="H63" s="140"/>
      <c r="I63" s="140"/>
      <c r="J63" s="140"/>
      <c r="K63" s="231">
        <f>'Pasv. vizitkarte'!$C$11</f>
        <v>0</v>
      </c>
      <c r="L63" s="140"/>
      <c r="M63" s="256">
        <f t="shared" si="1"/>
        <v>0</v>
      </c>
      <c r="N63" s="42" t="s">
        <v>156</v>
      </c>
      <c r="O63" s="262" t="s">
        <v>122</v>
      </c>
      <c r="P63" s="62"/>
      <c r="Q63" s="1" t="str">
        <f t="shared" si="2"/>
        <v>Nē</v>
      </c>
      <c r="S63">
        <f t="shared" si="3"/>
        <v>0</v>
      </c>
    </row>
    <row r="64" spans="1:19" ht="45" x14ac:dyDescent="0.25">
      <c r="A64" s="5">
        <v>58</v>
      </c>
      <c r="B64" s="13" t="s">
        <v>169</v>
      </c>
      <c r="C64" s="138"/>
      <c r="D64" s="138"/>
      <c r="E64" s="20">
        <f>'Pasv. vizitkarte'!$C$5</f>
        <v>0</v>
      </c>
      <c r="F64" s="129">
        <f>'Pasv. vizitkarte'!$C$6</f>
        <v>0</v>
      </c>
      <c r="G64" s="129">
        <f>'Pasv. vizitkarte'!$C$7</f>
        <v>0</v>
      </c>
      <c r="H64" s="130">
        <f>'Pasv. vizitkarte'!C8</f>
        <v>0</v>
      </c>
      <c r="I64" s="140"/>
      <c r="J64" s="140"/>
      <c r="K64" s="140"/>
      <c r="L64" s="140"/>
      <c r="M64" s="256">
        <f t="shared" si="1"/>
        <v>0</v>
      </c>
      <c r="N64" s="7" t="s">
        <v>166</v>
      </c>
      <c r="O64" s="263" t="s">
        <v>167</v>
      </c>
      <c r="P64" s="62"/>
      <c r="Q64" s="1" t="str">
        <f t="shared" si="2"/>
        <v>Nē</v>
      </c>
      <c r="S64">
        <f t="shared" si="3"/>
        <v>0</v>
      </c>
    </row>
    <row r="65" spans="1:19" ht="90" x14ac:dyDescent="0.25">
      <c r="A65" s="6">
        <v>59</v>
      </c>
      <c r="B65" s="13" t="s">
        <v>169</v>
      </c>
      <c r="C65" s="138"/>
      <c r="D65" s="138"/>
      <c r="E65" s="20">
        <f>'Pasv. vizitkarte'!$C$5</f>
        <v>0</v>
      </c>
      <c r="F65" s="129">
        <f>'Pasv. vizitkarte'!$C$6</f>
        <v>0</v>
      </c>
      <c r="G65" s="139"/>
      <c r="H65" s="140"/>
      <c r="I65" s="140"/>
      <c r="J65" s="140"/>
      <c r="K65" s="140"/>
      <c r="L65" s="140"/>
      <c r="M65" s="256">
        <f t="shared" si="1"/>
        <v>0</v>
      </c>
      <c r="N65" s="7" t="s">
        <v>172</v>
      </c>
      <c r="O65" s="263" t="s">
        <v>167</v>
      </c>
      <c r="P65" s="62"/>
      <c r="Q65" s="1" t="str">
        <f t="shared" si="2"/>
        <v>Nē</v>
      </c>
      <c r="S65">
        <f t="shared" si="3"/>
        <v>0</v>
      </c>
    </row>
    <row r="66" spans="1:19" ht="105" x14ac:dyDescent="0.25">
      <c r="A66" s="6">
        <v>60</v>
      </c>
      <c r="B66" s="13" t="s">
        <v>170</v>
      </c>
      <c r="C66" s="138"/>
      <c r="D66" s="138"/>
      <c r="E66" s="20">
        <f>'Pasv. vizitkarte'!$C$5</f>
        <v>0</v>
      </c>
      <c r="F66" s="129">
        <f>'Pasv. vizitkarte'!$C$6</f>
        <v>0</v>
      </c>
      <c r="G66" s="139"/>
      <c r="H66" s="140"/>
      <c r="I66" s="140"/>
      <c r="J66" s="140"/>
      <c r="K66" s="140"/>
      <c r="L66" s="140"/>
      <c r="M66" s="256">
        <f t="shared" si="1"/>
        <v>0</v>
      </c>
      <c r="N66" s="7" t="s">
        <v>174</v>
      </c>
      <c r="O66" s="263" t="s">
        <v>167</v>
      </c>
      <c r="P66" s="62"/>
      <c r="Q66" s="1" t="str">
        <f t="shared" si="2"/>
        <v>Nē</v>
      </c>
      <c r="S66">
        <f t="shared" si="3"/>
        <v>0</v>
      </c>
    </row>
    <row r="67" spans="1:19" ht="60" x14ac:dyDescent="0.25">
      <c r="A67" s="6">
        <v>61</v>
      </c>
      <c r="B67" s="13" t="s">
        <v>170</v>
      </c>
      <c r="C67" s="138"/>
      <c r="D67" s="138"/>
      <c r="E67" s="20">
        <f>'Pasv. vizitkarte'!$C$5</f>
        <v>0</v>
      </c>
      <c r="F67" s="129">
        <f>'Pasv. vizitkarte'!$C$6</f>
        <v>0</v>
      </c>
      <c r="G67" s="139"/>
      <c r="H67" s="140"/>
      <c r="I67" s="140"/>
      <c r="J67" s="230">
        <f>'Pasv. vizitkarte'!$C$10</f>
        <v>0</v>
      </c>
      <c r="K67" s="140"/>
      <c r="L67" s="140"/>
      <c r="M67" s="256">
        <f t="shared" si="1"/>
        <v>0</v>
      </c>
      <c r="N67" s="7" t="s">
        <v>173</v>
      </c>
      <c r="O67" s="263" t="s">
        <v>167</v>
      </c>
      <c r="P67" s="62"/>
      <c r="Q67" s="1" t="str">
        <f t="shared" si="2"/>
        <v>Nē</v>
      </c>
      <c r="S67">
        <f t="shared" si="3"/>
        <v>0</v>
      </c>
    </row>
    <row r="68" spans="1:19" ht="32.450000000000003" customHeight="1" x14ac:dyDescent="0.4">
      <c r="A68" s="58"/>
      <c r="B68" s="332" t="s">
        <v>263</v>
      </c>
      <c r="C68" s="333"/>
      <c r="D68" s="333"/>
      <c r="E68" s="333"/>
      <c r="F68" s="333"/>
      <c r="G68" s="333"/>
      <c r="H68" s="333"/>
      <c r="I68" s="333"/>
      <c r="J68" s="333"/>
      <c r="K68" s="333"/>
      <c r="L68" s="333"/>
      <c r="M68" s="241"/>
      <c r="N68" s="59"/>
      <c r="O68" s="60"/>
      <c r="P68" s="62"/>
      <c r="Q68" s="61"/>
      <c r="S68">
        <f t="shared" si="3"/>
        <v>0</v>
      </c>
    </row>
    <row r="69" spans="1:19" x14ac:dyDescent="0.25">
      <c r="A69" s="190"/>
      <c r="B69" s="244"/>
      <c r="C69" s="245"/>
      <c r="D69" s="245"/>
      <c r="E69" s="190"/>
      <c r="F69" s="190"/>
      <c r="G69" s="190"/>
      <c r="H69" s="246"/>
      <c r="I69" s="246"/>
      <c r="J69" s="246"/>
      <c r="K69" s="246"/>
      <c r="L69" s="246"/>
      <c r="M69" s="246"/>
      <c r="N69" s="247"/>
      <c r="O69" s="248"/>
      <c r="P69" s="62"/>
      <c r="Q69" s="1" t="str">
        <f t="shared" ref="Q69:Q80" si="4">IF(MAX(C69:L69)&gt;=3,"Jā",IF(MAX(C69:L69)&gt;=2,"Jā","Nē"))</f>
        <v>Nē</v>
      </c>
      <c r="S69">
        <f t="shared" si="3"/>
        <v>0</v>
      </c>
    </row>
    <row r="70" spans="1:19" x14ac:dyDescent="0.25">
      <c r="A70" s="190"/>
      <c r="B70" s="244"/>
      <c r="C70" s="245"/>
      <c r="D70" s="245"/>
      <c r="E70" s="190"/>
      <c r="F70" s="190"/>
      <c r="G70" s="190"/>
      <c r="H70" s="246"/>
      <c r="I70" s="246"/>
      <c r="J70" s="246"/>
      <c r="K70" s="246"/>
      <c r="L70" s="246"/>
      <c r="M70" s="246"/>
      <c r="N70" s="168"/>
      <c r="O70" s="249"/>
      <c r="P70" s="62"/>
      <c r="Q70" s="1" t="str">
        <f t="shared" si="4"/>
        <v>Nē</v>
      </c>
      <c r="S70">
        <f t="shared" si="3"/>
        <v>0</v>
      </c>
    </row>
    <row r="71" spans="1:19" x14ac:dyDescent="0.25">
      <c r="A71" s="190"/>
      <c r="B71" s="244"/>
      <c r="C71" s="245"/>
      <c r="D71" s="245"/>
      <c r="E71" s="190"/>
      <c r="F71" s="190"/>
      <c r="G71" s="190"/>
      <c r="H71" s="246"/>
      <c r="I71" s="246"/>
      <c r="J71" s="246"/>
      <c r="K71" s="246"/>
      <c r="L71" s="246"/>
      <c r="M71" s="246"/>
      <c r="N71" s="247"/>
      <c r="O71" s="248"/>
      <c r="P71" s="62"/>
      <c r="Q71" s="1" t="str">
        <f t="shared" si="4"/>
        <v>Nē</v>
      </c>
      <c r="S71">
        <f t="shared" ref="S71:S80" si="5">COUNTIF(Q71:Q71,"Jā")</f>
        <v>0</v>
      </c>
    </row>
    <row r="72" spans="1:19" x14ac:dyDescent="0.25">
      <c r="A72" s="190"/>
      <c r="B72" s="244"/>
      <c r="C72" s="245"/>
      <c r="D72" s="245"/>
      <c r="E72" s="190"/>
      <c r="F72" s="190"/>
      <c r="G72" s="190"/>
      <c r="H72" s="246"/>
      <c r="I72" s="246"/>
      <c r="J72" s="246"/>
      <c r="K72" s="246"/>
      <c r="L72" s="246"/>
      <c r="M72" s="246"/>
      <c r="N72" s="247"/>
      <c r="O72" s="248"/>
      <c r="P72" s="62"/>
      <c r="Q72" s="1" t="str">
        <f t="shared" si="4"/>
        <v>Nē</v>
      </c>
      <c r="S72">
        <f t="shared" si="5"/>
        <v>0</v>
      </c>
    </row>
    <row r="73" spans="1:19" x14ac:dyDescent="0.25">
      <c r="A73" s="190"/>
      <c r="B73" s="244"/>
      <c r="C73" s="245"/>
      <c r="D73" s="245"/>
      <c r="E73" s="190"/>
      <c r="F73" s="190"/>
      <c r="G73" s="190"/>
      <c r="H73" s="246"/>
      <c r="I73" s="246"/>
      <c r="J73" s="246"/>
      <c r="K73" s="246"/>
      <c r="L73" s="246"/>
      <c r="M73" s="246"/>
      <c r="N73" s="247"/>
      <c r="O73" s="248"/>
      <c r="P73" s="62"/>
      <c r="Q73" s="1" t="str">
        <f t="shared" si="4"/>
        <v>Nē</v>
      </c>
      <c r="S73">
        <f t="shared" si="5"/>
        <v>0</v>
      </c>
    </row>
    <row r="74" spans="1:19" x14ac:dyDescent="0.25">
      <c r="A74" s="190"/>
      <c r="B74" s="244"/>
      <c r="C74" s="245"/>
      <c r="D74" s="245"/>
      <c r="E74" s="190"/>
      <c r="F74" s="190"/>
      <c r="G74" s="190"/>
      <c r="H74" s="246"/>
      <c r="I74" s="246"/>
      <c r="J74" s="246"/>
      <c r="K74" s="246"/>
      <c r="L74" s="246"/>
      <c r="M74" s="246"/>
      <c r="N74" s="250"/>
      <c r="O74" s="251"/>
      <c r="P74" s="62"/>
      <c r="Q74" s="1" t="str">
        <f t="shared" si="4"/>
        <v>Nē</v>
      </c>
      <c r="S74">
        <f t="shared" si="5"/>
        <v>0</v>
      </c>
    </row>
    <row r="75" spans="1:19" x14ac:dyDescent="0.25">
      <c r="A75" s="246"/>
      <c r="B75" s="252"/>
      <c r="C75" s="245"/>
      <c r="D75" s="245"/>
      <c r="E75" s="246"/>
      <c r="F75" s="246"/>
      <c r="G75" s="246"/>
      <c r="H75" s="246"/>
      <c r="I75" s="246"/>
      <c r="J75" s="246"/>
      <c r="K75" s="246"/>
      <c r="L75" s="246"/>
      <c r="M75" s="246"/>
      <c r="N75" s="253"/>
      <c r="O75" s="254"/>
      <c r="P75" s="62"/>
      <c r="Q75" s="1" t="str">
        <f t="shared" si="4"/>
        <v>Nē</v>
      </c>
      <c r="S75">
        <f t="shared" si="5"/>
        <v>0</v>
      </c>
    </row>
    <row r="76" spans="1:19" x14ac:dyDescent="0.25">
      <c r="A76" s="190"/>
      <c r="B76" s="244"/>
      <c r="C76" s="245"/>
      <c r="D76" s="245"/>
      <c r="E76" s="190"/>
      <c r="F76" s="190"/>
      <c r="G76" s="190"/>
      <c r="H76" s="246"/>
      <c r="I76" s="246"/>
      <c r="J76" s="246"/>
      <c r="K76" s="246"/>
      <c r="L76" s="246"/>
      <c r="M76" s="246"/>
      <c r="N76" s="168"/>
      <c r="O76" s="255"/>
      <c r="P76" s="62"/>
      <c r="Q76" s="1" t="str">
        <f t="shared" si="4"/>
        <v>Nē</v>
      </c>
      <c r="S76">
        <f t="shared" si="5"/>
        <v>0</v>
      </c>
    </row>
    <row r="77" spans="1:19" x14ac:dyDescent="0.25">
      <c r="A77" s="190"/>
      <c r="B77" s="244"/>
      <c r="C77" s="245"/>
      <c r="D77" s="245"/>
      <c r="E77" s="190"/>
      <c r="F77" s="190"/>
      <c r="G77" s="190"/>
      <c r="H77" s="246"/>
      <c r="I77" s="246"/>
      <c r="J77" s="246"/>
      <c r="K77" s="246"/>
      <c r="L77" s="246"/>
      <c r="M77" s="246"/>
      <c r="N77" s="168"/>
      <c r="O77" s="255"/>
      <c r="P77" s="62"/>
      <c r="Q77" s="1" t="str">
        <f t="shared" si="4"/>
        <v>Nē</v>
      </c>
      <c r="S77">
        <f t="shared" si="5"/>
        <v>0</v>
      </c>
    </row>
    <row r="78" spans="1:19" x14ac:dyDescent="0.25">
      <c r="A78" s="190"/>
      <c r="B78" s="244"/>
      <c r="C78" s="245"/>
      <c r="D78" s="245"/>
      <c r="E78" s="190"/>
      <c r="F78" s="190"/>
      <c r="G78" s="190"/>
      <c r="H78" s="246"/>
      <c r="I78" s="246"/>
      <c r="J78" s="246"/>
      <c r="K78" s="246"/>
      <c r="L78" s="246"/>
      <c r="M78" s="246"/>
      <c r="N78" s="168"/>
      <c r="O78" s="255"/>
      <c r="P78" s="62"/>
      <c r="Q78" s="1" t="str">
        <f t="shared" si="4"/>
        <v>Nē</v>
      </c>
      <c r="S78">
        <f t="shared" si="5"/>
        <v>0</v>
      </c>
    </row>
    <row r="79" spans="1:19" x14ac:dyDescent="0.25">
      <c r="A79" s="190"/>
      <c r="B79" s="244"/>
      <c r="C79" s="245"/>
      <c r="D79" s="245"/>
      <c r="E79" s="190"/>
      <c r="F79" s="190"/>
      <c r="G79" s="190"/>
      <c r="H79" s="246"/>
      <c r="I79" s="246"/>
      <c r="J79" s="246"/>
      <c r="K79" s="246"/>
      <c r="L79" s="246"/>
      <c r="M79" s="246"/>
      <c r="N79" s="168"/>
      <c r="O79" s="255"/>
      <c r="P79" s="62"/>
      <c r="Q79" s="1" t="str">
        <f t="shared" si="4"/>
        <v>Nē</v>
      </c>
      <c r="S79">
        <f t="shared" si="5"/>
        <v>0</v>
      </c>
    </row>
    <row r="80" spans="1:19" x14ac:dyDescent="0.25">
      <c r="A80" s="190"/>
      <c r="B80" s="244"/>
      <c r="C80" s="245"/>
      <c r="D80" s="245"/>
      <c r="E80" s="190"/>
      <c r="F80" s="190"/>
      <c r="G80" s="190"/>
      <c r="H80" s="246"/>
      <c r="I80" s="246"/>
      <c r="J80" s="246"/>
      <c r="K80" s="246"/>
      <c r="L80" s="246"/>
      <c r="M80" s="246"/>
      <c r="N80" s="168"/>
      <c r="O80" s="255"/>
      <c r="P80" s="62"/>
      <c r="Q80" s="1" t="str">
        <f t="shared" si="4"/>
        <v>Nē</v>
      </c>
      <c r="S80">
        <f t="shared" si="5"/>
        <v>0</v>
      </c>
    </row>
  </sheetData>
  <sheetProtection algorithmName="SHA-512" hashValue="uAa6qWhq1LNtK9fo8TGNUPGop5WFy+jyhFULOFGcUERUyrSFFGXXrRZOVdqUHpWAtqsdXwSF2hp6lO5YIyWV9g==" saltValue="CdTU4BXoMjA9aeCBfM18Hw==" spinCount="100000" sheet="1" objects="1" scenarios="1"/>
  <mergeCells count="14">
    <mergeCell ref="A4:A6"/>
    <mergeCell ref="B4:B6"/>
    <mergeCell ref="C4:C5"/>
    <mergeCell ref="D4:D5"/>
    <mergeCell ref="B1:L1"/>
    <mergeCell ref="G4:G5"/>
    <mergeCell ref="H4:H5"/>
    <mergeCell ref="E4:E5"/>
    <mergeCell ref="F4:F5"/>
    <mergeCell ref="N4:N6"/>
    <mergeCell ref="O4:O6"/>
    <mergeCell ref="M4:M6"/>
    <mergeCell ref="B68:L68"/>
    <mergeCell ref="B2:L2"/>
  </mergeCells>
  <phoneticPr fontId="11" type="noConversion"/>
  <hyperlinks>
    <hyperlink ref="O37" r:id="rId1" xr:uid="{F094C6C6-DD74-4109-8E0B-27CD5E626EBE}"/>
    <hyperlink ref="O10" r:id="rId2" xr:uid="{888600B1-724B-4D92-AA18-789659F01695}"/>
    <hyperlink ref="O42" r:id="rId3" xr:uid="{7A867C99-4F7B-4A8A-AD3F-CD511CB456F0}"/>
    <hyperlink ref="O43" r:id="rId4" xr:uid="{D533F960-A784-4181-B8A9-75C95DDC973B}"/>
    <hyperlink ref="O44" r:id="rId5" xr:uid="{F6FB5477-3DF3-4684-B6BB-625881F98A6E}"/>
    <hyperlink ref="O45" r:id="rId6" xr:uid="{78673DBC-30E7-45FB-B508-082B91C54D14}"/>
    <hyperlink ref="O48" r:id="rId7" xr:uid="{09AACF6C-3A39-4678-8463-A7A1DFFD4FC8}"/>
    <hyperlink ref="O61" r:id="rId8" xr:uid="{F3FB98A0-6323-4528-AE84-42A67326C23A}"/>
    <hyperlink ref="O57" r:id="rId9" xr:uid="{F258062E-4F73-4AAC-A043-19072810068A}"/>
    <hyperlink ref="O55" r:id="rId10" xr:uid="{FF649E84-1799-478D-89EC-648E63D0566B}"/>
    <hyperlink ref="O64" r:id="rId11" xr:uid="{C01284E8-FC16-4328-978C-4EA93F96A1AA}"/>
    <hyperlink ref="O65" r:id="rId12" xr:uid="{86D59893-93B4-49C5-BF07-83E5AE193AB5}"/>
    <hyperlink ref="O66" r:id="rId13" xr:uid="{27EE4A20-6D47-4A94-B96F-4C2FE3BBEED6}"/>
    <hyperlink ref="O67" r:id="rId14" xr:uid="{04CC6159-18C1-4F5F-B966-B1439649BD4F}"/>
    <hyperlink ref="O7" r:id="rId15" xr:uid="{870B65A3-91C6-4B57-B2BD-094719B908FC}"/>
    <hyperlink ref="O11" r:id="rId16" xr:uid="{DD4FD17D-50CF-436F-9AAD-EBAA53273FA7}"/>
    <hyperlink ref="O12" r:id="rId17" xr:uid="{17009F85-57F8-48ED-BBC2-2B390A8FC2D1}"/>
  </hyperlinks>
  <pageMargins left="0.25" right="0.25" top="0.75" bottom="0.75" header="0.3" footer="0.3"/>
  <pageSetup paperSize="9" orientation="landscape"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1C39-4C07-4BD1-B789-E62280C76081}">
  <sheetPr>
    <tabColor theme="4" tint="-0.499984740745262"/>
  </sheetPr>
  <dimension ref="A1:DJ77"/>
  <sheetViews>
    <sheetView zoomScale="70" zoomScaleNormal="70" workbookViewId="0">
      <pane xSplit="2" ySplit="5" topLeftCell="C6" activePane="bottomRight" state="frozen"/>
      <selection activeCell="E19" sqref="E19"/>
      <selection pane="topRight" activeCell="E19" sqref="E19"/>
      <selection pane="bottomLeft" activeCell="E19" sqref="E19"/>
      <selection pane="bottomRight" activeCell="CJ6" sqref="CJ6"/>
    </sheetView>
  </sheetViews>
  <sheetFormatPr defaultRowHeight="15" x14ac:dyDescent="0.25"/>
  <cols>
    <col min="1" max="1" width="8.28515625" customWidth="1"/>
    <col min="2" max="2" width="72.85546875" customWidth="1"/>
    <col min="3" max="3" width="39.42578125" customWidth="1"/>
    <col min="4" max="10" width="39.7109375" customWidth="1"/>
    <col min="11" max="11" width="19" customWidth="1"/>
    <col min="12" max="16" width="35.5703125" customWidth="1"/>
    <col min="17" max="17" width="43.28515625" customWidth="1"/>
    <col min="18" max="23" width="39.7109375" customWidth="1"/>
    <col min="24" max="26" width="30" style="19" customWidth="1"/>
    <col min="27" max="27" width="29.7109375" style="19" customWidth="1"/>
    <col min="28" max="104" width="20.7109375" customWidth="1"/>
    <col min="105" max="105" width="24.140625" customWidth="1"/>
    <col min="106" max="106" width="25" customWidth="1"/>
    <col min="107" max="107" width="24.7109375" customWidth="1"/>
    <col min="108" max="110" width="24.28515625" style="2" customWidth="1"/>
    <col min="111" max="112" width="27" customWidth="1"/>
    <col min="113" max="113" width="28.5703125" customWidth="1"/>
    <col min="114" max="114" width="24.140625" customWidth="1"/>
  </cols>
  <sheetData>
    <row r="1" spans="1:114" ht="69.75" customHeight="1" thickBot="1" x14ac:dyDescent="0.3">
      <c r="A1" s="117"/>
      <c r="B1" s="312" t="s">
        <v>275</v>
      </c>
      <c r="C1" s="312"/>
      <c r="D1" s="312"/>
      <c r="E1" s="312"/>
      <c r="F1" s="312"/>
      <c r="G1" s="312"/>
      <c r="H1" s="312"/>
      <c r="I1" s="312"/>
      <c r="J1" s="312"/>
      <c r="K1" s="312"/>
      <c r="L1" s="312"/>
      <c r="M1" s="312"/>
      <c r="N1" s="312"/>
      <c r="O1" s="312"/>
      <c r="P1" s="312"/>
      <c r="Q1" s="312"/>
      <c r="R1" s="312"/>
      <c r="S1" s="312"/>
      <c r="T1" s="312"/>
      <c r="U1" s="312"/>
      <c r="V1" s="312"/>
      <c r="W1" s="312"/>
    </row>
    <row r="2" spans="1:114" ht="15.75" thickTop="1" x14ac:dyDescent="0.25"/>
    <row r="3" spans="1:114" s="122" customFormat="1" ht="18.75" customHeight="1" x14ac:dyDescent="0.3">
      <c r="A3" s="347" t="s">
        <v>0</v>
      </c>
      <c r="B3" s="350" t="s">
        <v>333</v>
      </c>
      <c r="C3" s="352" t="s">
        <v>342</v>
      </c>
      <c r="D3" s="350" t="s">
        <v>280</v>
      </c>
      <c r="E3" s="352" t="s">
        <v>346</v>
      </c>
      <c r="F3" s="355" t="s">
        <v>138</v>
      </c>
      <c r="G3" s="358" t="s">
        <v>428</v>
      </c>
      <c r="H3" s="367" t="s">
        <v>294</v>
      </c>
      <c r="I3" s="367"/>
      <c r="J3" s="350" t="s">
        <v>264</v>
      </c>
      <c r="K3" s="352" t="s">
        <v>349</v>
      </c>
      <c r="L3" s="344" t="s">
        <v>303</v>
      </c>
      <c r="M3" s="344"/>
      <c r="N3" s="344"/>
      <c r="O3" s="344"/>
      <c r="P3" s="344"/>
      <c r="Q3" s="344" t="s">
        <v>281</v>
      </c>
      <c r="R3" s="368" t="s">
        <v>297</v>
      </c>
      <c r="S3" s="369"/>
      <c r="T3" s="370"/>
      <c r="U3" s="344" t="s">
        <v>265</v>
      </c>
      <c r="V3" s="344" t="s">
        <v>154</v>
      </c>
      <c r="W3" s="344" t="s">
        <v>293</v>
      </c>
      <c r="X3" s="361" t="s">
        <v>295</v>
      </c>
      <c r="Y3" s="362"/>
      <c r="Z3" s="363"/>
      <c r="AA3" s="351" t="s">
        <v>155</v>
      </c>
      <c r="AB3" s="351" t="s">
        <v>309</v>
      </c>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49" t="s">
        <v>284</v>
      </c>
      <c r="BO3" s="349"/>
      <c r="BP3" s="349"/>
      <c r="BQ3" s="349"/>
      <c r="BR3" s="349"/>
      <c r="BS3" s="349"/>
      <c r="BT3" s="349"/>
      <c r="BU3" s="349"/>
      <c r="BV3" s="349"/>
      <c r="BW3" s="349"/>
      <c r="BX3" s="349"/>
      <c r="BY3" s="349"/>
      <c r="BZ3" s="349"/>
      <c r="CA3" s="349"/>
      <c r="CB3" s="349"/>
      <c r="CC3" s="349"/>
      <c r="CD3" s="349"/>
      <c r="CE3" s="349"/>
      <c r="CF3" s="349"/>
      <c r="CG3" s="349"/>
      <c r="CH3" s="349"/>
      <c r="CI3" s="349"/>
      <c r="CJ3" s="349"/>
      <c r="CK3" s="349"/>
      <c r="CL3" s="349"/>
      <c r="CM3" s="349"/>
      <c r="CN3" s="349"/>
      <c r="CO3" s="349"/>
      <c r="CP3" s="349"/>
      <c r="CQ3" s="349"/>
      <c r="CR3" s="349"/>
      <c r="CS3" s="349"/>
      <c r="CT3" s="349"/>
      <c r="CU3" s="349"/>
      <c r="CV3" s="349"/>
      <c r="CW3" s="349"/>
      <c r="CX3" s="349"/>
      <c r="CY3" s="349"/>
      <c r="CZ3" s="348" t="s">
        <v>114</v>
      </c>
      <c r="DA3" s="349" t="s">
        <v>115</v>
      </c>
      <c r="DB3" s="349" t="s">
        <v>217</v>
      </c>
      <c r="DC3" s="349" t="s">
        <v>307</v>
      </c>
      <c r="DD3" s="348" t="s">
        <v>282</v>
      </c>
      <c r="DE3" s="349" t="s">
        <v>10</v>
      </c>
      <c r="DF3" s="345" t="s">
        <v>283</v>
      </c>
      <c r="DG3" s="348" t="s">
        <v>9</v>
      </c>
      <c r="DH3" s="348" t="s">
        <v>139</v>
      </c>
      <c r="DI3" s="348" t="s">
        <v>1</v>
      </c>
    </row>
    <row r="4" spans="1:114" s="122" customFormat="1" ht="75" x14ac:dyDescent="0.3">
      <c r="A4" s="347"/>
      <c r="B4" s="350"/>
      <c r="C4" s="353"/>
      <c r="D4" s="350"/>
      <c r="E4" s="353"/>
      <c r="F4" s="356"/>
      <c r="G4" s="359"/>
      <c r="H4" s="367"/>
      <c r="I4" s="367"/>
      <c r="J4" s="350"/>
      <c r="K4" s="353"/>
      <c r="L4" s="344"/>
      <c r="M4" s="344"/>
      <c r="N4" s="344"/>
      <c r="O4" s="344"/>
      <c r="P4" s="344"/>
      <c r="Q4" s="344"/>
      <c r="R4" s="371"/>
      <c r="S4" s="372"/>
      <c r="T4" s="373"/>
      <c r="U4" s="344"/>
      <c r="V4" s="344"/>
      <c r="W4" s="344"/>
      <c r="X4" s="364"/>
      <c r="Y4" s="365"/>
      <c r="Z4" s="366"/>
      <c r="AA4" s="351"/>
      <c r="AB4" s="123" t="s">
        <v>252</v>
      </c>
      <c r="AC4" s="123" t="s">
        <v>251</v>
      </c>
      <c r="AD4" s="123" t="s">
        <v>253</v>
      </c>
      <c r="AE4" s="123" t="s">
        <v>254</v>
      </c>
      <c r="AF4" s="123" t="s">
        <v>269</v>
      </c>
      <c r="AG4" s="123" t="s">
        <v>123</v>
      </c>
      <c r="AH4" s="123" t="s">
        <v>124</v>
      </c>
      <c r="AI4" s="123" t="s">
        <v>125</v>
      </c>
      <c r="AJ4" s="238" t="s">
        <v>360</v>
      </c>
      <c r="AK4" s="123" t="s">
        <v>11</v>
      </c>
      <c r="AL4" s="123" t="s">
        <v>457</v>
      </c>
      <c r="AM4" s="123" t="s">
        <v>270</v>
      </c>
      <c r="AN4" s="123" t="s">
        <v>133</v>
      </c>
      <c r="AO4" s="123" t="s">
        <v>126</v>
      </c>
      <c r="AP4" s="123" t="s">
        <v>127</v>
      </c>
      <c r="AQ4" s="123" t="s">
        <v>128</v>
      </c>
      <c r="AR4" s="123" t="s">
        <v>129</v>
      </c>
      <c r="AS4" s="123" t="s">
        <v>130</v>
      </c>
      <c r="AT4" s="310" t="s">
        <v>458</v>
      </c>
      <c r="AU4" s="238" t="s">
        <v>359</v>
      </c>
      <c r="AV4" s="123" t="s">
        <v>151</v>
      </c>
      <c r="AW4" s="123" t="s">
        <v>150</v>
      </c>
      <c r="AX4" s="123" t="s">
        <v>149</v>
      </c>
      <c r="AY4" s="123" t="s">
        <v>148</v>
      </c>
      <c r="AZ4" s="123" t="s">
        <v>147</v>
      </c>
      <c r="BA4" s="123" t="s">
        <v>131</v>
      </c>
      <c r="BB4" s="123" t="s">
        <v>132</v>
      </c>
      <c r="BC4" s="123" t="s">
        <v>146</v>
      </c>
      <c r="BD4" s="123" t="s">
        <v>145</v>
      </c>
      <c r="BE4" s="123" t="s">
        <v>144</v>
      </c>
      <c r="BF4" s="123" t="s">
        <v>142</v>
      </c>
      <c r="BG4" s="123" t="s">
        <v>259</v>
      </c>
      <c r="BH4" s="123" t="s">
        <v>143</v>
      </c>
      <c r="BI4" s="123" t="s">
        <v>141</v>
      </c>
      <c r="BJ4" s="123" t="s">
        <v>355</v>
      </c>
      <c r="BK4" s="123" t="s">
        <v>356</v>
      </c>
      <c r="BL4" s="123" t="s">
        <v>357</v>
      </c>
      <c r="BM4" s="123" t="s">
        <v>358</v>
      </c>
      <c r="BN4" s="137" t="s">
        <v>252</v>
      </c>
      <c r="BO4" s="137" t="s">
        <v>251</v>
      </c>
      <c r="BP4" s="137" t="s">
        <v>253</v>
      </c>
      <c r="BQ4" s="137" t="s">
        <v>254</v>
      </c>
      <c r="BR4" s="137" t="s">
        <v>269</v>
      </c>
      <c r="BS4" s="137" t="s">
        <v>123</v>
      </c>
      <c r="BT4" s="137" t="s">
        <v>124</v>
      </c>
      <c r="BU4" s="137" t="s">
        <v>125</v>
      </c>
      <c r="BV4" s="268" t="s">
        <v>360</v>
      </c>
      <c r="BW4" s="137" t="s">
        <v>11</v>
      </c>
      <c r="BX4" s="137" t="s">
        <v>177</v>
      </c>
      <c r="BY4" s="137" t="s">
        <v>270</v>
      </c>
      <c r="BZ4" s="137" t="s">
        <v>133</v>
      </c>
      <c r="CA4" s="137" t="s">
        <v>126</v>
      </c>
      <c r="CB4" s="137" t="s">
        <v>127</v>
      </c>
      <c r="CC4" s="137" t="s">
        <v>128</v>
      </c>
      <c r="CD4" s="137" t="s">
        <v>129</v>
      </c>
      <c r="CE4" s="137" t="s">
        <v>130</v>
      </c>
      <c r="CF4" s="309" t="s">
        <v>458</v>
      </c>
      <c r="CG4" s="137" t="s">
        <v>359</v>
      </c>
      <c r="CH4" s="137" t="s">
        <v>151</v>
      </c>
      <c r="CI4" s="137" t="s">
        <v>150</v>
      </c>
      <c r="CJ4" s="137" t="s">
        <v>149</v>
      </c>
      <c r="CK4" s="137" t="s">
        <v>148</v>
      </c>
      <c r="CL4" s="237" t="s">
        <v>147</v>
      </c>
      <c r="CM4" s="137" t="s">
        <v>131</v>
      </c>
      <c r="CN4" s="137" t="s">
        <v>132</v>
      </c>
      <c r="CO4" s="137" t="s">
        <v>146</v>
      </c>
      <c r="CP4" s="137" t="s">
        <v>145</v>
      </c>
      <c r="CQ4" s="137" t="s">
        <v>144</v>
      </c>
      <c r="CR4" s="137" t="s">
        <v>142</v>
      </c>
      <c r="CS4" s="137" t="s">
        <v>259</v>
      </c>
      <c r="CT4" s="137" t="s">
        <v>143</v>
      </c>
      <c r="CU4" s="137" t="s">
        <v>141</v>
      </c>
      <c r="CV4" s="137" t="s">
        <v>355</v>
      </c>
      <c r="CW4" s="137" t="s">
        <v>356</v>
      </c>
      <c r="CX4" s="137" t="s">
        <v>357</v>
      </c>
      <c r="CY4" s="137" t="s">
        <v>358</v>
      </c>
      <c r="CZ4" s="348"/>
      <c r="DA4" s="349"/>
      <c r="DB4" s="349"/>
      <c r="DC4" s="349"/>
      <c r="DD4" s="348"/>
      <c r="DE4" s="349"/>
      <c r="DF4" s="346"/>
      <c r="DG4" s="348"/>
      <c r="DH4" s="348"/>
      <c r="DI4" s="348"/>
    </row>
    <row r="5" spans="1:114" s="121" customFormat="1" ht="135" x14ac:dyDescent="0.2">
      <c r="A5" s="347"/>
      <c r="B5" s="350"/>
      <c r="C5" s="354"/>
      <c r="D5" s="350"/>
      <c r="E5" s="354"/>
      <c r="F5" s="357"/>
      <c r="G5" s="360"/>
      <c r="H5" s="258" t="s">
        <v>353</v>
      </c>
      <c r="I5" s="258" t="s">
        <v>354</v>
      </c>
      <c r="J5" s="350"/>
      <c r="K5" s="354"/>
      <c r="L5" s="151" t="s">
        <v>302</v>
      </c>
      <c r="M5" s="151" t="s">
        <v>302</v>
      </c>
      <c r="N5" s="151" t="s">
        <v>302</v>
      </c>
      <c r="O5" s="151" t="s">
        <v>302</v>
      </c>
      <c r="P5" s="151" t="s">
        <v>302</v>
      </c>
      <c r="Q5" s="151" t="s">
        <v>113</v>
      </c>
      <c r="R5" s="151" t="s">
        <v>302</v>
      </c>
      <c r="S5" s="151" t="s">
        <v>302</v>
      </c>
      <c r="T5" s="151" t="s">
        <v>302</v>
      </c>
      <c r="U5" s="143" t="s">
        <v>223</v>
      </c>
      <c r="V5" s="143" t="s">
        <v>223</v>
      </c>
      <c r="W5" s="151" t="s">
        <v>302</v>
      </c>
      <c r="X5" s="118" t="s">
        <v>266</v>
      </c>
      <c r="Y5" s="118" t="s">
        <v>352</v>
      </c>
      <c r="Z5" s="118" t="s">
        <v>351</v>
      </c>
      <c r="AA5" s="118" t="s">
        <v>267</v>
      </c>
      <c r="AB5" s="118" t="s">
        <v>140</v>
      </c>
      <c r="AC5" s="118" t="s">
        <v>140</v>
      </c>
      <c r="AD5" s="118" t="s">
        <v>134</v>
      </c>
      <c r="AE5" s="118" t="s">
        <v>255</v>
      </c>
      <c r="AF5" s="118" t="s">
        <v>268</v>
      </c>
      <c r="AG5" s="118" t="s">
        <v>134</v>
      </c>
      <c r="AH5" s="118" t="s">
        <v>134</v>
      </c>
      <c r="AI5" s="118" t="s">
        <v>134</v>
      </c>
      <c r="AJ5" s="259" t="s">
        <v>134</v>
      </c>
      <c r="AK5" s="118" t="s">
        <v>258</v>
      </c>
      <c r="AL5" s="259" t="s">
        <v>460</v>
      </c>
      <c r="AM5" s="118" t="s">
        <v>134</v>
      </c>
      <c r="AN5" s="118" t="s">
        <v>134</v>
      </c>
      <c r="AO5" s="118" t="s">
        <v>134</v>
      </c>
      <c r="AP5" s="118" t="s">
        <v>134</v>
      </c>
      <c r="AQ5" s="118" t="s">
        <v>134</v>
      </c>
      <c r="AR5" s="118" t="s">
        <v>134</v>
      </c>
      <c r="AS5" s="118" t="s">
        <v>134</v>
      </c>
      <c r="AT5" s="118" t="s">
        <v>459</v>
      </c>
      <c r="AU5" s="118" t="s">
        <v>134</v>
      </c>
      <c r="AV5" s="118" t="s">
        <v>135</v>
      </c>
      <c r="AW5" s="118" t="s">
        <v>135</v>
      </c>
      <c r="AX5" s="118" t="s">
        <v>135</v>
      </c>
      <c r="AY5" s="118" t="s">
        <v>135</v>
      </c>
      <c r="AZ5" s="118" t="s">
        <v>135</v>
      </c>
      <c r="BA5" s="118" t="s">
        <v>135</v>
      </c>
      <c r="BB5" s="118" t="s">
        <v>135</v>
      </c>
      <c r="BC5" s="118" t="s">
        <v>135</v>
      </c>
      <c r="BD5" s="118" t="s">
        <v>135</v>
      </c>
      <c r="BE5" s="118" t="s">
        <v>135</v>
      </c>
      <c r="BF5" s="118" t="s">
        <v>135</v>
      </c>
      <c r="BG5" s="118" t="s">
        <v>135</v>
      </c>
      <c r="BH5" s="118" t="s">
        <v>135</v>
      </c>
      <c r="BI5" s="118" t="s">
        <v>135</v>
      </c>
      <c r="BJ5" s="118" t="s">
        <v>135</v>
      </c>
      <c r="BK5" s="118" t="s">
        <v>137</v>
      </c>
      <c r="BL5" s="118" t="s">
        <v>137</v>
      </c>
      <c r="BM5" s="118" t="s">
        <v>136</v>
      </c>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20"/>
      <c r="DA5" s="119"/>
      <c r="DB5" s="119"/>
      <c r="DC5" s="119"/>
      <c r="DD5" s="120"/>
      <c r="DE5" s="234" t="s">
        <v>302</v>
      </c>
      <c r="DF5" s="235" t="s">
        <v>285</v>
      </c>
      <c r="DG5" s="120"/>
      <c r="DH5" s="120"/>
      <c r="DI5" s="135"/>
    </row>
    <row r="6" spans="1:114" ht="15" customHeight="1" x14ac:dyDescent="0.25">
      <c r="A6" s="141">
        <v>1</v>
      </c>
      <c r="B6" s="134" t="str">
        <f>IF('Kritēriji_pasv-1.lim'!S7&gt;0,'Kritēriji_pasv-1.lim'!N7,"Pasākums nav atbalstāms!")</f>
        <v>Pasākums nav atbalstāms!</v>
      </c>
      <c r="C6" s="184"/>
      <c r="D6" s="184"/>
      <c r="E6" s="269" t="s">
        <v>345</v>
      </c>
      <c r="F6" s="270" t="s">
        <v>311</v>
      </c>
      <c r="G6" s="184"/>
      <c r="H6" s="184"/>
      <c r="I6" s="184"/>
      <c r="J6" s="184"/>
      <c r="K6" s="257">
        <f>'Kritēriji_pasv-1.lim'!M7</f>
        <v>0</v>
      </c>
      <c r="L6" s="185"/>
      <c r="M6" s="185"/>
      <c r="N6" s="185"/>
      <c r="O6" s="185"/>
      <c r="P6" s="185"/>
      <c r="Q6" s="186"/>
      <c r="R6" s="184"/>
      <c r="S6" s="184"/>
      <c r="T6" s="184"/>
      <c r="U6" s="184"/>
      <c r="V6" s="184"/>
      <c r="W6" s="184"/>
      <c r="X6" s="188"/>
      <c r="Y6" s="188"/>
      <c r="Z6" s="188"/>
      <c r="AA6" s="188"/>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289">
        <f>AB6*VLOOKUP(AB$4,'Vienas vienibas izmaksas, EUR'!$A$4:$B$41,2,FALSE)</f>
        <v>0</v>
      </c>
      <c r="BO6" s="289">
        <f>AC6*VLOOKUP(AC$4,'Vienas vienibas izmaksas, EUR'!$A$4:$B$41,2,FALSE)</f>
        <v>0</v>
      </c>
      <c r="BP6" s="289">
        <f>AD6*VLOOKUP(AD$4,'Vienas vienibas izmaksas, EUR'!$A$4:$B$41,2,FALSE)</f>
        <v>0</v>
      </c>
      <c r="BQ6" s="289">
        <f>AE6*VLOOKUP(AE$4,'Vienas vienibas izmaksas, EUR'!$A$4:$B$41,2,FALSE)</f>
        <v>0</v>
      </c>
      <c r="BR6" s="289">
        <f>AF6*VLOOKUP(AF$4,'Vienas vienibas izmaksas, EUR'!$A$4:$B$41,2,FALSE)</f>
        <v>0</v>
      </c>
      <c r="BS6" s="289">
        <f>AG6*VLOOKUP(AG$4,'Vienas vienibas izmaksas, EUR'!$A$4:$B$41,2,FALSE)</f>
        <v>0</v>
      </c>
      <c r="BT6" s="289">
        <f>AH6*VLOOKUP(AH$4,'Vienas vienibas izmaksas, EUR'!$A$4:$B$41,2,FALSE)</f>
        <v>0</v>
      </c>
      <c r="BU6" s="289">
        <f>AI6*VLOOKUP(AI$4,'Vienas vienibas izmaksas, EUR'!$A$4:$B$41,2,FALSE)</f>
        <v>0</v>
      </c>
      <c r="BV6" s="289">
        <f>AJ6*VLOOKUP(AJ$4,'Vienas vienibas izmaksas, EUR'!$A$4:$B$41,2,FALSE)</f>
        <v>0</v>
      </c>
      <c r="BW6" s="289">
        <f>AK6*VLOOKUP(AK$4,'Vienas vienibas izmaksas, EUR'!$A$4:$B$41,2,FALSE)</f>
        <v>0</v>
      </c>
      <c r="BX6" s="289" t="e">
        <f>AL6*VLOOKUP(AL$4,'Vienas vienibas izmaksas, EUR'!$A$4:$B$41,2,FALSE)</f>
        <v>#N/A</v>
      </c>
      <c r="BY6" s="289">
        <f>AM6*VLOOKUP(AM$4,'Vienas vienibas izmaksas, EUR'!$A$4:$B$41,2,FALSE)</f>
        <v>0</v>
      </c>
      <c r="BZ6" s="289">
        <f>AN6*VLOOKUP(AN$4,'Vienas vienibas izmaksas, EUR'!$A$4:$B$41,2,FALSE)</f>
        <v>0</v>
      </c>
      <c r="CA6" s="289">
        <f>AO6*VLOOKUP(AO$4,'Vienas vienibas izmaksas, EUR'!$A$4:$B$41,2,FALSE)</f>
        <v>0</v>
      </c>
      <c r="CB6" s="289">
        <f>AP6*VLOOKUP(AP$4,'Vienas vienibas izmaksas, EUR'!$A$4:$B$41,2,FALSE)</f>
        <v>0</v>
      </c>
      <c r="CC6" s="289">
        <f>AQ6*VLOOKUP(AQ$4,'Vienas vienibas izmaksas, EUR'!$A$4:$B$41,2,FALSE)</f>
        <v>0</v>
      </c>
      <c r="CD6" s="289">
        <f>AR6*VLOOKUP(AR$4,'Vienas vienibas izmaksas, EUR'!$A$4:$B$41,2,FALSE)</f>
        <v>0</v>
      </c>
      <c r="CE6" s="289">
        <f>AS6*VLOOKUP(AS$4,'Vienas vienibas izmaksas, EUR'!$A$4:$B$41,2,FALSE)</f>
        <v>0</v>
      </c>
      <c r="CF6" s="289">
        <f>AT6*VLOOKUP(AT$4,'Vienas vienibas izmaksas, EUR'!$A$4:$B$41,2,FALSE)</f>
        <v>0</v>
      </c>
      <c r="CG6" s="289">
        <f>AU6*VLOOKUP(AU$4,'Vienas vienibas izmaksas, EUR'!$A$4:$B$41,2,FALSE)</f>
        <v>0</v>
      </c>
      <c r="CH6" s="289">
        <f>AV6*VLOOKUP(AV$4,'Vienas vienibas izmaksas, EUR'!$A$4:$B$41,2,FALSE)</f>
        <v>0</v>
      </c>
      <c r="CI6" s="289">
        <f>AW6*VLOOKUP(AW$4,'Vienas vienibas izmaksas, EUR'!$A$4:$B$41,2,FALSE)</f>
        <v>0</v>
      </c>
      <c r="CJ6" s="289">
        <f>AX6*VLOOKUP(AX$4,'Vienas vienibas izmaksas, EUR'!$A$4:$B$41,2,FALSE)</f>
        <v>0</v>
      </c>
      <c r="CK6" s="289">
        <f>AY6*VLOOKUP(AY$4,'Vienas vienibas izmaksas, EUR'!$A$4:$B$41,2,FALSE)</f>
        <v>0</v>
      </c>
      <c r="CL6" s="289">
        <f>AZ6*VLOOKUP(AZ$4,'Vienas vienibas izmaksas, EUR'!$A$4:$B$41,2,FALSE)</f>
        <v>0</v>
      </c>
      <c r="CM6" s="289">
        <f>BA6*VLOOKUP(BA$4,'Vienas vienibas izmaksas, EUR'!$A$4:$B$41,2,FALSE)</f>
        <v>0</v>
      </c>
      <c r="CN6" s="289">
        <f>BB6*VLOOKUP(BB$4,'Vienas vienibas izmaksas, EUR'!$A$4:$B$41,2,FALSE)</f>
        <v>0</v>
      </c>
      <c r="CO6" s="289">
        <f>BC6*VLOOKUP(BC$4,'Vienas vienibas izmaksas, EUR'!$A$4:$B$41,2,FALSE)</f>
        <v>0</v>
      </c>
      <c r="CP6" s="289">
        <f>BD6*VLOOKUP(BD$4,'Vienas vienibas izmaksas, EUR'!$A$4:$B$41,2,FALSE)</f>
        <v>0</v>
      </c>
      <c r="CQ6" s="289">
        <f>BE6*VLOOKUP(BE$4,'Vienas vienibas izmaksas, EUR'!$A$4:$B$41,2,FALSE)</f>
        <v>0</v>
      </c>
      <c r="CR6" s="289">
        <f>BF6*VLOOKUP(BF$4,'Vienas vienibas izmaksas, EUR'!$A$4:$B$41,2,FALSE)</f>
        <v>0</v>
      </c>
      <c r="CS6" s="289">
        <f>BG6*VLOOKUP(BG$4,'Vienas vienibas izmaksas, EUR'!$A$4:$B$41,2,FALSE)</f>
        <v>0</v>
      </c>
      <c r="CT6" s="289">
        <f>BH6*VLOOKUP(BH$4,'Vienas vienibas izmaksas, EUR'!$A$4:$B$41,2,FALSE)</f>
        <v>0</v>
      </c>
      <c r="CU6" s="289">
        <f>BI6*VLOOKUP(BI$4,'Vienas vienibas izmaksas, EUR'!$A$4:$B$41,2,FALSE)</f>
        <v>0</v>
      </c>
      <c r="CV6" s="289">
        <f>BJ6*VLOOKUP(BJ$4,'Vienas vienibas izmaksas, EUR'!$A$4:$B$41,2,FALSE)</f>
        <v>0</v>
      </c>
      <c r="CW6" s="289">
        <f>BK6*VLOOKUP(BK$4,'Vienas vienibas izmaksas, EUR'!$A$4:$B$41,2,FALSE)</f>
        <v>0</v>
      </c>
      <c r="CX6" s="289">
        <f>BL6*VLOOKUP(BL$4,'Vienas vienibas izmaksas, EUR'!$A$4:$B$41,2,FALSE)</f>
        <v>0</v>
      </c>
      <c r="CY6" s="289">
        <f>BM6*VLOOKUP(BM$4,'Vienas vienibas izmaksas, EUR'!$A$4:$B$41,2,FALSE)</f>
        <v>0</v>
      </c>
      <c r="CZ6" s="288" t="e">
        <f>SUM(BN6:CY6)</f>
        <v>#N/A</v>
      </c>
      <c r="DA6" s="290"/>
      <c r="DB6" s="291"/>
      <c r="DC6" s="208"/>
      <c r="DD6" s="288">
        <f>DA6+(DB6*DC6)</f>
        <v>0</v>
      </c>
      <c r="DE6" s="187"/>
      <c r="DF6" s="290"/>
      <c r="DG6" s="311" t="e">
        <f>DD6/Y6</f>
        <v>#DIV/0!</v>
      </c>
      <c r="DH6" s="293" t="e">
        <f t="shared" ref="DH6:DH37" si="0">DD6/AA6</f>
        <v>#DIV/0!</v>
      </c>
      <c r="DI6" s="293" t="e">
        <f>DD6/CZ6</f>
        <v>#N/A</v>
      </c>
    </row>
    <row r="7" spans="1:114" x14ac:dyDescent="0.25">
      <c r="A7" s="142">
        <v>2</v>
      </c>
      <c r="B7" s="134" t="str">
        <f>IF('Kritēriji_pasv-1.lim'!S8&gt;0,'Kritēriji_pasv-1.lim'!N8,"Pasākums nav atbalstāms!")</f>
        <v>Pasākums nav atbalstāms!</v>
      </c>
      <c r="C7" s="184"/>
      <c r="D7" s="189"/>
      <c r="E7" s="271" t="s">
        <v>345</v>
      </c>
      <c r="F7" s="270" t="s">
        <v>311</v>
      </c>
      <c r="G7" s="189"/>
      <c r="H7" s="189"/>
      <c r="I7" s="189"/>
      <c r="J7" s="189"/>
      <c r="K7" s="257">
        <f>'Kritēriji_pasv-1.lim'!M8</f>
        <v>0</v>
      </c>
      <c r="L7" s="185"/>
      <c r="M7" s="185"/>
      <c r="N7" s="185"/>
      <c r="O7" s="185"/>
      <c r="P7" s="185"/>
      <c r="Q7" s="190"/>
      <c r="R7" s="184"/>
      <c r="S7" s="184"/>
      <c r="T7" s="184"/>
      <c r="U7" s="184"/>
      <c r="V7" s="184"/>
      <c r="W7" s="184"/>
      <c r="X7" s="191"/>
      <c r="Y7" s="191"/>
      <c r="Z7" s="191"/>
      <c r="AA7" s="191"/>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289">
        <f>AB7*VLOOKUP(AB$4,'Vienas vienibas izmaksas, EUR'!$A$4:$B$41,2,FALSE)</f>
        <v>0</v>
      </c>
      <c r="BO7" s="289">
        <f>AC7*VLOOKUP(AC$4,'Vienas vienibas izmaksas, EUR'!$A$4:$B$41,2,FALSE)</f>
        <v>0</v>
      </c>
      <c r="BP7" s="289">
        <f>AD7*VLOOKUP(AD$4,'Vienas vienibas izmaksas, EUR'!$A$4:$B$41,2,FALSE)</f>
        <v>0</v>
      </c>
      <c r="BQ7" s="289">
        <f>AE7*VLOOKUP(AE$4,'Vienas vienibas izmaksas, EUR'!$A$4:$B$41,2,FALSE)</f>
        <v>0</v>
      </c>
      <c r="BR7" s="289">
        <f>AF7*VLOOKUP(AF$4,'Vienas vienibas izmaksas, EUR'!$A$4:$B$41,2,FALSE)</f>
        <v>0</v>
      </c>
      <c r="BS7" s="289">
        <f>AG7*VLOOKUP(AG$4,'Vienas vienibas izmaksas, EUR'!$A$4:$B$41,2,FALSE)</f>
        <v>0</v>
      </c>
      <c r="BT7" s="289">
        <f>AH7*VLOOKUP(AH$4,'Vienas vienibas izmaksas, EUR'!$A$4:$B$41,2,FALSE)</f>
        <v>0</v>
      </c>
      <c r="BU7" s="289">
        <f>AI7*VLOOKUP(AI$4,'Vienas vienibas izmaksas, EUR'!$A$4:$B$41,2,FALSE)</f>
        <v>0</v>
      </c>
      <c r="BV7" s="289">
        <f>AJ7*VLOOKUP(AJ$4,'Vienas vienibas izmaksas, EUR'!$A$4:$B$41,2,FALSE)</f>
        <v>0</v>
      </c>
      <c r="BW7" s="289">
        <f>AK7*VLOOKUP(AK$4,'Vienas vienibas izmaksas, EUR'!$A$4:$B$41,2,FALSE)</f>
        <v>0</v>
      </c>
      <c r="BX7" s="289" t="e">
        <f>AL7*VLOOKUP(AL$4,'Vienas vienibas izmaksas, EUR'!$A$4:$B$41,2,FALSE)</f>
        <v>#N/A</v>
      </c>
      <c r="BY7" s="289">
        <f>AM7*VLOOKUP(AM$4,'Vienas vienibas izmaksas, EUR'!$A$4:$B$41,2,FALSE)</f>
        <v>0</v>
      </c>
      <c r="BZ7" s="289">
        <f>AN7*VLOOKUP(AN$4,'Vienas vienibas izmaksas, EUR'!$A$4:$B$41,2,FALSE)</f>
        <v>0</v>
      </c>
      <c r="CA7" s="289">
        <f>AO7*VLOOKUP(AO$4,'Vienas vienibas izmaksas, EUR'!$A$4:$B$41,2,FALSE)</f>
        <v>0</v>
      </c>
      <c r="CB7" s="289">
        <f>AP7*VLOOKUP(AP$4,'Vienas vienibas izmaksas, EUR'!$A$4:$B$41,2,FALSE)</f>
        <v>0</v>
      </c>
      <c r="CC7" s="289">
        <f>AQ7*VLOOKUP(AQ$4,'Vienas vienibas izmaksas, EUR'!$A$4:$B$41,2,FALSE)</f>
        <v>0</v>
      </c>
      <c r="CD7" s="289">
        <f>AR7*VLOOKUP(AR$4,'Vienas vienibas izmaksas, EUR'!$A$4:$B$41,2,FALSE)</f>
        <v>0</v>
      </c>
      <c r="CE7" s="289">
        <f>AS7*VLOOKUP(AS$4,'Vienas vienibas izmaksas, EUR'!$A$4:$B$41,2,FALSE)</f>
        <v>0</v>
      </c>
      <c r="CF7" s="289">
        <f>AT7*VLOOKUP(AT$4,'Vienas vienibas izmaksas, EUR'!$A$4:$B$41,2,FALSE)</f>
        <v>0</v>
      </c>
      <c r="CG7" s="289">
        <f>AU7*VLOOKUP(AU$4,'Vienas vienibas izmaksas, EUR'!$A$4:$B$41,2,FALSE)</f>
        <v>0</v>
      </c>
      <c r="CH7" s="289">
        <f>AV7*VLOOKUP(AV$4,'Vienas vienibas izmaksas, EUR'!$A$4:$B$41,2,FALSE)</f>
        <v>0</v>
      </c>
      <c r="CI7" s="289">
        <f>AW7*VLOOKUP(AW$4,'Vienas vienibas izmaksas, EUR'!$A$4:$B$41,2,FALSE)</f>
        <v>0</v>
      </c>
      <c r="CJ7" s="289">
        <f>AX7*VLOOKUP(AX$4,'Vienas vienibas izmaksas, EUR'!$A$4:$B$41,2,FALSE)</f>
        <v>0</v>
      </c>
      <c r="CK7" s="289">
        <f>AY7*VLOOKUP(AY$4,'Vienas vienibas izmaksas, EUR'!$A$4:$B$41,2,FALSE)</f>
        <v>0</v>
      </c>
      <c r="CL7" s="289">
        <f>AZ7*VLOOKUP(AZ$4,'Vienas vienibas izmaksas, EUR'!$A$4:$B$41,2,FALSE)</f>
        <v>0</v>
      </c>
      <c r="CM7" s="289">
        <f>BA7*VLOOKUP(BA$4,'Vienas vienibas izmaksas, EUR'!$A$4:$B$41,2,FALSE)</f>
        <v>0</v>
      </c>
      <c r="CN7" s="289">
        <f>BB7*VLOOKUP(BB$4,'Vienas vienibas izmaksas, EUR'!$A$4:$B$41,2,FALSE)</f>
        <v>0</v>
      </c>
      <c r="CO7" s="289">
        <f>BC7*VLOOKUP(BC$4,'Vienas vienibas izmaksas, EUR'!$A$4:$B$41,2,FALSE)</f>
        <v>0</v>
      </c>
      <c r="CP7" s="289">
        <f>BD7*VLOOKUP(BD$4,'Vienas vienibas izmaksas, EUR'!$A$4:$B$41,2,FALSE)</f>
        <v>0</v>
      </c>
      <c r="CQ7" s="289">
        <f>BE7*VLOOKUP(BE$4,'Vienas vienibas izmaksas, EUR'!$A$4:$B$41,2,FALSE)</f>
        <v>0</v>
      </c>
      <c r="CR7" s="289">
        <f>BF7*VLOOKUP(BF$4,'Vienas vienibas izmaksas, EUR'!$A$4:$B$41,2,FALSE)</f>
        <v>0</v>
      </c>
      <c r="CS7" s="289">
        <f>BG7*VLOOKUP(BG$4,'Vienas vienibas izmaksas, EUR'!$A$4:$B$41,2,FALSE)</f>
        <v>0</v>
      </c>
      <c r="CT7" s="289">
        <f>BH7*VLOOKUP(BH$4,'Vienas vienibas izmaksas, EUR'!$A$4:$B$41,2,FALSE)</f>
        <v>0</v>
      </c>
      <c r="CU7" s="289">
        <f>BI7*VLOOKUP(BI$4,'Vienas vienibas izmaksas, EUR'!$A$4:$B$41,2,FALSE)</f>
        <v>0</v>
      </c>
      <c r="CV7" s="289">
        <f>BJ7*VLOOKUP(BJ$4,'Vienas vienibas izmaksas, EUR'!$A$4:$B$41,2,FALSE)</f>
        <v>0</v>
      </c>
      <c r="CW7" s="289">
        <f>BK7*VLOOKUP(BK$4,'Vienas vienibas izmaksas, EUR'!$A$4:$B$41,2,FALSE)</f>
        <v>0</v>
      </c>
      <c r="CX7" s="289">
        <f>BL7*VLOOKUP(BL$4,'Vienas vienibas izmaksas, EUR'!$A$4:$B$41,2,FALSE)</f>
        <v>0</v>
      </c>
      <c r="CY7" s="289">
        <f>BM7*VLOOKUP(BM$4,'Vienas vienibas izmaksas, EUR'!$A$4:$B$41,2,FALSE)</f>
        <v>0</v>
      </c>
      <c r="CZ7" s="288" t="e">
        <f t="shared" ref="CZ7:CZ30" si="1">SUM(BN7:CY7)</f>
        <v>#N/A</v>
      </c>
      <c r="DA7" s="290"/>
      <c r="DB7" s="292"/>
      <c r="DC7" s="209"/>
      <c r="DD7" s="288">
        <f t="shared" ref="DD7:DD30" si="2">DA7+(DB7*DC7)</f>
        <v>0</v>
      </c>
      <c r="DE7" s="187"/>
      <c r="DF7" s="290"/>
      <c r="DG7" s="293" t="e">
        <f t="shared" ref="DG7:DG37" si="3">DD7/Y7</f>
        <v>#DIV/0!</v>
      </c>
      <c r="DH7" s="293" t="e">
        <f t="shared" si="0"/>
        <v>#DIV/0!</v>
      </c>
      <c r="DI7" s="293" t="e">
        <f t="shared" ref="DI7:DI30" si="4">DD7/CZ7</f>
        <v>#N/A</v>
      </c>
    </row>
    <row r="8" spans="1:114" ht="15.75" x14ac:dyDescent="0.25">
      <c r="A8" s="142">
        <v>3</v>
      </c>
      <c r="B8" s="134" t="str">
        <f>IF('Kritēriji_pasv-1.lim'!S9&gt;0,'Kritēriji_pasv-1.lim'!N9,"Pasākums nav atbalstāms!")</f>
        <v>Pasākums nav atbalstāms!</v>
      </c>
      <c r="C8" s="184"/>
      <c r="D8" s="189"/>
      <c r="E8" s="271" t="s">
        <v>345</v>
      </c>
      <c r="F8" s="270" t="s">
        <v>311</v>
      </c>
      <c r="G8" s="189"/>
      <c r="H8" s="189"/>
      <c r="I8" s="189"/>
      <c r="J8" s="189"/>
      <c r="K8" s="257">
        <f>'Kritēriji_pasv-1.lim'!M9</f>
        <v>0</v>
      </c>
      <c r="L8" s="185"/>
      <c r="M8" s="185"/>
      <c r="N8" s="185"/>
      <c r="O8" s="185"/>
      <c r="P8" s="185"/>
      <c r="Q8" s="192"/>
      <c r="R8" s="184"/>
      <c r="S8" s="184"/>
      <c r="T8" s="184"/>
      <c r="U8" s="184"/>
      <c r="V8" s="184"/>
      <c r="W8" s="184"/>
      <c r="X8" s="191"/>
      <c r="Y8" s="191"/>
      <c r="Z8" s="191"/>
      <c r="AA8" s="191"/>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289">
        <f>AB8*VLOOKUP(AB$4,'Vienas vienibas izmaksas, EUR'!$A$4:$B$41,2,FALSE)</f>
        <v>0</v>
      </c>
      <c r="BO8" s="289">
        <f>AC8*VLOOKUP(AC$4,'Vienas vienibas izmaksas, EUR'!$A$4:$B$41,2,FALSE)</f>
        <v>0</v>
      </c>
      <c r="BP8" s="289">
        <f>AD8*VLOOKUP(AD$4,'Vienas vienibas izmaksas, EUR'!$A$4:$B$41,2,FALSE)</f>
        <v>0</v>
      </c>
      <c r="BQ8" s="289">
        <f>AE8*VLOOKUP(AE$4,'Vienas vienibas izmaksas, EUR'!$A$4:$B$41,2,FALSE)</f>
        <v>0</v>
      </c>
      <c r="BR8" s="289">
        <f>AF8*VLOOKUP(AF$4,'Vienas vienibas izmaksas, EUR'!$A$4:$B$41,2,FALSE)</f>
        <v>0</v>
      </c>
      <c r="BS8" s="289">
        <f>AG8*VLOOKUP(AG$4,'Vienas vienibas izmaksas, EUR'!$A$4:$B$41,2,FALSE)</f>
        <v>0</v>
      </c>
      <c r="BT8" s="289">
        <f>AH8*VLOOKUP(AH$4,'Vienas vienibas izmaksas, EUR'!$A$4:$B$41,2,FALSE)</f>
        <v>0</v>
      </c>
      <c r="BU8" s="289">
        <f>AI8*VLOOKUP(AI$4,'Vienas vienibas izmaksas, EUR'!$A$4:$B$41,2,FALSE)</f>
        <v>0</v>
      </c>
      <c r="BV8" s="289">
        <f>AJ8*VLOOKUP(AJ$4,'Vienas vienibas izmaksas, EUR'!$A$4:$B$41,2,FALSE)</f>
        <v>0</v>
      </c>
      <c r="BW8" s="289">
        <f>AK8*VLOOKUP(AK$4,'Vienas vienibas izmaksas, EUR'!$A$4:$B$41,2,FALSE)</f>
        <v>0</v>
      </c>
      <c r="BX8" s="289" t="e">
        <f>AL8*VLOOKUP(AL$4,'Vienas vienibas izmaksas, EUR'!$A$4:$B$41,2,FALSE)</f>
        <v>#N/A</v>
      </c>
      <c r="BY8" s="289">
        <f>AM8*VLOOKUP(AM$4,'Vienas vienibas izmaksas, EUR'!$A$4:$B$41,2,FALSE)</f>
        <v>0</v>
      </c>
      <c r="BZ8" s="289">
        <f>AN8*VLOOKUP(AN$4,'Vienas vienibas izmaksas, EUR'!$A$4:$B$41,2,FALSE)</f>
        <v>0</v>
      </c>
      <c r="CA8" s="289">
        <f>AO8*VLOOKUP(AO$4,'Vienas vienibas izmaksas, EUR'!$A$4:$B$41,2,FALSE)</f>
        <v>0</v>
      </c>
      <c r="CB8" s="289">
        <f>AP8*VLOOKUP(AP$4,'Vienas vienibas izmaksas, EUR'!$A$4:$B$41,2,FALSE)</f>
        <v>0</v>
      </c>
      <c r="CC8" s="289">
        <f>AQ8*VLOOKUP(AQ$4,'Vienas vienibas izmaksas, EUR'!$A$4:$B$41,2,FALSE)</f>
        <v>0</v>
      </c>
      <c r="CD8" s="289">
        <f>AR8*VLOOKUP(AR$4,'Vienas vienibas izmaksas, EUR'!$A$4:$B$41,2,FALSE)</f>
        <v>0</v>
      </c>
      <c r="CE8" s="289">
        <f>AS8*VLOOKUP(AS$4,'Vienas vienibas izmaksas, EUR'!$A$4:$B$41,2,FALSE)</f>
        <v>0</v>
      </c>
      <c r="CF8" s="289">
        <f>AT8*VLOOKUP(AT$4,'Vienas vienibas izmaksas, EUR'!$A$4:$B$41,2,FALSE)</f>
        <v>0</v>
      </c>
      <c r="CG8" s="289">
        <f>AU8*VLOOKUP(AU$4,'Vienas vienibas izmaksas, EUR'!$A$4:$B$41,2,FALSE)</f>
        <v>0</v>
      </c>
      <c r="CH8" s="289">
        <f>AV8*VLOOKUP(AV$4,'Vienas vienibas izmaksas, EUR'!$A$4:$B$41,2,FALSE)</f>
        <v>0</v>
      </c>
      <c r="CI8" s="289">
        <f>AW8*VLOOKUP(AW$4,'Vienas vienibas izmaksas, EUR'!$A$4:$B$41,2,FALSE)</f>
        <v>0</v>
      </c>
      <c r="CJ8" s="289">
        <f>AX8*VLOOKUP(AX$4,'Vienas vienibas izmaksas, EUR'!$A$4:$B$41,2,FALSE)</f>
        <v>0</v>
      </c>
      <c r="CK8" s="289">
        <f>AY8*VLOOKUP(AY$4,'Vienas vienibas izmaksas, EUR'!$A$4:$B$41,2,FALSE)</f>
        <v>0</v>
      </c>
      <c r="CL8" s="289">
        <f>AZ8*VLOOKUP(AZ$4,'Vienas vienibas izmaksas, EUR'!$A$4:$B$41,2,FALSE)</f>
        <v>0</v>
      </c>
      <c r="CM8" s="289">
        <f>BA8*VLOOKUP(BA$4,'Vienas vienibas izmaksas, EUR'!$A$4:$B$41,2,FALSE)</f>
        <v>0</v>
      </c>
      <c r="CN8" s="289">
        <f>BB8*VLOOKUP(BB$4,'Vienas vienibas izmaksas, EUR'!$A$4:$B$41,2,FALSE)</f>
        <v>0</v>
      </c>
      <c r="CO8" s="289">
        <f>BC8*VLOOKUP(BC$4,'Vienas vienibas izmaksas, EUR'!$A$4:$B$41,2,FALSE)</f>
        <v>0</v>
      </c>
      <c r="CP8" s="289">
        <f>BD8*VLOOKUP(BD$4,'Vienas vienibas izmaksas, EUR'!$A$4:$B$41,2,FALSE)</f>
        <v>0</v>
      </c>
      <c r="CQ8" s="289">
        <f>BE8*VLOOKUP(BE$4,'Vienas vienibas izmaksas, EUR'!$A$4:$B$41,2,FALSE)</f>
        <v>0</v>
      </c>
      <c r="CR8" s="289">
        <f>BF8*VLOOKUP(BF$4,'Vienas vienibas izmaksas, EUR'!$A$4:$B$41,2,FALSE)</f>
        <v>0</v>
      </c>
      <c r="CS8" s="289">
        <f>BG8*VLOOKUP(BG$4,'Vienas vienibas izmaksas, EUR'!$A$4:$B$41,2,FALSE)</f>
        <v>0</v>
      </c>
      <c r="CT8" s="289">
        <f>BH8*VLOOKUP(BH$4,'Vienas vienibas izmaksas, EUR'!$A$4:$B$41,2,FALSE)</f>
        <v>0</v>
      </c>
      <c r="CU8" s="289">
        <f>BI8*VLOOKUP(BI$4,'Vienas vienibas izmaksas, EUR'!$A$4:$B$41,2,FALSE)</f>
        <v>0</v>
      </c>
      <c r="CV8" s="289">
        <f>BJ8*VLOOKUP(BJ$4,'Vienas vienibas izmaksas, EUR'!$A$4:$B$41,2,FALSE)</f>
        <v>0</v>
      </c>
      <c r="CW8" s="289">
        <f>BK8*VLOOKUP(BK$4,'Vienas vienibas izmaksas, EUR'!$A$4:$B$41,2,FALSE)</f>
        <v>0</v>
      </c>
      <c r="CX8" s="289">
        <f>BL8*VLOOKUP(BL$4,'Vienas vienibas izmaksas, EUR'!$A$4:$B$41,2,FALSE)</f>
        <v>0</v>
      </c>
      <c r="CY8" s="289">
        <f>BM8*VLOOKUP(BM$4,'Vienas vienibas izmaksas, EUR'!$A$4:$B$41,2,FALSE)</f>
        <v>0</v>
      </c>
      <c r="CZ8" s="288" t="e">
        <f t="shared" si="1"/>
        <v>#N/A</v>
      </c>
      <c r="DA8" s="290"/>
      <c r="DB8" s="292"/>
      <c r="DC8" s="209"/>
      <c r="DD8" s="288">
        <f t="shared" si="2"/>
        <v>0</v>
      </c>
      <c r="DE8" s="187"/>
      <c r="DF8" s="290"/>
      <c r="DG8" s="293" t="e">
        <f t="shared" si="3"/>
        <v>#DIV/0!</v>
      </c>
      <c r="DH8" s="293" t="e">
        <f t="shared" si="0"/>
        <v>#DIV/0!</v>
      </c>
      <c r="DI8" s="293" t="e">
        <f t="shared" si="4"/>
        <v>#N/A</v>
      </c>
    </row>
    <row r="9" spans="1:114" x14ac:dyDescent="0.25">
      <c r="A9" s="142">
        <v>4</v>
      </c>
      <c r="B9" s="134" t="str">
        <f>IF('Kritēriji_pasv-1.lim'!S10&gt;0,'Kritēriji_pasv-1.lim'!N10,"Pasākums nav atbalstāms!")</f>
        <v>Pasākums nav atbalstāms!</v>
      </c>
      <c r="C9" s="184"/>
      <c r="D9" s="189"/>
      <c r="E9" s="271" t="s">
        <v>345</v>
      </c>
      <c r="F9" s="270" t="s">
        <v>311</v>
      </c>
      <c r="G9" s="189"/>
      <c r="H9" s="189"/>
      <c r="I9" s="189"/>
      <c r="J9" s="189"/>
      <c r="K9" s="257">
        <f>'Kritēriji_pasv-1.lim'!M10</f>
        <v>0</v>
      </c>
      <c r="L9" s="185"/>
      <c r="M9" s="185"/>
      <c r="N9" s="185"/>
      <c r="O9" s="185"/>
      <c r="P9" s="185"/>
      <c r="Q9" s="193"/>
      <c r="R9" s="184"/>
      <c r="S9" s="184"/>
      <c r="T9" s="184"/>
      <c r="U9" s="184"/>
      <c r="V9" s="184"/>
      <c r="W9" s="184"/>
      <c r="X9" s="191"/>
      <c r="Y9" s="191"/>
      <c r="Z9" s="191"/>
      <c r="AA9" s="191"/>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289">
        <f>AB9*VLOOKUP(AB$4,'Vienas vienibas izmaksas, EUR'!$A$4:$B$41,2,FALSE)</f>
        <v>0</v>
      </c>
      <c r="BO9" s="289">
        <f>AC9*VLOOKUP(AC$4,'Vienas vienibas izmaksas, EUR'!$A$4:$B$41,2,FALSE)</f>
        <v>0</v>
      </c>
      <c r="BP9" s="289">
        <f>AD9*VLOOKUP(AD$4,'Vienas vienibas izmaksas, EUR'!$A$4:$B$41,2,FALSE)</f>
        <v>0</v>
      </c>
      <c r="BQ9" s="289">
        <f>AE9*VLOOKUP(AE$4,'Vienas vienibas izmaksas, EUR'!$A$4:$B$41,2,FALSE)</f>
        <v>0</v>
      </c>
      <c r="BR9" s="289">
        <f>AF9*VLOOKUP(AF$4,'Vienas vienibas izmaksas, EUR'!$A$4:$B$41,2,FALSE)</f>
        <v>0</v>
      </c>
      <c r="BS9" s="289">
        <f>AG9*VLOOKUP(AG$4,'Vienas vienibas izmaksas, EUR'!$A$4:$B$41,2,FALSE)</f>
        <v>0</v>
      </c>
      <c r="BT9" s="289">
        <f>AH9*VLOOKUP(AH$4,'Vienas vienibas izmaksas, EUR'!$A$4:$B$41,2,FALSE)</f>
        <v>0</v>
      </c>
      <c r="BU9" s="289">
        <f>AI9*VLOOKUP(AI$4,'Vienas vienibas izmaksas, EUR'!$A$4:$B$41,2,FALSE)</f>
        <v>0</v>
      </c>
      <c r="BV9" s="289">
        <f>AJ9*VLOOKUP(AJ$4,'Vienas vienibas izmaksas, EUR'!$A$4:$B$41,2,FALSE)</f>
        <v>0</v>
      </c>
      <c r="BW9" s="289">
        <f>AK9*VLOOKUP(AK$4,'Vienas vienibas izmaksas, EUR'!$A$4:$B$41,2,FALSE)</f>
        <v>0</v>
      </c>
      <c r="BX9" s="289" t="e">
        <f>AL9*VLOOKUP(AL$4,'Vienas vienibas izmaksas, EUR'!$A$4:$B$41,2,FALSE)</f>
        <v>#N/A</v>
      </c>
      <c r="BY9" s="289">
        <f>AM9*VLOOKUP(AM$4,'Vienas vienibas izmaksas, EUR'!$A$4:$B$41,2,FALSE)</f>
        <v>0</v>
      </c>
      <c r="BZ9" s="289">
        <f>AN9*VLOOKUP(AN$4,'Vienas vienibas izmaksas, EUR'!$A$4:$B$41,2,FALSE)</f>
        <v>0</v>
      </c>
      <c r="CA9" s="289">
        <f>AO9*VLOOKUP(AO$4,'Vienas vienibas izmaksas, EUR'!$A$4:$B$41,2,FALSE)</f>
        <v>0</v>
      </c>
      <c r="CB9" s="289">
        <f>AP9*VLOOKUP(AP$4,'Vienas vienibas izmaksas, EUR'!$A$4:$B$41,2,FALSE)</f>
        <v>0</v>
      </c>
      <c r="CC9" s="289">
        <f>AQ9*VLOOKUP(AQ$4,'Vienas vienibas izmaksas, EUR'!$A$4:$B$41,2,FALSE)</f>
        <v>0</v>
      </c>
      <c r="CD9" s="289">
        <f>AR9*VLOOKUP(AR$4,'Vienas vienibas izmaksas, EUR'!$A$4:$B$41,2,FALSE)</f>
        <v>0</v>
      </c>
      <c r="CE9" s="289">
        <f>AS9*VLOOKUP(AS$4,'Vienas vienibas izmaksas, EUR'!$A$4:$B$41,2,FALSE)</f>
        <v>0</v>
      </c>
      <c r="CF9" s="289">
        <f>AT9*VLOOKUP(AT$4,'Vienas vienibas izmaksas, EUR'!$A$4:$B$41,2,FALSE)</f>
        <v>0</v>
      </c>
      <c r="CG9" s="289">
        <f>AU9*VLOOKUP(AU$4,'Vienas vienibas izmaksas, EUR'!$A$4:$B$41,2,FALSE)</f>
        <v>0</v>
      </c>
      <c r="CH9" s="289">
        <f>AV9*VLOOKUP(AV$4,'Vienas vienibas izmaksas, EUR'!$A$4:$B$41,2,FALSE)</f>
        <v>0</v>
      </c>
      <c r="CI9" s="289">
        <f>AW9*VLOOKUP(AW$4,'Vienas vienibas izmaksas, EUR'!$A$4:$B$41,2,FALSE)</f>
        <v>0</v>
      </c>
      <c r="CJ9" s="289">
        <f>AX9*VLOOKUP(AX$4,'Vienas vienibas izmaksas, EUR'!$A$4:$B$41,2,FALSE)</f>
        <v>0</v>
      </c>
      <c r="CK9" s="289">
        <f>AY9*VLOOKUP(AY$4,'Vienas vienibas izmaksas, EUR'!$A$4:$B$41,2,FALSE)</f>
        <v>0</v>
      </c>
      <c r="CL9" s="289">
        <f>AZ9*VLOOKUP(AZ$4,'Vienas vienibas izmaksas, EUR'!$A$4:$B$41,2,FALSE)</f>
        <v>0</v>
      </c>
      <c r="CM9" s="289">
        <f>BA9*VLOOKUP(BA$4,'Vienas vienibas izmaksas, EUR'!$A$4:$B$41,2,FALSE)</f>
        <v>0</v>
      </c>
      <c r="CN9" s="289">
        <f>BB9*VLOOKUP(BB$4,'Vienas vienibas izmaksas, EUR'!$A$4:$B$41,2,FALSE)</f>
        <v>0</v>
      </c>
      <c r="CO9" s="289">
        <f>BC9*VLOOKUP(BC$4,'Vienas vienibas izmaksas, EUR'!$A$4:$B$41,2,FALSE)</f>
        <v>0</v>
      </c>
      <c r="CP9" s="289">
        <f>BD9*VLOOKUP(BD$4,'Vienas vienibas izmaksas, EUR'!$A$4:$B$41,2,FALSE)</f>
        <v>0</v>
      </c>
      <c r="CQ9" s="289">
        <f>BE9*VLOOKUP(BE$4,'Vienas vienibas izmaksas, EUR'!$A$4:$B$41,2,FALSE)</f>
        <v>0</v>
      </c>
      <c r="CR9" s="289">
        <f>BF9*VLOOKUP(BF$4,'Vienas vienibas izmaksas, EUR'!$A$4:$B$41,2,FALSE)</f>
        <v>0</v>
      </c>
      <c r="CS9" s="289">
        <f>BG9*VLOOKUP(BG$4,'Vienas vienibas izmaksas, EUR'!$A$4:$B$41,2,FALSE)</f>
        <v>0</v>
      </c>
      <c r="CT9" s="289">
        <f>BH9*VLOOKUP(BH$4,'Vienas vienibas izmaksas, EUR'!$A$4:$B$41,2,FALSE)</f>
        <v>0</v>
      </c>
      <c r="CU9" s="289">
        <f>BI9*VLOOKUP(BI$4,'Vienas vienibas izmaksas, EUR'!$A$4:$B$41,2,FALSE)</f>
        <v>0</v>
      </c>
      <c r="CV9" s="289">
        <f>BJ9*VLOOKUP(BJ$4,'Vienas vienibas izmaksas, EUR'!$A$4:$B$41,2,FALSE)</f>
        <v>0</v>
      </c>
      <c r="CW9" s="289">
        <f>BK9*VLOOKUP(BK$4,'Vienas vienibas izmaksas, EUR'!$A$4:$B$41,2,FALSE)</f>
        <v>0</v>
      </c>
      <c r="CX9" s="289">
        <f>BL9*VLOOKUP(BL$4,'Vienas vienibas izmaksas, EUR'!$A$4:$B$41,2,FALSE)</f>
        <v>0</v>
      </c>
      <c r="CY9" s="289">
        <f>BM9*VLOOKUP(BM$4,'Vienas vienibas izmaksas, EUR'!$A$4:$B$41,2,FALSE)</f>
        <v>0</v>
      </c>
      <c r="CZ9" s="288" t="e">
        <f t="shared" si="1"/>
        <v>#N/A</v>
      </c>
      <c r="DA9" s="290"/>
      <c r="DB9" s="292"/>
      <c r="DC9" s="209"/>
      <c r="DD9" s="288">
        <f t="shared" si="2"/>
        <v>0</v>
      </c>
      <c r="DE9" s="187"/>
      <c r="DF9" s="290"/>
      <c r="DG9" s="293" t="e">
        <f t="shared" si="3"/>
        <v>#DIV/0!</v>
      </c>
      <c r="DH9" s="293" t="e">
        <f t="shared" si="0"/>
        <v>#DIV/0!</v>
      </c>
      <c r="DI9" s="293" t="e">
        <f t="shared" si="4"/>
        <v>#N/A</v>
      </c>
    </row>
    <row r="10" spans="1:114" ht="15.75" x14ac:dyDescent="0.25">
      <c r="A10" s="142">
        <v>5</v>
      </c>
      <c r="B10" s="134" t="str">
        <f>IF('Kritēriji_pasv-1.lim'!S11&gt;0,'Kritēriji_pasv-1.lim'!N11,"Pasākums nav atbalstāms!")</f>
        <v>Pasākums nav atbalstāms!</v>
      </c>
      <c r="C10" s="184"/>
      <c r="D10" s="189"/>
      <c r="E10" s="272" t="s">
        <v>345</v>
      </c>
      <c r="F10" s="270" t="s">
        <v>311</v>
      </c>
      <c r="G10" s="189"/>
      <c r="H10" s="189"/>
      <c r="I10" s="189"/>
      <c r="J10" s="189"/>
      <c r="K10" s="257">
        <f>'Kritēriji_pasv-1.lim'!M11</f>
        <v>0</v>
      </c>
      <c r="L10" s="185"/>
      <c r="M10" s="185"/>
      <c r="N10" s="185"/>
      <c r="O10" s="185"/>
      <c r="P10" s="185"/>
      <c r="Q10" s="192"/>
      <c r="R10" s="184"/>
      <c r="S10" s="184"/>
      <c r="T10" s="184"/>
      <c r="U10" s="184"/>
      <c r="V10" s="184"/>
      <c r="W10" s="184"/>
      <c r="X10" s="191"/>
      <c r="Y10" s="191"/>
      <c r="Z10" s="191"/>
      <c r="AA10" s="191"/>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289">
        <f>AB10*VLOOKUP(AB$4,'Vienas vienibas izmaksas, EUR'!$A$4:$B$41,2,FALSE)</f>
        <v>0</v>
      </c>
      <c r="BO10" s="289">
        <f>AC10*VLOOKUP(AC$4,'Vienas vienibas izmaksas, EUR'!$A$4:$B$41,2,FALSE)</f>
        <v>0</v>
      </c>
      <c r="BP10" s="289">
        <f>AD10*VLOOKUP(AD$4,'Vienas vienibas izmaksas, EUR'!$A$4:$B$41,2,FALSE)</f>
        <v>0</v>
      </c>
      <c r="BQ10" s="289">
        <f>AE10*VLOOKUP(AE$4,'Vienas vienibas izmaksas, EUR'!$A$4:$B$41,2,FALSE)</f>
        <v>0</v>
      </c>
      <c r="BR10" s="289">
        <f>AF10*VLOOKUP(AF$4,'Vienas vienibas izmaksas, EUR'!$A$4:$B$41,2,FALSE)</f>
        <v>0</v>
      </c>
      <c r="BS10" s="289">
        <f>AG10*VLOOKUP(AG$4,'Vienas vienibas izmaksas, EUR'!$A$4:$B$41,2,FALSE)</f>
        <v>0</v>
      </c>
      <c r="BT10" s="289">
        <f>AH10*VLOOKUP(AH$4,'Vienas vienibas izmaksas, EUR'!$A$4:$B$41,2,FALSE)</f>
        <v>0</v>
      </c>
      <c r="BU10" s="289">
        <f>AI10*VLOOKUP(AI$4,'Vienas vienibas izmaksas, EUR'!$A$4:$B$41,2,FALSE)</f>
        <v>0</v>
      </c>
      <c r="BV10" s="289">
        <f>AJ10*VLOOKUP(AJ$4,'Vienas vienibas izmaksas, EUR'!$A$4:$B$41,2,FALSE)</f>
        <v>0</v>
      </c>
      <c r="BW10" s="289">
        <f>AK10*VLOOKUP(AK$4,'Vienas vienibas izmaksas, EUR'!$A$4:$B$41,2,FALSE)</f>
        <v>0</v>
      </c>
      <c r="BX10" s="289" t="e">
        <f>AL10*VLOOKUP(AL$4,'Vienas vienibas izmaksas, EUR'!$A$4:$B$41,2,FALSE)</f>
        <v>#N/A</v>
      </c>
      <c r="BY10" s="289">
        <f>AM10*VLOOKUP(AM$4,'Vienas vienibas izmaksas, EUR'!$A$4:$B$41,2,FALSE)</f>
        <v>0</v>
      </c>
      <c r="BZ10" s="289">
        <f>AN10*VLOOKUP(AN$4,'Vienas vienibas izmaksas, EUR'!$A$4:$B$41,2,FALSE)</f>
        <v>0</v>
      </c>
      <c r="CA10" s="289">
        <f>AO10*VLOOKUP(AO$4,'Vienas vienibas izmaksas, EUR'!$A$4:$B$41,2,FALSE)</f>
        <v>0</v>
      </c>
      <c r="CB10" s="289">
        <f>AP10*VLOOKUP(AP$4,'Vienas vienibas izmaksas, EUR'!$A$4:$B$41,2,FALSE)</f>
        <v>0</v>
      </c>
      <c r="CC10" s="289">
        <f>AQ10*VLOOKUP(AQ$4,'Vienas vienibas izmaksas, EUR'!$A$4:$B$41,2,FALSE)</f>
        <v>0</v>
      </c>
      <c r="CD10" s="289">
        <f>AR10*VLOOKUP(AR$4,'Vienas vienibas izmaksas, EUR'!$A$4:$B$41,2,FALSE)</f>
        <v>0</v>
      </c>
      <c r="CE10" s="289">
        <f>AS10*VLOOKUP(AS$4,'Vienas vienibas izmaksas, EUR'!$A$4:$B$41,2,FALSE)</f>
        <v>0</v>
      </c>
      <c r="CF10" s="289">
        <f>AT10*VLOOKUP(AT$4,'Vienas vienibas izmaksas, EUR'!$A$4:$B$41,2,FALSE)</f>
        <v>0</v>
      </c>
      <c r="CG10" s="289">
        <f>AU10*VLOOKUP(AU$4,'Vienas vienibas izmaksas, EUR'!$A$4:$B$41,2,FALSE)</f>
        <v>0</v>
      </c>
      <c r="CH10" s="289">
        <f>AV10*VLOOKUP(AV$4,'Vienas vienibas izmaksas, EUR'!$A$4:$B$41,2,FALSE)</f>
        <v>0</v>
      </c>
      <c r="CI10" s="289">
        <f>AW10*VLOOKUP(AW$4,'Vienas vienibas izmaksas, EUR'!$A$4:$B$41,2,FALSE)</f>
        <v>0</v>
      </c>
      <c r="CJ10" s="289">
        <f>AX10*VLOOKUP(AX$4,'Vienas vienibas izmaksas, EUR'!$A$4:$B$41,2,FALSE)</f>
        <v>0</v>
      </c>
      <c r="CK10" s="289">
        <f>AY10*VLOOKUP(AY$4,'Vienas vienibas izmaksas, EUR'!$A$4:$B$41,2,FALSE)</f>
        <v>0</v>
      </c>
      <c r="CL10" s="289">
        <f>AZ10*VLOOKUP(AZ$4,'Vienas vienibas izmaksas, EUR'!$A$4:$B$41,2,FALSE)</f>
        <v>0</v>
      </c>
      <c r="CM10" s="289">
        <f>BA10*VLOOKUP(BA$4,'Vienas vienibas izmaksas, EUR'!$A$4:$B$41,2,FALSE)</f>
        <v>0</v>
      </c>
      <c r="CN10" s="289">
        <f>BB10*VLOOKUP(BB$4,'Vienas vienibas izmaksas, EUR'!$A$4:$B$41,2,FALSE)</f>
        <v>0</v>
      </c>
      <c r="CO10" s="289">
        <f>BC10*VLOOKUP(BC$4,'Vienas vienibas izmaksas, EUR'!$A$4:$B$41,2,FALSE)</f>
        <v>0</v>
      </c>
      <c r="CP10" s="289">
        <f>BD10*VLOOKUP(BD$4,'Vienas vienibas izmaksas, EUR'!$A$4:$B$41,2,FALSE)</f>
        <v>0</v>
      </c>
      <c r="CQ10" s="289">
        <f>BE10*VLOOKUP(BE$4,'Vienas vienibas izmaksas, EUR'!$A$4:$B$41,2,FALSE)</f>
        <v>0</v>
      </c>
      <c r="CR10" s="289">
        <f>BF10*VLOOKUP(BF$4,'Vienas vienibas izmaksas, EUR'!$A$4:$B$41,2,FALSE)</f>
        <v>0</v>
      </c>
      <c r="CS10" s="289">
        <f>BG10*VLOOKUP(BG$4,'Vienas vienibas izmaksas, EUR'!$A$4:$B$41,2,FALSE)</f>
        <v>0</v>
      </c>
      <c r="CT10" s="289">
        <f>BH10*VLOOKUP(BH$4,'Vienas vienibas izmaksas, EUR'!$A$4:$B$41,2,FALSE)</f>
        <v>0</v>
      </c>
      <c r="CU10" s="289">
        <f>BI10*VLOOKUP(BI$4,'Vienas vienibas izmaksas, EUR'!$A$4:$B$41,2,FALSE)</f>
        <v>0</v>
      </c>
      <c r="CV10" s="289">
        <f>BJ10*VLOOKUP(BJ$4,'Vienas vienibas izmaksas, EUR'!$A$4:$B$41,2,FALSE)</f>
        <v>0</v>
      </c>
      <c r="CW10" s="289">
        <f>BK10*VLOOKUP(BK$4,'Vienas vienibas izmaksas, EUR'!$A$4:$B$41,2,FALSE)</f>
        <v>0</v>
      </c>
      <c r="CX10" s="289">
        <f>BL10*VLOOKUP(BL$4,'Vienas vienibas izmaksas, EUR'!$A$4:$B$41,2,FALSE)</f>
        <v>0</v>
      </c>
      <c r="CY10" s="289">
        <f>BM10*VLOOKUP(BM$4,'Vienas vienibas izmaksas, EUR'!$A$4:$B$41,2,FALSE)</f>
        <v>0</v>
      </c>
      <c r="CZ10" s="288" t="e">
        <f t="shared" si="1"/>
        <v>#N/A</v>
      </c>
      <c r="DA10" s="290"/>
      <c r="DB10" s="292"/>
      <c r="DC10" s="209"/>
      <c r="DD10" s="288">
        <f t="shared" si="2"/>
        <v>0</v>
      </c>
      <c r="DE10" s="187"/>
      <c r="DF10" s="290"/>
      <c r="DG10" s="293" t="e">
        <f t="shared" si="3"/>
        <v>#DIV/0!</v>
      </c>
      <c r="DH10" s="293" t="e">
        <f t="shared" si="0"/>
        <v>#DIV/0!</v>
      </c>
      <c r="DI10" s="293" t="e">
        <f t="shared" si="4"/>
        <v>#N/A</v>
      </c>
      <c r="DJ10" s="4"/>
    </row>
    <row r="11" spans="1:114" ht="15.75" x14ac:dyDescent="0.25">
      <c r="A11" s="142">
        <v>6</v>
      </c>
      <c r="B11" s="134" t="str">
        <f>IF('Kritēriji_pasv-1.lim'!S12&gt;0,'Kritēriji_pasv-1.lim'!N12,"Pasākums nav atbalstāms!")</f>
        <v>Pasākums nav atbalstāms!</v>
      </c>
      <c r="C11" s="184"/>
      <c r="D11" s="189"/>
      <c r="E11" s="271" t="s">
        <v>344</v>
      </c>
      <c r="F11" s="270" t="s">
        <v>311</v>
      </c>
      <c r="G11" s="189"/>
      <c r="H11" s="189"/>
      <c r="I11" s="189"/>
      <c r="J11" s="189"/>
      <c r="K11" s="257">
        <f>'Kritēriji_pasv-1.lim'!M12</f>
        <v>0</v>
      </c>
      <c r="L11" s="185"/>
      <c r="M11" s="185"/>
      <c r="N11" s="185"/>
      <c r="O11" s="185"/>
      <c r="P11" s="185"/>
      <c r="Q11" s="192"/>
      <c r="R11" s="184"/>
      <c r="S11" s="184"/>
      <c r="T11" s="184"/>
      <c r="U11" s="184"/>
      <c r="V11" s="184"/>
      <c r="W11" s="184"/>
      <c r="X11" s="191"/>
      <c r="Y11" s="191"/>
      <c r="Z11" s="191"/>
      <c r="AA11" s="191"/>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289">
        <f>AB11*VLOOKUP(AB$4,'Vienas vienibas izmaksas, EUR'!$A$4:$B$41,2,FALSE)</f>
        <v>0</v>
      </c>
      <c r="BO11" s="289">
        <f>AC11*VLOOKUP(AC$4,'Vienas vienibas izmaksas, EUR'!$A$4:$B$41,2,FALSE)</f>
        <v>0</v>
      </c>
      <c r="BP11" s="289">
        <f>AD11*VLOOKUP(AD$4,'Vienas vienibas izmaksas, EUR'!$A$4:$B$41,2,FALSE)</f>
        <v>0</v>
      </c>
      <c r="BQ11" s="289">
        <f>AE11*VLOOKUP(AE$4,'Vienas vienibas izmaksas, EUR'!$A$4:$B$41,2,FALSE)</f>
        <v>0</v>
      </c>
      <c r="BR11" s="289">
        <f>AF11*VLOOKUP(AF$4,'Vienas vienibas izmaksas, EUR'!$A$4:$B$41,2,FALSE)</f>
        <v>0</v>
      </c>
      <c r="BS11" s="289">
        <f>AG11*VLOOKUP(AG$4,'Vienas vienibas izmaksas, EUR'!$A$4:$B$41,2,FALSE)</f>
        <v>0</v>
      </c>
      <c r="BT11" s="289">
        <f>AH11*VLOOKUP(AH$4,'Vienas vienibas izmaksas, EUR'!$A$4:$B$41,2,FALSE)</f>
        <v>0</v>
      </c>
      <c r="BU11" s="289">
        <f>AI11*VLOOKUP(AI$4,'Vienas vienibas izmaksas, EUR'!$A$4:$B$41,2,FALSE)</f>
        <v>0</v>
      </c>
      <c r="BV11" s="289">
        <f>AJ11*VLOOKUP(AJ$4,'Vienas vienibas izmaksas, EUR'!$A$4:$B$41,2,FALSE)</f>
        <v>0</v>
      </c>
      <c r="BW11" s="289">
        <f>AK11*VLOOKUP(AK$4,'Vienas vienibas izmaksas, EUR'!$A$4:$B$41,2,FALSE)</f>
        <v>0</v>
      </c>
      <c r="BX11" s="289" t="e">
        <f>AL11*VLOOKUP(AL$4,'Vienas vienibas izmaksas, EUR'!$A$4:$B$41,2,FALSE)</f>
        <v>#N/A</v>
      </c>
      <c r="BY11" s="289">
        <f>AM11*VLOOKUP(AM$4,'Vienas vienibas izmaksas, EUR'!$A$4:$B$41,2,FALSE)</f>
        <v>0</v>
      </c>
      <c r="BZ11" s="289">
        <f>AN11*VLOOKUP(AN$4,'Vienas vienibas izmaksas, EUR'!$A$4:$B$41,2,FALSE)</f>
        <v>0</v>
      </c>
      <c r="CA11" s="289">
        <f>AO11*VLOOKUP(AO$4,'Vienas vienibas izmaksas, EUR'!$A$4:$B$41,2,FALSE)</f>
        <v>0</v>
      </c>
      <c r="CB11" s="289">
        <f>AP11*VLOOKUP(AP$4,'Vienas vienibas izmaksas, EUR'!$A$4:$B$41,2,FALSE)</f>
        <v>0</v>
      </c>
      <c r="CC11" s="289">
        <f>AQ11*VLOOKUP(AQ$4,'Vienas vienibas izmaksas, EUR'!$A$4:$B$41,2,FALSE)</f>
        <v>0</v>
      </c>
      <c r="CD11" s="289">
        <f>AR11*VLOOKUP(AR$4,'Vienas vienibas izmaksas, EUR'!$A$4:$B$41,2,FALSE)</f>
        <v>0</v>
      </c>
      <c r="CE11" s="289">
        <f>AS11*VLOOKUP(AS$4,'Vienas vienibas izmaksas, EUR'!$A$4:$B$41,2,FALSE)</f>
        <v>0</v>
      </c>
      <c r="CF11" s="289">
        <f>AT11*VLOOKUP(AT$4,'Vienas vienibas izmaksas, EUR'!$A$4:$B$41,2,FALSE)</f>
        <v>0</v>
      </c>
      <c r="CG11" s="289">
        <f>AU11*VLOOKUP(AU$4,'Vienas vienibas izmaksas, EUR'!$A$4:$B$41,2,FALSE)</f>
        <v>0</v>
      </c>
      <c r="CH11" s="289">
        <f>AV11*VLOOKUP(AV$4,'Vienas vienibas izmaksas, EUR'!$A$4:$B$41,2,FALSE)</f>
        <v>0</v>
      </c>
      <c r="CI11" s="289">
        <f>AW11*VLOOKUP(AW$4,'Vienas vienibas izmaksas, EUR'!$A$4:$B$41,2,FALSE)</f>
        <v>0</v>
      </c>
      <c r="CJ11" s="289">
        <f>AX11*VLOOKUP(AX$4,'Vienas vienibas izmaksas, EUR'!$A$4:$B$41,2,FALSE)</f>
        <v>0</v>
      </c>
      <c r="CK11" s="289">
        <f>AY11*VLOOKUP(AY$4,'Vienas vienibas izmaksas, EUR'!$A$4:$B$41,2,FALSE)</f>
        <v>0</v>
      </c>
      <c r="CL11" s="289">
        <f>AZ11*VLOOKUP(AZ$4,'Vienas vienibas izmaksas, EUR'!$A$4:$B$41,2,FALSE)</f>
        <v>0</v>
      </c>
      <c r="CM11" s="289">
        <f>BA11*VLOOKUP(BA$4,'Vienas vienibas izmaksas, EUR'!$A$4:$B$41,2,FALSE)</f>
        <v>0</v>
      </c>
      <c r="CN11" s="289">
        <f>BB11*VLOOKUP(BB$4,'Vienas vienibas izmaksas, EUR'!$A$4:$B$41,2,FALSE)</f>
        <v>0</v>
      </c>
      <c r="CO11" s="289">
        <f>BC11*VLOOKUP(BC$4,'Vienas vienibas izmaksas, EUR'!$A$4:$B$41,2,FALSE)</f>
        <v>0</v>
      </c>
      <c r="CP11" s="289">
        <f>BD11*VLOOKUP(BD$4,'Vienas vienibas izmaksas, EUR'!$A$4:$B$41,2,FALSE)</f>
        <v>0</v>
      </c>
      <c r="CQ11" s="289">
        <f>BE11*VLOOKUP(BE$4,'Vienas vienibas izmaksas, EUR'!$A$4:$B$41,2,FALSE)</f>
        <v>0</v>
      </c>
      <c r="CR11" s="289">
        <f>BF11*VLOOKUP(BF$4,'Vienas vienibas izmaksas, EUR'!$A$4:$B$41,2,FALSE)</f>
        <v>0</v>
      </c>
      <c r="CS11" s="289">
        <f>BG11*VLOOKUP(BG$4,'Vienas vienibas izmaksas, EUR'!$A$4:$B$41,2,FALSE)</f>
        <v>0</v>
      </c>
      <c r="CT11" s="289">
        <f>BH11*VLOOKUP(BH$4,'Vienas vienibas izmaksas, EUR'!$A$4:$B$41,2,FALSE)</f>
        <v>0</v>
      </c>
      <c r="CU11" s="289">
        <f>BI11*VLOOKUP(BI$4,'Vienas vienibas izmaksas, EUR'!$A$4:$B$41,2,FALSE)</f>
        <v>0</v>
      </c>
      <c r="CV11" s="289">
        <f>BJ11*VLOOKUP(BJ$4,'Vienas vienibas izmaksas, EUR'!$A$4:$B$41,2,FALSE)</f>
        <v>0</v>
      </c>
      <c r="CW11" s="289">
        <f>BK11*VLOOKUP(BK$4,'Vienas vienibas izmaksas, EUR'!$A$4:$B$41,2,FALSE)</f>
        <v>0</v>
      </c>
      <c r="CX11" s="289">
        <f>BL11*VLOOKUP(BL$4,'Vienas vienibas izmaksas, EUR'!$A$4:$B$41,2,FALSE)</f>
        <v>0</v>
      </c>
      <c r="CY11" s="289">
        <f>BM11*VLOOKUP(BM$4,'Vienas vienibas izmaksas, EUR'!$A$4:$B$41,2,FALSE)</f>
        <v>0</v>
      </c>
      <c r="CZ11" s="288" t="e">
        <f t="shared" si="1"/>
        <v>#N/A</v>
      </c>
      <c r="DA11" s="290"/>
      <c r="DB11" s="292"/>
      <c r="DC11" s="209"/>
      <c r="DD11" s="288">
        <f t="shared" si="2"/>
        <v>0</v>
      </c>
      <c r="DE11" s="187"/>
      <c r="DF11" s="290"/>
      <c r="DG11" s="293" t="e">
        <f t="shared" si="3"/>
        <v>#DIV/0!</v>
      </c>
      <c r="DH11" s="293" t="e">
        <f t="shared" si="0"/>
        <v>#DIV/0!</v>
      </c>
      <c r="DI11" s="293" t="e">
        <f t="shared" si="4"/>
        <v>#N/A</v>
      </c>
    </row>
    <row r="12" spans="1:114" ht="15.75" x14ac:dyDescent="0.25">
      <c r="A12" s="142">
        <v>7</v>
      </c>
      <c r="B12" s="134" t="str">
        <f>IF('Kritēriji_pasv-1.lim'!S13&gt;0,'Kritēriji_pasv-1.lim'!N13,"Pasākums nav atbalstāms!")</f>
        <v>Pasākums nav atbalstāms!</v>
      </c>
      <c r="C12" s="184"/>
      <c r="D12" s="189"/>
      <c r="E12" s="271" t="s">
        <v>344</v>
      </c>
      <c r="F12" s="270" t="s">
        <v>311</v>
      </c>
      <c r="G12" s="189"/>
      <c r="H12" s="189"/>
      <c r="I12" s="189"/>
      <c r="J12" s="189"/>
      <c r="K12" s="257">
        <f>'Kritēriji_pasv-1.lim'!M13</f>
        <v>0</v>
      </c>
      <c r="L12" s="185"/>
      <c r="M12" s="185"/>
      <c r="N12" s="185"/>
      <c r="O12" s="185"/>
      <c r="P12" s="185"/>
      <c r="Q12" s="192"/>
      <c r="R12" s="184"/>
      <c r="S12" s="184"/>
      <c r="T12" s="184"/>
      <c r="U12" s="184"/>
      <c r="V12" s="184"/>
      <c r="W12" s="184"/>
      <c r="X12" s="191"/>
      <c r="Y12" s="191"/>
      <c r="Z12" s="191"/>
      <c r="AA12" s="191"/>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289">
        <f>AB12*VLOOKUP(AB$4,'Vienas vienibas izmaksas, EUR'!$A$4:$B$41,2,FALSE)</f>
        <v>0</v>
      </c>
      <c r="BO12" s="289">
        <f>AC12*VLOOKUP(AC$4,'Vienas vienibas izmaksas, EUR'!$A$4:$B$41,2,FALSE)</f>
        <v>0</v>
      </c>
      <c r="BP12" s="289">
        <f>AD12*VLOOKUP(AD$4,'Vienas vienibas izmaksas, EUR'!$A$4:$B$41,2,FALSE)</f>
        <v>0</v>
      </c>
      <c r="BQ12" s="289">
        <f>AE12*VLOOKUP(AE$4,'Vienas vienibas izmaksas, EUR'!$A$4:$B$41,2,FALSE)</f>
        <v>0</v>
      </c>
      <c r="BR12" s="289">
        <f>AF12*VLOOKUP(AF$4,'Vienas vienibas izmaksas, EUR'!$A$4:$B$41,2,FALSE)</f>
        <v>0</v>
      </c>
      <c r="BS12" s="289">
        <f>AG12*VLOOKUP(AG$4,'Vienas vienibas izmaksas, EUR'!$A$4:$B$41,2,FALSE)</f>
        <v>0</v>
      </c>
      <c r="BT12" s="289">
        <f>AH12*VLOOKUP(AH$4,'Vienas vienibas izmaksas, EUR'!$A$4:$B$41,2,FALSE)</f>
        <v>0</v>
      </c>
      <c r="BU12" s="289">
        <f>AI12*VLOOKUP(AI$4,'Vienas vienibas izmaksas, EUR'!$A$4:$B$41,2,FALSE)</f>
        <v>0</v>
      </c>
      <c r="BV12" s="289">
        <f>AJ12*VLOOKUP(AJ$4,'Vienas vienibas izmaksas, EUR'!$A$4:$B$41,2,FALSE)</f>
        <v>0</v>
      </c>
      <c r="BW12" s="289">
        <f>AK12*VLOOKUP(AK$4,'Vienas vienibas izmaksas, EUR'!$A$4:$B$41,2,FALSE)</f>
        <v>0</v>
      </c>
      <c r="BX12" s="289" t="e">
        <f>AL12*VLOOKUP(AL$4,'Vienas vienibas izmaksas, EUR'!$A$4:$B$41,2,FALSE)</f>
        <v>#N/A</v>
      </c>
      <c r="BY12" s="289">
        <f>AM12*VLOOKUP(AM$4,'Vienas vienibas izmaksas, EUR'!$A$4:$B$41,2,FALSE)</f>
        <v>0</v>
      </c>
      <c r="BZ12" s="289">
        <f>AN12*VLOOKUP(AN$4,'Vienas vienibas izmaksas, EUR'!$A$4:$B$41,2,FALSE)</f>
        <v>0</v>
      </c>
      <c r="CA12" s="289">
        <f>AO12*VLOOKUP(AO$4,'Vienas vienibas izmaksas, EUR'!$A$4:$B$41,2,FALSE)</f>
        <v>0</v>
      </c>
      <c r="CB12" s="289">
        <f>AP12*VLOOKUP(AP$4,'Vienas vienibas izmaksas, EUR'!$A$4:$B$41,2,FALSE)</f>
        <v>0</v>
      </c>
      <c r="CC12" s="289">
        <f>AQ12*VLOOKUP(AQ$4,'Vienas vienibas izmaksas, EUR'!$A$4:$B$41,2,FALSE)</f>
        <v>0</v>
      </c>
      <c r="CD12" s="289">
        <f>AR12*VLOOKUP(AR$4,'Vienas vienibas izmaksas, EUR'!$A$4:$B$41,2,FALSE)</f>
        <v>0</v>
      </c>
      <c r="CE12" s="289">
        <f>AS12*VLOOKUP(AS$4,'Vienas vienibas izmaksas, EUR'!$A$4:$B$41,2,FALSE)</f>
        <v>0</v>
      </c>
      <c r="CF12" s="289">
        <f>AT12*VLOOKUP(AT$4,'Vienas vienibas izmaksas, EUR'!$A$4:$B$41,2,FALSE)</f>
        <v>0</v>
      </c>
      <c r="CG12" s="289">
        <f>AU12*VLOOKUP(AU$4,'Vienas vienibas izmaksas, EUR'!$A$4:$B$41,2,FALSE)</f>
        <v>0</v>
      </c>
      <c r="CH12" s="289">
        <f>AV12*VLOOKUP(AV$4,'Vienas vienibas izmaksas, EUR'!$A$4:$B$41,2,FALSE)</f>
        <v>0</v>
      </c>
      <c r="CI12" s="289">
        <f>AW12*VLOOKUP(AW$4,'Vienas vienibas izmaksas, EUR'!$A$4:$B$41,2,FALSE)</f>
        <v>0</v>
      </c>
      <c r="CJ12" s="289">
        <f>AX12*VLOOKUP(AX$4,'Vienas vienibas izmaksas, EUR'!$A$4:$B$41,2,FALSE)</f>
        <v>0</v>
      </c>
      <c r="CK12" s="289">
        <f>AY12*VLOOKUP(AY$4,'Vienas vienibas izmaksas, EUR'!$A$4:$B$41,2,FALSE)</f>
        <v>0</v>
      </c>
      <c r="CL12" s="289">
        <f>AZ12*VLOOKUP(AZ$4,'Vienas vienibas izmaksas, EUR'!$A$4:$B$41,2,FALSE)</f>
        <v>0</v>
      </c>
      <c r="CM12" s="289">
        <f>BA12*VLOOKUP(BA$4,'Vienas vienibas izmaksas, EUR'!$A$4:$B$41,2,FALSE)</f>
        <v>0</v>
      </c>
      <c r="CN12" s="289">
        <f>BB12*VLOOKUP(BB$4,'Vienas vienibas izmaksas, EUR'!$A$4:$B$41,2,FALSE)</f>
        <v>0</v>
      </c>
      <c r="CO12" s="289">
        <f>BC12*VLOOKUP(BC$4,'Vienas vienibas izmaksas, EUR'!$A$4:$B$41,2,FALSE)</f>
        <v>0</v>
      </c>
      <c r="CP12" s="289">
        <f>BD12*VLOOKUP(BD$4,'Vienas vienibas izmaksas, EUR'!$A$4:$B$41,2,FALSE)</f>
        <v>0</v>
      </c>
      <c r="CQ12" s="289">
        <f>BE12*VLOOKUP(BE$4,'Vienas vienibas izmaksas, EUR'!$A$4:$B$41,2,FALSE)</f>
        <v>0</v>
      </c>
      <c r="CR12" s="289">
        <f>BF12*VLOOKUP(BF$4,'Vienas vienibas izmaksas, EUR'!$A$4:$B$41,2,FALSE)</f>
        <v>0</v>
      </c>
      <c r="CS12" s="289">
        <f>BG12*VLOOKUP(BG$4,'Vienas vienibas izmaksas, EUR'!$A$4:$B$41,2,FALSE)</f>
        <v>0</v>
      </c>
      <c r="CT12" s="289">
        <f>BH12*VLOOKUP(BH$4,'Vienas vienibas izmaksas, EUR'!$A$4:$B$41,2,FALSE)</f>
        <v>0</v>
      </c>
      <c r="CU12" s="289">
        <f>BI12*VLOOKUP(BI$4,'Vienas vienibas izmaksas, EUR'!$A$4:$B$41,2,FALSE)</f>
        <v>0</v>
      </c>
      <c r="CV12" s="289">
        <f>BJ12*VLOOKUP(BJ$4,'Vienas vienibas izmaksas, EUR'!$A$4:$B$41,2,FALSE)</f>
        <v>0</v>
      </c>
      <c r="CW12" s="289">
        <f>BK12*VLOOKUP(BK$4,'Vienas vienibas izmaksas, EUR'!$A$4:$B$41,2,FALSE)</f>
        <v>0</v>
      </c>
      <c r="CX12" s="289">
        <f>BL12*VLOOKUP(BL$4,'Vienas vienibas izmaksas, EUR'!$A$4:$B$41,2,FALSE)</f>
        <v>0</v>
      </c>
      <c r="CY12" s="289">
        <f>BM12*VLOOKUP(BM$4,'Vienas vienibas izmaksas, EUR'!$A$4:$B$41,2,FALSE)</f>
        <v>0</v>
      </c>
      <c r="CZ12" s="288" t="e">
        <f t="shared" si="1"/>
        <v>#N/A</v>
      </c>
      <c r="DA12" s="290"/>
      <c r="DB12" s="292"/>
      <c r="DC12" s="209"/>
      <c r="DD12" s="288">
        <f t="shared" si="2"/>
        <v>0</v>
      </c>
      <c r="DE12" s="187"/>
      <c r="DF12" s="290"/>
      <c r="DG12" s="293" t="e">
        <f t="shared" si="3"/>
        <v>#DIV/0!</v>
      </c>
      <c r="DH12" s="293" t="e">
        <f t="shared" si="0"/>
        <v>#DIV/0!</v>
      </c>
      <c r="DI12" s="293" t="e">
        <f t="shared" si="4"/>
        <v>#N/A</v>
      </c>
    </row>
    <row r="13" spans="1:114" ht="15.75" x14ac:dyDescent="0.25">
      <c r="A13" s="142">
        <v>8</v>
      </c>
      <c r="B13" s="134" t="str">
        <f>IF('Kritēriji_pasv-1.lim'!S14&gt;0,'Kritēriji_pasv-1.lim'!N14,"Pasākums nav atbalstāms!")</f>
        <v>Pasākums nav atbalstāms!</v>
      </c>
      <c r="C13" s="184"/>
      <c r="D13" s="189"/>
      <c r="E13" s="271" t="s">
        <v>344</v>
      </c>
      <c r="F13" s="270" t="s">
        <v>311</v>
      </c>
      <c r="G13" s="189"/>
      <c r="H13" s="189"/>
      <c r="I13" s="189"/>
      <c r="J13" s="189"/>
      <c r="K13" s="257">
        <f>'Kritēriji_pasv-1.lim'!M14</f>
        <v>0</v>
      </c>
      <c r="L13" s="185"/>
      <c r="M13" s="185"/>
      <c r="N13" s="185"/>
      <c r="O13" s="185"/>
      <c r="P13" s="185"/>
      <c r="Q13" s="192"/>
      <c r="R13" s="184"/>
      <c r="S13" s="184"/>
      <c r="T13" s="184"/>
      <c r="U13" s="184"/>
      <c r="V13" s="184"/>
      <c r="W13" s="184"/>
      <c r="X13" s="191"/>
      <c r="Y13" s="191"/>
      <c r="Z13" s="191"/>
      <c r="AA13" s="191"/>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c r="BE13" s="189"/>
      <c r="BF13" s="189"/>
      <c r="BG13" s="189"/>
      <c r="BH13" s="189"/>
      <c r="BI13" s="189"/>
      <c r="BJ13" s="189"/>
      <c r="BK13" s="189"/>
      <c r="BL13" s="189"/>
      <c r="BM13" s="189"/>
      <c r="BN13" s="289">
        <f>AB13*VLOOKUP(AB$4,'Vienas vienibas izmaksas, EUR'!$A$4:$B$41,2,FALSE)</f>
        <v>0</v>
      </c>
      <c r="BO13" s="289">
        <f>AC13*VLOOKUP(AC$4,'Vienas vienibas izmaksas, EUR'!$A$4:$B$41,2,FALSE)</f>
        <v>0</v>
      </c>
      <c r="BP13" s="289">
        <f>AD13*VLOOKUP(AD$4,'Vienas vienibas izmaksas, EUR'!$A$4:$B$41,2,FALSE)</f>
        <v>0</v>
      </c>
      <c r="BQ13" s="289">
        <f>AE13*VLOOKUP(AE$4,'Vienas vienibas izmaksas, EUR'!$A$4:$B$41,2,FALSE)</f>
        <v>0</v>
      </c>
      <c r="BR13" s="289">
        <f>AF13*VLOOKUP(AF$4,'Vienas vienibas izmaksas, EUR'!$A$4:$B$41,2,FALSE)</f>
        <v>0</v>
      </c>
      <c r="BS13" s="289">
        <f>AG13*VLOOKUP(AG$4,'Vienas vienibas izmaksas, EUR'!$A$4:$B$41,2,FALSE)</f>
        <v>0</v>
      </c>
      <c r="BT13" s="289">
        <f>AH13*VLOOKUP(AH$4,'Vienas vienibas izmaksas, EUR'!$A$4:$B$41,2,FALSE)</f>
        <v>0</v>
      </c>
      <c r="BU13" s="289">
        <f>AI13*VLOOKUP(AI$4,'Vienas vienibas izmaksas, EUR'!$A$4:$B$41,2,FALSE)</f>
        <v>0</v>
      </c>
      <c r="BV13" s="289">
        <f>AJ13*VLOOKUP(AJ$4,'Vienas vienibas izmaksas, EUR'!$A$4:$B$41,2,FALSE)</f>
        <v>0</v>
      </c>
      <c r="BW13" s="289">
        <f>AK13*VLOOKUP(AK$4,'Vienas vienibas izmaksas, EUR'!$A$4:$B$41,2,FALSE)</f>
        <v>0</v>
      </c>
      <c r="BX13" s="289" t="e">
        <f>AL13*VLOOKUP(AL$4,'Vienas vienibas izmaksas, EUR'!$A$4:$B$41,2,FALSE)</f>
        <v>#N/A</v>
      </c>
      <c r="BY13" s="289">
        <f>AM13*VLOOKUP(AM$4,'Vienas vienibas izmaksas, EUR'!$A$4:$B$41,2,FALSE)</f>
        <v>0</v>
      </c>
      <c r="BZ13" s="289">
        <f>AN13*VLOOKUP(AN$4,'Vienas vienibas izmaksas, EUR'!$A$4:$B$41,2,FALSE)</f>
        <v>0</v>
      </c>
      <c r="CA13" s="289">
        <f>AO13*VLOOKUP(AO$4,'Vienas vienibas izmaksas, EUR'!$A$4:$B$41,2,FALSE)</f>
        <v>0</v>
      </c>
      <c r="CB13" s="289">
        <f>AP13*VLOOKUP(AP$4,'Vienas vienibas izmaksas, EUR'!$A$4:$B$41,2,FALSE)</f>
        <v>0</v>
      </c>
      <c r="CC13" s="289">
        <f>AQ13*VLOOKUP(AQ$4,'Vienas vienibas izmaksas, EUR'!$A$4:$B$41,2,FALSE)</f>
        <v>0</v>
      </c>
      <c r="CD13" s="289">
        <f>AR13*VLOOKUP(AR$4,'Vienas vienibas izmaksas, EUR'!$A$4:$B$41,2,FALSE)</f>
        <v>0</v>
      </c>
      <c r="CE13" s="289">
        <f>AS13*VLOOKUP(AS$4,'Vienas vienibas izmaksas, EUR'!$A$4:$B$41,2,FALSE)</f>
        <v>0</v>
      </c>
      <c r="CF13" s="289">
        <f>AT13*VLOOKUP(AT$4,'Vienas vienibas izmaksas, EUR'!$A$4:$B$41,2,FALSE)</f>
        <v>0</v>
      </c>
      <c r="CG13" s="289">
        <f>AU13*VLOOKUP(AU$4,'Vienas vienibas izmaksas, EUR'!$A$4:$B$41,2,FALSE)</f>
        <v>0</v>
      </c>
      <c r="CH13" s="289">
        <f>AV13*VLOOKUP(AV$4,'Vienas vienibas izmaksas, EUR'!$A$4:$B$41,2,FALSE)</f>
        <v>0</v>
      </c>
      <c r="CI13" s="289">
        <f>AW13*VLOOKUP(AW$4,'Vienas vienibas izmaksas, EUR'!$A$4:$B$41,2,FALSE)</f>
        <v>0</v>
      </c>
      <c r="CJ13" s="289">
        <f>AX13*VLOOKUP(AX$4,'Vienas vienibas izmaksas, EUR'!$A$4:$B$41,2,FALSE)</f>
        <v>0</v>
      </c>
      <c r="CK13" s="289">
        <f>AY13*VLOOKUP(AY$4,'Vienas vienibas izmaksas, EUR'!$A$4:$B$41,2,FALSE)</f>
        <v>0</v>
      </c>
      <c r="CL13" s="289">
        <f>AZ13*VLOOKUP(AZ$4,'Vienas vienibas izmaksas, EUR'!$A$4:$B$41,2,FALSE)</f>
        <v>0</v>
      </c>
      <c r="CM13" s="289">
        <f>BA13*VLOOKUP(BA$4,'Vienas vienibas izmaksas, EUR'!$A$4:$B$41,2,FALSE)</f>
        <v>0</v>
      </c>
      <c r="CN13" s="289">
        <f>BB13*VLOOKUP(BB$4,'Vienas vienibas izmaksas, EUR'!$A$4:$B$41,2,FALSE)</f>
        <v>0</v>
      </c>
      <c r="CO13" s="289">
        <f>BC13*VLOOKUP(BC$4,'Vienas vienibas izmaksas, EUR'!$A$4:$B$41,2,FALSE)</f>
        <v>0</v>
      </c>
      <c r="CP13" s="289">
        <f>BD13*VLOOKUP(BD$4,'Vienas vienibas izmaksas, EUR'!$A$4:$B$41,2,FALSE)</f>
        <v>0</v>
      </c>
      <c r="CQ13" s="289">
        <f>BE13*VLOOKUP(BE$4,'Vienas vienibas izmaksas, EUR'!$A$4:$B$41,2,FALSE)</f>
        <v>0</v>
      </c>
      <c r="CR13" s="289">
        <f>BF13*VLOOKUP(BF$4,'Vienas vienibas izmaksas, EUR'!$A$4:$B$41,2,FALSE)</f>
        <v>0</v>
      </c>
      <c r="CS13" s="289">
        <f>BG13*VLOOKUP(BG$4,'Vienas vienibas izmaksas, EUR'!$A$4:$B$41,2,FALSE)</f>
        <v>0</v>
      </c>
      <c r="CT13" s="289">
        <f>BH13*VLOOKUP(BH$4,'Vienas vienibas izmaksas, EUR'!$A$4:$B$41,2,FALSE)</f>
        <v>0</v>
      </c>
      <c r="CU13" s="289">
        <f>BI13*VLOOKUP(BI$4,'Vienas vienibas izmaksas, EUR'!$A$4:$B$41,2,FALSE)</f>
        <v>0</v>
      </c>
      <c r="CV13" s="289">
        <f>BJ13*VLOOKUP(BJ$4,'Vienas vienibas izmaksas, EUR'!$A$4:$B$41,2,FALSE)</f>
        <v>0</v>
      </c>
      <c r="CW13" s="289">
        <f>BK13*VLOOKUP(BK$4,'Vienas vienibas izmaksas, EUR'!$A$4:$B$41,2,FALSE)</f>
        <v>0</v>
      </c>
      <c r="CX13" s="289">
        <f>BL13*VLOOKUP(BL$4,'Vienas vienibas izmaksas, EUR'!$A$4:$B$41,2,FALSE)</f>
        <v>0</v>
      </c>
      <c r="CY13" s="289">
        <f>BM13*VLOOKUP(BM$4,'Vienas vienibas izmaksas, EUR'!$A$4:$B$41,2,FALSE)</f>
        <v>0</v>
      </c>
      <c r="CZ13" s="288" t="e">
        <f t="shared" si="1"/>
        <v>#N/A</v>
      </c>
      <c r="DA13" s="290"/>
      <c r="DB13" s="292"/>
      <c r="DC13" s="209"/>
      <c r="DD13" s="288">
        <f t="shared" si="2"/>
        <v>0</v>
      </c>
      <c r="DE13" s="187"/>
      <c r="DF13" s="290"/>
      <c r="DG13" s="293" t="e">
        <f t="shared" si="3"/>
        <v>#DIV/0!</v>
      </c>
      <c r="DH13" s="293" t="e">
        <f t="shared" si="0"/>
        <v>#DIV/0!</v>
      </c>
      <c r="DI13" s="293" t="e">
        <f t="shared" si="4"/>
        <v>#N/A</v>
      </c>
    </row>
    <row r="14" spans="1:114" ht="15.75" x14ac:dyDescent="0.25">
      <c r="A14" s="142">
        <v>9</v>
      </c>
      <c r="B14" s="134" t="str">
        <f>IF('Kritēriji_pasv-1.lim'!S15&gt;0,'Kritēriji_pasv-1.lim'!N15,"Pasākums nav atbalstāms!")</f>
        <v>Pasākums nav atbalstāms!</v>
      </c>
      <c r="C14" s="184"/>
      <c r="D14" s="189"/>
      <c r="E14" s="273" t="s">
        <v>345</v>
      </c>
      <c r="F14" s="270" t="s">
        <v>311</v>
      </c>
      <c r="G14" s="189"/>
      <c r="H14" s="189"/>
      <c r="I14" s="189"/>
      <c r="J14" s="189"/>
      <c r="K14" s="257">
        <f>'Kritēriji_pasv-1.lim'!M15</f>
        <v>0</v>
      </c>
      <c r="L14" s="185"/>
      <c r="M14" s="185"/>
      <c r="N14" s="185"/>
      <c r="O14" s="185"/>
      <c r="P14" s="185"/>
      <c r="Q14" s="192"/>
      <c r="R14" s="184"/>
      <c r="S14" s="184"/>
      <c r="T14" s="184"/>
      <c r="U14" s="184"/>
      <c r="V14" s="184"/>
      <c r="W14" s="184"/>
      <c r="X14" s="191"/>
      <c r="Y14" s="191"/>
      <c r="Z14" s="191"/>
      <c r="AA14" s="191"/>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289">
        <f>AB14*VLOOKUP(AB$4,'Vienas vienibas izmaksas, EUR'!$A$4:$B$41,2,FALSE)</f>
        <v>0</v>
      </c>
      <c r="BO14" s="289">
        <f>AC14*VLOOKUP(AC$4,'Vienas vienibas izmaksas, EUR'!$A$4:$B$41,2,FALSE)</f>
        <v>0</v>
      </c>
      <c r="BP14" s="289">
        <f>AD14*VLOOKUP(AD$4,'Vienas vienibas izmaksas, EUR'!$A$4:$B$41,2,FALSE)</f>
        <v>0</v>
      </c>
      <c r="BQ14" s="289">
        <f>AE14*VLOOKUP(AE$4,'Vienas vienibas izmaksas, EUR'!$A$4:$B$41,2,FALSE)</f>
        <v>0</v>
      </c>
      <c r="BR14" s="289">
        <f>AF14*VLOOKUP(AF$4,'Vienas vienibas izmaksas, EUR'!$A$4:$B$41,2,FALSE)</f>
        <v>0</v>
      </c>
      <c r="BS14" s="289">
        <f>AG14*VLOOKUP(AG$4,'Vienas vienibas izmaksas, EUR'!$A$4:$B$41,2,FALSE)</f>
        <v>0</v>
      </c>
      <c r="BT14" s="289">
        <f>AH14*VLOOKUP(AH$4,'Vienas vienibas izmaksas, EUR'!$A$4:$B$41,2,FALSE)</f>
        <v>0</v>
      </c>
      <c r="BU14" s="289">
        <f>AI14*VLOOKUP(AI$4,'Vienas vienibas izmaksas, EUR'!$A$4:$B$41,2,FALSE)</f>
        <v>0</v>
      </c>
      <c r="BV14" s="289">
        <f>AJ14*VLOOKUP(AJ$4,'Vienas vienibas izmaksas, EUR'!$A$4:$B$41,2,FALSE)</f>
        <v>0</v>
      </c>
      <c r="BW14" s="289">
        <f>AK14*VLOOKUP(AK$4,'Vienas vienibas izmaksas, EUR'!$A$4:$B$41,2,FALSE)</f>
        <v>0</v>
      </c>
      <c r="BX14" s="289" t="e">
        <f>AL14*VLOOKUP(AL$4,'Vienas vienibas izmaksas, EUR'!$A$4:$B$41,2,FALSE)</f>
        <v>#N/A</v>
      </c>
      <c r="BY14" s="289">
        <f>AM14*VLOOKUP(AM$4,'Vienas vienibas izmaksas, EUR'!$A$4:$B$41,2,FALSE)</f>
        <v>0</v>
      </c>
      <c r="BZ14" s="289">
        <f>AN14*VLOOKUP(AN$4,'Vienas vienibas izmaksas, EUR'!$A$4:$B$41,2,FALSE)</f>
        <v>0</v>
      </c>
      <c r="CA14" s="289">
        <f>AO14*VLOOKUP(AO$4,'Vienas vienibas izmaksas, EUR'!$A$4:$B$41,2,FALSE)</f>
        <v>0</v>
      </c>
      <c r="CB14" s="289">
        <f>AP14*VLOOKUP(AP$4,'Vienas vienibas izmaksas, EUR'!$A$4:$B$41,2,FALSE)</f>
        <v>0</v>
      </c>
      <c r="CC14" s="289">
        <f>AQ14*VLOOKUP(AQ$4,'Vienas vienibas izmaksas, EUR'!$A$4:$B$41,2,FALSE)</f>
        <v>0</v>
      </c>
      <c r="CD14" s="289">
        <f>AR14*VLOOKUP(AR$4,'Vienas vienibas izmaksas, EUR'!$A$4:$B$41,2,FALSE)</f>
        <v>0</v>
      </c>
      <c r="CE14" s="289">
        <f>AS14*VLOOKUP(AS$4,'Vienas vienibas izmaksas, EUR'!$A$4:$B$41,2,FALSE)</f>
        <v>0</v>
      </c>
      <c r="CF14" s="289">
        <f>AT14*VLOOKUP(AT$4,'Vienas vienibas izmaksas, EUR'!$A$4:$B$41,2,FALSE)</f>
        <v>0</v>
      </c>
      <c r="CG14" s="289">
        <f>AU14*VLOOKUP(AU$4,'Vienas vienibas izmaksas, EUR'!$A$4:$B$41,2,FALSE)</f>
        <v>0</v>
      </c>
      <c r="CH14" s="289">
        <f>AV14*VLOOKUP(AV$4,'Vienas vienibas izmaksas, EUR'!$A$4:$B$41,2,FALSE)</f>
        <v>0</v>
      </c>
      <c r="CI14" s="289">
        <f>AW14*VLOOKUP(AW$4,'Vienas vienibas izmaksas, EUR'!$A$4:$B$41,2,FALSE)</f>
        <v>0</v>
      </c>
      <c r="CJ14" s="289">
        <f>AX14*VLOOKUP(AX$4,'Vienas vienibas izmaksas, EUR'!$A$4:$B$41,2,FALSE)</f>
        <v>0</v>
      </c>
      <c r="CK14" s="289">
        <f>AY14*VLOOKUP(AY$4,'Vienas vienibas izmaksas, EUR'!$A$4:$B$41,2,FALSE)</f>
        <v>0</v>
      </c>
      <c r="CL14" s="289">
        <f>AZ14*VLOOKUP(AZ$4,'Vienas vienibas izmaksas, EUR'!$A$4:$B$41,2,FALSE)</f>
        <v>0</v>
      </c>
      <c r="CM14" s="289">
        <f>BA14*VLOOKUP(BA$4,'Vienas vienibas izmaksas, EUR'!$A$4:$B$41,2,FALSE)</f>
        <v>0</v>
      </c>
      <c r="CN14" s="289">
        <f>BB14*VLOOKUP(BB$4,'Vienas vienibas izmaksas, EUR'!$A$4:$B$41,2,FALSE)</f>
        <v>0</v>
      </c>
      <c r="CO14" s="289">
        <f>BC14*VLOOKUP(BC$4,'Vienas vienibas izmaksas, EUR'!$A$4:$B$41,2,FALSE)</f>
        <v>0</v>
      </c>
      <c r="CP14" s="289">
        <f>BD14*VLOOKUP(BD$4,'Vienas vienibas izmaksas, EUR'!$A$4:$B$41,2,FALSE)</f>
        <v>0</v>
      </c>
      <c r="CQ14" s="289">
        <f>BE14*VLOOKUP(BE$4,'Vienas vienibas izmaksas, EUR'!$A$4:$B$41,2,FALSE)</f>
        <v>0</v>
      </c>
      <c r="CR14" s="289">
        <f>BF14*VLOOKUP(BF$4,'Vienas vienibas izmaksas, EUR'!$A$4:$B$41,2,FALSE)</f>
        <v>0</v>
      </c>
      <c r="CS14" s="289">
        <f>BG14*VLOOKUP(BG$4,'Vienas vienibas izmaksas, EUR'!$A$4:$B$41,2,FALSE)</f>
        <v>0</v>
      </c>
      <c r="CT14" s="289">
        <f>BH14*VLOOKUP(BH$4,'Vienas vienibas izmaksas, EUR'!$A$4:$B$41,2,FALSE)</f>
        <v>0</v>
      </c>
      <c r="CU14" s="289">
        <f>BI14*VLOOKUP(BI$4,'Vienas vienibas izmaksas, EUR'!$A$4:$B$41,2,FALSE)</f>
        <v>0</v>
      </c>
      <c r="CV14" s="289">
        <f>BJ14*VLOOKUP(BJ$4,'Vienas vienibas izmaksas, EUR'!$A$4:$B$41,2,FALSE)</f>
        <v>0</v>
      </c>
      <c r="CW14" s="289">
        <f>BK14*VLOOKUP(BK$4,'Vienas vienibas izmaksas, EUR'!$A$4:$B$41,2,FALSE)</f>
        <v>0</v>
      </c>
      <c r="CX14" s="289">
        <f>BL14*VLOOKUP(BL$4,'Vienas vienibas izmaksas, EUR'!$A$4:$B$41,2,FALSE)</f>
        <v>0</v>
      </c>
      <c r="CY14" s="289">
        <f>BM14*VLOOKUP(BM$4,'Vienas vienibas izmaksas, EUR'!$A$4:$B$41,2,FALSE)</f>
        <v>0</v>
      </c>
      <c r="CZ14" s="288" t="e">
        <f t="shared" si="1"/>
        <v>#N/A</v>
      </c>
      <c r="DA14" s="290"/>
      <c r="DB14" s="292"/>
      <c r="DC14" s="209"/>
      <c r="DD14" s="288">
        <f t="shared" si="2"/>
        <v>0</v>
      </c>
      <c r="DE14" s="187"/>
      <c r="DF14" s="290"/>
      <c r="DG14" s="293" t="e">
        <f t="shared" si="3"/>
        <v>#DIV/0!</v>
      </c>
      <c r="DH14" s="293" t="e">
        <f t="shared" si="0"/>
        <v>#DIV/0!</v>
      </c>
      <c r="DI14" s="293" t="e">
        <f t="shared" si="4"/>
        <v>#N/A</v>
      </c>
    </row>
    <row r="15" spans="1:114" ht="15.75" x14ac:dyDescent="0.25">
      <c r="A15" s="142">
        <v>10</v>
      </c>
      <c r="B15" s="134" t="str">
        <f>IF('Kritēriji_pasv-1.lim'!S16&gt;0,'Kritēriji_pasv-1.lim'!N16,"Pasākums nav atbalstāms!")</f>
        <v>Pasākums nav atbalstāms!</v>
      </c>
      <c r="C15" s="184"/>
      <c r="D15" s="189"/>
      <c r="E15" s="273" t="s">
        <v>345</v>
      </c>
      <c r="F15" s="270" t="s">
        <v>311</v>
      </c>
      <c r="G15" s="189"/>
      <c r="H15" s="189"/>
      <c r="I15" s="189"/>
      <c r="J15" s="189"/>
      <c r="K15" s="257">
        <f>'Kritēriji_pasv-1.lim'!M16</f>
        <v>0</v>
      </c>
      <c r="L15" s="185"/>
      <c r="M15" s="185"/>
      <c r="N15" s="185"/>
      <c r="O15" s="185"/>
      <c r="P15" s="185"/>
      <c r="Q15" s="192"/>
      <c r="R15" s="184"/>
      <c r="S15" s="184"/>
      <c r="T15" s="184"/>
      <c r="U15" s="184"/>
      <c r="V15" s="184"/>
      <c r="W15" s="184"/>
      <c r="X15" s="191"/>
      <c r="Y15" s="191"/>
      <c r="Z15" s="191"/>
      <c r="AA15" s="191"/>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289">
        <f>AB15*VLOOKUP(AB$4,'Vienas vienibas izmaksas, EUR'!$A$4:$B$41,2,FALSE)</f>
        <v>0</v>
      </c>
      <c r="BO15" s="289">
        <f>AC15*VLOOKUP(AC$4,'Vienas vienibas izmaksas, EUR'!$A$4:$B$41,2,FALSE)</f>
        <v>0</v>
      </c>
      <c r="BP15" s="289">
        <f>AD15*VLOOKUP(AD$4,'Vienas vienibas izmaksas, EUR'!$A$4:$B$41,2,FALSE)</f>
        <v>0</v>
      </c>
      <c r="BQ15" s="289">
        <f>AE15*VLOOKUP(AE$4,'Vienas vienibas izmaksas, EUR'!$A$4:$B$41,2,FALSE)</f>
        <v>0</v>
      </c>
      <c r="BR15" s="289">
        <f>AF15*VLOOKUP(AF$4,'Vienas vienibas izmaksas, EUR'!$A$4:$B$41,2,FALSE)</f>
        <v>0</v>
      </c>
      <c r="BS15" s="289">
        <f>AG15*VLOOKUP(AG$4,'Vienas vienibas izmaksas, EUR'!$A$4:$B$41,2,FALSE)</f>
        <v>0</v>
      </c>
      <c r="BT15" s="289">
        <f>AH15*VLOOKUP(AH$4,'Vienas vienibas izmaksas, EUR'!$A$4:$B$41,2,FALSE)</f>
        <v>0</v>
      </c>
      <c r="BU15" s="289">
        <f>AI15*VLOOKUP(AI$4,'Vienas vienibas izmaksas, EUR'!$A$4:$B$41,2,FALSE)</f>
        <v>0</v>
      </c>
      <c r="BV15" s="289">
        <f>AJ15*VLOOKUP(AJ$4,'Vienas vienibas izmaksas, EUR'!$A$4:$B$41,2,FALSE)</f>
        <v>0</v>
      </c>
      <c r="BW15" s="289">
        <f>AK15*VLOOKUP(AK$4,'Vienas vienibas izmaksas, EUR'!$A$4:$B$41,2,FALSE)</f>
        <v>0</v>
      </c>
      <c r="BX15" s="289" t="e">
        <f>AL15*VLOOKUP(AL$4,'Vienas vienibas izmaksas, EUR'!$A$4:$B$41,2,FALSE)</f>
        <v>#N/A</v>
      </c>
      <c r="BY15" s="289">
        <f>AM15*VLOOKUP(AM$4,'Vienas vienibas izmaksas, EUR'!$A$4:$B$41,2,FALSE)</f>
        <v>0</v>
      </c>
      <c r="BZ15" s="289">
        <f>AN15*VLOOKUP(AN$4,'Vienas vienibas izmaksas, EUR'!$A$4:$B$41,2,FALSE)</f>
        <v>0</v>
      </c>
      <c r="CA15" s="289">
        <f>AO15*VLOOKUP(AO$4,'Vienas vienibas izmaksas, EUR'!$A$4:$B$41,2,FALSE)</f>
        <v>0</v>
      </c>
      <c r="CB15" s="289">
        <f>AP15*VLOOKUP(AP$4,'Vienas vienibas izmaksas, EUR'!$A$4:$B$41,2,FALSE)</f>
        <v>0</v>
      </c>
      <c r="CC15" s="289">
        <f>AQ15*VLOOKUP(AQ$4,'Vienas vienibas izmaksas, EUR'!$A$4:$B$41,2,FALSE)</f>
        <v>0</v>
      </c>
      <c r="CD15" s="289">
        <f>AR15*VLOOKUP(AR$4,'Vienas vienibas izmaksas, EUR'!$A$4:$B$41,2,FALSE)</f>
        <v>0</v>
      </c>
      <c r="CE15" s="289">
        <f>AS15*VLOOKUP(AS$4,'Vienas vienibas izmaksas, EUR'!$A$4:$B$41,2,FALSE)</f>
        <v>0</v>
      </c>
      <c r="CF15" s="289">
        <f>AT15*VLOOKUP(AT$4,'Vienas vienibas izmaksas, EUR'!$A$4:$B$41,2,FALSE)</f>
        <v>0</v>
      </c>
      <c r="CG15" s="289">
        <f>AU15*VLOOKUP(AU$4,'Vienas vienibas izmaksas, EUR'!$A$4:$B$41,2,FALSE)</f>
        <v>0</v>
      </c>
      <c r="CH15" s="289">
        <f>AV15*VLOOKUP(AV$4,'Vienas vienibas izmaksas, EUR'!$A$4:$B$41,2,FALSE)</f>
        <v>0</v>
      </c>
      <c r="CI15" s="289">
        <f>AW15*VLOOKUP(AW$4,'Vienas vienibas izmaksas, EUR'!$A$4:$B$41,2,FALSE)</f>
        <v>0</v>
      </c>
      <c r="CJ15" s="289">
        <f>AX15*VLOOKUP(AX$4,'Vienas vienibas izmaksas, EUR'!$A$4:$B$41,2,FALSE)</f>
        <v>0</v>
      </c>
      <c r="CK15" s="289">
        <f>AY15*VLOOKUP(AY$4,'Vienas vienibas izmaksas, EUR'!$A$4:$B$41,2,FALSE)</f>
        <v>0</v>
      </c>
      <c r="CL15" s="289">
        <f>AZ15*VLOOKUP(AZ$4,'Vienas vienibas izmaksas, EUR'!$A$4:$B$41,2,FALSE)</f>
        <v>0</v>
      </c>
      <c r="CM15" s="289">
        <f>BA15*VLOOKUP(BA$4,'Vienas vienibas izmaksas, EUR'!$A$4:$B$41,2,FALSE)</f>
        <v>0</v>
      </c>
      <c r="CN15" s="289">
        <f>BB15*VLOOKUP(BB$4,'Vienas vienibas izmaksas, EUR'!$A$4:$B$41,2,FALSE)</f>
        <v>0</v>
      </c>
      <c r="CO15" s="289">
        <f>BC15*VLOOKUP(BC$4,'Vienas vienibas izmaksas, EUR'!$A$4:$B$41,2,FALSE)</f>
        <v>0</v>
      </c>
      <c r="CP15" s="289">
        <f>BD15*VLOOKUP(BD$4,'Vienas vienibas izmaksas, EUR'!$A$4:$B$41,2,FALSE)</f>
        <v>0</v>
      </c>
      <c r="CQ15" s="289">
        <f>BE15*VLOOKUP(BE$4,'Vienas vienibas izmaksas, EUR'!$A$4:$B$41,2,FALSE)</f>
        <v>0</v>
      </c>
      <c r="CR15" s="289">
        <f>BF15*VLOOKUP(BF$4,'Vienas vienibas izmaksas, EUR'!$A$4:$B$41,2,FALSE)</f>
        <v>0</v>
      </c>
      <c r="CS15" s="289">
        <f>BG15*VLOOKUP(BG$4,'Vienas vienibas izmaksas, EUR'!$A$4:$B$41,2,FALSE)</f>
        <v>0</v>
      </c>
      <c r="CT15" s="289">
        <f>BH15*VLOOKUP(BH$4,'Vienas vienibas izmaksas, EUR'!$A$4:$B$41,2,FALSE)</f>
        <v>0</v>
      </c>
      <c r="CU15" s="289">
        <f>BI15*VLOOKUP(BI$4,'Vienas vienibas izmaksas, EUR'!$A$4:$B$41,2,FALSE)</f>
        <v>0</v>
      </c>
      <c r="CV15" s="289">
        <f>BJ15*VLOOKUP(BJ$4,'Vienas vienibas izmaksas, EUR'!$A$4:$B$41,2,FALSE)</f>
        <v>0</v>
      </c>
      <c r="CW15" s="289">
        <f>BK15*VLOOKUP(BK$4,'Vienas vienibas izmaksas, EUR'!$A$4:$B$41,2,FALSE)</f>
        <v>0</v>
      </c>
      <c r="CX15" s="289">
        <f>BL15*VLOOKUP(BL$4,'Vienas vienibas izmaksas, EUR'!$A$4:$B$41,2,FALSE)</f>
        <v>0</v>
      </c>
      <c r="CY15" s="289">
        <f>BM15*VLOOKUP(BM$4,'Vienas vienibas izmaksas, EUR'!$A$4:$B$41,2,FALSE)</f>
        <v>0</v>
      </c>
      <c r="CZ15" s="288" t="e">
        <f t="shared" si="1"/>
        <v>#N/A</v>
      </c>
      <c r="DA15" s="290"/>
      <c r="DB15" s="292"/>
      <c r="DC15" s="209"/>
      <c r="DD15" s="288">
        <f t="shared" si="2"/>
        <v>0</v>
      </c>
      <c r="DE15" s="187"/>
      <c r="DF15" s="290"/>
      <c r="DG15" s="293" t="e">
        <f t="shared" si="3"/>
        <v>#DIV/0!</v>
      </c>
      <c r="DH15" s="293" t="e">
        <f t="shared" si="0"/>
        <v>#DIV/0!</v>
      </c>
      <c r="DI15" s="293" t="e">
        <f t="shared" si="4"/>
        <v>#N/A</v>
      </c>
    </row>
    <row r="16" spans="1:114" ht="15.75" x14ac:dyDescent="0.25">
      <c r="A16" s="142">
        <v>11</v>
      </c>
      <c r="B16" s="134" t="str">
        <f>IF('Kritēriji_pasv-1.lim'!S17&gt;0,'Kritēriji_pasv-1.lim'!N17,"Pasākums nav atbalstāms!")</f>
        <v>Pasākums nav atbalstāms!</v>
      </c>
      <c r="C16" s="184"/>
      <c r="D16" s="194"/>
      <c r="E16" s="271" t="s">
        <v>344</v>
      </c>
      <c r="F16" s="270" t="s">
        <v>311</v>
      </c>
      <c r="G16" s="194"/>
      <c r="H16" s="194"/>
      <c r="I16" s="194"/>
      <c r="J16" s="194"/>
      <c r="K16" s="257">
        <f>'Kritēriji_pasv-1.lim'!M17</f>
        <v>0</v>
      </c>
      <c r="L16" s="185"/>
      <c r="M16" s="185"/>
      <c r="N16" s="185"/>
      <c r="O16" s="185"/>
      <c r="P16" s="185"/>
      <c r="Q16" s="192"/>
      <c r="R16" s="184"/>
      <c r="S16" s="184"/>
      <c r="T16" s="184"/>
      <c r="U16" s="195"/>
      <c r="V16" s="195"/>
      <c r="W16" s="195"/>
      <c r="X16" s="196"/>
      <c r="Y16" s="196"/>
      <c r="Z16" s="196"/>
      <c r="AA16" s="196"/>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289">
        <f>AB16*VLOOKUP(AB$4,'Vienas vienibas izmaksas, EUR'!$A$4:$B$41,2,FALSE)</f>
        <v>0</v>
      </c>
      <c r="BO16" s="289">
        <f>AC16*VLOOKUP(AC$4,'Vienas vienibas izmaksas, EUR'!$A$4:$B$41,2,FALSE)</f>
        <v>0</v>
      </c>
      <c r="BP16" s="289">
        <f>AD16*VLOOKUP(AD$4,'Vienas vienibas izmaksas, EUR'!$A$4:$B$41,2,FALSE)</f>
        <v>0</v>
      </c>
      <c r="BQ16" s="289">
        <f>AE16*VLOOKUP(AE$4,'Vienas vienibas izmaksas, EUR'!$A$4:$B$41,2,FALSE)</f>
        <v>0</v>
      </c>
      <c r="BR16" s="289">
        <f>AF16*VLOOKUP(AF$4,'Vienas vienibas izmaksas, EUR'!$A$4:$B$41,2,FALSE)</f>
        <v>0</v>
      </c>
      <c r="BS16" s="289">
        <f>AG16*VLOOKUP(AG$4,'Vienas vienibas izmaksas, EUR'!$A$4:$B$41,2,FALSE)</f>
        <v>0</v>
      </c>
      <c r="BT16" s="289">
        <f>AH16*VLOOKUP(AH$4,'Vienas vienibas izmaksas, EUR'!$A$4:$B$41,2,FALSE)</f>
        <v>0</v>
      </c>
      <c r="BU16" s="289">
        <f>AI16*VLOOKUP(AI$4,'Vienas vienibas izmaksas, EUR'!$A$4:$B$41,2,FALSE)</f>
        <v>0</v>
      </c>
      <c r="BV16" s="289">
        <f>AJ16*VLOOKUP(AJ$4,'Vienas vienibas izmaksas, EUR'!$A$4:$B$41,2,FALSE)</f>
        <v>0</v>
      </c>
      <c r="BW16" s="289">
        <f>AK16*VLOOKUP(AK$4,'Vienas vienibas izmaksas, EUR'!$A$4:$B$41,2,FALSE)</f>
        <v>0</v>
      </c>
      <c r="BX16" s="289" t="e">
        <f>AL16*VLOOKUP(AL$4,'Vienas vienibas izmaksas, EUR'!$A$4:$B$41,2,FALSE)</f>
        <v>#N/A</v>
      </c>
      <c r="BY16" s="289">
        <f>AM16*VLOOKUP(AM$4,'Vienas vienibas izmaksas, EUR'!$A$4:$B$41,2,FALSE)</f>
        <v>0</v>
      </c>
      <c r="BZ16" s="289">
        <f>AN16*VLOOKUP(AN$4,'Vienas vienibas izmaksas, EUR'!$A$4:$B$41,2,FALSE)</f>
        <v>0</v>
      </c>
      <c r="CA16" s="289">
        <f>AO16*VLOOKUP(AO$4,'Vienas vienibas izmaksas, EUR'!$A$4:$B$41,2,FALSE)</f>
        <v>0</v>
      </c>
      <c r="CB16" s="289">
        <f>AP16*VLOOKUP(AP$4,'Vienas vienibas izmaksas, EUR'!$A$4:$B$41,2,FALSE)</f>
        <v>0</v>
      </c>
      <c r="CC16" s="289">
        <f>AQ16*VLOOKUP(AQ$4,'Vienas vienibas izmaksas, EUR'!$A$4:$B$41,2,FALSE)</f>
        <v>0</v>
      </c>
      <c r="CD16" s="289">
        <f>AR16*VLOOKUP(AR$4,'Vienas vienibas izmaksas, EUR'!$A$4:$B$41,2,FALSE)</f>
        <v>0</v>
      </c>
      <c r="CE16" s="289">
        <f>AS16*VLOOKUP(AS$4,'Vienas vienibas izmaksas, EUR'!$A$4:$B$41,2,FALSE)</f>
        <v>0</v>
      </c>
      <c r="CF16" s="289">
        <f>AT16*VLOOKUP(AT$4,'Vienas vienibas izmaksas, EUR'!$A$4:$B$41,2,FALSE)</f>
        <v>0</v>
      </c>
      <c r="CG16" s="289">
        <f>AU16*VLOOKUP(AU$4,'Vienas vienibas izmaksas, EUR'!$A$4:$B$41,2,FALSE)</f>
        <v>0</v>
      </c>
      <c r="CH16" s="289">
        <f>AV16*VLOOKUP(AV$4,'Vienas vienibas izmaksas, EUR'!$A$4:$B$41,2,FALSE)</f>
        <v>0</v>
      </c>
      <c r="CI16" s="289">
        <f>AW16*VLOOKUP(AW$4,'Vienas vienibas izmaksas, EUR'!$A$4:$B$41,2,FALSE)</f>
        <v>0</v>
      </c>
      <c r="CJ16" s="289">
        <f>AX16*VLOOKUP(AX$4,'Vienas vienibas izmaksas, EUR'!$A$4:$B$41,2,FALSE)</f>
        <v>0</v>
      </c>
      <c r="CK16" s="289">
        <f>AY16*VLOOKUP(AY$4,'Vienas vienibas izmaksas, EUR'!$A$4:$B$41,2,FALSE)</f>
        <v>0</v>
      </c>
      <c r="CL16" s="289">
        <f>AZ16*VLOOKUP(AZ$4,'Vienas vienibas izmaksas, EUR'!$A$4:$B$41,2,FALSE)</f>
        <v>0</v>
      </c>
      <c r="CM16" s="289">
        <f>BA16*VLOOKUP(BA$4,'Vienas vienibas izmaksas, EUR'!$A$4:$B$41,2,FALSE)</f>
        <v>0</v>
      </c>
      <c r="CN16" s="289">
        <f>BB16*VLOOKUP(BB$4,'Vienas vienibas izmaksas, EUR'!$A$4:$B$41,2,FALSE)</f>
        <v>0</v>
      </c>
      <c r="CO16" s="289">
        <f>BC16*VLOOKUP(BC$4,'Vienas vienibas izmaksas, EUR'!$A$4:$B$41,2,FALSE)</f>
        <v>0</v>
      </c>
      <c r="CP16" s="289">
        <f>BD16*VLOOKUP(BD$4,'Vienas vienibas izmaksas, EUR'!$A$4:$B$41,2,FALSE)</f>
        <v>0</v>
      </c>
      <c r="CQ16" s="289">
        <f>BE16*VLOOKUP(BE$4,'Vienas vienibas izmaksas, EUR'!$A$4:$B$41,2,FALSE)</f>
        <v>0</v>
      </c>
      <c r="CR16" s="289">
        <f>BF16*VLOOKUP(BF$4,'Vienas vienibas izmaksas, EUR'!$A$4:$B$41,2,FALSE)</f>
        <v>0</v>
      </c>
      <c r="CS16" s="289">
        <f>BG16*VLOOKUP(BG$4,'Vienas vienibas izmaksas, EUR'!$A$4:$B$41,2,FALSE)</f>
        <v>0</v>
      </c>
      <c r="CT16" s="289">
        <f>BH16*VLOOKUP(BH$4,'Vienas vienibas izmaksas, EUR'!$A$4:$B$41,2,FALSE)</f>
        <v>0</v>
      </c>
      <c r="CU16" s="289">
        <f>BI16*VLOOKUP(BI$4,'Vienas vienibas izmaksas, EUR'!$A$4:$B$41,2,FALSE)</f>
        <v>0</v>
      </c>
      <c r="CV16" s="289">
        <f>BJ16*VLOOKUP(BJ$4,'Vienas vienibas izmaksas, EUR'!$A$4:$B$41,2,FALSE)</f>
        <v>0</v>
      </c>
      <c r="CW16" s="289">
        <f>BK16*VLOOKUP(BK$4,'Vienas vienibas izmaksas, EUR'!$A$4:$B$41,2,FALSE)</f>
        <v>0</v>
      </c>
      <c r="CX16" s="289">
        <f>BL16*VLOOKUP(BL$4,'Vienas vienibas izmaksas, EUR'!$A$4:$B$41,2,FALSE)</f>
        <v>0</v>
      </c>
      <c r="CY16" s="289">
        <f>BM16*VLOOKUP(BM$4,'Vienas vienibas izmaksas, EUR'!$A$4:$B$41,2,FALSE)</f>
        <v>0</v>
      </c>
      <c r="CZ16" s="288" t="e">
        <f t="shared" si="1"/>
        <v>#N/A</v>
      </c>
      <c r="DA16" s="290"/>
      <c r="DB16" s="292"/>
      <c r="DC16" s="209"/>
      <c r="DD16" s="288">
        <f t="shared" si="2"/>
        <v>0</v>
      </c>
      <c r="DE16" s="187"/>
      <c r="DF16" s="290"/>
      <c r="DG16" s="293" t="e">
        <f t="shared" si="3"/>
        <v>#DIV/0!</v>
      </c>
      <c r="DH16" s="293" t="e">
        <f t="shared" si="0"/>
        <v>#DIV/0!</v>
      </c>
      <c r="DI16" s="293" t="e">
        <f t="shared" si="4"/>
        <v>#N/A</v>
      </c>
    </row>
    <row r="17" spans="1:113" ht="15.75" x14ac:dyDescent="0.25">
      <c r="A17" s="142">
        <v>12</v>
      </c>
      <c r="B17" s="134" t="str">
        <f>IF('Kritēriji_pasv-1.lim'!S18&gt;0,'Kritēriji_pasv-1.lim'!N18,"Pasākums nav atbalstāms!")</f>
        <v>Pasākums nav atbalstāms!</v>
      </c>
      <c r="C17" s="184"/>
      <c r="D17" s="194"/>
      <c r="E17" s="271" t="s">
        <v>343</v>
      </c>
      <c r="F17" s="270" t="s">
        <v>311</v>
      </c>
      <c r="G17" s="194"/>
      <c r="H17" s="194"/>
      <c r="I17" s="194"/>
      <c r="J17" s="194"/>
      <c r="K17" s="257">
        <f>'Kritēriji_pasv-1.lim'!M18</f>
        <v>0</v>
      </c>
      <c r="L17" s="185"/>
      <c r="M17" s="185"/>
      <c r="N17" s="185"/>
      <c r="O17" s="185"/>
      <c r="P17" s="185"/>
      <c r="Q17" s="192"/>
      <c r="R17" s="184"/>
      <c r="S17" s="184"/>
      <c r="T17" s="184"/>
      <c r="U17" s="195"/>
      <c r="V17" s="195"/>
      <c r="W17" s="195"/>
      <c r="X17" s="196"/>
      <c r="Y17" s="196"/>
      <c r="Z17" s="287"/>
      <c r="AA17" s="196"/>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289">
        <f>AB17*VLOOKUP(AB$4,'Vienas vienibas izmaksas, EUR'!$A$4:$B$41,2,FALSE)</f>
        <v>0</v>
      </c>
      <c r="BO17" s="289">
        <f>AC17*VLOOKUP(AC$4,'Vienas vienibas izmaksas, EUR'!$A$4:$B$41,2,FALSE)</f>
        <v>0</v>
      </c>
      <c r="BP17" s="289">
        <f>AD17*VLOOKUP(AD$4,'Vienas vienibas izmaksas, EUR'!$A$4:$B$41,2,FALSE)</f>
        <v>0</v>
      </c>
      <c r="BQ17" s="289">
        <f>AE17*VLOOKUP(AE$4,'Vienas vienibas izmaksas, EUR'!$A$4:$B$41,2,FALSE)</f>
        <v>0</v>
      </c>
      <c r="BR17" s="289">
        <f>AF17*VLOOKUP(AF$4,'Vienas vienibas izmaksas, EUR'!$A$4:$B$41,2,FALSE)</f>
        <v>0</v>
      </c>
      <c r="BS17" s="289">
        <f>AG17*VLOOKUP(AG$4,'Vienas vienibas izmaksas, EUR'!$A$4:$B$41,2,FALSE)</f>
        <v>0</v>
      </c>
      <c r="BT17" s="289">
        <f>AH17*VLOOKUP(AH$4,'Vienas vienibas izmaksas, EUR'!$A$4:$B$41,2,FALSE)</f>
        <v>0</v>
      </c>
      <c r="BU17" s="289">
        <f>AI17*VLOOKUP(AI$4,'Vienas vienibas izmaksas, EUR'!$A$4:$B$41,2,FALSE)</f>
        <v>0</v>
      </c>
      <c r="BV17" s="289">
        <f>AJ17*VLOOKUP(AJ$4,'Vienas vienibas izmaksas, EUR'!$A$4:$B$41,2,FALSE)</f>
        <v>0</v>
      </c>
      <c r="BW17" s="289">
        <f>AK17*VLOOKUP(AK$4,'Vienas vienibas izmaksas, EUR'!$A$4:$B$41,2,FALSE)</f>
        <v>0</v>
      </c>
      <c r="BX17" s="289" t="e">
        <f>AL17*VLOOKUP(AL$4,'Vienas vienibas izmaksas, EUR'!$A$4:$B$41,2,FALSE)</f>
        <v>#N/A</v>
      </c>
      <c r="BY17" s="289">
        <f>AM17*VLOOKUP(AM$4,'Vienas vienibas izmaksas, EUR'!$A$4:$B$41,2,FALSE)</f>
        <v>0</v>
      </c>
      <c r="BZ17" s="289">
        <f>AN17*VLOOKUP(AN$4,'Vienas vienibas izmaksas, EUR'!$A$4:$B$41,2,FALSE)</f>
        <v>0</v>
      </c>
      <c r="CA17" s="289">
        <f>AO17*VLOOKUP(AO$4,'Vienas vienibas izmaksas, EUR'!$A$4:$B$41,2,FALSE)</f>
        <v>0</v>
      </c>
      <c r="CB17" s="289">
        <f>AP17*VLOOKUP(AP$4,'Vienas vienibas izmaksas, EUR'!$A$4:$B$41,2,FALSE)</f>
        <v>0</v>
      </c>
      <c r="CC17" s="289">
        <f>AQ17*VLOOKUP(AQ$4,'Vienas vienibas izmaksas, EUR'!$A$4:$B$41,2,FALSE)</f>
        <v>0</v>
      </c>
      <c r="CD17" s="289">
        <f>AR17*VLOOKUP(AR$4,'Vienas vienibas izmaksas, EUR'!$A$4:$B$41,2,FALSE)</f>
        <v>0</v>
      </c>
      <c r="CE17" s="289">
        <f>AS17*VLOOKUP(AS$4,'Vienas vienibas izmaksas, EUR'!$A$4:$B$41,2,FALSE)</f>
        <v>0</v>
      </c>
      <c r="CF17" s="289">
        <f>AT17*VLOOKUP(AT$4,'Vienas vienibas izmaksas, EUR'!$A$4:$B$41,2,FALSE)</f>
        <v>0</v>
      </c>
      <c r="CG17" s="289">
        <f>AU17*VLOOKUP(AU$4,'Vienas vienibas izmaksas, EUR'!$A$4:$B$41,2,FALSE)</f>
        <v>0</v>
      </c>
      <c r="CH17" s="289">
        <f>AV17*VLOOKUP(AV$4,'Vienas vienibas izmaksas, EUR'!$A$4:$B$41,2,FALSE)</f>
        <v>0</v>
      </c>
      <c r="CI17" s="289">
        <f>AW17*VLOOKUP(AW$4,'Vienas vienibas izmaksas, EUR'!$A$4:$B$41,2,FALSE)</f>
        <v>0</v>
      </c>
      <c r="CJ17" s="289">
        <f>AX17*VLOOKUP(AX$4,'Vienas vienibas izmaksas, EUR'!$A$4:$B$41,2,FALSE)</f>
        <v>0</v>
      </c>
      <c r="CK17" s="289">
        <f>AY17*VLOOKUP(AY$4,'Vienas vienibas izmaksas, EUR'!$A$4:$B$41,2,FALSE)</f>
        <v>0</v>
      </c>
      <c r="CL17" s="289">
        <f>AZ17*VLOOKUP(AZ$4,'Vienas vienibas izmaksas, EUR'!$A$4:$B$41,2,FALSE)</f>
        <v>0</v>
      </c>
      <c r="CM17" s="289">
        <f>BA17*VLOOKUP(BA$4,'Vienas vienibas izmaksas, EUR'!$A$4:$B$41,2,FALSE)</f>
        <v>0</v>
      </c>
      <c r="CN17" s="289">
        <f>BB17*VLOOKUP(BB$4,'Vienas vienibas izmaksas, EUR'!$A$4:$B$41,2,FALSE)</f>
        <v>0</v>
      </c>
      <c r="CO17" s="289">
        <f>BC17*VLOOKUP(BC$4,'Vienas vienibas izmaksas, EUR'!$A$4:$B$41,2,FALSE)</f>
        <v>0</v>
      </c>
      <c r="CP17" s="289">
        <f>BD17*VLOOKUP(BD$4,'Vienas vienibas izmaksas, EUR'!$A$4:$B$41,2,FALSE)</f>
        <v>0</v>
      </c>
      <c r="CQ17" s="289">
        <f>BE17*VLOOKUP(BE$4,'Vienas vienibas izmaksas, EUR'!$A$4:$B$41,2,FALSE)</f>
        <v>0</v>
      </c>
      <c r="CR17" s="289">
        <f>BF17*VLOOKUP(BF$4,'Vienas vienibas izmaksas, EUR'!$A$4:$B$41,2,FALSE)</f>
        <v>0</v>
      </c>
      <c r="CS17" s="289">
        <f>BG17*VLOOKUP(BG$4,'Vienas vienibas izmaksas, EUR'!$A$4:$B$41,2,FALSE)</f>
        <v>0</v>
      </c>
      <c r="CT17" s="289">
        <f>BH17*VLOOKUP(BH$4,'Vienas vienibas izmaksas, EUR'!$A$4:$B$41,2,FALSE)</f>
        <v>0</v>
      </c>
      <c r="CU17" s="289">
        <f>BI17*VLOOKUP(BI$4,'Vienas vienibas izmaksas, EUR'!$A$4:$B$41,2,FALSE)</f>
        <v>0</v>
      </c>
      <c r="CV17" s="289">
        <f>BJ17*VLOOKUP(BJ$4,'Vienas vienibas izmaksas, EUR'!$A$4:$B$41,2,FALSE)</f>
        <v>0</v>
      </c>
      <c r="CW17" s="289">
        <f>BK17*VLOOKUP(BK$4,'Vienas vienibas izmaksas, EUR'!$A$4:$B$41,2,FALSE)</f>
        <v>0</v>
      </c>
      <c r="CX17" s="289">
        <f>BL17*VLOOKUP(BL$4,'Vienas vienibas izmaksas, EUR'!$A$4:$B$41,2,FALSE)</f>
        <v>0</v>
      </c>
      <c r="CY17" s="289">
        <f>BM17*VLOOKUP(BM$4,'Vienas vienibas izmaksas, EUR'!$A$4:$B$41,2,FALSE)</f>
        <v>0</v>
      </c>
      <c r="CZ17" s="288" t="e">
        <f t="shared" si="1"/>
        <v>#N/A</v>
      </c>
      <c r="DA17" s="290"/>
      <c r="DB17" s="292"/>
      <c r="DC17" s="209"/>
      <c r="DD17" s="288">
        <f t="shared" si="2"/>
        <v>0</v>
      </c>
      <c r="DE17" s="187"/>
      <c r="DF17" s="290"/>
      <c r="DG17" s="293" t="e">
        <f t="shared" si="3"/>
        <v>#DIV/0!</v>
      </c>
      <c r="DH17" s="293" t="e">
        <f t="shared" si="0"/>
        <v>#DIV/0!</v>
      </c>
      <c r="DI17" s="293" t="e">
        <f t="shared" si="4"/>
        <v>#N/A</v>
      </c>
    </row>
    <row r="18" spans="1:113" ht="15.75" x14ac:dyDescent="0.25">
      <c r="A18" s="142">
        <v>13</v>
      </c>
      <c r="B18" s="134" t="str">
        <f>IF('Kritēriji_pasv-1.lim'!S19&gt;0,'Kritēriji_pasv-1.lim'!N19,"Pasākums nav atbalstāms!")</f>
        <v>Pasākums nav atbalstāms!</v>
      </c>
      <c r="C18" s="184"/>
      <c r="D18" s="189"/>
      <c r="E18" s="271" t="s">
        <v>343</v>
      </c>
      <c r="F18" s="270" t="s">
        <v>311</v>
      </c>
      <c r="G18" s="189"/>
      <c r="H18" s="189"/>
      <c r="I18" s="189"/>
      <c r="J18" s="189"/>
      <c r="K18" s="257">
        <f>'Kritēriji_pasv-1.lim'!M19</f>
        <v>0</v>
      </c>
      <c r="L18" s="185"/>
      <c r="M18" s="185"/>
      <c r="N18" s="185"/>
      <c r="O18" s="185"/>
      <c r="P18" s="185"/>
      <c r="Q18" s="197"/>
      <c r="R18" s="184"/>
      <c r="S18" s="184"/>
      <c r="T18" s="184"/>
      <c r="U18" s="184"/>
      <c r="V18" s="184"/>
      <c r="W18" s="184"/>
      <c r="X18" s="191"/>
      <c r="Y18" s="191"/>
      <c r="Z18" s="286"/>
      <c r="AA18" s="191"/>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289">
        <f>AB18*VLOOKUP(AB$4,'Vienas vienibas izmaksas, EUR'!$A$4:$B$41,2,FALSE)</f>
        <v>0</v>
      </c>
      <c r="BO18" s="289">
        <f>AC18*VLOOKUP(AC$4,'Vienas vienibas izmaksas, EUR'!$A$4:$B$41,2,FALSE)</f>
        <v>0</v>
      </c>
      <c r="BP18" s="289">
        <f>AD18*VLOOKUP(AD$4,'Vienas vienibas izmaksas, EUR'!$A$4:$B$41,2,FALSE)</f>
        <v>0</v>
      </c>
      <c r="BQ18" s="289">
        <f>AE18*VLOOKUP(AE$4,'Vienas vienibas izmaksas, EUR'!$A$4:$B$41,2,FALSE)</f>
        <v>0</v>
      </c>
      <c r="BR18" s="289">
        <f>AF18*VLOOKUP(AF$4,'Vienas vienibas izmaksas, EUR'!$A$4:$B$41,2,FALSE)</f>
        <v>0</v>
      </c>
      <c r="BS18" s="289">
        <f>AG18*VLOOKUP(AG$4,'Vienas vienibas izmaksas, EUR'!$A$4:$B$41,2,FALSE)</f>
        <v>0</v>
      </c>
      <c r="BT18" s="289">
        <f>AH18*VLOOKUP(AH$4,'Vienas vienibas izmaksas, EUR'!$A$4:$B$41,2,FALSE)</f>
        <v>0</v>
      </c>
      <c r="BU18" s="289">
        <f>AI18*VLOOKUP(AI$4,'Vienas vienibas izmaksas, EUR'!$A$4:$B$41,2,FALSE)</f>
        <v>0</v>
      </c>
      <c r="BV18" s="289">
        <f>AJ18*VLOOKUP(AJ$4,'Vienas vienibas izmaksas, EUR'!$A$4:$B$41,2,FALSE)</f>
        <v>0</v>
      </c>
      <c r="BW18" s="289">
        <f>AK18*VLOOKUP(AK$4,'Vienas vienibas izmaksas, EUR'!$A$4:$B$41,2,FALSE)</f>
        <v>0</v>
      </c>
      <c r="BX18" s="289" t="e">
        <f>AL18*VLOOKUP(AL$4,'Vienas vienibas izmaksas, EUR'!$A$4:$B$41,2,FALSE)</f>
        <v>#N/A</v>
      </c>
      <c r="BY18" s="289">
        <f>AM18*VLOOKUP(AM$4,'Vienas vienibas izmaksas, EUR'!$A$4:$B$41,2,FALSE)</f>
        <v>0</v>
      </c>
      <c r="BZ18" s="289">
        <f>AN18*VLOOKUP(AN$4,'Vienas vienibas izmaksas, EUR'!$A$4:$B$41,2,FALSE)</f>
        <v>0</v>
      </c>
      <c r="CA18" s="289">
        <f>AO18*VLOOKUP(AO$4,'Vienas vienibas izmaksas, EUR'!$A$4:$B$41,2,FALSE)</f>
        <v>0</v>
      </c>
      <c r="CB18" s="289">
        <f>AP18*VLOOKUP(AP$4,'Vienas vienibas izmaksas, EUR'!$A$4:$B$41,2,FALSE)</f>
        <v>0</v>
      </c>
      <c r="CC18" s="289">
        <f>AQ18*VLOOKUP(AQ$4,'Vienas vienibas izmaksas, EUR'!$A$4:$B$41,2,FALSE)</f>
        <v>0</v>
      </c>
      <c r="CD18" s="289">
        <f>AR18*VLOOKUP(AR$4,'Vienas vienibas izmaksas, EUR'!$A$4:$B$41,2,FALSE)</f>
        <v>0</v>
      </c>
      <c r="CE18" s="289">
        <f>AS18*VLOOKUP(AS$4,'Vienas vienibas izmaksas, EUR'!$A$4:$B$41,2,FALSE)</f>
        <v>0</v>
      </c>
      <c r="CF18" s="289">
        <f>AT18*VLOOKUP(AT$4,'Vienas vienibas izmaksas, EUR'!$A$4:$B$41,2,FALSE)</f>
        <v>0</v>
      </c>
      <c r="CG18" s="289">
        <f>AU18*VLOOKUP(AU$4,'Vienas vienibas izmaksas, EUR'!$A$4:$B$41,2,FALSE)</f>
        <v>0</v>
      </c>
      <c r="CH18" s="289">
        <f>AV18*VLOOKUP(AV$4,'Vienas vienibas izmaksas, EUR'!$A$4:$B$41,2,FALSE)</f>
        <v>0</v>
      </c>
      <c r="CI18" s="289">
        <f>AW18*VLOOKUP(AW$4,'Vienas vienibas izmaksas, EUR'!$A$4:$B$41,2,FALSE)</f>
        <v>0</v>
      </c>
      <c r="CJ18" s="289">
        <f>AX18*VLOOKUP(AX$4,'Vienas vienibas izmaksas, EUR'!$A$4:$B$41,2,FALSE)</f>
        <v>0</v>
      </c>
      <c r="CK18" s="289">
        <f>AY18*VLOOKUP(AY$4,'Vienas vienibas izmaksas, EUR'!$A$4:$B$41,2,FALSE)</f>
        <v>0</v>
      </c>
      <c r="CL18" s="289">
        <f>AZ18*VLOOKUP(AZ$4,'Vienas vienibas izmaksas, EUR'!$A$4:$B$41,2,FALSE)</f>
        <v>0</v>
      </c>
      <c r="CM18" s="289">
        <f>BA18*VLOOKUP(BA$4,'Vienas vienibas izmaksas, EUR'!$A$4:$B$41,2,FALSE)</f>
        <v>0</v>
      </c>
      <c r="CN18" s="289">
        <f>BB18*VLOOKUP(BB$4,'Vienas vienibas izmaksas, EUR'!$A$4:$B$41,2,FALSE)</f>
        <v>0</v>
      </c>
      <c r="CO18" s="289">
        <f>BC18*VLOOKUP(BC$4,'Vienas vienibas izmaksas, EUR'!$A$4:$B$41,2,FALSE)</f>
        <v>0</v>
      </c>
      <c r="CP18" s="289">
        <f>BD18*VLOOKUP(BD$4,'Vienas vienibas izmaksas, EUR'!$A$4:$B$41,2,FALSE)</f>
        <v>0</v>
      </c>
      <c r="CQ18" s="289">
        <f>BE18*VLOOKUP(BE$4,'Vienas vienibas izmaksas, EUR'!$A$4:$B$41,2,FALSE)</f>
        <v>0</v>
      </c>
      <c r="CR18" s="289">
        <f>BF18*VLOOKUP(BF$4,'Vienas vienibas izmaksas, EUR'!$A$4:$B$41,2,FALSE)</f>
        <v>0</v>
      </c>
      <c r="CS18" s="289">
        <f>BG18*VLOOKUP(BG$4,'Vienas vienibas izmaksas, EUR'!$A$4:$B$41,2,FALSE)</f>
        <v>0</v>
      </c>
      <c r="CT18" s="289">
        <f>BH18*VLOOKUP(BH$4,'Vienas vienibas izmaksas, EUR'!$A$4:$B$41,2,FALSE)</f>
        <v>0</v>
      </c>
      <c r="CU18" s="289">
        <f>BI18*VLOOKUP(BI$4,'Vienas vienibas izmaksas, EUR'!$A$4:$B$41,2,FALSE)</f>
        <v>0</v>
      </c>
      <c r="CV18" s="289">
        <f>BJ18*VLOOKUP(BJ$4,'Vienas vienibas izmaksas, EUR'!$A$4:$B$41,2,FALSE)</f>
        <v>0</v>
      </c>
      <c r="CW18" s="289">
        <f>BK18*VLOOKUP(BK$4,'Vienas vienibas izmaksas, EUR'!$A$4:$B$41,2,FALSE)</f>
        <v>0</v>
      </c>
      <c r="CX18" s="289">
        <f>BL18*VLOOKUP(BL$4,'Vienas vienibas izmaksas, EUR'!$A$4:$B$41,2,FALSE)</f>
        <v>0</v>
      </c>
      <c r="CY18" s="289">
        <f>BM18*VLOOKUP(BM$4,'Vienas vienibas izmaksas, EUR'!$A$4:$B$41,2,FALSE)</f>
        <v>0</v>
      </c>
      <c r="CZ18" s="288" t="e">
        <f t="shared" si="1"/>
        <v>#N/A</v>
      </c>
      <c r="DA18" s="290"/>
      <c r="DB18" s="292"/>
      <c r="DC18" s="209"/>
      <c r="DD18" s="288">
        <f t="shared" si="2"/>
        <v>0</v>
      </c>
      <c r="DE18" s="187"/>
      <c r="DF18" s="290"/>
      <c r="DG18" s="293" t="e">
        <f t="shared" si="3"/>
        <v>#DIV/0!</v>
      </c>
      <c r="DH18" s="293" t="e">
        <f t="shared" si="0"/>
        <v>#DIV/0!</v>
      </c>
      <c r="DI18" s="293" t="e">
        <f t="shared" si="4"/>
        <v>#N/A</v>
      </c>
    </row>
    <row r="19" spans="1:113" ht="15.75" x14ac:dyDescent="0.25">
      <c r="A19" s="142">
        <v>14</v>
      </c>
      <c r="B19" s="134" t="str">
        <f>IF('Kritēriji_pasv-1.lim'!S20&gt;0,'Kritēriji_pasv-1.lim'!N20,"Pasākums nav atbalstāms!")</f>
        <v>Pasākums nav atbalstāms!</v>
      </c>
      <c r="C19" s="184"/>
      <c r="D19" s="189"/>
      <c r="E19" s="271" t="s">
        <v>343</v>
      </c>
      <c r="F19" s="270" t="s">
        <v>311</v>
      </c>
      <c r="G19" s="189"/>
      <c r="H19" s="189"/>
      <c r="I19" s="189"/>
      <c r="J19" s="189"/>
      <c r="K19" s="257">
        <f>'Kritēriji_pasv-1.lim'!M20</f>
        <v>0</v>
      </c>
      <c r="L19" s="185"/>
      <c r="M19" s="185"/>
      <c r="N19" s="185"/>
      <c r="O19" s="185"/>
      <c r="P19" s="185"/>
      <c r="Q19" s="192"/>
      <c r="R19" s="184"/>
      <c r="S19" s="184"/>
      <c r="T19" s="184"/>
      <c r="U19" s="184"/>
      <c r="V19" s="184"/>
      <c r="W19" s="184"/>
      <c r="X19" s="191"/>
      <c r="Y19" s="191"/>
      <c r="Z19" s="286"/>
      <c r="AA19" s="191"/>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289">
        <f>AB19*VLOOKUP(AB$4,'Vienas vienibas izmaksas, EUR'!$A$4:$B$41,2,FALSE)</f>
        <v>0</v>
      </c>
      <c r="BO19" s="289">
        <f>AC19*VLOOKUP(AC$4,'Vienas vienibas izmaksas, EUR'!$A$4:$B$41,2,FALSE)</f>
        <v>0</v>
      </c>
      <c r="BP19" s="289">
        <f>AD19*VLOOKUP(AD$4,'Vienas vienibas izmaksas, EUR'!$A$4:$B$41,2,FALSE)</f>
        <v>0</v>
      </c>
      <c r="BQ19" s="289">
        <f>AE19*VLOOKUP(AE$4,'Vienas vienibas izmaksas, EUR'!$A$4:$B$41,2,FALSE)</f>
        <v>0</v>
      </c>
      <c r="BR19" s="289">
        <f>AF19*VLOOKUP(AF$4,'Vienas vienibas izmaksas, EUR'!$A$4:$B$41,2,FALSE)</f>
        <v>0</v>
      </c>
      <c r="BS19" s="289">
        <f>AG19*VLOOKUP(AG$4,'Vienas vienibas izmaksas, EUR'!$A$4:$B$41,2,FALSE)</f>
        <v>0</v>
      </c>
      <c r="BT19" s="289">
        <f>AH19*VLOOKUP(AH$4,'Vienas vienibas izmaksas, EUR'!$A$4:$B$41,2,FALSE)</f>
        <v>0</v>
      </c>
      <c r="BU19" s="289">
        <f>AI19*VLOOKUP(AI$4,'Vienas vienibas izmaksas, EUR'!$A$4:$B$41,2,FALSE)</f>
        <v>0</v>
      </c>
      <c r="BV19" s="289">
        <f>AJ19*VLOOKUP(AJ$4,'Vienas vienibas izmaksas, EUR'!$A$4:$B$41,2,FALSE)</f>
        <v>0</v>
      </c>
      <c r="BW19" s="289">
        <f>AK19*VLOOKUP(AK$4,'Vienas vienibas izmaksas, EUR'!$A$4:$B$41,2,FALSE)</f>
        <v>0</v>
      </c>
      <c r="BX19" s="289" t="e">
        <f>AL19*VLOOKUP(AL$4,'Vienas vienibas izmaksas, EUR'!$A$4:$B$41,2,FALSE)</f>
        <v>#N/A</v>
      </c>
      <c r="BY19" s="289">
        <f>AM19*VLOOKUP(AM$4,'Vienas vienibas izmaksas, EUR'!$A$4:$B$41,2,FALSE)</f>
        <v>0</v>
      </c>
      <c r="BZ19" s="289">
        <f>AN19*VLOOKUP(AN$4,'Vienas vienibas izmaksas, EUR'!$A$4:$B$41,2,FALSE)</f>
        <v>0</v>
      </c>
      <c r="CA19" s="289">
        <f>AO19*VLOOKUP(AO$4,'Vienas vienibas izmaksas, EUR'!$A$4:$B$41,2,FALSE)</f>
        <v>0</v>
      </c>
      <c r="CB19" s="289">
        <f>AP19*VLOOKUP(AP$4,'Vienas vienibas izmaksas, EUR'!$A$4:$B$41,2,FALSE)</f>
        <v>0</v>
      </c>
      <c r="CC19" s="289">
        <f>AQ19*VLOOKUP(AQ$4,'Vienas vienibas izmaksas, EUR'!$A$4:$B$41,2,FALSE)</f>
        <v>0</v>
      </c>
      <c r="CD19" s="289">
        <f>AR19*VLOOKUP(AR$4,'Vienas vienibas izmaksas, EUR'!$A$4:$B$41,2,FALSE)</f>
        <v>0</v>
      </c>
      <c r="CE19" s="289">
        <f>AS19*VLOOKUP(AS$4,'Vienas vienibas izmaksas, EUR'!$A$4:$B$41,2,FALSE)</f>
        <v>0</v>
      </c>
      <c r="CF19" s="289">
        <f>AT19*VLOOKUP(AT$4,'Vienas vienibas izmaksas, EUR'!$A$4:$B$41,2,FALSE)</f>
        <v>0</v>
      </c>
      <c r="CG19" s="289">
        <f>AU19*VLOOKUP(AU$4,'Vienas vienibas izmaksas, EUR'!$A$4:$B$41,2,FALSE)</f>
        <v>0</v>
      </c>
      <c r="CH19" s="289">
        <f>AV19*VLOOKUP(AV$4,'Vienas vienibas izmaksas, EUR'!$A$4:$B$41,2,FALSE)</f>
        <v>0</v>
      </c>
      <c r="CI19" s="289">
        <f>AW19*VLOOKUP(AW$4,'Vienas vienibas izmaksas, EUR'!$A$4:$B$41,2,FALSE)</f>
        <v>0</v>
      </c>
      <c r="CJ19" s="289">
        <f>AX19*VLOOKUP(AX$4,'Vienas vienibas izmaksas, EUR'!$A$4:$B$41,2,FALSE)</f>
        <v>0</v>
      </c>
      <c r="CK19" s="289">
        <f>AY19*VLOOKUP(AY$4,'Vienas vienibas izmaksas, EUR'!$A$4:$B$41,2,FALSE)</f>
        <v>0</v>
      </c>
      <c r="CL19" s="289">
        <f>AZ19*VLOOKUP(AZ$4,'Vienas vienibas izmaksas, EUR'!$A$4:$B$41,2,FALSE)</f>
        <v>0</v>
      </c>
      <c r="CM19" s="289">
        <f>BA19*VLOOKUP(BA$4,'Vienas vienibas izmaksas, EUR'!$A$4:$B$41,2,FALSE)</f>
        <v>0</v>
      </c>
      <c r="CN19" s="289">
        <f>BB19*VLOOKUP(BB$4,'Vienas vienibas izmaksas, EUR'!$A$4:$B$41,2,FALSE)</f>
        <v>0</v>
      </c>
      <c r="CO19" s="289">
        <f>BC19*VLOOKUP(BC$4,'Vienas vienibas izmaksas, EUR'!$A$4:$B$41,2,FALSE)</f>
        <v>0</v>
      </c>
      <c r="CP19" s="289">
        <f>BD19*VLOOKUP(BD$4,'Vienas vienibas izmaksas, EUR'!$A$4:$B$41,2,FALSE)</f>
        <v>0</v>
      </c>
      <c r="CQ19" s="289">
        <f>BE19*VLOOKUP(BE$4,'Vienas vienibas izmaksas, EUR'!$A$4:$B$41,2,FALSE)</f>
        <v>0</v>
      </c>
      <c r="CR19" s="289">
        <f>BF19*VLOOKUP(BF$4,'Vienas vienibas izmaksas, EUR'!$A$4:$B$41,2,FALSE)</f>
        <v>0</v>
      </c>
      <c r="CS19" s="289">
        <f>BG19*VLOOKUP(BG$4,'Vienas vienibas izmaksas, EUR'!$A$4:$B$41,2,FALSE)</f>
        <v>0</v>
      </c>
      <c r="CT19" s="289">
        <f>BH19*VLOOKUP(BH$4,'Vienas vienibas izmaksas, EUR'!$A$4:$B$41,2,FALSE)</f>
        <v>0</v>
      </c>
      <c r="CU19" s="289">
        <f>BI19*VLOOKUP(BI$4,'Vienas vienibas izmaksas, EUR'!$A$4:$B$41,2,FALSE)</f>
        <v>0</v>
      </c>
      <c r="CV19" s="289">
        <f>BJ19*VLOOKUP(BJ$4,'Vienas vienibas izmaksas, EUR'!$A$4:$B$41,2,FALSE)</f>
        <v>0</v>
      </c>
      <c r="CW19" s="289">
        <f>BK19*VLOOKUP(BK$4,'Vienas vienibas izmaksas, EUR'!$A$4:$B$41,2,FALSE)</f>
        <v>0</v>
      </c>
      <c r="CX19" s="289">
        <f>BL19*VLOOKUP(BL$4,'Vienas vienibas izmaksas, EUR'!$A$4:$B$41,2,FALSE)</f>
        <v>0</v>
      </c>
      <c r="CY19" s="289">
        <f>BM19*VLOOKUP(BM$4,'Vienas vienibas izmaksas, EUR'!$A$4:$B$41,2,FALSE)</f>
        <v>0</v>
      </c>
      <c r="CZ19" s="288" t="e">
        <f t="shared" si="1"/>
        <v>#N/A</v>
      </c>
      <c r="DA19" s="290"/>
      <c r="DB19" s="292"/>
      <c r="DC19" s="209"/>
      <c r="DD19" s="288">
        <f t="shared" si="2"/>
        <v>0</v>
      </c>
      <c r="DE19" s="187"/>
      <c r="DF19" s="290"/>
      <c r="DG19" s="293" t="e">
        <f t="shared" si="3"/>
        <v>#DIV/0!</v>
      </c>
      <c r="DH19" s="293" t="e">
        <f t="shared" si="0"/>
        <v>#DIV/0!</v>
      </c>
      <c r="DI19" s="293" t="e">
        <f t="shared" si="4"/>
        <v>#N/A</v>
      </c>
    </row>
    <row r="20" spans="1:113" ht="15.75" x14ac:dyDescent="0.25">
      <c r="A20" s="142">
        <v>15</v>
      </c>
      <c r="B20" s="134" t="str">
        <f>IF('Kritēriji_pasv-1.lim'!S21&gt;0,'Kritēriji_pasv-1.lim'!N21,"Pasākums nav atbalstāms!")</f>
        <v>Pasākums nav atbalstāms!</v>
      </c>
      <c r="C20" s="184"/>
      <c r="D20" s="189"/>
      <c r="E20" s="271" t="s">
        <v>343</v>
      </c>
      <c r="F20" s="270" t="s">
        <v>311</v>
      </c>
      <c r="G20" s="189"/>
      <c r="H20" s="189"/>
      <c r="I20" s="189"/>
      <c r="J20" s="189"/>
      <c r="K20" s="257">
        <f>'Kritēriji_pasv-1.lim'!M21</f>
        <v>0</v>
      </c>
      <c r="L20" s="185"/>
      <c r="M20" s="185"/>
      <c r="N20" s="185"/>
      <c r="O20" s="185"/>
      <c r="P20" s="185"/>
      <c r="Q20" s="198"/>
      <c r="R20" s="184"/>
      <c r="S20" s="184"/>
      <c r="T20" s="184"/>
      <c r="U20" s="184"/>
      <c r="V20" s="184"/>
      <c r="W20" s="184"/>
      <c r="X20" s="191"/>
      <c r="Y20" s="191"/>
      <c r="Z20" s="286"/>
      <c r="AA20" s="191"/>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289">
        <f>AB20*VLOOKUP(AB$4,'Vienas vienibas izmaksas, EUR'!$A$4:$B$41,2,FALSE)</f>
        <v>0</v>
      </c>
      <c r="BO20" s="289">
        <f>AC20*VLOOKUP(AC$4,'Vienas vienibas izmaksas, EUR'!$A$4:$B$41,2,FALSE)</f>
        <v>0</v>
      </c>
      <c r="BP20" s="289">
        <f>AD20*VLOOKUP(AD$4,'Vienas vienibas izmaksas, EUR'!$A$4:$B$41,2,FALSE)</f>
        <v>0</v>
      </c>
      <c r="BQ20" s="289">
        <f>AE20*VLOOKUP(AE$4,'Vienas vienibas izmaksas, EUR'!$A$4:$B$41,2,FALSE)</f>
        <v>0</v>
      </c>
      <c r="BR20" s="289">
        <f>AF20*VLOOKUP(AF$4,'Vienas vienibas izmaksas, EUR'!$A$4:$B$41,2,FALSE)</f>
        <v>0</v>
      </c>
      <c r="BS20" s="289">
        <f>AG20*VLOOKUP(AG$4,'Vienas vienibas izmaksas, EUR'!$A$4:$B$41,2,FALSE)</f>
        <v>0</v>
      </c>
      <c r="BT20" s="289">
        <f>AH20*VLOOKUP(AH$4,'Vienas vienibas izmaksas, EUR'!$A$4:$B$41,2,FALSE)</f>
        <v>0</v>
      </c>
      <c r="BU20" s="289">
        <f>AI20*VLOOKUP(AI$4,'Vienas vienibas izmaksas, EUR'!$A$4:$B$41,2,FALSE)</f>
        <v>0</v>
      </c>
      <c r="BV20" s="289">
        <f>AJ20*VLOOKUP(AJ$4,'Vienas vienibas izmaksas, EUR'!$A$4:$B$41,2,FALSE)</f>
        <v>0</v>
      </c>
      <c r="BW20" s="289">
        <f>AK20*VLOOKUP(AK$4,'Vienas vienibas izmaksas, EUR'!$A$4:$B$41,2,FALSE)</f>
        <v>0</v>
      </c>
      <c r="BX20" s="289" t="e">
        <f>AL20*VLOOKUP(AL$4,'Vienas vienibas izmaksas, EUR'!$A$4:$B$41,2,FALSE)</f>
        <v>#N/A</v>
      </c>
      <c r="BY20" s="289">
        <f>AM20*VLOOKUP(AM$4,'Vienas vienibas izmaksas, EUR'!$A$4:$B$41,2,FALSE)</f>
        <v>0</v>
      </c>
      <c r="BZ20" s="289">
        <f>AN20*VLOOKUP(AN$4,'Vienas vienibas izmaksas, EUR'!$A$4:$B$41,2,FALSE)</f>
        <v>0</v>
      </c>
      <c r="CA20" s="289">
        <f>AO20*VLOOKUP(AO$4,'Vienas vienibas izmaksas, EUR'!$A$4:$B$41,2,FALSE)</f>
        <v>0</v>
      </c>
      <c r="CB20" s="289">
        <f>AP20*VLOOKUP(AP$4,'Vienas vienibas izmaksas, EUR'!$A$4:$B$41,2,FALSE)</f>
        <v>0</v>
      </c>
      <c r="CC20" s="289">
        <f>AQ20*VLOOKUP(AQ$4,'Vienas vienibas izmaksas, EUR'!$A$4:$B$41,2,FALSE)</f>
        <v>0</v>
      </c>
      <c r="CD20" s="289">
        <f>AR20*VLOOKUP(AR$4,'Vienas vienibas izmaksas, EUR'!$A$4:$B$41,2,FALSE)</f>
        <v>0</v>
      </c>
      <c r="CE20" s="289">
        <f>AS20*VLOOKUP(AS$4,'Vienas vienibas izmaksas, EUR'!$A$4:$B$41,2,FALSE)</f>
        <v>0</v>
      </c>
      <c r="CF20" s="289">
        <f>AT20*VLOOKUP(AT$4,'Vienas vienibas izmaksas, EUR'!$A$4:$B$41,2,FALSE)</f>
        <v>0</v>
      </c>
      <c r="CG20" s="289">
        <f>AU20*VLOOKUP(AU$4,'Vienas vienibas izmaksas, EUR'!$A$4:$B$41,2,FALSE)</f>
        <v>0</v>
      </c>
      <c r="CH20" s="289">
        <f>AV20*VLOOKUP(AV$4,'Vienas vienibas izmaksas, EUR'!$A$4:$B$41,2,FALSE)</f>
        <v>0</v>
      </c>
      <c r="CI20" s="289">
        <f>AW20*VLOOKUP(AW$4,'Vienas vienibas izmaksas, EUR'!$A$4:$B$41,2,FALSE)</f>
        <v>0</v>
      </c>
      <c r="CJ20" s="289">
        <f>AX20*VLOOKUP(AX$4,'Vienas vienibas izmaksas, EUR'!$A$4:$B$41,2,FALSE)</f>
        <v>0</v>
      </c>
      <c r="CK20" s="289">
        <f>AY20*VLOOKUP(AY$4,'Vienas vienibas izmaksas, EUR'!$A$4:$B$41,2,FALSE)</f>
        <v>0</v>
      </c>
      <c r="CL20" s="289">
        <f>AZ20*VLOOKUP(AZ$4,'Vienas vienibas izmaksas, EUR'!$A$4:$B$41,2,FALSE)</f>
        <v>0</v>
      </c>
      <c r="CM20" s="289">
        <f>BA20*VLOOKUP(BA$4,'Vienas vienibas izmaksas, EUR'!$A$4:$B$41,2,FALSE)</f>
        <v>0</v>
      </c>
      <c r="CN20" s="289">
        <f>BB20*VLOOKUP(BB$4,'Vienas vienibas izmaksas, EUR'!$A$4:$B$41,2,FALSE)</f>
        <v>0</v>
      </c>
      <c r="CO20" s="289">
        <f>BC20*VLOOKUP(BC$4,'Vienas vienibas izmaksas, EUR'!$A$4:$B$41,2,FALSE)</f>
        <v>0</v>
      </c>
      <c r="CP20" s="289">
        <f>BD20*VLOOKUP(BD$4,'Vienas vienibas izmaksas, EUR'!$A$4:$B$41,2,FALSE)</f>
        <v>0</v>
      </c>
      <c r="CQ20" s="289">
        <f>BE20*VLOOKUP(BE$4,'Vienas vienibas izmaksas, EUR'!$A$4:$B$41,2,FALSE)</f>
        <v>0</v>
      </c>
      <c r="CR20" s="289">
        <f>BF20*VLOOKUP(BF$4,'Vienas vienibas izmaksas, EUR'!$A$4:$B$41,2,FALSE)</f>
        <v>0</v>
      </c>
      <c r="CS20" s="289">
        <f>BG20*VLOOKUP(BG$4,'Vienas vienibas izmaksas, EUR'!$A$4:$B$41,2,FALSE)</f>
        <v>0</v>
      </c>
      <c r="CT20" s="289">
        <f>BH20*VLOOKUP(BH$4,'Vienas vienibas izmaksas, EUR'!$A$4:$B$41,2,FALSE)</f>
        <v>0</v>
      </c>
      <c r="CU20" s="289">
        <f>BI20*VLOOKUP(BI$4,'Vienas vienibas izmaksas, EUR'!$A$4:$B$41,2,FALSE)</f>
        <v>0</v>
      </c>
      <c r="CV20" s="289">
        <f>BJ20*VLOOKUP(BJ$4,'Vienas vienibas izmaksas, EUR'!$A$4:$B$41,2,FALSE)</f>
        <v>0</v>
      </c>
      <c r="CW20" s="289">
        <f>BK20*VLOOKUP(BK$4,'Vienas vienibas izmaksas, EUR'!$A$4:$B$41,2,FALSE)</f>
        <v>0</v>
      </c>
      <c r="CX20" s="289">
        <f>BL20*VLOOKUP(BL$4,'Vienas vienibas izmaksas, EUR'!$A$4:$B$41,2,FALSE)</f>
        <v>0</v>
      </c>
      <c r="CY20" s="289">
        <f>BM20*VLOOKUP(BM$4,'Vienas vienibas izmaksas, EUR'!$A$4:$B$41,2,FALSE)</f>
        <v>0</v>
      </c>
      <c r="CZ20" s="288" t="e">
        <f t="shared" si="1"/>
        <v>#N/A</v>
      </c>
      <c r="DA20" s="290"/>
      <c r="DB20" s="292"/>
      <c r="DC20" s="209"/>
      <c r="DD20" s="288">
        <f t="shared" si="2"/>
        <v>0</v>
      </c>
      <c r="DE20" s="187"/>
      <c r="DF20" s="290"/>
      <c r="DG20" s="293" t="e">
        <f t="shared" si="3"/>
        <v>#DIV/0!</v>
      </c>
      <c r="DH20" s="293" t="e">
        <f t="shared" si="0"/>
        <v>#DIV/0!</v>
      </c>
      <c r="DI20" s="293" t="e">
        <f t="shared" si="4"/>
        <v>#N/A</v>
      </c>
    </row>
    <row r="21" spans="1:113" ht="15.75" x14ac:dyDescent="0.25">
      <c r="A21" s="142">
        <v>16</v>
      </c>
      <c r="B21" s="134" t="str">
        <f>IF('Kritēriji_pasv-1.lim'!S22&gt;0,'Kritēriji_pasv-1.lim'!N22,"Pasākums nav atbalstāms!")</f>
        <v>Pasākums nav atbalstāms!</v>
      </c>
      <c r="C21" s="184"/>
      <c r="D21" s="189"/>
      <c r="E21" s="271" t="s">
        <v>343</v>
      </c>
      <c r="F21" s="270" t="s">
        <v>311</v>
      </c>
      <c r="G21" s="189"/>
      <c r="H21" s="189"/>
      <c r="I21" s="189"/>
      <c r="J21" s="189"/>
      <c r="K21" s="257">
        <f>'Kritēriji_pasv-1.lim'!M22</f>
        <v>0</v>
      </c>
      <c r="L21" s="185"/>
      <c r="M21" s="185"/>
      <c r="N21" s="185"/>
      <c r="O21" s="185"/>
      <c r="P21" s="185"/>
      <c r="Q21" s="192"/>
      <c r="R21" s="184"/>
      <c r="S21" s="184"/>
      <c r="T21" s="184"/>
      <c r="U21" s="184"/>
      <c r="V21" s="184"/>
      <c r="W21" s="184"/>
      <c r="X21" s="191"/>
      <c r="Y21" s="191"/>
      <c r="Z21" s="286"/>
      <c r="AA21" s="191"/>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289">
        <f>AB21*VLOOKUP(AB$4,'Vienas vienibas izmaksas, EUR'!$A$4:$B$41,2,FALSE)</f>
        <v>0</v>
      </c>
      <c r="BO21" s="289">
        <f>AC21*VLOOKUP(AC$4,'Vienas vienibas izmaksas, EUR'!$A$4:$B$41,2,FALSE)</f>
        <v>0</v>
      </c>
      <c r="BP21" s="289">
        <f>AD21*VLOOKUP(AD$4,'Vienas vienibas izmaksas, EUR'!$A$4:$B$41,2,FALSE)</f>
        <v>0</v>
      </c>
      <c r="BQ21" s="289">
        <f>AE21*VLOOKUP(AE$4,'Vienas vienibas izmaksas, EUR'!$A$4:$B$41,2,FALSE)</f>
        <v>0</v>
      </c>
      <c r="BR21" s="289">
        <f>AF21*VLOOKUP(AF$4,'Vienas vienibas izmaksas, EUR'!$A$4:$B$41,2,FALSE)</f>
        <v>0</v>
      </c>
      <c r="BS21" s="289">
        <f>AG21*VLOOKUP(AG$4,'Vienas vienibas izmaksas, EUR'!$A$4:$B$41,2,FALSE)</f>
        <v>0</v>
      </c>
      <c r="BT21" s="289">
        <f>AH21*VLOOKUP(AH$4,'Vienas vienibas izmaksas, EUR'!$A$4:$B$41,2,FALSE)</f>
        <v>0</v>
      </c>
      <c r="BU21" s="289">
        <f>AI21*VLOOKUP(AI$4,'Vienas vienibas izmaksas, EUR'!$A$4:$B$41,2,FALSE)</f>
        <v>0</v>
      </c>
      <c r="BV21" s="289">
        <f>AJ21*VLOOKUP(AJ$4,'Vienas vienibas izmaksas, EUR'!$A$4:$B$41,2,FALSE)</f>
        <v>0</v>
      </c>
      <c r="BW21" s="289">
        <f>AK21*VLOOKUP(AK$4,'Vienas vienibas izmaksas, EUR'!$A$4:$B$41,2,FALSE)</f>
        <v>0</v>
      </c>
      <c r="BX21" s="289" t="e">
        <f>AL21*VLOOKUP(AL$4,'Vienas vienibas izmaksas, EUR'!$A$4:$B$41,2,FALSE)</f>
        <v>#N/A</v>
      </c>
      <c r="BY21" s="289">
        <f>AM21*VLOOKUP(AM$4,'Vienas vienibas izmaksas, EUR'!$A$4:$B$41,2,FALSE)</f>
        <v>0</v>
      </c>
      <c r="BZ21" s="289">
        <f>AN21*VLOOKUP(AN$4,'Vienas vienibas izmaksas, EUR'!$A$4:$B$41,2,FALSE)</f>
        <v>0</v>
      </c>
      <c r="CA21" s="289">
        <f>AO21*VLOOKUP(AO$4,'Vienas vienibas izmaksas, EUR'!$A$4:$B$41,2,FALSE)</f>
        <v>0</v>
      </c>
      <c r="CB21" s="289">
        <f>AP21*VLOOKUP(AP$4,'Vienas vienibas izmaksas, EUR'!$A$4:$B$41,2,FALSE)</f>
        <v>0</v>
      </c>
      <c r="CC21" s="289">
        <f>AQ21*VLOOKUP(AQ$4,'Vienas vienibas izmaksas, EUR'!$A$4:$B$41,2,FALSE)</f>
        <v>0</v>
      </c>
      <c r="CD21" s="289">
        <f>AR21*VLOOKUP(AR$4,'Vienas vienibas izmaksas, EUR'!$A$4:$B$41,2,FALSE)</f>
        <v>0</v>
      </c>
      <c r="CE21" s="289">
        <f>AS21*VLOOKUP(AS$4,'Vienas vienibas izmaksas, EUR'!$A$4:$B$41,2,FALSE)</f>
        <v>0</v>
      </c>
      <c r="CF21" s="289">
        <f>AT21*VLOOKUP(AT$4,'Vienas vienibas izmaksas, EUR'!$A$4:$B$41,2,FALSE)</f>
        <v>0</v>
      </c>
      <c r="CG21" s="289">
        <f>AU21*VLOOKUP(AU$4,'Vienas vienibas izmaksas, EUR'!$A$4:$B$41,2,FALSE)</f>
        <v>0</v>
      </c>
      <c r="CH21" s="289">
        <f>AV21*VLOOKUP(AV$4,'Vienas vienibas izmaksas, EUR'!$A$4:$B$41,2,FALSE)</f>
        <v>0</v>
      </c>
      <c r="CI21" s="289">
        <f>AW21*VLOOKUP(AW$4,'Vienas vienibas izmaksas, EUR'!$A$4:$B$41,2,FALSE)</f>
        <v>0</v>
      </c>
      <c r="CJ21" s="289">
        <f>AX21*VLOOKUP(AX$4,'Vienas vienibas izmaksas, EUR'!$A$4:$B$41,2,FALSE)</f>
        <v>0</v>
      </c>
      <c r="CK21" s="289">
        <f>AY21*VLOOKUP(AY$4,'Vienas vienibas izmaksas, EUR'!$A$4:$B$41,2,FALSE)</f>
        <v>0</v>
      </c>
      <c r="CL21" s="289">
        <f>AZ21*VLOOKUP(AZ$4,'Vienas vienibas izmaksas, EUR'!$A$4:$B$41,2,FALSE)</f>
        <v>0</v>
      </c>
      <c r="CM21" s="289">
        <f>BA21*VLOOKUP(BA$4,'Vienas vienibas izmaksas, EUR'!$A$4:$B$41,2,FALSE)</f>
        <v>0</v>
      </c>
      <c r="CN21" s="289">
        <f>BB21*VLOOKUP(BB$4,'Vienas vienibas izmaksas, EUR'!$A$4:$B$41,2,FALSE)</f>
        <v>0</v>
      </c>
      <c r="CO21" s="289">
        <f>BC21*VLOOKUP(BC$4,'Vienas vienibas izmaksas, EUR'!$A$4:$B$41,2,FALSE)</f>
        <v>0</v>
      </c>
      <c r="CP21" s="289">
        <f>BD21*VLOOKUP(BD$4,'Vienas vienibas izmaksas, EUR'!$A$4:$B$41,2,FALSE)</f>
        <v>0</v>
      </c>
      <c r="CQ21" s="289">
        <f>BE21*VLOOKUP(BE$4,'Vienas vienibas izmaksas, EUR'!$A$4:$B$41,2,FALSE)</f>
        <v>0</v>
      </c>
      <c r="CR21" s="289">
        <f>BF21*VLOOKUP(BF$4,'Vienas vienibas izmaksas, EUR'!$A$4:$B$41,2,FALSE)</f>
        <v>0</v>
      </c>
      <c r="CS21" s="289">
        <f>BG21*VLOOKUP(BG$4,'Vienas vienibas izmaksas, EUR'!$A$4:$B$41,2,FALSE)</f>
        <v>0</v>
      </c>
      <c r="CT21" s="289">
        <f>BH21*VLOOKUP(BH$4,'Vienas vienibas izmaksas, EUR'!$A$4:$B$41,2,FALSE)</f>
        <v>0</v>
      </c>
      <c r="CU21" s="289">
        <f>BI21*VLOOKUP(BI$4,'Vienas vienibas izmaksas, EUR'!$A$4:$B$41,2,FALSE)</f>
        <v>0</v>
      </c>
      <c r="CV21" s="289">
        <f>BJ21*VLOOKUP(BJ$4,'Vienas vienibas izmaksas, EUR'!$A$4:$B$41,2,FALSE)</f>
        <v>0</v>
      </c>
      <c r="CW21" s="289">
        <f>BK21*VLOOKUP(BK$4,'Vienas vienibas izmaksas, EUR'!$A$4:$B$41,2,FALSE)</f>
        <v>0</v>
      </c>
      <c r="CX21" s="289">
        <f>BL21*VLOOKUP(BL$4,'Vienas vienibas izmaksas, EUR'!$A$4:$B$41,2,FALSE)</f>
        <v>0</v>
      </c>
      <c r="CY21" s="289">
        <f>BM21*VLOOKUP(BM$4,'Vienas vienibas izmaksas, EUR'!$A$4:$B$41,2,FALSE)</f>
        <v>0</v>
      </c>
      <c r="CZ21" s="288" t="e">
        <f t="shared" si="1"/>
        <v>#N/A</v>
      </c>
      <c r="DA21" s="290"/>
      <c r="DB21" s="292"/>
      <c r="DC21" s="209"/>
      <c r="DD21" s="288">
        <f t="shared" si="2"/>
        <v>0</v>
      </c>
      <c r="DE21" s="187"/>
      <c r="DF21" s="290"/>
      <c r="DG21" s="293" t="e">
        <f t="shared" si="3"/>
        <v>#DIV/0!</v>
      </c>
      <c r="DH21" s="293" t="e">
        <f t="shared" si="0"/>
        <v>#DIV/0!</v>
      </c>
      <c r="DI21" s="293" t="e">
        <f t="shared" si="4"/>
        <v>#N/A</v>
      </c>
    </row>
    <row r="22" spans="1:113" ht="15.75" x14ac:dyDescent="0.25">
      <c r="A22" s="142">
        <v>17</v>
      </c>
      <c r="B22" s="134" t="str">
        <f>IF('Kritēriji_pasv-1.lim'!S23&gt;0,'Kritēriji_pasv-1.lim'!N23,"Pasākums nav atbalstāms!")</f>
        <v>Pasākums nav atbalstāms!</v>
      </c>
      <c r="C22" s="184"/>
      <c r="D22" s="189"/>
      <c r="E22" s="271" t="s">
        <v>345</v>
      </c>
      <c r="F22" s="270" t="s">
        <v>311</v>
      </c>
      <c r="G22" s="189"/>
      <c r="H22" s="189"/>
      <c r="I22" s="189"/>
      <c r="J22" s="189"/>
      <c r="K22" s="257">
        <f>'Kritēriji_pasv-1.lim'!M23</f>
        <v>0</v>
      </c>
      <c r="L22" s="185"/>
      <c r="M22" s="185"/>
      <c r="N22" s="185"/>
      <c r="O22" s="185"/>
      <c r="P22" s="185"/>
      <c r="Q22" s="192"/>
      <c r="R22" s="184"/>
      <c r="S22" s="184"/>
      <c r="T22" s="184"/>
      <c r="U22" s="184"/>
      <c r="V22" s="184"/>
      <c r="W22" s="184"/>
      <c r="X22" s="191"/>
      <c r="Y22" s="191"/>
      <c r="Z22" s="191"/>
      <c r="AA22" s="191"/>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289">
        <f>AB22*VLOOKUP(AB$4,'Vienas vienibas izmaksas, EUR'!$A$4:$B$41,2,FALSE)</f>
        <v>0</v>
      </c>
      <c r="BO22" s="289">
        <f>AC22*VLOOKUP(AC$4,'Vienas vienibas izmaksas, EUR'!$A$4:$B$41,2,FALSE)</f>
        <v>0</v>
      </c>
      <c r="BP22" s="289">
        <f>AD22*VLOOKUP(AD$4,'Vienas vienibas izmaksas, EUR'!$A$4:$B$41,2,FALSE)</f>
        <v>0</v>
      </c>
      <c r="BQ22" s="289">
        <f>AE22*VLOOKUP(AE$4,'Vienas vienibas izmaksas, EUR'!$A$4:$B$41,2,FALSE)</f>
        <v>0</v>
      </c>
      <c r="BR22" s="289">
        <f>AF22*VLOOKUP(AF$4,'Vienas vienibas izmaksas, EUR'!$A$4:$B$41,2,FALSE)</f>
        <v>0</v>
      </c>
      <c r="BS22" s="289">
        <f>AG22*VLOOKUP(AG$4,'Vienas vienibas izmaksas, EUR'!$A$4:$B$41,2,FALSE)</f>
        <v>0</v>
      </c>
      <c r="BT22" s="289">
        <f>AH22*VLOOKUP(AH$4,'Vienas vienibas izmaksas, EUR'!$A$4:$B$41,2,FALSE)</f>
        <v>0</v>
      </c>
      <c r="BU22" s="289">
        <f>AI22*VLOOKUP(AI$4,'Vienas vienibas izmaksas, EUR'!$A$4:$B$41,2,FALSE)</f>
        <v>0</v>
      </c>
      <c r="BV22" s="289">
        <f>AJ22*VLOOKUP(AJ$4,'Vienas vienibas izmaksas, EUR'!$A$4:$B$41,2,FALSE)</f>
        <v>0</v>
      </c>
      <c r="BW22" s="289">
        <f>AK22*VLOOKUP(AK$4,'Vienas vienibas izmaksas, EUR'!$A$4:$B$41,2,FALSE)</f>
        <v>0</v>
      </c>
      <c r="BX22" s="289" t="e">
        <f>AL22*VLOOKUP(AL$4,'Vienas vienibas izmaksas, EUR'!$A$4:$B$41,2,FALSE)</f>
        <v>#N/A</v>
      </c>
      <c r="BY22" s="289">
        <f>AM22*VLOOKUP(AM$4,'Vienas vienibas izmaksas, EUR'!$A$4:$B$41,2,FALSE)</f>
        <v>0</v>
      </c>
      <c r="BZ22" s="289">
        <f>AN22*VLOOKUP(AN$4,'Vienas vienibas izmaksas, EUR'!$A$4:$B$41,2,FALSE)</f>
        <v>0</v>
      </c>
      <c r="CA22" s="289">
        <f>AO22*VLOOKUP(AO$4,'Vienas vienibas izmaksas, EUR'!$A$4:$B$41,2,FALSE)</f>
        <v>0</v>
      </c>
      <c r="CB22" s="289">
        <f>AP22*VLOOKUP(AP$4,'Vienas vienibas izmaksas, EUR'!$A$4:$B$41,2,FALSE)</f>
        <v>0</v>
      </c>
      <c r="CC22" s="289">
        <f>AQ22*VLOOKUP(AQ$4,'Vienas vienibas izmaksas, EUR'!$A$4:$B$41,2,FALSE)</f>
        <v>0</v>
      </c>
      <c r="CD22" s="289">
        <f>AR22*VLOOKUP(AR$4,'Vienas vienibas izmaksas, EUR'!$A$4:$B$41,2,FALSE)</f>
        <v>0</v>
      </c>
      <c r="CE22" s="289">
        <f>AS22*VLOOKUP(AS$4,'Vienas vienibas izmaksas, EUR'!$A$4:$B$41,2,FALSE)</f>
        <v>0</v>
      </c>
      <c r="CF22" s="289">
        <f>AT22*VLOOKUP(AT$4,'Vienas vienibas izmaksas, EUR'!$A$4:$B$41,2,FALSE)</f>
        <v>0</v>
      </c>
      <c r="CG22" s="289">
        <f>AU22*VLOOKUP(AU$4,'Vienas vienibas izmaksas, EUR'!$A$4:$B$41,2,FALSE)</f>
        <v>0</v>
      </c>
      <c r="CH22" s="289">
        <f>AV22*VLOOKUP(AV$4,'Vienas vienibas izmaksas, EUR'!$A$4:$B$41,2,FALSE)</f>
        <v>0</v>
      </c>
      <c r="CI22" s="289">
        <f>AW22*VLOOKUP(AW$4,'Vienas vienibas izmaksas, EUR'!$A$4:$B$41,2,FALSE)</f>
        <v>0</v>
      </c>
      <c r="CJ22" s="289">
        <f>AX22*VLOOKUP(AX$4,'Vienas vienibas izmaksas, EUR'!$A$4:$B$41,2,FALSE)</f>
        <v>0</v>
      </c>
      <c r="CK22" s="289">
        <f>AY22*VLOOKUP(AY$4,'Vienas vienibas izmaksas, EUR'!$A$4:$B$41,2,FALSE)</f>
        <v>0</v>
      </c>
      <c r="CL22" s="289">
        <f>AZ22*VLOOKUP(AZ$4,'Vienas vienibas izmaksas, EUR'!$A$4:$B$41,2,FALSE)</f>
        <v>0</v>
      </c>
      <c r="CM22" s="289">
        <f>BA22*VLOOKUP(BA$4,'Vienas vienibas izmaksas, EUR'!$A$4:$B$41,2,FALSE)</f>
        <v>0</v>
      </c>
      <c r="CN22" s="289">
        <f>BB22*VLOOKUP(BB$4,'Vienas vienibas izmaksas, EUR'!$A$4:$B$41,2,FALSE)</f>
        <v>0</v>
      </c>
      <c r="CO22" s="289">
        <f>BC22*VLOOKUP(BC$4,'Vienas vienibas izmaksas, EUR'!$A$4:$B$41,2,FALSE)</f>
        <v>0</v>
      </c>
      <c r="CP22" s="289">
        <f>BD22*VLOOKUP(BD$4,'Vienas vienibas izmaksas, EUR'!$A$4:$B$41,2,FALSE)</f>
        <v>0</v>
      </c>
      <c r="CQ22" s="289">
        <f>BE22*VLOOKUP(BE$4,'Vienas vienibas izmaksas, EUR'!$A$4:$B$41,2,FALSE)</f>
        <v>0</v>
      </c>
      <c r="CR22" s="289">
        <f>BF22*VLOOKUP(BF$4,'Vienas vienibas izmaksas, EUR'!$A$4:$B$41,2,FALSE)</f>
        <v>0</v>
      </c>
      <c r="CS22" s="289">
        <f>BG22*VLOOKUP(BG$4,'Vienas vienibas izmaksas, EUR'!$A$4:$B$41,2,FALSE)</f>
        <v>0</v>
      </c>
      <c r="CT22" s="289">
        <f>BH22*VLOOKUP(BH$4,'Vienas vienibas izmaksas, EUR'!$A$4:$B$41,2,FALSE)</f>
        <v>0</v>
      </c>
      <c r="CU22" s="289">
        <f>BI22*VLOOKUP(BI$4,'Vienas vienibas izmaksas, EUR'!$A$4:$B$41,2,FALSE)</f>
        <v>0</v>
      </c>
      <c r="CV22" s="289">
        <f>BJ22*VLOOKUP(BJ$4,'Vienas vienibas izmaksas, EUR'!$A$4:$B$41,2,FALSE)</f>
        <v>0</v>
      </c>
      <c r="CW22" s="289">
        <f>BK22*VLOOKUP(BK$4,'Vienas vienibas izmaksas, EUR'!$A$4:$B$41,2,FALSE)</f>
        <v>0</v>
      </c>
      <c r="CX22" s="289">
        <f>BL22*VLOOKUP(BL$4,'Vienas vienibas izmaksas, EUR'!$A$4:$B$41,2,FALSE)</f>
        <v>0</v>
      </c>
      <c r="CY22" s="289">
        <f>BM22*VLOOKUP(BM$4,'Vienas vienibas izmaksas, EUR'!$A$4:$B$41,2,FALSE)</f>
        <v>0</v>
      </c>
      <c r="CZ22" s="288" t="e">
        <f t="shared" si="1"/>
        <v>#N/A</v>
      </c>
      <c r="DA22" s="290"/>
      <c r="DB22" s="292"/>
      <c r="DC22" s="209"/>
      <c r="DD22" s="288">
        <f t="shared" si="2"/>
        <v>0</v>
      </c>
      <c r="DE22" s="187"/>
      <c r="DF22" s="290"/>
      <c r="DG22" s="293" t="e">
        <f t="shared" si="3"/>
        <v>#DIV/0!</v>
      </c>
      <c r="DH22" s="293" t="e">
        <f t="shared" si="0"/>
        <v>#DIV/0!</v>
      </c>
      <c r="DI22" s="293" t="e">
        <f t="shared" si="4"/>
        <v>#N/A</v>
      </c>
    </row>
    <row r="23" spans="1:113" ht="15.75" x14ac:dyDescent="0.25">
      <c r="A23" s="142">
        <v>18</v>
      </c>
      <c r="B23" s="134" t="str">
        <f>IF('Kritēriji_pasv-1.lim'!S24&gt;0,'Kritēriji_pasv-1.lim'!N24,"Pasākums nav atbalstāms!")</f>
        <v>Pasākums nav atbalstāms!</v>
      </c>
      <c r="C23" s="184"/>
      <c r="D23" s="189"/>
      <c r="E23" s="271" t="s">
        <v>345</v>
      </c>
      <c r="F23" s="270" t="s">
        <v>311</v>
      </c>
      <c r="G23" s="189"/>
      <c r="H23" s="189"/>
      <c r="I23" s="189"/>
      <c r="J23" s="189"/>
      <c r="K23" s="257">
        <f>'Kritēriji_pasv-1.lim'!M24</f>
        <v>0</v>
      </c>
      <c r="L23" s="185"/>
      <c r="M23" s="185"/>
      <c r="N23" s="185"/>
      <c r="O23" s="185"/>
      <c r="P23" s="185"/>
      <c r="Q23" s="192"/>
      <c r="R23" s="184"/>
      <c r="S23" s="184"/>
      <c r="T23" s="184"/>
      <c r="U23" s="184"/>
      <c r="V23" s="184"/>
      <c r="W23" s="184"/>
      <c r="X23" s="191"/>
      <c r="Y23" s="191"/>
      <c r="Z23" s="191"/>
      <c r="AA23" s="191"/>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289">
        <f>AB23*VLOOKUP(AB$4,'Vienas vienibas izmaksas, EUR'!$A$4:$B$41,2,FALSE)</f>
        <v>0</v>
      </c>
      <c r="BO23" s="289">
        <f>AC23*VLOOKUP(AC$4,'Vienas vienibas izmaksas, EUR'!$A$4:$B$41,2,FALSE)</f>
        <v>0</v>
      </c>
      <c r="BP23" s="289">
        <f>AD23*VLOOKUP(AD$4,'Vienas vienibas izmaksas, EUR'!$A$4:$B$41,2,FALSE)</f>
        <v>0</v>
      </c>
      <c r="BQ23" s="289">
        <f>AE23*VLOOKUP(AE$4,'Vienas vienibas izmaksas, EUR'!$A$4:$B$41,2,FALSE)</f>
        <v>0</v>
      </c>
      <c r="BR23" s="289">
        <f>AF23*VLOOKUP(AF$4,'Vienas vienibas izmaksas, EUR'!$A$4:$B$41,2,FALSE)</f>
        <v>0</v>
      </c>
      <c r="BS23" s="289">
        <f>AG23*VLOOKUP(AG$4,'Vienas vienibas izmaksas, EUR'!$A$4:$B$41,2,FALSE)</f>
        <v>0</v>
      </c>
      <c r="BT23" s="289">
        <f>AH23*VLOOKUP(AH$4,'Vienas vienibas izmaksas, EUR'!$A$4:$B$41,2,FALSE)</f>
        <v>0</v>
      </c>
      <c r="BU23" s="289">
        <f>AI23*VLOOKUP(AI$4,'Vienas vienibas izmaksas, EUR'!$A$4:$B$41,2,FALSE)</f>
        <v>0</v>
      </c>
      <c r="BV23" s="289">
        <f>AJ23*VLOOKUP(AJ$4,'Vienas vienibas izmaksas, EUR'!$A$4:$B$41,2,FALSE)</f>
        <v>0</v>
      </c>
      <c r="BW23" s="289">
        <f>AK23*VLOOKUP(AK$4,'Vienas vienibas izmaksas, EUR'!$A$4:$B$41,2,FALSE)</f>
        <v>0</v>
      </c>
      <c r="BX23" s="289" t="e">
        <f>AL23*VLOOKUP(AL$4,'Vienas vienibas izmaksas, EUR'!$A$4:$B$41,2,FALSE)</f>
        <v>#N/A</v>
      </c>
      <c r="BY23" s="289">
        <f>AM23*VLOOKUP(AM$4,'Vienas vienibas izmaksas, EUR'!$A$4:$B$41,2,FALSE)</f>
        <v>0</v>
      </c>
      <c r="BZ23" s="289">
        <f>AN23*VLOOKUP(AN$4,'Vienas vienibas izmaksas, EUR'!$A$4:$B$41,2,FALSE)</f>
        <v>0</v>
      </c>
      <c r="CA23" s="289">
        <f>AO23*VLOOKUP(AO$4,'Vienas vienibas izmaksas, EUR'!$A$4:$B$41,2,FALSE)</f>
        <v>0</v>
      </c>
      <c r="CB23" s="289">
        <f>AP23*VLOOKUP(AP$4,'Vienas vienibas izmaksas, EUR'!$A$4:$B$41,2,FALSE)</f>
        <v>0</v>
      </c>
      <c r="CC23" s="289">
        <f>AQ23*VLOOKUP(AQ$4,'Vienas vienibas izmaksas, EUR'!$A$4:$B$41,2,FALSE)</f>
        <v>0</v>
      </c>
      <c r="CD23" s="289">
        <f>AR23*VLOOKUP(AR$4,'Vienas vienibas izmaksas, EUR'!$A$4:$B$41,2,FALSE)</f>
        <v>0</v>
      </c>
      <c r="CE23" s="289">
        <f>AS23*VLOOKUP(AS$4,'Vienas vienibas izmaksas, EUR'!$A$4:$B$41,2,FALSE)</f>
        <v>0</v>
      </c>
      <c r="CF23" s="289">
        <f>AT23*VLOOKUP(AT$4,'Vienas vienibas izmaksas, EUR'!$A$4:$B$41,2,FALSE)</f>
        <v>0</v>
      </c>
      <c r="CG23" s="289">
        <f>AU23*VLOOKUP(AU$4,'Vienas vienibas izmaksas, EUR'!$A$4:$B$41,2,FALSE)</f>
        <v>0</v>
      </c>
      <c r="CH23" s="289">
        <f>AV23*VLOOKUP(AV$4,'Vienas vienibas izmaksas, EUR'!$A$4:$B$41,2,FALSE)</f>
        <v>0</v>
      </c>
      <c r="CI23" s="289">
        <f>AW23*VLOOKUP(AW$4,'Vienas vienibas izmaksas, EUR'!$A$4:$B$41,2,FALSE)</f>
        <v>0</v>
      </c>
      <c r="CJ23" s="289">
        <f>AX23*VLOOKUP(AX$4,'Vienas vienibas izmaksas, EUR'!$A$4:$B$41,2,FALSE)</f>
        <v>0</v>
      </c>
      <c r="CK23" s="289">
        <f>AY23*VLOOKUP(AY$4,'Vienas vienibas izmaksas, EUR'!$A$4:$B$41,2,FALSE)</f>
        <v>0</v>
      </c>
      <c r="CL23" s="289">
        <f>AZ23*VLOOKUP(AZ$4,'Vienas vienibas izmaksas, EUR'!$A$4:$B$41,2,FALSE)</f>
        <v>0</v>
      </c>
      <c r="CM23" s="289">
        <f>BA23*VLOOKUP(BA$4,'Vienas vienibas izmaksas, EUR'!$A$4:$B$41,2,FALSE)</f>
        <v>0</v>
      </c>
      <c r="CN23" s="289">
        <f>BB23*VLOOKUP(BB$4,'Vienas vienibas izmaksas, EUR'!$A$4:$B$41,2,FALSE)</f>
        <v>0</v>
      </c>
      <c r="CO23" s="289">
        <f>BC23*VLOOKUP(BC$4,'Vienas vienibas izmaksas, EUR'!$A$4:$B$41,2,FALSE)</f>
        <v>0</v>
      </c>
      <c r="CP23" s="289">
        <f>BD23*VLOOKUP(BD$4,'Vienas vienibas izmaksas, EUR'!$A$4:$B$41,2,FALSE)</f>
        <v>0</v>
      </c>
      <c r="CQ23" s="289">
        <f>BE23*VLOOKUP(BE$4,'Vienas vienibas izmaksas, EUR'!$A$4:$B$41,2,FALSE)</f>
        <v>0</v>
      </c>
      <c r="CR23" s="289">
        <f>BF23*VLOOKUP(BF$4,'Vienas vienibas izmaksas, EUR'!$A$4:$B$41,2,FALSE)</f>
        <v>0</v>
      </c>
      <c r="CS23" s="289">
        <f>BG23*VLOOKUP(BG$4,'Vienas vienibas izmaksas, EUR'!$A$4:$B$41,2,FALSE)</f>
        <v>0</v>
      </c>
      <c r="CT23" s="289">
        <f>BH23*VLOOKUP(BH$4,'Vienas vienibas izmaksas, EUR'!$A$4:$B$41,2,FALSE)</f>
        <v>0</v>
      </c>
      <c r="CU23" s="289">
        <f>BI23*VLOOKUP(BI$4,'Vienas vienibas izmaksas, EUR'!$A$4:$B$41,2,FALSE)</f>
        <v>0</v>
      </c>
      <c r="CV23" s="289">
        <f>BJ23*VLOOKUP(BJ$4,'Vienas vienibas izmaksas, EUR'!$A$4:$B$41,2,FALSE)</f>
        <v>0</v>
      </c>
      <c r="CW23" s="289">
        <f>BK23*VLOOKUP(BK$4,'Vienas vienibas izmaksas, EUR'!$A$4:$B$41,2,FALSE)</f>
        <v>0</v>
      </c>
      <c r="CX23" s="289">
        <f>BL23*VLOOKUP(BL$4,'Vienas vienibas izmaksas, EUR'!$A$4:$B$41,2,FALSE)</f>
        <v>0</v>
      </c>
      <c r="CY23" s="289">
        <f>BM23*VLOOKUP(BM$4,'Vienas vienibas izmaksas, EUR'!$A$4:$B$41,2,FALSE)</f>
        <v>0</v>
      </c>
      <c r="CZ23" s="288" t="e">
        <f t="shared" si="1"/>
        <v>#N/A</v>
      </c>
      <c r="DA23" s="290"/>
      <c r="DB23" s="292"/>
      <c r="DC23" s="209"/>
      <c r="DD23" s="288">
        <f t="shared" si="2"/>
        <v>0</v>
      </c>
      <c r="DE23" s="187"/>
      <c r="DF23" s="290"/>
      <c r="DG23" s="293" t="e">
        <f t="shared" si="3"/>
        <v>#DIV/0!</v>
      </c>
      <c r="DH23" s="293" t="e">
        <f t="shared" si="0"/>
        <v>#DIV/0!</v>
      </c>
      <c r="DI23" s="293" t="e">
        <f t="shared" si="4"/>
        <v>#N/A</v>
      </c>
    </row>
    <row r="24" spans="1:113" ht="15.75" x14ac:dyDescent="0.25">
      <c r="A24" s="142">
        <v>19</v>
      </c>
      <c r="B24" s="134" t="str">
        <f>IF('Kritēriji_pasv-1.lim'!S25&gt;0,'Kritēriji_pasv-1.lim'!N25,"Pasākums nav atbalstāms!")</f>
        <v>Pasākums nav atbalstāms!</v>
      </c>
      <c r="C24" s="184"/>
      <c r="D24" s="189"/>
      <c r="E24" s="271" t="s">
        <v>344</v>
      </c>
      <c r="F24" s="270" t="s">
        <v>311</v>
      </c>
      <c r="G24" s="189"/>
      <c r="H24" s="189"/>
      <c r="I24" s="189"/>
      <c r="J24" s="189"/>
      <c r="K24" s="257">
        <f>'Kritēriji_pasv-1.lim'!M25</f>
        <v>0</v>
      </c>
      <c r="L24" s="185"/>
      <c r="M24" s="185"/>
      <c r="N24" s="185"/>
      <c r="O24" s="185"/>
      <c r="P24" s="185"/>
      <c r="Q24" s="192"/>
      <c r="R24" s="184"/>
      <c r="S24" s="184"/>
      <c r="T24" s="184"/>
      <c r="U24" s="184"/>
      <c r="V24" s="184"/>
      <c r="W24" s="184"/>
      <c r="X24" s="191"/>
      <c r="Y24" s="191"/>
      <c r="Z24" s="191"/>
      <c r="AA24" s="191"/>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289">
        <f>AB24*VLOOKUP(AB$4,'Vienas vienibas izmaksas, EUR'!$A$4:$B$41,2,FALSE)</f>
        <v>0</v>
      </c>
      <c r="BO24" s="289">
        <f>AC24*VLOOKUP(AC$4,'Vienas vienibas izmaksas, EUR'!$A$4:$B$41,2,FALSE)</f>
        <v>0</v>
      </c>
      <c r="BP24" s="289">
        <f>AD24*VLOOKUP(AD$4,'Vienas vienibas izmaksas, EUR'!$A$4:$B$41,2,FALSE)</f>
        <v>0</v>
      </c>
      <c r="BQ24" s="289">
        <f>AE24*VLOOKUP(AE$4,'Vienas vienibas izmaksas, EUR'!$A$4:$B$41,2,FALSE)</f>
        <v>0</v>
      </c>
      <c r="BR24" s="289">
        <f>AF24*VLOOKUP(AF$4,'Vienas vienibas izmaksas, EUR'!$A$4:$B$41,2,FALSE)</f>
        <v>0</v>
      </c>
      <c r="BS24" s="289">
        <f>AG24*VLOOKUP(AG$4,'Vienas vienibas izmaksas, EUR'!$A$4:$B$41,2,FALSE)</f>
        <v>0</v>
      </c>
      <c r="BT24" s="289">
        <f>AH24*VLOOKUP(AH$4,'Vienas vienibas izmaksas, EUR'!$A$4:$B$41,2,FALSE)</f>
        <v>0</v>
      </c>
      <c r="BU24" s="289">
        <f>AI24*VLOOKUP(AI$4,'Vienas vienibas izmaksas, EUR'!$A$4:$B$41,2,FALSE)</f>
        <v>0</v>
      </c>
      <c r="BV24" s="289">
        <f>AJ24*VLOOKUP(AJ$4,'Vienas vienibas izmaksas, EUR'!$A$4:$B$41,2,FALSE)</f>
        <v>0</v>
      </c>
      <c r="BW24" s="289">
        <f>AK24*VLOOKUP(AK$4,'Vienas vienibas izmaksas, EUR'!$A$4:$B$41,2,FALSE)</f>
        <v>0</v>
      </c>
      <c r="BX24" s="289" t="e">
        <f>AL24*VLOOKUP(AL$4,'Vienas vienibas izmaksas, EUR'!$A$4:$B$41,2,FALSE)</f>
        <v>#N/A</v>
      </c>
      <c r="BY24" s="289">
        <f>AM24*VLOOKUP(AM$4,'Vienas vienibas izmaksas, EUR'!$A$4:$B$41,2,FALSE)</f>
        <v>0</v>
      </c>
      <c r="BZ24" s="289">
        <f>AN24*VLOOKUP(AN$4,'Vienas vienibas izmaksas, EUR'!$A$4:$B$41,2,FALSE)</f>
        <v>0</v>
      </c>
      <c r="CA24" s="289">
        <f>AO24*VLOOKUP(AO$4,'Vienas vienibas izmaksas, EUR'!$A$4:$B$41,2,FALSE)</f>
        <v>0</v>
      </c>
      <c r="CB24" s="289">
        <f>AP24*VLOOKUP(AP$4,'Vienas vienibas izmaksas, EUR'!$A$4:$B$41,2,FALSE)</f>
        <v>0</v>
      </c>
      <c r="CC24" s="289">
        <f>AQ24*VLOOKUP(AQ$4,'Vienas vienibas izmaksas, EUR'!$A$4:$B$41,2,FALSE)</f>
        <v>0</v>
      </c>
      <c r="CD24" s="289">
        <f>AR24*VLOOKUP(AR$4,'Vienas vienibas izmaksas, EUR'!$A$4:$B$41,2,FALSE)</f>
        <v>0</v>
      </c>
      <c r="CE24" s="289">
        <f>AS24*VLOOKUP(AS$4,'Vienas vienibas izmaksas, EUR'!$A$4:$B$41,2,FALSE)</f>
        <v>0</v>
      </c>
      <c r="CF24" s="289">
        <f>AT24*VLOOKUP(AT$4,'Vienas vienibas izmaksas, EUR'!$A$4:$B$41,2,FALSE)</f>
        <v>0</v>
      </c>
      <c r="CG24" s="289">
        <f>AU24*VLOOKUP(AU$4,'Vienas vienibas izmaksas, EUR'!$A$4:$B$41,2,FALSE)</f>
        <v>0</v>
      </c>
      <c r="CH24" s="289">
        <f>AV24*VLOOKUP(AV$4,'Vienas vienibas izmaksas, EUR'!$A$4:$B$41,2,FALSE)</f>
        <v>0</v>
      </c>
      <c r="CI24" s="289">
        <f>AW24*VLOOKUP(AW$4,'Vienas vienibas izmaksas, EUR'!$A$4:$B$41,2,FALSE)</f>
        <v>0</v>
      </c>
      <c r="CJ24" s="289">
        <f>AX24*VLOOKUP(AX$4,'Vienas vienibas izmaksas, EUR'!$A$4:$B$41,2,FALSE)</f>
        <v>0</v>
      </c>
      <c r="CK24" s="289">
        <f>AY24*VLOOKUP(AY$4,'Vienas vienibas izmaksas, EUR'!$A$4:$B$41,2,FALSE)</f>
        <v>0</v>
      </c>
      <c r="CL24" s="289">
        <f>AZ24*VLOOKUP(AZ$4,'Vienas vienibas izmaksas, EUR'!$A$4:$B$41,2,FALSE)</f>
        <v>0</v>
      </c>
      <c r="CM24" s="289">
        <f>BA24*VLOOKUP(BA$4,'Vienas vienibas izmaksas, EUR'!$A$4:$B$41,2,FALSE)</f>
        <v>0</v>
      </c>
      <c r="CN24" s="289">
        <f>BB24*VLOOKUP(BB$4,'Vienas vienibas izmaksas, EUR'!$A$4:$B$41,2,FALSE)</f>
        <v>0</v>
      </c>
      <c r="CO24" s="289">
        <f>BC24*VLOOKUP(BC$4,'Vienas vienibas izmaksas, EUR'!$A$4:$B$41,2,FALSE)</f>
        <v>0</v>
      </c>
      <c r="CP24" s="289">
        <f>BD24*VLOOKUP(BD$4,'Vienas vienibas izmaksas, EUR'!$A$4:$B$41,2,FALSE)</f>
        <v>0</v>
      </c>
      <c r="CQ24" s="289">
        <f>BE24*VLOOKUP(BE$4,'Vienas vienibas izmaksas, EUR'!$A$4:$B$41,2,FALSE)</f>
        <v>0</v>
      </c>
      <c r="CR24" s="289">
        <f>BF24*VLOOKUP(BF$4,'Vienas vienibas izmaksas, EUR'!$A$4:$B$41,2,FALSE)</f>
        <v>0</v>
      </c>
      <c r="CS24" s="289">
        <f>BG24*VLOOKUP(BG$4,'Vienas vienibas izmaksas, EUR'!$A$4:$B$41,2,FALSE)</f>
        <v>0</v>
      </c>
      <c r="CT24" s="289">
        <f>BH24*VLOOKUP(BH$4,'Vienas vienibas izmaksas, EUR'!$A$4:$B$41,2,FALSE)</f>
        <v>0</v>
      </c>
      <c r="CU24" s="289">
        <f>BI24*VLOOKUP(BI$4,'Vienas vienibas izmaksas, EUR'!$A$4:$B$41,2,FALSE)</f>
        <v>0</v>
      </c>
      <c r="CV24" s="289">
        <f>BJ24*VLOOKUP(BJ$4,'Vienas vienibas izmaksas, EUR'!$A$4:$B$41,2,FALSE)</f>
        <v>0</v>
      </c>
      <c r="CW24" s="289">
        <f>BK24*VLOOKUP(BK$4,'Vienas vienibas izmaksas, EUR'!$A$4:$B$41,2,FALSE)</f>
        <v>0</v>
      </c>
      <c r="CX24" s="289">
        <f>BL24*VLOOKUP(BL$4,'Vienas vienibas izmaksas, EUR'!$A$4:$B$41,2,FALSE)</f>
        <v>0</v>
      </c>
      <c r="CY24" s="289">
        <f>BM24*VLOOKUP(BM$4,'Vienas vienibas izmaksas, EUR'!$A$4:$B$41,2,FALSE)</f>
        <v>0</v>
      </c>
      <c r="CZ24" s="288" t="e">
        <f t="shared" si="1"/>
        <v>#N/A</v>
      </c>
      <c r="DA24" s="290"/>
      <c r="DB24" s="292"/>
      <c r="DC24" s="209"/>
      <c r="DD24" s="288">
        <f t="shared" si="2"/>
        <v>0</v>
      </c>
      <c r="DE24" s="187"/>
      <c r="DF24" s="290"/>
      <c r="DG24" s="293" t="e">
        <f t="shared" si="3"/>
        <v>#DIV/0!</v>
      </c>
      <c r="DH24" s="293" t="e">
        <f t="shared" si="0"/>
        <v>#DIV/0!</v>
      </c>
      <c r="DI24" s="293" t="e">
        <f t="shared" si="4"/>
        <v>#N/A</v>
      </c>
    </row>
    <row r="25" spans="1:113" ht="15.75" x14ac:dyDescent="0.25">
      <c r="A25" s="142">
        <v>20</v>
      </c>
      <c r="B25" s="134" t="str">
        <f>IF('Kritēriji_pasv-1.lim'!S26&gt;0,'Kritēriji_pasv-1.lim'!N26,"Pasākums nav atbalstāms!")</f>
        <v>Pasākums nav atbalstāms!</v>
      </c>
      <c r="C25" s="184"/>
      <c r="D25" s="199"/>
      <c r="E25" s="271" t="s">
        <v>344</v>
      </c>
      <c r="F25" s="270" t="s">
        <v>311</v>
      </c>
      <c r="G25" s="199"/>
      <c r="H25" s="199"/>
      <c r="I25" s="199"/>
      <c r="J25" s="199"/>
      <c r="K25" s="257">
        <f>'Kritēriji_pasv-1.lim'!M26</f>
        <v>0</v>
      </c>
      <c r="L25" s="185"/>
      <c r="M25" s="185"/>
      <c r="N25" s="185"/>
      <c r="O25" s="185"/>
      <c r="P25" s="185"/>
      <c r="Q25" s="192"/>
      <c r="R25" s="184"/>
      <c r="S25" s="184"/>
      <c r="T25" s="184"/>
      <c r="U25" s="200"/>
      <c r="V25" s="200"/>
      <c r="W25" s="200"/>
      <c r="X25" s="201"/>
      <c r="Y25" s="201"/>
      <c r="Z25" s="201"/>
      <c r="AA25" s="201"/>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289">
        <f>AB25*VLOOKUP(AB$4,'Vienas vienibas izmaksas, EUR'!$A$4:$B$41,2,FALSE)</f>
        <v>0</v>
      </c>
      <c r="BO25" s="289">
        <f>AC25*VLOOKUP(AC$4,'Vienas vienibas izmaksas, EUR'!$A$4:$B$41,2,FALSE)</f>
        <v>0</v>
      </c>
      <c r="BP25" s="289">
        <f>AD25*VLOOKUP(AD$4,'Vienas vienibas izmaksas, EUR'!$A$4:$B$41,2,FALSE)</f>
        <v>0</v>
      </c>
      <c r="BQ25" s="289">
        <f>AE25*VLOOKUP(AE$4,'Vienas vienibas izmaksas, EUR'!$A$4:$B$41,2,FALSE)</f>
        <v>0</v>
      </c>
      <c r="BR25" s="289">
        <f>AF25*VLOOKUP(AF$4,'Vienas vienibas izmaksas, EUR'!$A$4:$B$41,2,FALSE)</f>
        <v>0</v>
      </c>
      <c r="BS25" s="289">
        <f>AG25*VLOOKUP(AG$4,'Vienas vienibas izmaksas, EUR'!$A$4:$B$41,2,FALSE)</f>
        <v>0</v>
      </c>
      <c r="BT25" s="289">
        <f>AH25*VLOOKUP(AH$4,'Vienas vienibas izmaksas, EUR'!$A$4:$B$41,2,FALSE)</f>
        <v>0</v>
      </c>
      <c r="BU25" s="289">
        <f>AI25*VLOOKUP(AI$4,'Vienas vienibas izmaksas, EUR'!$A$4:$B$41,2,FALSE)</f>
        <v>0</v>
      </c>
      <c r="BV25" s="289">
        <f>AJ25*VLOOKUP(AJ$4,'Vienas vienibas izmaksas, EUR'!$A$4:$B$41,2,FALSE)</f>
        <v>0</v>
      </c>
      <c r="BW25" s="289">
        <f>AK25*VLOOKUP(AK$4,'Vienas vienibas izmaksas, EUR'!$A$4:$B$41,2,FALSE)</f>
        <v>0</v>
      </c>
      <c r="BX25" s="289" t="e">
        <f>AL25*VLOOKUP(AL$4,'Vienas vienibas izmaksas, EUR'!$A$4:$B$41,2,FALSE)</f>
        <v>#N/A</v>
      </c>
      <c r="BY25" s="289">
        <f>AM25*VLOOKUP(AM$4,'Vienas vienibas izmaksas, EUR'!$A$4:$B$41,2,FALSE)</f>
        <v>0</v>
      </c>
      <c r="BZ25" s="289">
        <f>AN25*VLOOKUP(AN$4,'Vienas vienibas izmaksas, EUR'!$A$4:$B$41,2,FALSE)</f>
        <v>0</v>
      </c>
      <c r="CA25" s="289">
        <f>AO25*VLOOKUP(AO$4,'Vienas vienibas izmaksas, EUR'!$A$4:$B$41,2,FALSE)</f>
        <v>0</v>
      </c>
      <c r="CB25" s="289">
        <f>AP25*VLOOKUP(AP$4,'Vienas vienibas izmaksas, EUR'!$A$4:$B$41,2,FALSE)</f>
        <v>0</v>
      </c>
      <c r="CC25" s="289">
        <f>AQ25*VLOOKUP(AQ$4,'Vienas vienibas izmaksas, EUR'!$A$4:$B$41,2,FALSE)</f>
        <v>0</v>
      </c>
      <c r="CD25" s="289">
        <f>AR25*VLOOKUP(AR$4,'Vienas vienibas izmaksas, EUR'!$A$4:$B$41,2,FALSE)</f>
        <v>0</v>
      </c>
      <c r="CE25" s="289">
        <f>AS25*VLOOKUP(AS$4,'Vienas vienibas izmaksas, EUR'!$A$4:$B$41,2,FALSE)</f>
        <v>0</v>
      </c>
      <c r="CF25" s="289">
        <f>AT25*VLOOKUP(AT$4,'Vienas vienibas izmaksas, EUR'!$A$4:$B$41,2,FALSE)</f>
        <v>0</v>
      </c>
      <c r="CG25" s="289">
        <f>AU25*VLOOKUP(AU$4,'Vienas vienibas izmaksas, EUR'!$A$4:$B$41,2,FALSE)</f>
        <v>0</v>
      </c>
      <c r="CH25" s="289">
        <f>AV25*VLOOKUP(AV$4,'Vienas vienibas izmaksas, EUR'!$A$4:$B$41,2,FALSE)</f>
        <v>0</v>
      </c>
      <c r="CI25" s="289">
        <f>AW25*VLOOKUP(AW$4,'Vienas vienibas izmaksas, EUR'!$A$4:$B$41,2,FALSE)</f>
        <v>0</v>
      </c>
      <c r="CJ25" s="289">
        <f>AX25*VLOOKUP(AX$4,'Vienas vienibas izmaksas, EUR'!$A$4:$B$41,2,FALSE)</f>
        <v>0</v>
      </c>
      <c r="CK25" s="289">
        <f>AY25*VLOOKUP(AY$4,'Vienas vienibas izmaksas, EUR'!$A$4:$B$41,2,FALSE)</f>
        <v>0</v>
      </c>
      <c r="CL25" s="289">
        <f>AZ25*VLOOKUP(AZ$4,'Vienas vienibas izmaksas, EUR'!$A$4:$B$41,2,FALSE)</f>
        <v>0</v>
      </c>
      <c r="CM25" s="289">
        <f>BA25*VLOOKUP(BA$4,'Vienas vienibas izmaksas, EUR'!$A$4:$B$41,2,FALSE)</f>
        <v>0</v>
      </c>
      <c r="CN25" s="289">
        <f>BB25*VLOOKUP(BB$4,'Vienas vienibas izmaksas, EUR'!$A$4:$B$41,2,FALSE)</f>
        <v>0</v>
      </c>
      <c r="CO25" s="289">
        <f>BC25*VLOOKUP(BC$4,'Vienas vienibas izmaksas, EUR'!$A$4:$B$41,2,FALSE)</f>
        <v>0</v>
      </c>
      <c r="CP25" s="289">
        <f>BD25*VLOOKUP(BD$4,'Vienas vienibas izmaksas, EUR'!$A$4:$B$41,2,FALSE)</f>
        <v>0</v>
      </c>
      <c r="CQ25" s="289">
        <f>BE25*VLOOKUP(BE$4,'Vienas vienibas izmaksas, EUR'!$A$4:$B$41,2,FALSE)</f>
        <v>0</v>
      </c>
      <c r="CR25" s="289">
        <f>BF25*VLOOKUP(BF$4,'Vienas vienibas izmaksas, EUR'!$A$4:$B$41,2,FALSE)</f>
        <v>0</v>
      </c>
      <c r="CS25" s="289">
        <f>BG25*VLOOKUP(BG$4,'Vienas vienibas izmaksas, EUR'!$A$4:$B$41,2,FALSE)</f>
        <v>0</v>
      </c>
      <c r="CT25" s="289">
        <f>BH25*VLOOKUP(BH$4,'Vienas vienibas izmaksas, EUR'!$A$4:$B$41,2,FALSE)</f>
        <v>0</v>
      </c>
      <c r="CU25" s="289">
        <f>BI25*VLOOKUP(BI$4,'Vienas vienibas izmaksas, EUR'!$A$4:$B$41,2,FALSE)</f>
        <v>0</v>
      </c>
      <c r="CV25" s="289">
        <f>BJ25*VLOOKUP(BJ$4,'Vienas vienibas izmaksas, EUR'!$A$4:$B$41,2,FALSE)</f>
        <v>0</v>
      </c>
      <c r="CW25" s="289">
        <f>BK25*VLOOKUP(BK$4,'Vienas vienibas izmaksas, EUR'!$A$4:$B$41,2,FALSE)</f>
        <v>0</v>
      </c>
      <c r="CX25" s="289">
        <f>BL25*VLOOKUP(BL$4,'Vienas vienibas izmaksas, EUR'!$A$4:$B$41,2,FALSE)</f>
        <v>0</v>
      </c>
      <c r="CY25" s="289">
        <f>BM25*VLOOKUP(BM$4,'Vienas vienibas izmaksas, EUR'!$A$4:$B$41,2,FALSE)</f>
        <v>0</v>
      </c>
      <c r="CZ25" s="288" t="e">
        <f t="shared" si="1"/>
        <v>#N/A</v>
      </c>
      <c r="DA25" s="290"/>
      <c r="DB25" s="292"/>
      <c r="DC25" s="209"/>
      <c r="DD25" s="288">
        <f t="shared" si="2"/>
        <v>0</v>
      </c>
      <c r="DE25" s="187"/>
      <c r="DF25" s="290"/>
      <c r="DG25" s="293" t="e">
        <f t="shared" si="3"/>
        <v>#DIV/0!</v>
      </c>
      <c r="DH25" s="293" t="e">
        <f t="shared" si="0"/>
        <v>#DIV/0!</v>
      </c>
      <c r="DI25" s="293" t="e">
        <f t="shared" si="4"/>
        <v>#N/A</v>
      </c>
    </row>
    <row r="26" spans="1:113" ht="15.75" x14ac:dyDescent="0.25">
      <c r="A26" s="142">
        <v>21</v>
      </c>
      <c r="B26" s="134" t="str">
        <f>IF('Kritēriji_pasv-1.lim'!S27&gt;0,'Kritēriji_pasv-1.lim'!N27,"Pasākums nav atbalstāms!")</f>
        <v>Pasākums nav atbalstāms!</v>
      </c>
      <c r="C26" s="184"/>
      <c r="D26" s="202"/>
      <c r="E26" s="271" t="s">
        <v>345</v>
      </c>
      <c r="F26" s="270" t="s">
        <v>311</v>
      </c>
      <c r="G26" s="202"/>
      <c r="H26" s="202"/>
      <c r="I26" s="202"/>
      <c r="J26" s="202"/>
      <c r="K26" s="257">
        <f>'Kritēriji_pasv-1.lim'!M27</f>
        <v>0</v>
      </c>
      <c r="L26" s="185"/>
      <c r="M26" s="185"/>
      <c r="N26" s="185"/>
      <c r="O26" s="185"/>
      <c r="P26" s="185"/>
      <c r="Q26" s="192"/>
      <c r="R26" s="184"/>
      <c r="S26" s="184"/>
      <c r="T26" s="184"/>
      <c r="U26" s="203"/>
      <c r="V26" s="203"/>
      <c r="W26" s="203"/>
      <c r="X26" s="204"/>
      <c r="Y26" s="204"/>
      <c r="Z26" s="204"/>
      <c r="AA26" s="204"/>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89">
        <f>AB26*VLOOKUP(AB$4,'Vienas vienibas izmaksas, EUR'!$A$4:$B$41,2,FALSE)</f>
        <v>0</v>
      </c>
      <c r="BO26" s="289">
        <f>AC26*VLOOKUP(AC$4,'Vienas vienibas izmaksas, EUR'!$A$4:$B$41,2,FALSE)</f>
        <v>0</v>
      </c>
      <c r="BP26" s="289">
        <f>AD26*VLOOKUP(AD$4,'Vienas vienibas izmaksas, EUR'!$A$4:$B$41,2,FALSE)</f>
        <v>0</v>
      </c>
      <c r="BQ26" s="289">
        <f>AE26*VLOOKUP(AE$4,'Vienas vienibas izmaksas, EUR'!$A$4:$B$41,2,FALSE)</f>
        <v>0</v>
      </c>
      <c r="BR26" s="289">
        <f>AF26*VLOOKUP(AF$4,'Vienas vienibas izmaksas, EUR'!$A$4:$B$41,2,FALSE)</f>
        <v>0</v>
      </c>
      <c r="BS26" s="289">
        <f>AG26*VLOOKUP(AG$4,'Vienas vienibas izmaksas, EUR'!$A$4:$B$41,2,FALSE)</f>
        <v>0</v>
      </c>
      <c r="BT26" s="289">
        <f>AH26*VLOOKUP(AH$4,'Vienas vienibas izmaksas, EUR'!$A$4:$B$41,2,FALSE)</f>
        <v>0</v>
      </c>
      <c r="BU26" s="289">
        <f>AI26*VLOOKUP(AI$4,'Vienas vienibas izmaksas, EUR'!$A$4:$B$41,2,FALSE)</f>
        <v>0</v>
      </c>
      <c r="BV26" s="289">
        <f>AJ26*VLOOKUP(AJ$4,'Vienas vienibas izmaksas, EUR'!$A$4:$B$41,2,FALSE)</f>
        <v>0</v>
      </c>
      <c r="BW26" s="289">
        <f>AK26*VLOOKUP(AK$4,'Vienas vienibas izmaksas, EUR'!$A$4:$B$41,2,FALSE)</f>
        <v>0</v>
      </c>
      <c r="BX26" s="289" t="e">
        <f>AL26*VLOOKUP(AL$4,'Vienas vienibas izmaksas, EUR'!$A$4:$B$41,2,FALSE)</f>
        <v>#N/A</v>
      </c>
      <c r="BY26" s="289">
        <f>AM26*VLOOKUP(AM$4,'Vienas vienibas izmaksas, EUR'!$A$4:$B$41,2,FALSE)</f>
        <v>0</v>
      </c>
      <c r="BZ26" s="289">
        <f>AN26*VLOOKUP(AN$4,'Vienas vienibas izmaksas, EUR'!$A$4:$B$41,2,FALSE)</f>
        <v>0</v>
      </c>
      <c r="CA26" s="289">
        <f>AO26*VLOOKUP(AO$4,'Vienas vienibas izmaksas, EUR'!$A$4:$B$41,2,FALSE)</f>
        <v>0</v>
      </c>
      <c r="CB26" s="289">
        <f>AP26*VLOOKUP(AP$4,'Vienas vienibas izmaksas, EUR'!$A$4:$B$41,2,FALSE)</f>
        <v>0</v>
      </c>
      <c r="CC26" s="289">
        <f>AQ26*VLOOKUP(AQ$4,'Vienas vienibas izmaksas, EUR'!$A$4:$B$41,2,FALSE)</f>
        <v>0</v>
      </c>
      <c r="CD26" s="289">
        <f>AR26*VLOOKUP(AR$4,'Vienas vienibas izmaksas, EUR'!$A$4:$B$41,2,FALSE)</f>
        <v>0</v>
      </c>
      <c r="CE26" s="289">
        <f>AS26*VLOOKUP(AS$4,'Vienas vienibas izmaksas, EUR'!$A$4:$B$41,2,FALSE)</f>
        <v>0</v>
      </c>
      <c r="CF26" s="289">
        <f>AT26*VLOOKUP(AT$4,'Vienas vienibas izmaksas, EUR'!$A$4:$B$41,2,FALSE)</f>
        <v>0</v>
      </c>
      <c r="CG26" s="289">
        <f>AU26*VLOOKUP(AU$4,'Vienas vienibas izmaksas, EUR'!$A$4:$B$41,2,FALSE)</f>
        <v>0</v>
      </c>
      <c r="CH26" s="289">
        <f>AV26*VLOOKUP(AV$4,'Vienas vienibas izmaksas, EUR'!$A$4:$B$41,2,FALSE)</f>
        <v>0</v>
      </c>
      <c r="CI26" s="289">
        <f>AW26*VLOOKUP(AW$4,'Vienas vienibas izmaksas, EUR'!$A$4:$B$41,2,FALSE)</f>
        <v>0</v>
      </c>
      <c r="CJ26" s="289">
        <f>AX26*VLOOKUP(AX$4,'Vienas vienibas izmaksas, EUR'!$A$4:$B$41,2,FALSE)</f>
        <v>0</v>
      </c>
      <c r="CK26" s="289">
        <f>AY26*VLOOKUP(AY$4,'Vienas vienibas izmaksas, EUR'!$A$4:$B$41,2,FALSE)</f>
        <v>0</v>
      </c>
      <c r="CL26" s="289">
        <f>AZ26*VLOOKUP(AZ$4,'Vienas vienibas izmaksas, EUR'!$A$4:$B$41,2,FALSE)</f>
        <v>0</v>
      </c>
      <c r="CM26" s="289">
        <f>BA26*VLOOKUP(BA$4,'Vienas vienibas izmaksas, EUR'!$A$4:$B$41,2,FALSE)</f>
        <v>0</v>
      </c>
      <c r="CN26" s="289">
        <f>BB26*VLOOKUP(BB$4,'Vienas vienibas izmaksas, EUR'!$A$4:$B$41,2,FALSE)</f>
        <v>0</v>
      </c>
      <c r="CO26" s="289">
        <f>BC26*VLOOKUP(BC$4,'Vienas vienibas izmaksas, EUR'!$A$4:$B$41,2,FALSE)</f>
        <v>0</v>
      </c>
      <c r="CP26" s="289">
        <f>BD26*VLOOKUP(BD$4,'Vienas vienibas izmaksas, EUR'!$A$4:$B$41,2,FALSE)</f>
        <v>0</v>
      </c>
      <c r="CQ26" s="289">
        <f>BE26*VLOOKUP(BE$4,'Vienas vienibas izmaksas, EUR'!$A$4:$B$41,2,FALSE)</f>
        <v>0</v>
      </c>
      <c r="CR26" s="289">
        <f>BF26*VLOOKUP(BF$4,'Vienas vienibas izmaksas, EUR'!$A$4:$B$41,2,FALSE)</f>
        <v>0</v>
      </c>
      <c r="CS26" s="289">
        <f>BG26*VLOOKUP(BG$4,'Vienas vienibas izmaksas, EUR'!$A$4:$B$41,2,FALSE)</f>
        <v>0</v>
      </c>
      <c r="CT26" s="289">
        <f>BH26*VLOOKUP(BH$4,'Vienas vienibas izmaksas, EUR'!$A$4:$B$41,2,FALSE)</f>
        <v>0</v>
      </c>
      <c r="CU26" s="289">
        <f>BI26*VLOOKUP(BI$4,'Vienas vienibas izmaksas, EUR'!$A$4:$B$41,2,FALSE)</f>
        <v>0</v>
      </c>
      <c r="CV26" s="289">
        <f>BJ26*VLOOKUP(BJ$4,'Vienas vienibas izmaksas, EUR'!$A$4:$B$41,2,FALSE)</f>
        <v>0</v>
      </c>
      <c r="CW26" s="289">
        <f>BK26*VLOOKUP(BK$4,'Vienas vienibas izmaksas, EUR'!$A$4:$B$41,2,FALSE)</f>
        <v>0</v>
      </c>
      <c r="CX26" s="289">
        <f>BL26*VLOOKUP(BL$4,'Vienas vienibas izmaksas, EUR'!$A$4:$B$41,2,FALSE)</f>
        <v>0</v>
      </c>
      <c r="CY26" s="289">
        <f>BM26*VLOOKUP(BM$4,'Vienas vienibas izmaksas, EUR'!$A$4:$B$41,2,FALSE)</f>
        <v>0</v>
      </c>
      <c r="CZ26" s="288" t="e">
        <f t="shared" si="1"/>
        <v>#N/A</v>
      </c>
      <c r="DA26" s="290"/>
      <c r="DB26" s="292"/>
      <c r="DC26" s="209"/>
      <c r="DD26" s="288">
        <f t="shared" si="2"/>
        <v>0</v>
      </c>
      <c r="DE26" s="187"/>
      <c r="DF26" s="290"/>
      <c r="DG26" s="293" t="e">
        <f t="shared" si="3"/>
        <v>#DIV/0!</v>
      </c>
      <c r="DH26" s="293" t="e">
        <f t="shared" si="0"/>
        <v>#DIV/0!</v>
      </c>
      <c r="DI26" s="293" t="e">
        <f t="shared" si="4"/>
        <v>#N/A</v>
      </c>
    </row>
    <row r="27" spans="1:113" ht="15.75" x14ac:dyDescent="0.25">
      <c r="A27" s="142">
        <v>22</v>
      </c>
      <c r="B27" s="134" t="str">
        <f>IF('Kritēriji_pasv-1.lim'!S28&gt;0,'Kritēriji_pasv-1.lim'!N28,"Pasākums nav atbalstāms!")</f>
        <v>Pasākums nav atbalstāms!</v>
      </c>
      <c r="C27" s="184"/>
      <c r="D27" s="205"/>
      <c r="E27" s="271" t="s">
        <v>344</v>
      </c>
      <c r="F27" s="270" t="s">
        <v>311</v>
      </c>
      <c r="G27" s="205"/>
      <c r="H27" s="205"/>
      <c r="I27" s="205"/>
      <c r="J27" s="205"/>
      <c r="K27" s="257">
        <f>'Kritēriji_pasv-1.lim'!M28</f>
        <v>0</v>
      </c>
      <c r="L27" s="185"/>
      <c r="M27" s="185"/>
      <c r="N27" s="185"/>
      <c r="O27" s="185"/>
      <c r="P27" s="185"/>
      <c r="Q27" s="192"/>
      <c r="R27" s="184"/>
      <c r="S27" s="184"/>
      <c r="T27" s="184"/>
      <c r="U27" s="206"/>
      <c r="V27" s="206"/>
      <c r="W27" s="206"/>
      <c r="X27" s="207"/>
      <c r="Y27" s="207"/>
      <c r="Z27" s="207"/>
      <c r="AA27" s="207"/>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89">
        <f>AB27*VLOOKUP(AB$4,'Vienas vienibas izmaksas, EUR'!$A$4:$B$41,2,FALSE)</f>
        <v>0</v>
      </c>
      <c r="BO27" s="289">
        <f>AC27*VLOOKUP(AC$4,'Vienas vienibas izmaksas, EUR'!$A$4:$B$41,2,FALSE)</f>
        <v>0</v>
      </c>
      <c r="BP27" s="289">
        <f>AD27*VLOOKUP(AD$4,'Vienas vienibas izmaksas, EUR'!$A$4:$B$41,2,FALSE)</f>
        <v>0</v>
      </c>
      <c r="BQ27" s="289">
        <f>AE27*VLOOKUP(AE$4,'Vienas vienibas izmaksas, EUR'!$A$4:$B$41,2,FALSE)</f>
        <v>0</v>
      </c>
      <c r="BR27" s="289">
        <f>AF27*VLOOKUP(AF$4,'Vienas vienibas izmaksas, EUR'!$A$4:$B$41,2,FALSE)</f>
        <v>0</v>
      </c>
      <c r="BS27" s="289">
        <f>AG27*VLOOKUP(AG$4,'Vienas vienibas izmaksas, EUR'!$A$4:$B$41,2,FALSE)</f>
        <v>0</v>
      </c>
      <c r="BT27" s="289">
        <f>AH27*VLOOKUP(AH$4,'Vienas vienibas izmaksas, EUR'!$A$4:$B$41,2,FALSE)</f>
        <v>0</v>
      </c>
      <c r="BU27" s="289">
        <f>AI27*VLOOKUP(AI$4,'Vienas vienibas izmaksas, EUR'!$A$4:$B$41,2,FALSE)</f>
        <v>0</v>
      </c>
      <c r="BV27" s="289">
        <f>AJ27*VLOOKUP(AJ$4,'Vienas vienibas izmaksas, EUR'!$A$4:$B$41,2,FALSE)</f>
        <v>0</v>
      </c>
      <c r="BW27" s="289">
        <f>AK27*VLOOKUP(AK$4,'Vienas vienibas izmaksas, EUR'!$A$4:$B$41,2,FALSE)</f>
        <v>0</v>
      </c>
      <c r="BX27" s="289" t="e">
        <f>AL27*VLOOKUP(AL$4,'Vienas vienibas izmaksas, EUR'!$A$4:$B$41,2,FALSE)</f>
        <v>#N/A</v>
      </c>
      <c r="BY27" s="289">
        <f>AM27*VLOOKUP(AM$4,'Vienas vienibas izmaksas, EUR'!$A$4:$B$41,2,FALSE)</f>
        <v>0</v>
      </c>
      <c r="BZ27" s="289">
        <f>AN27*VLOOKUP(AN$4,'Vienas vienibas izmaksas, EUR'!$A$4:$B$41,2,FALSE)</f>
        <v>0</v>
      </c>
      <c r="CA27" s="289">
        <f>AO27*VLOOKUP(AO$4,'Vienas vienibas izmaksas, EUR'!$A$4:$B$41,2,FALSE)</f>
        <v>0</v>
      </c>
      <c r="CB27" s="289">
        <f>AP27*VLOOKUP(AP$4,'Vienas vienibas izmaksas, EUR'!$A$4:$B$41,2,FALSE)</f>
        <v>0</v>
      </c>
      <c r="CC27" s="289">
        <f>AQ27*VLOOKUP(AQ$4,'Vienas vienibas izmaksas, EUR'!$A$4:$B$41,2,FALSE)</f>
        <v>0</v>
      </c>
      <c r="CD27" s="289">
        <f>AR27*VLOOKUP(AR$4,'Vienas vienibas izmaksas, EUR'!$A$4:$B$41,2,FALSE)</f>
        <v>0</v>
      </c>
      <c r="CE27" s="289">
        <f>AS27*VLOOKUP(AS$4,'Vienas vienibas izmaksas, EUR'!$A$4:$B$41,2,FALSE)</f>
        <v>0</v>
      </c>
      <c r="CF27" s="289">
        <f>AT27*VLOOKUP(AT$4,'Vienas vienibas izmaksas, EUR'!$A$4:$B$41,2,FALSE)</f>
        <v>0</v>
      </c>
      <c r="CG27" s="289">
        <f>AU27*VLOOKUP(AU$4,'Vienas vienibas izmaksas, EUR'!$A$4:$B$41,2,FALSE)</f>
        <v>0</v>
      </c>
      <c r="CH27" s="289">
        <f>AV27*VLOOKUP(AV$4,'Vienas vienibas izmaksas, EUR'!$A$4:$B$41,2,FALSE)</f>
        <v>0</v>
      </c>
      <c r="CI27" s="289">
        <f>AW27*VLOOKUP(AW$4,'Vienas vienibas izmaksas, EUR'!$A$4:$B$41,2,FALSE)</f>
        <v>0</v>
      </c>
      <c r="CJ27" s="289">
        <f>AX27*VLOOKUP(AX$4,'Vienas vienibas izmaksas, EUR'!$A$4:$B$41,2,FALSE)</f>
        <v>0</v>
      </c>
      <c r="CK27" s="289">
        <f>AY27*VLOOKUP(AY$4,'Vienas vienibas izmaksas, EUR'!$A$4:$B$41,2,FALSE)</f>
        <v>0</v>
      </c>
      <c r="CL27" s="289">
        <f>AZ27*VLOOKUP(AZ$4,'Vienas vienibas izmaksas, EUR'!$A$4:$B$41,2,FALSE)</f>
        <v>0</v>
      </c>
      <c r="CM27" s="289">
        <f>BA27*VLOOKUP(BA$4,'Vienas vienibas izmaksas, EUR'!$A$4:$B$41,2,FALSE)</f>
        <v>0</v>
      </c>
      <c r="CN27" s="289">
        <f>BB27*VLOOKUP(BB$4,'Vienas vienibas izmaksas, EUR'!$A$4:$B$41,2,FALSE)</f>
        <v>0</v>
      </c>
      <c r="CO27" s="289">
        <f>BC27*VLOOKUP(BC$4,'Vienas vienibas izmaksas, EUR'!$A$4:$B$41,2,FALSE)</f>
        <v>0</v>
      </c>
      <c r="CP27" s="289">
        <f>BD27*VLOOKUP(BD$4,'Vienas vienibas izmaksas, EUR'!$A$4:$B$41,2,FALSE)</f>
        <v>0</v>
      </c>
      <c r="CQ27" s="289">
        <f>BE27*VLOOKUP(BE$4,'Vienas vienibas izmaksas, EUR'!$A$4:$B$41,2,FALSE)</f>
        <v>0</v>
      </c>
      <c r="CR27" s="289">
        <f>BF27*VLOOKUP(BF$4,'Vienas vienibas izmaksas, EUR'!$A$4:$B$41,2,FALSE)</f>
        <v>0</v>
      </c>
      <c r="CS27" s="289">
        <f>BG27*VLOOKUP(BG$4,'Vienas vienibas izmaksas, EUR'!$A$4:$B$41,2,FALSE)</f>
        <v>0</v>
      </c>
      <c r="CT27" s="289">
        <f>BH27*VLOOKUP(BH$4,'Vienas vienibas izmaksas, EUR'!$A$4:$B$41,2,FALSE)</f>
        <v>0</v>
      </c>
      <c r="CU27" s="289">
        <f>BI27*VLOOKUP(BI$4,'Vienas vienibas izmaksas, EUR'!$A$4:$B$41,2,FALSE)</f>
        <v>0</v>
      </c>
      <c r="CV27" s="289">
        <f>BJ27*VLOOKUP(BJ$4,'Vienas vienibas izmaksas, EUR'!$A$4:$B$41,2,FALSE)</f>
        <v>0</v>
      </c>
      <c r="CW27" s="289">
        <f>BK27*VLOOKUP(BK$4,'Vienas vienibas izmaksas, EUR'!$A$4:$B$41,2,FALSE)</f>
        <v>0</v>
      </c>
      <c r="CX27" s="289">
        <f>BL27*VLOOKUP(BL$4,'Vienas vienibas izmaksas, EUR'!$A$4:$B$41,2,FALSE)</f>
        <v>0</v>
      </c>
      <c r="CY27" s="289">
        <f>BM27*VLOOKUP(BM$4,'Vienas vienibas izmaksas, EUR'!$A$4:$B$41,2,FALSE)</f>
        <v>0</v>
      </c>
      <c r="CZ27" s="288" t="e">
        <f t="shared" si="1"/>
        <v>#N/A</v>
      </c>
      <c r="DA27" s="290"/>
      <c r="DB27" s="292"/>
      <c r="DC27" s="209"/>
      <c r="DD27" s="288">
        <f t="shared" si="2"/>
        <v>0</v>
      </c>
      <c r="DE27" s="187"/>
      <c r="DF27" s="290"/>
      <c r="DG27" s="293" t="e">
        <f t="shared" si="3"/>
        <v>#DIV/0!</v>
      </c>
      <c r="DH27" s="293" t="e">
        <f t="shared" si="0"/>
        <v>#DIV/0!</v>
      </c>
      <c r="DI27" s="293" t="e">
        <f t="shared" si="4"/>
        <v>#N/A</v>
      </c>
    </row>
    <row r="28" spans="1:113" ht="15.75" x14ac:dyDescent="0.25">
      <c r="A28" s="142">
        <v>23</v>
      </c>
      <c r="B28" s="134" t="str">
        <f>IF('Kritēriji_pasv-1.lim'!S29&gt;0,'Kritēriji_pasv-1.lim'!N29,"Pasākums nav atbalstāms!")</f>
        <v>Pasākums nav atbalstāms!</v>
      </c>
      <c r="C28" s="184"/>
      <c r="D28" s="189"/>
      <c r="E28" s="271" t="s">
        <v>344</v>
      </c>
      <c r="F28" s="270" t="s">
        <v>311</v>
      </c>
      <c r="G28" s="189"/>
      <c r="H28" s="189"/>
      <c r="I28" s="189"/>
      <c r="J28" s="189"/>
      <c r="K28" s="257">
        <f>'Kritēriji_pasv-1.lim'!M29</f>
        <v>0</v>
      </c>
      <c r="L28" s="185"/>
      <c r="M28" s="185"/>
      <c r="N28" s="185"/>
      <c r="O28" s="185"/>
      <c r="P28" s="185"/>
      <c r="Q28" s="198"/>
      <c r="R28" s="184"/>
      <c r="S28" s="184"/>
      <c r="T28" s="184"/>
      <c r="U28" s="184"/>
      <c r="V28" s="184"/>
      <c r="W28" s="184"/>
      <c r="X28" s="191"/>
      <c r="Y28" s="191"/>
      <c r="Z28" s="191"/>
      <c r="AA28" s="191"/>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289">
        <f>AB28*VLOOKUP(AB$4,'Vienas vienibas izmaksas, EUR'!$A$4:$B$41,2,FALSE)</f>
        <v>0</v>
      </c>
      <c r="BO28" s="289">
        <f>AC28*VLOOKUP(AC$4,'Vienas vienibas izmaksas, EUR'!$A$4:$B$41,2,FALSE)</f>
        <v>0</v>
      </c>
      <c r="BP28" s="289">
        <f>AD28*VLOOKUP(AD$4,'Vienas vienibas izmaksas, EUR'!$A$4:$B$41,2,FALSE)</f>
        <v>0</v>
      </c>
      <c r="BQ28" s="289">
        <f>AE28*VLOOKUP(AE$4,'Vienas vienibas izmaksas, EUR'!$A$4:$B$41,2,FALSE)</f>
        <v>0</v>
      </c>
      <c r="BR28" s="289">
        <f>AF28*VLOOKUP(AF$4,'Vienas vienibas izmaksas, EUR'!$A$4:$B$41,2,FALSE)</f>
        <v>0</v>
      </c>
      <c r="BS28" s="289">
        <f>AG28*VLOOKUP(AG$4,'Vienas vienibas izmaksas, EUR'!$A$4:$B$41,2,FALSE)</f>
        <v>0</v>
      </c>
      <c r="BT28" s="289">
        <f>AH28*VLOOKUP(AH$4,'Vienas vienibas izmaksas, EUR'!$A$4:$B$41,2,FALSE)</f>
        <v>0</v>
      </c>
      <c r="BU28" s="289">
        <f>AI28*VLOOKUP(AI$4,'Vienas vienibas izmaksas, EUR'!$A$4:$B$41,2,FALSE)</f>
        <v>0</v>
      </c>
      <c r="BV28" s="289">
        <f>AJ28*VLOOKUP(AJ$4,'Vienas vienibas izmaksas, EUR'!$A$4:$B$41,2,FALSE)</f>
        <v>0</v>
      </c>
      <c r="BW28" s="289">
        <f>AK28*VLOOKUP(AK$4,'Vienas vienibas izmaksas, EUR'!$A$4:$B$41,2,FALSE)</f>
        <v>0</v>
      </c>
      <c r="BX28" s="289" t="e">
        <f>AL28*VLOOKUP(AL$4,'Vienas vienibas izmaksas, EUR'!$A$4:$B$41,2,FALSE)</f>
        <v>#N/A</v>
      </c>
      <c r="BY28" s="289">
        <f>AM28*VLOOKUP(AM$4,'Vienas vienibas izmaksas, EUR'!$A$4:$B$41,2,FALSE)</f>
        <v>0</v>
      </c>
      <c r="BZ28" s="289">
        <f>AN28*VLOOKUP(AN$4,'Vienas vienibas izmaksas, EUR'!$A$4:$B$41,2,FALSE)</f>
        <v>0</v>
      </c>
      <c r="CA28" s="289">
        <f>AO28*VLOOKUP(AO$4,'Vienas vienibas izmaksas, EUR'!$A$4:$B$41,2,FALSE)</f>
        <v>0</v>
      </c>
      <c r="CB28" s="289">
        <f>AP28*VLOOKUP(AP$4,'Vienas vienibas izmaksas, EUR'!$A$4:$B$41,2,FALSE)</f>
        <v>0</v>
      </c>
      <c r="CC28" s="289">
        <f>AQ28*VLOOKUP(AQ$4,'Vienas vienibas izmaksas, EUR'!$A$4:$B$41,2,FALSE)</f>
        <v>0</v>
      </c>
      <c r="CD28" s="289">
        <f>AR28*VLOOKUP(AR$4,'Vienas vienibas izmaksas, EUR'!$A$4:$B$41,2,FALSE)</f>
        <v>0</v>
      </c>
      <c r="CE28" s="289">
        <f>AS28*VLOOKUP(AS$4,'Vienas vienibas izmaksas, EUR'!$A$4:$B$41,2,FALSE)</f>
        <v>0</v>
      </c>
      <c r="CF28" s="289">
        <f>AT28*VLOOKUP(AT$4,'Vienas vienibas izmaksas, EUR'!$A$4:$B$41,2,FALSE)</f>
        <v>0</v>
      </c>
      <c r="CG28" s="289">
        <f>AU28*VLOOKUP(AU$4,'Vienas vienibas izmaksas, EUR'!$A$4:$B$41,2,FALSE)</f>
        <v>0</v>
      </c>
      <c r="CH28" s="289">
        <f>AV28*VLOOKUP(AV$4,'Vienas vienibas izmaksas, EUR'!$A$4:$B$41,2,FALSE)</f>
        <v>0</v>
      </c>
      <c r="CI28" s="289">
        <f>AW28*VLOOKUP(AW$4,'Vienas vienibas izmaksas, EUR'!$A$4:$B$41,2,FALSE)</f>
        <v>0</v>
      </c>
      <c r="CJ28" s="289">
        <f>AX28*VLOOKUP(AX$4,'Vienas vienibas izmaksas, EUR'!$A$4:$B$41,2,FALSE)</f>
        <v>0</v>
      </c>
      <c r="CK28" s="289">
        <f>AY28*VLOOKUP(AY$4,'Vienas vienibas izmaksas, EUR'!$A$4:$B$41,2,FALSE)</f>
        <v>0</v>
      </c>
      <c r="CL28" s="289">
        <f>AZ28*VLOOKUP(AZ$4,'Vienas vienibas izmaksas, EUR'!$A$4:$B$41,2,FALSE)</f>
        <v>0</v>
      </c>
      <c r="CM28" s="289">
        <f>BA28*VLOOKUP(BA$4,'Vienas vienibas izmaksas, EUR'!$A$4:$B$41,2,FALSE)</f>
        <v>0</v>
      </c>
      <c r="CN28" s="289">
        <f>BB28*VLOOKUP(BB$4,'Vienas vienibas izmaksas, EUR'!$A$4:$B$41,2,FALSE)</f>
        <v>0</v>
      </c>
      <c r="CO28" s="289">
        <f>BC28*VLOOKUP(BC$4,'Vienas vienibas izmaksas, EUR'!$A$4:$B$41,2,FALSE)</f>
        <v>0</v>
      </c>
      <c r="CP28" s="289">
        <f>BD28*VLOOKUP(BD$4,'Vienas vienibas izmaksas, EUR'!$A$4:$B$41,2,FALSE)</f>
        <v>0</v>
      </c>
      <c r="CQ28" s="289">
        <f>BE28*VLOOKUP(BE$4,'Vienas vienibas izmaksas, EUR'!$A$4:$B$41,2,FALSE)</f>
        <v>0</v>
      </c>
      <c r="CR28" s="289">
        <f>BF28*VLOOKUP(BF$4,'Vienas vienibas izmaksas, EUR'!$A$4:$B$41,2,FALSE)</f>
        <v>0</v>
      </c>
      <c r="CS28" s="289">
        <f>BG28*VLOOKUP(BG$4,'Vienas vienibas izmaksas, EUR'!$A$4:$B$41,2,FALSE)</f>
        <v>0</v>
      </c>
      <c r="CT28" s="289">
        <f>BH28*VLOOKUP(BH$4,'Vienas vienibas izmaksas, EUR'!$A$4:$B$41,2,FALSE)</f>
        <v>0</v>
      </c>
      <c r="CU28" s="289">
        <f>BI28*VLOOKUP(BI$4,'Vienas vienibas izmaksas, EUR'!$A$4:$B$41,2,FALSE)</f>
        <v>0</v>
      </c>
      <c r="CV28" s="289">
        <f>BJ28*VLOOKUP(BJ$4,'Vienas vienibas izmaksas, EUR'!$A$4:$B$41,2,FALSE)</f>
        <v>0</v>
      </c>
      <c r="CW28" s="289">
        <f>BK28*VLOOKUP(BK$4,'Vienas vienibas izmaksas, EUR'!$A$4:$B$41,2,FALSE)</f>
        <v>0</v>
      </c>
      <c r="CX28" s="289">
        <f>BL28*VLOOKUP(BL$4,'Vienas vienibas izmaksas, EUR'!$A$4:$B$41,2,FALSE)</f>
        <v>0</v>
      </c>
      <c r="CY28" s="289">
        <f>BM28*VLOOKUP(BM$4,'Vienas vienibas izmaksas, EUR'!$A$4:$B$41,2,FALSE)</f>
        <v>0</v>
      </c>
      <c r="CZ28" s="288" t="e">
        <f t="shared" si="1"/>
        <v>#N/A</v>
      </c>
      <c r="DA28" s="290"/>
      <c r="DB28" s="292"/>
      <c r="DC28" s="209"/>
      <c r="DD28" s="288">
        <f t="shared" si="2"/>
        <v>0</v>
      </c>
      <c r="DE28" s="187"/>
      <c r="DF28" s="290"/>
      <c r="DG28" s="293" t="e">
        <f t="shared" si="3"/>
        <v>#DIV/0!</v>
      </c>
      <c r="DH28" s="293" t="e">
        <f t="shared" si="0"/>
        <v>#DIV/0!</v>
      </c>
      <c r="DI28" s="293" t="e">
        <f t="shared" si="4"/>
        <v>#N/A</v>
      </c>
    </row>
    <row r="29" spans="1:113" ht="15.75" x14ac:dyDescent="0.25">
      <c r="A29" s="142">
        <v>24</v>
      </c>
      <c r="B29" s="134" t="str">
        <f>IF('Kritēriji_pasv-1.lim'!S30&gt;0,'Kritēriji_pasv-1.lim'!N30,"Pasākums nav atbalstāms!")</f>
        <v>Pasākums nav atbalstāms!</v>
      </c>
      <c r="C29" s="184"/>
      <c r="D29" s="189"/>
      <c r="E29" s="271" t="s">
        <v>344</v>
      </c>
      <c r="F29" s="270" t="s">
        <v>311</v>
      </c>
      <c r="G29" s="189"/>
      <c r="H29" s="189"/>
      <c r="I29" s="189"/>
      <c r="J29" s="189"/>
      <c r="K29" s="257">
        <f>'Kritēriji_pasv-1.lim'!M30</f>
        <v>0</v>
      </c>
      <c r="L29" s="185"/>
      <c r="M29" s="185"/>
      <c r="N29" s="185"/>
      <c r="O29" s="185"/>
      <c r="P29" s="185"/>
      <c r="Q29" s="192"/>
      <c r="R29" s="184"/>
      <c r="S29" s="184"/>
      <c r="T29" s="184"/>
      <c r="U29" s="184"/>
      <c r="V29" s="184"/>
      <c r="W29" s="184"/>
      <c r="X29" s="191"/>
      <c r="Y29" s="191"/>
      <c r="Z29" s="191"/>
      <c r="AA29" s="191"/>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289">
        <f>AB29*VLOOKUP(AB$4,'Vienas vienibas izmaksas, EUR'!$A$4:$B$41,2,FALSE)</f>
        <v>0</v>
      </c>
      <c r="BO29" s="289">
        <f>AC29*VLOOKUP(AC$4,'Vienas vienibas izmaksas, EUR'!$A$4:$B$41,2,FALSE)</f>
        <v>0</v>
      </c>
      <c r="BP29" s="289">
        <f>AD29*VLOOKUP(AD$4,'Vienas vienibas izmaksas, EUR'!$A$4:$B$41,2,FALSE)</f>
        <v>0</v>
      </c>
      <c r="BQ29" s="289">
        <f>AE29*VLOOKUP(AE$4,'Vienas vienibas izmaksas, EUR'!$A$4:$B$41,2,FALSE)</f>
        <v>0</v>
      </c>
      <c r="BR29" s="289">
        <f>AF29*VLOOKUP(AF$4,'Vienas vienibas izmaksas, EUR'!$A$4:$B$41,2,FALSE)</f>
        <v>0</v>
      </c>
      <c r="BS29" s="289">
        <f>AG29*VLOOKUP(AG$4,'Vienas vienibas izmaksas, EUR'!$A$4:$B$41,2,FALSE)</f>
        <v>0</v>
      </c>
      <c r="BT29" s="289">
        <f>AH29*VLOOKUP(AH$4,'Vienas vienibas izmaksas, EUR'!$A$4:$B$41,2,FALSE)</f>
        <v>0</v>
      </c>
      <c r="BU29" s="289">
        <f>AI29*VLOOKUP(AI$4,'Vienas vienibas izmaksas, EUR'!$A$4:$B$41,2,FALSE)</f>
        <v>0</v>
      </c>
      <c r="BV29" s="289">
        <f>AJ29*VLOOKUP(AJ$4,'Vienas vienibas izmaksas, EUR'!$A$4:$B$41,2,FALSE)</f>
        <v>0</v>
      </c>
      <c r="BW29" s="289">
        <f>AK29*VLOOKUP(AK$4,'Vienas vienibas izmaksas, EUR'!$A$4:$B$41,2,FALSE)</f>
        <v>0</v>
      </c>
      <c r="BX29" s="289" t="e">
        <f>AL29*VLOOKUP(AL$4,'Vienas vienibas izmaksas, EUR'!$A$4:$B$41,2,FALSE)</f>
        <v>#N/A</v>
      </c>
      <c r="BY29" s="289">
        <f>AM29*VLOOKUP(AM$4,'Vienas vienibas izmaksas, EUR'!$A$4:$B$41,2,FALSE)</f>
        <v>0</v>
      </c>
      <c r="BZ29" s="289">
        <f>AN29*VLOOKUP(AN$4,'Vienas vienibas izmaksas, EUR'!$A$4:$B$41,2,FALSE)</f>
        <v>0</v>
      </c>
      <c r="CA29" s="289">
        <f>AO29*VLOOKUP(AO$4,'Vienas vienibas izmaksas, EUR'!$A$4:$B$41,2,FALSE)</f>
        <v>0</v>
      </c>
      <c r="CB29" s="289">
        <f>AP29*VLOOKUP(AP$4,'Vienas vienibas izmaksas, EUR'!$A$4:$B$41,2,FALSE)</f>
        <v>0</v>
      </c>
      <c r="CC29" s="289">
        <f>AQ29*VLOOKUP(AQ$4,'Vienas vienibas izmaksas, EUR'!$A$4:$B$41,2,FALSE)</f>
        <v>0</v>
      </c>
      <c r="CD29" s="289">
        <f>AR29*VLOOKUP(AR$4,'Vienas vienibas izmaksas, EUR'!$A$4:$B$41,2,FALSE)</f>
        <v>0</v>
      </c>
      <c r="CE29" s="289">
        <f>AS29*VLOOKUP(AS$4,'Vienas vienibas izmaksas, EUR'!$A$4:$B$41,2,FALSE)</f>
        <v>0</v>
      </c>
      <c r="CF29" s="289">
        <f>AT29*VLOOKUP(AT$4,'Vienas vienibas izmaksas, EUR'!$A$4:$B$41,2,FALSE)</f>
        <v>0</v>
      </c>
      <c r="CG29" s="289">
        <f>AU29*VLOOKUP(AU$4,'Vienas vienibas izmaksas, EUR'!$A$4:$B$41,2,FALSE)</f>
        <v>0</v>
      </c>
      <c r="CH29" s="289">
        <f>AV29*VLOOKUP(AV$4,'Vienas vienibas izmaksas, EUR'!$A$4:$B$41,2,FALSE)</f>
        <v>0</v>
      </c>
      <c r="CI29" s="289">
        <f>AW29*VLOOKUP(AW$4,'Vienas vienibas izmaksas, EUR'!$A$4:$B$41,2,FALSE)</f>
        <v>0</v>
      </c>
      <c r="CJ29" s="289">
        <f>AX29*VLOOKUP(AX$4,'Vienas vienibas izmaksas, EUR'!$A$4:$B$41,2,FALSE)</f>
        <v>0</v>
      </c>
      <c r="CK29" s="289">
        <f>AY29*VLOOKUP(AY$4,'Vienas vienibas izmaksas, EUR'!$A$4:$B$41,2,FALSE)</f>
        <v>0</v>
      </c>
      <c r="CL29" s="289">
        <f>AZ29*VLOOKUP(AZ$4,'Vienas vienibas izmaksas, EUR'!$A$4:$B$41,2,FALSE)</f>
        <v>0</v>
      </c>
      <c r="CM29" s="289">
        <f>BA29*VLOOKUP(BA$4,'Vienas vienibas izmaksas, EUR'!$A$4:$B$41,2,FALSE)</f>
        <v>0</v>
      </c>
      <c r="CN29" s="289">
        <f>BB29*VLOOKUP(BB$4,'Vienas vienibas izmaksas, EUR'!$A$4:$B$41,2,FALSE)</f>
        <v>0</v>
      </c>
      <c r="CO29" s="289">
        <f>BC29*VLOOKUP(BC$4,'Vienas vienibas izmaksas, EUR'!$A$4:$B$41,2,FALSE)</f>
        <v>0</v>
      </c>
      <c r="CP29" s="289">
        <f>BD29*VLOOKUP(BD$4,'Vienas vienibas izmaksas, EUR'!$A$4:$B$41,2,FALSE)</f>
        <v>0</v>
      </c>
      <c r="CQ29" s="289">
        <f>BE29*VLOOKUP(BE$4,'Vienas vienibas izmaksas, EUR'!$A$4:$B$41,2,FALSE)</f>
        <v>0</v>
      </c>
      <c r="CR29" s="289">
        <f>BF29*VLOOKUP(BF$4,'Vienas vienibas izmaksas, EUR'!$A$4:$B$41,2,FALSE)</f>
        <v>0</v>
      </c>
      <c r="CS29" s="289">
        <f>BG29*VLOOKUP(BG$4,'Vienas vienibas izmaksas, EUR'!$A$4:$B$41,2,FALSE)</f>
        <v>0</v>
      </c>
      <c r="CT29" s="289">
        <f>BH29*VLOOKUP(BH$4,'Vienas vienibas izmaksas, EUR'!$A$4:$B$41,2,FALSE)</f>
        <v>0</v>
      </c>
      <c r="CU29" s="289">
        <f>BI29*VLOOKUP(BI$4,'Vienas vienibas izmaksas, EUR'!$A$4:$B$41,2,FALSE)</f>
        <v>0</v>
      </c>
      <c r="CV29" s="289">
        <f>BJ29*VLOOKUP(BJ$4,'Vienas vienibas izmaksas, EUR'!$A$4:$B$41,2,FALSE)</f>
        <v>0</v>
      </c>
      <c r="CW29" s="289">
        <f>BK29*VLOOKUP(BK$4,'Vienas vienibas izmaksas, EUR'!$A$4:$B$41,2,FALSE)</f>
        <v>0</v>
      </c>
      <c r="CX29" s="289">
        <f>BL29*VLOOKUP(BL$4,'Vienas vienibas izmaksas, EUR'!$A$4:$B$41,2,FALSE)</f>
        <v>0</v>
      </c>
      <c r="CY29" s="289">
        <f>BM29*VLOOKUP(BM$4,'Vienas vienibas izmaksas, EUR'!$A$4:$B$41,2,FALSE)</f>
        <v>0</v>
      </c>
      <c r="CZ29" s="288" t="e">
        <f t="shared" si="1"/>
        <v>#N/A</v>
      </c>
      <c r="DA29" s="290"/>
      <c r="DB29" s="292"/>
      <c r="DC29" s="209"/>
      <c r="DD29" s="288">
        <f t="shared" si="2"/>
        <v>0</v>
      </c>
      <c r="DE29" s="187"/>
      <c r="DF29" s="290"/>
      <c r="DG29" s="293" t="e">
        <f t="shared" si="3"/>
        <v>#DIV/0!</v>
      </c>
      <c r="DH29" s="293" t="e">
        <f t="shared" si="0"/>
        <v>#DIV/0!</v>
      </c>
      <c r="DI29" s="293" t="e">
        <f t="shared" si="4"/>
        <v>#N/A</v>
      </c>
    </row>
    <row r="30" spans="1:113" ht="15.75" x14ac:dyDescent="0.25">
      <c r="A30" s="142">
        <v>25</v>
      </c>
      <c r="B30" s="134" t="str">
        <f>IF('Kritēriji_pasv-1.lim'!S31&gt;0,'Kritēriji_pasv-1.lim'!N31,"Pasākums nav atbalstāms!")</f>
        <v>Pasākums nav atbalstāms!</v>
      </c>
      <c r="C30" s="184"/>
      <c r="D30" s="189"/>
      <c r="E30" s="271" t="s">
        <v>343</v>
      </c>
      <c r="F30" s="270" t="s">
        <v>311</v>
      </c>
      <c r="G30" s="189"/>
      <c r="H30" s="189"/>
      <c r="I30" s="189"/>
      <c r="J30" s="189"/>
      <c r="K30" s="257">
        <f>'Kritēriji_pasv-1.lim'!M31</f>
        <v>0</v>
      </c>
      <c r="L30" s="185"/>
      <c r="M30" s="185"/>
      <c r="N30" s="185"/>
      <c r="O30" s="185"/>
      <c r="P30" s="185"/>
      <c r="Q30" s="192"/>
      <c r="R30" s="184"/>
      <c r="S30" s="184"/>
      <c r="T30" s="184"/>
      <c r="U30" s="184"/>
      <c r="V30" s="184"/>
      <c r="W30" s="184"/>
      <c r="X30" s="191"/>
      <c r="Y30" s="191"/>
      <c r="Z30" s="191"/>
      <c r="AA30" s="191"/>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289">
        <f>AB30*VLOOKUP(AB$4,'Vienas vienibas izmaksas, EUR'!$A$4:$B$41,2,FALSE)</f>
        <v>0</v>
      </c>
      <c r="BO30" s="289">
        <f>AC30*VLOOKUP(AC$4,'Vienas vienibas izmaksas, EUR'!$A$4:$B$41,2,FALSE)</f>
        <v>0</v>
      </c>
      <c r="BP30" s="289">
        <f>AD30*VLOOKUP(AD$4,'Vienas vienibas izmaksas, EUR'!$A$4:$B$41,2,FALSE)</f>
        <v>0</v>
      </c>
      <c r="BQ30" s="289">
        <f>AE30*VLOOKUP(AE$4,'Vienas vienibas izmaksas, EUR'!$A$4:$B$41,2,FALSE)</f>
        <v>0</v>
      </c>
      <c r="BR30" s="289">
        <f>AF30*VLOOKUP(AF$4,'Vienas vienibas izmaksas, EUR'!$A$4:$B$41,2,FALSE)</f>
        <v>0</v>
      </c>
      <c r="BS30" s="289">
        <f>AG30*VLOOKUP(AG$4,'Vienas vienibas izmaksas, EUR'!$A$4:$B$41,2,FALSE)</f>
        <v>0</v>
      </c>
      <c r="BT30" s="289">
        <f>AH30*VLOOKUP(AH$4,'Vienas vienibas izmaksas, EUR'!$A$4:$B$41,2,FALSE)</f>
        <v>0</v>
      </c>
      <c r="BU30" s="289">
        <f>AI30*VLOOKUP(AI$4,'Vienas vienibas izmaksas, EUR'!$A$4:$B$41,2,FALSE)</f>
        <v>0</v>
      </c>
      <c r="BV30" s="289">
        <f>AJ30*VLOOKUP(AJ$4,'Vienas vienibas izmaksas, EUR'!$A$4:$B$41,2,FALSE)</f>
        <v>0</v>
      </c>
      <c r="BW30" s="289">
        <f>AK30*VLOOKUP(AK$4,'Vienas vienibas izmaksas, EUR'!$A$4:$B$41,2,FALSE)</f>
        <v>0</v>
      </c>
      <c r="BX30" s="289" t="e">
        <f>AL30*VLOOKUP(AL$4,'Vienas vienibas izmaksas, EUR'!$A$4:$B$41,2,FALSE)</f>
        <v>#N/A</v>
      </c>
      <c r="BY30" s="289">
        <f>AM30*VLOOKUP(AM$4,'Vienas vienibas izmaksas, EUR'!$A$4:$B$41,2,FALSE)</f>
        <v>0</v>
      </c>
      <c r="BZ30" s="289">
        <f>AN30*VLOOKUP(AN$4,'Vienas vienibas izmaksas, EUR'!$A$4:$B$41,2,FALSE)</f>
        <v>0</v>
      </c>
      <c r="CA30" s="289">
        <f>AO30*VLOOKUP(AO$4,'Vienas vienibas izmaksas, EUR'!$A$4:$B$41,2,FALSE)</f>
        <v>0</v>
      </c>
      <c r="CB30" s="289">
        <f>AP30*VLOOKUP(AP$4,'Vienas vienibas izmaksas, EUR'!$A$4:$B$41,2,FALSE)</f>
        <v>0</v>
      </c>
      <c r="CC30" s="289">
        <f>AQ30*VLOOKUP(AQ$4,'Vienas vienibas izmaksas, EUR'!$A$4:$B$41,2,FALSE)</f>
        <v>0</v>
      </c>
      <c r="CD30" s="289">
        <f>AR30*VLOOKUP(AR$4,'Vienas vienibas izmaksas, EUR'!$A$4:$B$41,2,FALSE)</f>
        <v>0</v>
      </c>
      <c r="CE30" s="289">
        <f>AS30*VLOOKUP(AS$4,'Vienas vienibas izmaksas, EUR'!$A$4:$B$41,2,FALSE)</f>
        <v>0</v>
      </c>
      <c r="CF30" s="289">
        <f>AT30*VLOOKUP(AT$4,'Vienas vienibas izmaksas, EUR'!$A$4:$B$41,2,FALSE)</f>
        <v>0</v>
      </c>
      <c r="CG30" s="289">
        <f>AU30*VLOOKUP(AU$4,'Vienas vienibas izmaksas, EUR'!$A$4:$B$41,2,FALSE)</f>
        <v>0</v>
      </c>
      <c r="CH30" s="289">
        <f>AV30*VLOOKUP(AV$4,'Vienas vienibas izmaksas, EUR'!$A$4:$B$41,2,FALSE)</f>
        <v>0</v>
      </c>
      <c r="CI30" s="289">
        <f>AW30*VLOOKUP(AW$4,'Vienas vienibas izmaksas, EUR'!$A$4:$B$41,2,FALSE)</f>
        <v>0</v>
      </c>
      <c r="CJ30" s="289">
        <f>AX30*VLOOKUP(AX$4,'Vienas vienibas izmaksas, EUR'!$A$4:$B$41,2,FALSE)</f>
        <v>0</v>
      </c>
      <c r="CK30" s="289">
        <f>AY30*VLOOKUP(AY$4,'Vienas vienibas izmaksas, EUR'!$A$4:$B$41,2,FALSE)</f>
        <v>0</v>
      </c>
      <c r="CL30" s="289">
        <f>AZ30*VLOOKUP(AZ$4,'Vienas vienibas izmaksas, EUR'!$A$4:$B$41,2,FALSE)</f>
        <v>0</v>
      </c>
      <c r="CM30" s="289">
        <f>BA30*VLOOKUP(BA$4,'Vienas vienibas izmaksas, EUR'!$A$4:$B$41,2,FALSE)</f>
        <v>0</v>
      </c>
      <c r="CN30" s="289">
        <f>BB30*VLOOKUP(BB$4,'Vienas vienibas izmaksas, EUR'!$A$4:$B$41,2,FALSE)</f>
        <v>0</v>
      </c>
      <c r="CO30" s="289">
        <f>BC30*VLOOKUP(BC$4,'Vienas vienibas izmaksas, EUR'!$A$4:$B$41,2,FALSE)</f>
        <v>0</v>
      </c>
      <c r="CP30" s="289">
        <f>BD30*VLOOKUP(BD$4,'Vienas vienibas izmaksas, EUR'!$A$4:$B$41,2,FALSE)</f>
        <v>0</v>
      </c>
      <c r="CQ30" s="289">
        <f>BE30*VLOOKUP(BE$4,'Vienas vienibas izmaksas, EUR'!$A$4:$B$41,2,FALSE)</f>
        <v>0</v>
      </c>
      <c r="CR30" s="289">
        <f>BF30*VLOOKUP(BF$4,'Vienas vienibas izmaksas, EUR'!$A$4:$B$41,2,FALSE)</f>
        <v>0</v>
      </c>
      <c r="CS30" s="289">
        <f>BG30*VLOOKUP(BG$4,'Vienas vienibas izmaksas, EUR'!$A$4:$B$41,2,FALSE)</f>
        <v>0</v>
      </c>
      <c r="CT30" s="289">
        <f>BH30*VLOOKUP(BH$4,'Vienas vienibas izmaksas, EUR'!$A$4:$B$41,2,FALSE)</f>
        <v>0</v>
      </c>
      <c r="CU30" s="289">
        <f>BI30*VLOOKUP(BI$4,'Vienas vienibas izmaksas, EUR'!$A$4:$B$41,2,FALSE)</f>
        <v>0</v>
      </c>
      <c r="CV30" s="289">
        <f>BJ30*VLOOKUP(BJ$4,'Vienas vienibas izmaksas, EUR'!$A$4:$B$41,2,FALSE)</f>
        <v>0</v>
      </c>
      <c r="CW30" s="289">
        <f>BK30*VLOOKUP(BK$4,'Vienas vienibas izmaksas, EUR'!$A$4:$B$41,2,FALSE)</f>
        <v>0</v>
      </c>
      <c r="CX30" s="289">
        <f>BL30*VLOOKUP(BL$4,'Vienas vienibas izmaksas, EUR'!$A$4:$B$41,2,FALSE)</f>
        <v>0</v>
      </c>
      <c r="CY30" s="289">
        <f>BM30*VLOOKUP(BM$4,'Vienas vienibas izmaksas, EUR'!$A$4:$B$41,2,FALSE)</f>
        <v>0</v>
      </c>
      <c r="CZ30" s="288" t="e">
        <f t="shared" si="1"/>
        <v>#N/A</v>
      </c>
      <c r="DA30" s="290"/>
      <c r="DB30" s="292"/>
      <c r="DC30" s="209"/>
      <c r="DD30" s="288">
        <f t="shared" si="2"/>
        <v>0</v>
      </c>
      <c r="DE30" s="187"/>
      <c r="DF30" s="290"/>
      <c r="DG30" s="293" t="e">
        <f t="shared" si="3"/>
        <v>#DIV/0!</v>
      </c>
      <c r="DH30" s="293" t="e">
        <f t="shared" si="0"/>
        <v>#DIV/0!</v>
      </c>
      <c r="DI30" s="293" t="e">
        <f t="shared" si="4"/>
        <v>#N/A</v>
      </c>
    </row>
    <row r="31" spans="1:113" ht="15.75" x14ac:dyDescent="0.25">
      <c r="A31" s="142">
        <v>26</v>
      </c>
      <c r="B31" s="134" t="str">
        <f>IF('Kritēriji_pasv-1.lim'!S32&gt;0,'Kritēriji_pasv-1.lim'!N32,"Pasākums nav atbalstāms!")</f>
        <v>Pasākums nav atbalstāms!</v>
      </c>
      <c r="C31" s="184"/>
      <c r="D31" s="189"/>
      <c r="E31" s="271" t="s">
        <v>345</v>
      </c>
      <c r="F31" s="270" t="s">
        <v>311</v>
      </c>
      <c r="G31" s="189"/>
      <c r="H31" s="189"/>
      <c r="I31" s="189"/>
      <c r="J31" s="189"/>
      <c r="K31" s="257">
        <f>'Kritēriji_pasv-1.lim'!M32</f>
        <v>0</v>
      </c>
      <c r="L31" s="185"/>
      <c r="M31" s="185"/>
      <c r="N31" s="185"/>
      <c r="O31" s="185"/>
      <c r="P31" s="185"/>
      <c r="Q31" s="192"/>
      <c r="R31" s="184"/>
      <c r="S31" s="184"/>
      <c r="T31" s="184"/>
      <c r="U31" s="184"/>
      <c r="V31" s="184"/>
      <c r="W31" s="184"/>
      <c r="X31" s="191"/>
      <c r="Y31" s="191"/>
      <c r="Z31" s="191"/>
      <c r="AA31" s="191"/>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289">
        <f>AB31*VLOOKUP(AB$4,'Vienas vienibas izmaksas, EUR'!$A$4:$B$41,2,FALSE)</f>
        <v>0</v>
      </c>
      <c r="BO31" s="289">
        <f>AC31*VLOOKUP(AC$4,'Vienas vienibas izmaksas, EUR'!$A$4:$B$41,2,FALSE)</f>
        <v>0</v>
      </c>
      <c r="BP31" s="289">
        <f>AD31*VLOOKUP(AD$4,'Vienas vienibas izmaksas, EUR'!$A$4:$B$41,2,FALSE)</f>
        <v>0</v>
      </c>
      <c r="BQ31" s="289">
        <f>AE31*VLOOKUP(AE$4,'Vienas vienibas izmaksas, EUR'!$A$4:$B$41,2,FALSE)</f>
        <v>0</v>
      </c>
      <c r="BR31" s="289">
        <f>AF31*VLOOKUP(AF$4,'Vienas vienibas izmaksas, EUR'!$A$4:$B$41,2,FALSE)</f>
        <v>0</v>
      </c>
      <c r="BS31" s="289">
        <f>AG31*VLOOKUP(AG$4,'Vienas vienibas izmaksas, EUR'!$A$4:$B$41,2,FALSE)</f>
        <v>0</v>
      </c>
      <c r="BT31" s="289">
        <f>AH31*VLOOKUP(AH$4,'Vienas vienibas izmaksas, EUR'!$A$4:$B$41,2,FALSE)</f>
        <v>0</v>
      </c>
      <c r="BU31" s="289">
        <f>AI31*VLOOKUP(AI$4,'Vienas vienibas izmaksas, EUR'!$A$4:$B$41,2,FALSE)</f>
        <v>0</v>
      </c>
      <c r="BV31" s="289">
        <f>AJ31*VLOOKUP(AJ$4,'Vienas vienibas izmaksas, EUR'!$A$4:$B$41,2,FALSE)</f>
        <v>0</v>
      </c>
      <c r="BW31" s="289">
        <f>AK31*VLOOKUP(AK$4,'Vienas vienibas izmaksas, EUR'!$A$4:$B$41,2,FALSE)</f>
        <v>0</v>
      </c>
      <c r="BX31" s="289" t="e">
        <f>AL31*VLOOKUP(AL$4,'Vienas vienibas izmaksas, EUR'!$A$4:$B$41,2,FALSE)</f>
        <v>#N/A</v>
      </c>
      <c r="BY31" s="289">
        <f>AM31*VLOOKUP(AM$4,'Vienas vienibas izmaksas, EUR'!$A$4:$B$41,2,FALSE)</f>
        <v>0</v>
      </c>
      <c r="BZ31" s="289">
        <f>AN31*VLOOKUP(AN$4,'Vienas vienibas izmaksas, EUR'!$A$4:$B$41,2,FALSE)</f>
        <v>0</v>
      </c>
      <c r="CA31" s="289">
        <f>AO31*VLOOKUP(AO$4,'Vienas vienibas izmaksas, EUR'!$A$4:$B$41,2,FALSE)</f>
        <v>0</v>
      </c>
      <c r="CB31" s="289">
        <f>AP31*VLOOKUP(AP$4,'Vienas vienibas izmaksas, EUR'!$A$4:$B$41,2,FALSE)</f>
        <v>0</v>
      </c>
      <c r="CC31" s="289">
        <f>AQ31*VLOOKUP(AQ$4,'Vienas vienibas izmaksas, EUR'!$A$4:$B$41,2,FALSE)</f>
        <v>0</v>
      </c>
      <c r="CD31" s="289">
        <f>AR31*VLOOKUP(AR$4,'Vienas vienibas izmaksas, EUR'!$A$4:$B$41,2,FALSE)</f>
        <v>0</v>
      </c>
      <c r="CE31" s="289">
        <f>AS31*VLOOKUP(AS$4,'Vienas vienibas izmaksas, EUR'!$A$4:$B$41,2,FALSE)</f>
        <v>0</v>
      </c>
      <c r="CF31" s="289">
        <f>AT31*VLOOKUP(AT$4,'Vienas vienibas izmaksas, EUR'!$A$4:$B$41,2,FALSE)</f>
        <v>0</v>
      </c>
      <c r="CG31" s="289">
        <f>AU31*VLOOKUP(AU$4,'Vienas vienibas izmaksas, EUR'!$A$4:$B$41,2,FALSE)</f>
        <v>0</v>
      </c>
      <c r="CH31" s="289">
        <f>AV31*VLOOKUP(AV$4,'Vienas vienibas izmaksas, EUR'!$A$4:$B$41,2,FALSE)</f>
        <v>0</v>
      </c>
      <c r="CI31" s="289">
        <f>AW31*VLOOKUP(AW$4,'Vienas vienibas izmaksas, EUR'!$A$4:$B$41,2,FALSE)</f>
        <v>0</v>
      </c>
      <c r="CJ31" s="289">
        <f>AX31*VLOOKUP(AX$4,'Vienas vienibas izmaksas, EUR'!$A$4:$B$41,2,FALSE)</f>
        <v>0</v>
      </c>
      <c r="CK31" s="289">
        <f>AY31*VLOOKUP(AY$4,'Vienas vienibas izmaksas, EUR'!$A$4:$B$41,2,FALSE)</f>
        <v>0</v>
      </c>
      <c r="CL31" s="289">
        <f>AZ31*VLOOKUP(AZ$4,'Vienas vienibas izmaksas, EUR'!$A$4:$B$41,2,FALSE)</f>
        <v>0</v>
      </c>
      <c r="CM31" s="289">
        <f>BA31*VLOOKUP(BA$4,'Vienas vienibas izmaksas, EUR'!$A$4:$B$41,2,FALSE)</f>
        <v>0</v>
      </c>
      <c r="CN31" s="289">
        <f>BB31*VLOOKUP(BB$4,'Vienas vienibas izmaksas, EUR'!$A$4:$B$41,2,FALSE)</f>
        <v>0</v>
      </c>
      <c r="CO31" s="289">
        <f>BC31*VLOOKUP(BC$4,'Vienas vienibas izmaksas, EUR'!$A$4:$B$41,2,FALSE)</f>
        <v>0</v>
      </c>
      <c r="CP31" s="289">
        <f>BD31*VLOOKUP(BD$4,'Vienas vienibas izmaksas, EUR'!$A$4:$B$41,2,FALSE)</f>
        <v>0</v>
      </c>
      <c r="CQ31" s="289">
        <f>BE31*VLOOKUP(BE$4,'Vienas vienibas izmaksas, EUR'!$A$4:$B$41,2,FALSE)</f>
        <v>0</v>
      </c>
      <c r="CR31" s="289">
        <f>BF31*VLOOKUP(BF$4,'Vienas vienibas izmaksas, EUR'!$A$4:$B$41,2,FALSE)</f>
        <v>0</v>
      </c>
      <c r="CS31" s="289">
        <f>BG31*VLOOKUP(BG$4,'Vienas vienibas izmaksas, EUR'!$A$4:$B$41,2,FALSE)</f>
        <v>0</v>
      </c>
      <c r="CT31" s="289">
        <f>BH31*VLOOKUP(BH$4,'Vienas vienibas izmaksas, EUR'!$A$4:$B$41,2,FALSE)</f>
        <v>0</v>
      </c>
      <c r="CU31" s="289">
        <f>BI31*VLOOKUP(BI$4,'Vienas vienibas izmaksas, EUR'!$A$4:$B$41,2,FALSE)</f>
        <v>0</v>
      </c>
      <c r="CV31" s="289">
        <f>BJ31*VLOOKUP(BJ$4,'Vienas vienibas izmaksas, EUR'!$A$4:$B$41,2,FALSE)</f>
        <v>0</v>
      </c>
      <c r="CW31" s="289">
        <f>BK31*VLOOKUP(BK$4,'Vienas vienibas izmaksas, EUR'!$A$4:$B$41,2,FALSE)</f>
        <v>0</v>
      </c>
      <c r="CX31" s="289">
        <f>BL31*VLOOKUP(BL$4,'Vienas vienibas izmaksas, EUR'!$A$4:$B$41,2,FALSE)</f>
        <v>0</v>
      </c>
      <c r="CY31" s="289">
        <f>BM31*VLOOKUP(BM$4,'Vienas vienibas izmaksas, EUR'!$A$4:$B$41,2,FALSE)</f>
        <v>0</v>
      </c>
      <c r="CZ31" s="288" t="e">
        <f t="shared" ref="CZ31:CZ77" si="5">SUM(BN31:CY31)</f>
        <v>#N/A</v>
      </c>
      <c r="DA31" s="290"/>
      <c r="DB31" s="292"/>
      <c r="DC31" s="209"/>
      <c r="DD31" s="288">
        <f t="shared" ref="DD31:DD77" si="6">DA31+(DB31*DC31)</f>
        <v>0</v>
      </c>
      <c r="DE31" s="187"/>
      <c r="DF31" s="290"/>
      <c r="DG31" s="293" t="e">
        <f t="shared" si="3"/>
        <v>#DIV/0!</v>
      </c>
      <c r="DH31" s="293" t="e">
        <f t="shared" si="0"/>
        <v>#DIV/0!</v>
      </c>
      <c r="DI31" s="293" t="e">
        <f t="shared" ref="DI31:DI77" si="7">DD31/CZ31</f>
        <v>#N/A</v>
      </c>
    </row>
    <row r="32" spans="1:113" ht="15.75" x14ac:dyDescent="0.25">
      <c r="A32" s="142">
        <v>27</v>
      </c>
      <c r="B32" s="134" t="str">
        <f>IF('Kritēriji_pasv-1.lim'!S33&gt;0,'Kritēriji_pasv-1.lim'!N33,"Pasākums nav atbalstāms!")</f>
        <v>Pasākums nav atbalstāms!</v>
      </c>
      <c r="C32" s="184"/>
      <c r="D32" s="189"/>
      <c r="E32" s="271" t="s">
        <v>343</v>
      </c>
      <c r="F32" s="270" t="s">
        <v>311</v>
      </c>
      <c r="G32" s="189"/>
      <c r="H32" s="189"/>
      <c r="I32" s="189"/>
      <c r="J32" s="189"/>
      <c r="K32" s="257">
        <f>'Kritēriji_pasv-1.lim'!M33</f>
        <v>0</v>
      </c>
      <c r="L32" s="185"/>
      <c r="M32" s="185"/>
      <c r="N32" s="185"/>
      <c r="O32" s="185"/>
      <c r="P32" s="185"/>
      <c r="Q32" s="192"/>
      <c r="R32" s="184"/>
      <c r="S32" s="184"/>
      <c r="T32" s="184"/>
      <c r="U32" s="184"/>
      <c r="V32" s="184"/>
      <c r="W32" s="184"/>
      <c r="X32" s="191"/>
      <c r="Y32" s="191"/>
      <c r="Z32" s="286"/>
      <c r="AA32" s="191"/>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289">
        <f>AB32*VLOOKUP(AB$4,'Vienas vienibas izmaksas, EUR'!$A$4:$B$41,2,FALSE)</f>
        <v>0</v>
      </c>
      <c r="BO32" s="289">
        <f>AC32*VLOOKUP(AC$4,'Vienas vienibas izmaksas, EUR'!$A$4:$B$41,2,FALSE)</f>
        <v>0</v>
      </c>
      <c r="BP32" s="289">
        <f>AD32*VLOOKUP(AD$4,'Vienas vienibas izmaksas, EUR'!$A$4:$B$41,2,FALSE)</f>
        <v>0</v>
      </c>
      <c r="BQ32" s="289">
        <f>AE32*VLOOKUP(AE$4,'Vienas vienibas izmaksas, EUR'!$A$4:$B$41,2,FALSE)</f>
        <v>0</v>
      </c>
      <c r="BR32" s="289">
        <f>AF32*VLOOKUP(AF$4,'Vienas vienibas izmaksas, EUR'!$A$4:$B$41,2,FALSE)</f>
        <v>0</v>
      </c>
      <c r="BS32" s="289">
        <f>AG32*VLOOKUP(AG$4,'Vienas vienibas izmaksas, EUR'!$A$4:$B$41,2,FALSE)</f>
        <v>0</v>
      </c>
      <c r="BT32" s="289">
        <f>AH32*VLOOKUP(AH$4,'Vienas vienibas izmaksas, EUR'!$A$4:$B$41,2,FALSE)</f>
        <v>0</v>
      </c>
      <c r="BU32" s="289">
        <f>AI32*VLOOKUP(AI$4,'Vienas vienibas izmaksas, EUR'!$A$4:$B$41,2,FALSE)</f>
        <v>0</v>
      </c>
      <c r="BV32" s="289">
        <f>AJ32*VLOOKUP(AJ$4,'Vienas vienibas izmaksas, EUR'!$A$4:$B$41,2,FALSE)</f>
        <v>0</v>
      </c>
      <c r="BW32" s="289">
        <f>AK32*VLOOKUP(AK$4,'Vienas vienibas izmaksas, EUR'!$A$4:$B$41,2,FALSE)</f>
        <v>0</v>
      </c>
      <c r="BX32" s="289" t="e">
        <f>AL32*VLOOKUP(AL$4,'Vienas vienibas izmaksas, EUR'!$A$4:$B$41,2,FALSE)</f>
        <v>#N/A</v>
      </c>
      <c r="BY32" s="289">
        <f>AM32*VLOOKUP(AM$4,'Vienas vienibas izmaksas, EUR'!$A$4:$B$41,2,FALSE)</f>
        <v>0</v>
      </c>
      <c r="BZ32" s="289">
        <f>AN32*VLOOKUP(AN$4,'Vienas vienibas izmaksas, EUR'!$A$4:$B$41,2,FALSE)</f>
        <v>0</v>
      </c>
      <c r="CA32" s="289">
        <f>AO32*VLOOKUP(AO$4,'Vienas vienibas izmaksas, EUR'!$A$4:$B$41,2,FALSE)</f>
        <v>0</v>
      </c>
      <c r="CB32" s="289">
        <f>AP32*VLOOKUP(AP$4,'Vienas vienibas izmaksas, EUR'!$A$4:$B$41,2,FALSE)</f>
        <v>0</v>
      </c>
      <c r="CC32" s="289">
        <f>AQ32*VLOOKUP(AQ$4,'Vienas vienibas izmaksas, EUR'!$A$4:$B$41,2,FALSE)</f>
        <v>0</v>
      </c>
      <c r="CD32" s="289">
        <f>AR32*VLOOKUP(AR$4,'Vienas vienibas izmaksas, EUR'!$A$4:$B$41,2,FALSE)</f>
        <v>0</v>
      </c>
      <c r="CE32" s="289">
        <f>AS32*VLOOKUP(AS$4,'Vienas vienibas izmaksas, EUR'!$A$4:$B$41,2,FALSE)</f>
        <v>0</v>
      </c>
      <c r="CF32" s="289">
        <f>AT32*VLOOKUP(AT$4,'Vienas vienibas izmaksas, EUR'!$A$4:$B$41,2,FALSE)</f>
        <v>0</v>
      </c>
      <c r="CG32" s="289">
        <f>AU32*VLOOKUP(AU$4,'Vienas vienibas izmaksas, EUR'!$A$4:$B$41,2,FALSE)</f>
        <v>0</v>
      </c>
      <c r="CH32" s="289">
        <f>AV32*VLOOKUP(AV$4,'Vienas vienibas izmaksas, EUR'!$A$4:$B$41,2,FALSE)</f>
        <v>0</v>
      </c>
      <c r="CI32" s="289">
        <f>AW32*VLOOKUP(AW$4,'Vienas vienibas izmaksas, EUR'!$A$4:$B$41,2,FALSE)</f>
        <v>0</v>
      </c>
      <c r="CJ32" s="289">
        <f>AX32*VLOOKUP(AX$4,'Vienas vienibas izmaksas, EUR'!$A$4:$B$41,2,FALSE)</f>
        <v>0</v>
      </c>
      <c r="CK32" s="289">
        <f>AY32*VLOOKUP(AY$4,'Vienas vienibas izmaksas, EUR'!$A$4:$B$41,2,FALSE)</f>
        <v>0</v>
      </c>
      <c r="CL32" s="289">
        <f>AZ32*VLOOKUP(AZ$4,'Vienas vienibas izmaksas, EUR'!$A$4:$B$41,2,FALSE)</f>
        <v>0</v>
      </c>
      <c r="CM32" s="289">
        <f>BA32*VLOOKUP(BA$4,'Vienas vienibas izmaksas, EUR'!$A$4:$B$41,2,FALSE)</f>
        <v>0</v>
      </c>
      <c r="CN32" s="289">
        <f>BB32*VLOOKUP(BB$4,'Vienas vienibas izmaksas, EUR'!$A$4:$B$41,2,FALSE)</f>
        <v>0</v>
      </c>
      <c r="CO32" s="289">
        <f>BC32*VLOOKUP(BC$4,'Vienas vienibas izmaksas, EUR'!$A$4:$B$41,2,FALSE)</f>
        <v>0</v>
      </c>
      <c r="CP32" s="289">
        <f>BD32*VLOOKUP(BD$4,'Vienas vienibas izmaksas, EUR'!$A$4:$B$41,2,FALSE)</f>
        <v>0</v>
      </c>
      <c r="CQ32" s="289">
        <f>BE32*VLOOKUP(BE$4,'Vienas vienibas izmaksas, EUR'!$A$4:$B$41,2,FALSE)</f>
        <v>0</v>
      </c>
      <c r="CR32" s="289">
        <f>BF32*VLOOKUP(BF$4,'Vienas vienibas izmaksas, EUR'!$A$4:$B$41,2,FALSE)</f>
        <v>0</v>
      </c>
      <c r="CS32" s="289">
        <f>BG32*VLOOKUP(BG$4,'Vienas vienibas izmaksas, EUR'!$A$4:$B$41,2,FALSE)</f>
        <v>0</v>
      </c>
      <c r="CT32" s="289">
        <f>BH32*VLOOKUP(BH$4,'Vienas vienibas izmaksas, EUR'!$A$4:$B$41,2,FALSE)</f>
        <v>0</v>
      </c>
      <c r="CU32" s="289">
        <f>BI32*VLOOKUP(BI$4,'Vienas vienibas izmaksas, EUR'!$A$4:$B$41,2,FALSE)</f>
        <v>0</v>
      </c>
      <c r="CV32" s="289">
        <f>BJ32*VLOOKUP(BJ$4,'Vienas vienibas izmaksas, EUR'!$A$4:$B$41,2,FALSE)</f>
        <v>0</v>
      </c>
      <c r="CW32" s="289">
        <f>BK32*VLOOKUP(BK$4,'Vienas vienibas izmaksas, EUR'!$A$4:$B$41,2,FALSE)</f>
        <v>0</v>
      </c>
      <c r="CX32" s="289">
        <f>BL32*VLOOKUP(BL$4,'Vienas vienibas izmaksas, EUR'!$A$4:$B$41,2,FALSE)</f>
        <v>0</v>
      </c>
      <c r="CY32" s="289">
        <f>BM32*VLOOKUP(BM$4,'Vienas vienibas izmaksas, EUR'!$A$4:$B$41,2,FALSE)</f>
        <v>0</v>
      </c>
      <c r="CZ32" s="288" t="e">
        <f t="shared" si="5"/>
        <v>#N/A</v>
      </c>
      <c r="DA32" s="290"/>
      <c r="DB32" s="292"/>
      <c r="DC32" s="209"/>
      <c r="DD32" s="288">
        <f t="shared" si="6"/>
        <v>0</v>
      </c>
      <c r="DE32" s="187"/>
      <c r="DF32" s="290"/>
      <c r="DG32" s="293" t="e">
        <f t="shared" si="3"/>
        <v>#DIV/0!</v>
      </c>
      <c r="DH32" s="293" t="e">
        <f t="shared" si="0"/>
        <v>#DIV/0!</v>
      </c>
      <c r="DI32" s="293" t="e">
        <f t="shared" si="7"/>
        <v>#N/A</v>
      </c>
    </row>
    <row r="33" spans="1:113" ht="15.75" x14ac:dyDescent="0.25">
      <c r="A33" s="142">
        <v>28</v>
      </c>
      <c r="B33" s="134" t="str">
        <f>IF('Kritēriji_pasv-1.lim'!S34&gt;0,'Kritēriji_pasv-1.lim'!N34,"Pasākums nav atbalstāms!")</f>
        <v>Pasākums nav atbalstāms!</v>
      </c>
      <c r="C33" s="184"/>
      <c r="D33" s="189"/>
      <c r="E33" s="271" t="s">
        <v>343</v>
      </c>
      <c r="F33" s="270" t="s">
        <v>311</v>
      </c>
      <c r="G33" s="189"/>
      <c r="H33" s="189"/>
      <c r="I33" s="189"/>
      <c r="J33" s="189"/>
      <c r="K33" s="257">
        <f>'Kritēriji_pasv-1.lim'!M34</f>
        <v>0</v>
      </c>
      <c r="L33" s="185"/>
      <c r="M33" s="185"/>
      <c r="N33" s="185"/>
      <c r="O33" s="185"/>
      <c r="P33" s="185"/>
      <c r="Q33" s="192"/>
      <c r="R33" s="184"/>
      <c r="S33" s="184"/>
      <c r="T33" s="184"/>
      <c r="U33" s="184"/>
      <c r="V33" s="184"/>
      <c r="W33" s="184"/>
      <c r="X33" s="191"/>
      <c r="Y33" s="191"/>
      <c r="Z33" s="286"/>
      <c r="AA33" s="191"/>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289">
        <f>AB33*VLOOKUP(AB$4,'Vienas vienibas izmaksas, EUR'!$A$4:$B$41,2,FALSE)</f>
        <v>0</v>
      </c>
      <c r="BO33" s="289">
        <f>AC33*VLOOKUP(AC$4,'Vienas vienibas izmaksas, EUR'!$A$4:$B$41,2,FALSE)</f>
        <v>0</v>
      </c>
      <c r="BP33" s="289">
        <f>AD33*VLOOKUP(AD$4,'Vienas vienibas izmaksas, EUR'!$A$4:$B$41,2,FALSE)</f>
        <v>0</v>
      </c>
      <c r="BQ33" s="289">
        <f>AE33*VLOOKUP(AE$4,'Vienas vienibas izmaksas, EUR'!$A$4:$B$41,2,FALSE)</f>
        <v>0</v>
      </c>
      <c r="BR33" s="289">
        <f>AF33*VLOOKUP(AF$4,'Vienas vienibas izmaksas, EUR'!$A$4:$B$41,2,FALSE)</f>
        <v>0</v>
      </c>
      <c r="BS33" s="289">
        <f>AG33*VLOOKUP(AG$4,'Vienas vienibas izmaksas, EUR'!$A$4:$B$41,2,FALSE)</f>
        <v>0</v>
      </c>
      <c r="BT33" s="289">
        <f>AH33*VLOOKUP(AH$4,'Vienas vienibas izmaksas, EUR'!$A$4:$B$41,2,FALSE)</f>
        <v>0</v>
      </c>
      <c r="BU33" s="289">
        <f>AI33*VLOOKUP(AI$4,'Vienas vienibas izmaksas, EUR'!$A$4:$B$41,2,FALSE)</f>
        <v>0</v>
      </c>
      <c r="BV33" s="289">
        <f>AJ33*VLOOKUP(AJ$4,'Vienas vienibas izmaksas, EUR'!$A$4:$B$41,2,FALSE)</f>
        <v>0</v>
      </c>
      <c r="BW33" s="289">
        <f>AK33*VLOOKUP(AK$4,'Vienas vienibas izmaksas, EUR'!$A$4:$B$41,2,FALSE)</f>
        <v>0</v>
      </c>
      <c r="BX33" s="289" t="e">
        <f>AL33*VLOOKUP(AL$4,'Vienas vienibas izmaksas, EUR'!$A$4:$B$41,2,FALSE)</f>
        <v>#N/A</v>
      </c>
      <c r="BY33" s="289">
        <f>AM33*VLOOKUP(AM$4,'Vienas vienibas izmaksas, EUR'!$A$4:$B$41,2,FALSE)</f>
        <v>0</v>
      </c>
      <c r="BZ33" s="289">
        <f>AN33*VLOOKUP(AN$4,'Vienas vienibas izmaksas, EUR'!$A$4:$B$41,2,FALSE)</f>
        <v>0</v>
      </c>
      <c r="CA33" s="289">
        <f>AO33*VLOOKUP(AO$4,'Vienas vienibas izmaksas, EUR'!$A$4:$B$41,2,FALSE)</f>
        <v>0</v>
      </c>
      <c r="CB33" s="289">
        <f>AP33*VLOOKUP(AP$4,'Vienas vienibas izmaksas, EUR'!$A$4:$B$41,2,FALSE)</f>
        <v>0</v>
      </c>
      <c r="CC33" s="289">
        <f>AQ33*VLOOKUP(AQ$4,'Vienas vienibas izmaksas, EUR'!$A$4:$B$41,2,FALSE)</f>
        <v>0</v>
      </c>
      <c r="CD33" s="289">
        <f>AR33*VLOOKUP(AR$4,'Vienas vienibas izmaksas, EUR'!$A$4:$B$41,2,FALSE)</f>
        <v>0</v>
      </c>
      <c r="CE33" s="289">
        <f>AS33*VLOOKUP(AS$4,'Vienas vienibas izmaksas, EUR'!$A$4:$B$41,2,FALSE)</f>
        <v>0</v>
      </c>
      <c r="CF33" s="289">
        <f>AT33*VLOOKUP(AT$4,'Vienas vienibas izmaksas, EUR'!$A$4:$B$41,2,FALSE)</f>
        <v>0</v>
      </c>
      <c r="CG33" s="289">
        <f>AU33*VLOOKUP(AU$4,'Vienas vienibas izmaksas, EUR'!$A$4:$B$41,2,FALSE)</f>
        <v>0</v>
      </c>
      <c r="CH33" s="289">
        <f>AV33*VLOOKUP(AV$4,'Vienas vienibas izmaksas, EUR'!$A$4:$B$41,2,FALSE)</f>
        <v>0</v>
      </c>
      <c r="CI33" s="289">
        <f>AW33*VLOOKUP(AW$4,'Vienas vienibas izmaksas, EUR'!$A$4:$B$41,2,FALSE)</f>
        <v>0</v>
      </c>
      <c r="CJ33" s="289">
        <f>AX33*VLOOKUP(AX$4,'Vienas vienibas izmaksas, EUR'!$A$4:$B$41,2,FALSE)</f>
        <v>0</v>
      </c>
      <c r="CK33" s="289">
        <f>AY33*VLOOKUP(AY$4,'Vienas vienibas izmaksas, EUR'!$A$4:$B$41,2,FALSE)</f>
        <v>0</v>
      </c>
      <c r="CL33" s="289">
        <f>AZ33*VLOOKUP(AZ$4,'Vienas vienibas izmaksas, EUR'!$A$4:$B$41,2,FALSE)</f>
        <v>0</v>
      </c>
      <c r="CM33" s="289">
        <f>BA33*VLOOKUP(BA$4,'Vienas vienibas izmaksas, EUR'!$A$4:$B$41,2,FALSE)</f>
        <v>0</v>
      </c>
      <c r="CN33" s="289">
        <f>BB33*VLOOKUP(BB$4,'Vienas vienibas izmaksas, EUR'!$A$4:$B$41,2,FALSE)</f>
        <v>0</v>
      </c>
      <c r="CO33" s="289">
        <f>BC33*VLOOKUP(BC$4,'Vienas vienibas izmaksas, EUR'!$A$4:$B$41,2,FALSE)</f>
        <v>0</v>
      </c>
      <c r="CP33" s="289">
        <f>BD33*VLOOKUP(BD$4,'Vienas vienibas izmaksas, EUR'!$A$4:$B$41,2,FALSE)</f>
        <v>0</v>
      </c>
      <c r="CQ33" s="289">
        <f>BE33*VLOOKUP(BE$4,'Vienas vienibas izmaksas, EUR'!$A$4:$B$41,2,FALSE)</f>
        <v>0</v>
      </c>
      <c r="CR33" s="289">
        <f>BF33*VLOOKUP(BF$4,'Vienas vienibas izmaksas, EUR'!$A$4:$B$41,2,FALSE)</f>
        <v>0</v>
      </c>
      <c r="CS33" s="289">
        <f>BG33*VLOOKUP(BG$4,'Vienas vienibas izmaksas, EUR'!$A$4:$B$41,2,FALSE)</f>
        <v>0</v>
      </c>
      <c r="CT33" s="289">
        <f>BH33*VLOOKUP(BH$4,'Vienas vienibas izmaksas, EUR'!$A$4:$B$41,2,FALSE)</f>
        <v>0</v>
      </c>
      <c r="CU33" s="289">
        <f>BI33*VLOOKUP(BI$4,'Vienas vienibas izmaksas, EUR'!$A$4:$B$41,2,FALSE)</f>
        <v>0</v>
      </c>
      <c r="CV33" s="289">
        <f>BJ33*VLOOKUP(BJ$4,'Vienas vienibas izmaksas, EUR'!$A$4:$B$41,2,FALSE)</f>
        <v>0</v>
      </c>
      <c r="CW33" s="289">
        <f>BK33*VLOOKUP(BK$4,'Vienas vienibas izmaksas, EUR'!$A$4:$B$41,2,FALSE)</f>
        <v>0</v>
      </c>
      <c r="CX33" s="289">
        <f>BL33*VLOOKUP(BL$4,'Vienas vienibas izmaksas, EUR'!$A$4:$B$41,2,FALSE)</f>
        <v>0</v>
      </c>
      <c r="CY33" s="289">
        <f>BM33*VLOOKUP(BM$4,'Vienas vienibas izmaksas, EUR'!$A$4:$B$41,2,FALSE)</f>
        <v>0</v>
      </c>
      <c r="CZ33" s="288" t="e">
        <f t="shared" si="5"/>
        <v>#N/A</v>
      </c>
      <c r="DA33" s="290"/>
      <c r="DB33" s="292"/>
      <c r="DC33" s="209"/>
      <c r="DD33" s="288">
        <f t="shared" si="6"/>
        <v>0</v>
      </c>
      <c r="DE33" s="187"/>
      <c r="DF33" s="290"/>
      <c r="DG33" s="293" t="e">
        <f t="shared" si="3"/>
        <v>#DIV/0!</v>
      </c>
      <c r="DH33" s="293" t="e">
        <f t="shared" si="0"/>
        <v>#DIV/0!</v>
      </c>
      <c r="DI33" s="293" t="e">
        <f t="shared" si="7"/>
        <v>#N/A</v>
      </c>
    </row>
    <row r="34" spans="1:113" ht="15.75" x14ac:dyDescent="0.25">
      <c r="A34" s="142">
        <v>29</v>
      </c>
      <c r="B34" s="134" t="str">
        <f>IF('Kritēriji_pasv-1.lim'!S35&gt;0,'Kritēriji_pasv-1.lim'!N35,"Pasākums nav atbalstāms!")</f>
        <v>Pasākums nav atbalstāms!</v>
      </c>
      <c r="C34" s="184"/>
      <c r="D34" s="189"/>
      <c r="E34" s="271" t="s">
        <v>343</v>
      </c>
      <c r="F34" s="270" t="s">
        <v>311</v>
      </c>
      <c r="G34" s="189"/>
      <c r="H34" s="189"/>
      <c r="I34" s="189"/>
      <c r="J34" s="189"/>
      <c r="K34" s="257">
        <f>'Kritēriji_pasv-1.lim'!M35</f>
        <v>0</v>
      </c>
      <c r="L34" s="185"/>
      <c r="M34" s="185"/>
      <c r="N34" s="185"/>
      <c r="O34" s="185"/>
      <c r="P34" s="185"/>
      <c r="Q34" s="192"/>
      <c r="R34" s="184"/>
      <c r="S34" s="184"/>
      <c r="T34" s="184"/>
      <c r="U34" s="184"/>
      <c r="V34" s="184"/>
      <c r="W34" s="184"/>
      <c r="X34" s="191"/>
      <c r="Y34" s="191"/>
      <c r="Z34" s="286"/>
      <c r="AA34" s="191"/>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289">
        <f>AB34*VLOOKUP(AB$4,'Vienas vienibas izmaksas, EUR'!$A$4:$B$41,2,FALSE)</f>
        <v>0</v>
      </c>
      <c r="BO34" s="289">
        <f>AC34*VLOOKUP(AC$4,'Vienas vienibas izmaksas, EUR'!$A$4:$B$41,2,FALSE)</f>
        <v>0</v>
      </c>
      <c r="BP34" s="289">
        <f>AD34*VLOOKUP(AD$4,'Vienas vienibas izmaksas, EUR'!$A$4:$B$41,2,FALSE)</f>
        <v>0</v>
      </c>
      <c r="BQ34" s="289">
        <f>AE34*VLOOKUP(AE$4,'Vienas vienibas izmaksas, EUR'!$A$4:$B$41,2,FALSE)</f>
        <v>0</v>
      </c>
      <c r="BR34" s="289">
        <f>AF34*VLOOKUP(AF$4,'Vienas vienibas izmaksas, EUR'!$A$4:$B$41,2,FALSE)</f>
        <v>0</v>
      </c>
      <c r="BS34" s="289">
        <f>AG34*VLOOKUP(AG$4,'Vienas vienibas izmaksas, EUR'!$A$4:$B$41,2,FALSE)</f>
        <v>0</v>
      </c>
      <c r="BT34" s="289">
        <f>AH34*VLOOKUP(AH$4,'Vienas vienibas izmaksas, EUR'!$A$4:$B$41,2,FALSE)</f>
        <v>0</v>
      </c>
      <c r="BU34" s="289">
        <f>AI34*VLOOKUP(AI$4,'Vienas vienibas izmaksas, EUR'!$A$4:$B$41,2,FALSE)</f>
        <v>0</v>
      </c>
      <c r="BV34" s="289">
        <f>AJ34*VLOOKUP(AJ$4,'Vienas vienibas izmaksas, EUR'!$A$4:$B$41,2,FALSE)</f>
        <v>0</v>
      </c>
      <c r="BW34" s="289">
        <f>AK34*VLOOKUP(AK$4,'Vienas vienibas izmaksas, EUR'!$A$4:$B$41,2,FALSE)</f>
        <v>0</v>
      </c>
      <c r="BX34" s="289" t="e">
        <f>AL34*VLOOKUP(AL$4,'Vienas vienibas izmaksas, EUR'!$A$4:$B$41,2,FALSE)</f>
        <v>#N/A</v>
      </c>
      <c r="BY34" s="289">
        <f>AM34*VLOOKUP(AM$4,'Vienas vienibas izmaksas, EUR'!$A$4:$B$41,2,FALSE)</f>
        <v>0</v>
      </c>
      <c r="BZ34" s="289">
        <f>AN34*VLOOKUP(AN$4,'Vienas vienibas izmaksas, EUR'!$A$4:$B$41,2,FALSE)</f>
        <v>0</v>
      </c>
      <c r="CA34" s="289">
        <f>AO34*VLOOKUP(AO$4,'Vienas vienibas izmaksas, EUR'!$A$4:$B$41,2,FALSE)</f>
        <v>0</v>
      </c>
      <c r="CB34" s="289">
        <f>AP34*VLOOKUP(AP$4,'Vienas vienibas izmaksas, EUR'!$A$4:$B$41,2,FALSE)</f>
        <v>0</v>
      </c>
      <c r="CC34" s="289">
        <f>AQ34*VLOOKUP(AQ$4,'Vienas vienibas izmaksas, EUR'!$A$4:$B$41,2,FALSE)</f>
        <v>0</v>
      </c>
      <c r="CD34" s="289">
        <f>AR34*VLOOKUP(AR$4,'Vienas vienibas izmaksas, EUR'!$A$4:$B$41,2,FALSE)</f>
        <v>0</v>
      </c>
      <c r="CE34" s="289">
        <f>AS34*VLOOKUP(AS$4,'Vienas vienibas izmaksas, EUR'!$A$4:$B$41,2,FALSE)</f>
        <v>0</v>
      </c>
      <c r="CF34" s="289">
        <f>AT34*VLOOKUP(AT$4,'Vienas vienibas izmaksas, EUR'!$A$4:$B$41,2,FALSE)</f>
        <v>0</v>
      </c>
      <c r="CG34" s="289">
        <f>AU34*VLOOKUP(AU$4,'Vienas vienibas izmaksas, EUR'!$A$4:$B$41,2,FALSE)</f>
        <v>0</v>
      </c>
      <c r="CH34" s="289">
        <f>AV34*VLOOKUP(AV$4,'Vienas vienibas izmaksas, EUR'!$A$4:$B$41,2,FALSE)</f>
        <v>0</v>
      </c>
      <c r="CI34" s="289">
        <f>AW34*VLOOKUP(AW$4,'Vienas vienibas izmaksas, EUR'!$A$4:$B$41,2,FALSE)</f>
        <v>0</v>
      </c>
      <c r="CJ34" s="289">
        <f>AX34*VLOOKUP(AX$4,'Vienas vienibas izmaksas, EUR'!$A$4:$B$41,2,FALSE)</f>
        <v>0</v>
      </c>
      <c r="CK34" s="289">
        <f>AY34*VLOOKUP(AY$4,'Vienas vienibas izmaksas, EUR'!$A$4:$B$41,2,FALSE)</f>
        <v>0</v>
      </c>
      <c r="CL34" s="289">
        <f>AZ34*VLOOKUP(AZ$4,'Vienas vienibas izmaksas, EUR'!$A$4:$B$41,2,FALSE)</f>
        <v>0</v>
      </c>
      <c r="CM34" s="289">
        <f>BA34*VLOOKUP(BA$4,'Vienas vienibas izmaksas, EUR'!$A$4:$B$41,2,FALSE)</f>
        <v>0</v>
      </c>
      <c r="CN34" s="289">
        <f>BB34*VLOOKUP(BB$4,'Vienas vienibas izmaksas, EUR'!$A$4:$B$41,2,FALSE)</f>
        <v>0</v>
      </c>
      <c r="CO34" s="289">
        <f>BC34*VLOOKUP(BC$4,'Vienas vienibas izmaksas, EUR'!$A$4:$B$41,2,FALSE)</f>
        <v>0</v>
      </c>
      <c r="CP34" s="289">
        <f>BD34*VLOOKUP(BD$4,'Vienas vienibas izmaksas, EUR'!$A$4:$B$41,2,FALSE)</f>
        <v>0</v>
      </c>
      <c r="CQ34" s="289">
        <f>BE34*VLOOKUP(BE$4,'Vienas vienibas izmaksas, EUR'!$A$4:$B$41,2,FALSE)</f>
        <v>0</v>
      </c>
      <c r="CR34" s="289">
        <f>BF34*VLOOKUP(BF$4,'Vienas vienibas izmaksas, EUR'!$A$4:$B$41,2,FALSE)</f>
        <v>0</v>
      </c>
      <c r="CS34" s="289">
        <f>BG34*VLOOKUP(BG$4,'Vienas vienibas izmaksas, EUR'!$A$4:$B$41,2,FALSE)</f>
        <v>0</v>
      </c>
      <c r="CT34" s="289">
        <f>BH34*VLOOKUP(BH$4,'Vienas vienibas izmaksas, EUR'!$A$4:$B$41,2,FALSE)</f>
        <v>0</v>
      </c>
      <c r="CU34" s="289">
        <f>BI34*VLOOKUP(BI$4,'Vienas vienibas izmaksas, EUR'!$A$4:$B$41,2,FALSE)</f>
        <v>0</v>
      </c>
      <c r="CV34" s="289">
        <f>BJ34*VLOOKUP(BJ$4,'Vienas vienibas izmaksas, EUR'!$A$4:$B$41,2,FALSE)</f>
        <v>0</v>
      </c>
      <c r="CW34" s="289">
        <f>BK34*VLOOKUP(BK$4,'Vienas vienibas izmaksas, EUR'!$A$4:$B$41,2,FALSE)</f>
        <v>0</v>
      </c>
      <c r="CX34" s="289">
        <f>BL34*VLOOKUP(BL$4,'Vienas vienibas izmaksas, EUR'!$A$4:$B$41,2,FALSE)</f>
        <v>0</v>
      </c>
      <c r="CY34" s="289">
        <f>BM34*VLOOKUP(BM$4,'Vienas vienibas izmaksas, EUR'!$A$4:$B$41,2,FALSE)</f>
        <v>0</v>
      </c>
      <c r="CZ34" s="288" t="e">
        <f t="shared" si="5"/>
        <v>#N/A</v>
      </c>
      <c r="DA34" s="290"/>
      <c r="DB34" s="292"/>
      <c r="DC34" s="209"/>
      <c r="DD34" s="288">
        <f t="shared" si="6"/>
        <v>0</v>
      </c>
      <c r="DE34" s="187"/>
      <c r="DF34" s="290"/>
      <c r="DG34" s="293" t="e">
        <f t="shared" si="3"/>
        <v>#DIV/0!</v>
      </c>
      <c r="DH34" s="293" t="e">
        <f t="shared" si="0"/>
        <v>#DIV/0!</v>
      </c>
      <c r="DI34" s="293" t="e">
        <f t="shared" si="7"/>
        <v>#N/A</v>
      </c>
    </row>
    <row r="35" spans="1:113" ht="15.75" x14ac:dyDescent="0.25">
      <c r="A35" s="142">
        <v>30</v>
      </c>
      <c r="B35" s="134" t="str">
        <f>IF('Kritēriji_pasv-1.lim'!S36&gt;0,'Kritēriji_pasv-1.lim'!N36,"Pasākums nav atbalstāms!")</f>
        <v>Pasākums nav atbalstāms!</v>
      </c>
      <c r="C35" s="184"/>
      <c r="D35" s="189"/>
      <c r="E35" s="274" t="s">
        <v>62</v>
      </c>
      <c r="F35" s="270" t="s">
        <v>311</v>
      </c>
      <c r="G35" s="189"/>
      <c r="H35" s="189"/>
      <c r="I35" s="189"/>
      <c r="J35" s="189"/>
      <c r="K35" s="257">
        <f>'Kritēriji_pasv-1.lim'!M36</f>
        <v>0</v>
      </c>
      <c r="L35" s="185"/>
      <c r="M35" s="185"/>
      <c r="N35" s="185"/>
      <c r="O35" s="185"/>
      <c r="P35" s="185"/>
      <c r="Q35" s="192"/>
      <c r="R35" s="184"/>
      <c r="S35" s="184"/>
      <c r="T35" s="184"/>
      <c r="U35" s="184"/>
      <c r="V35" s="184"/>
      <c r="W35" s="184"/>
      <c r="X35" s="191"/>
      <c r="Y35" s="191"/>
      <c r="Z35" s="286"/>
      <c r="AA35" s="191"/>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289">
        <f>AB35*VLOOKUP(AB$4,'Vienas vienibas izmaksas, EUR'!$A$4:$B$41,2,FALSE)</f>
        <v>0</v>
      </c>
      <c r="BO35" s="289">
        <f>AC35*VLOOKUP(AC$4,'Vienas vienibas izmaksas, EUR'!$A$4:$B$41,2,FALSE)</f>
        <v>0</v>
      </c>
      <c r="BP35" s="289">
        <f>AD35*VLOOKUP(AD$4,'Vienas vienibas izmaksas, EUR'!$A$4:$B$41,2,FALSE)</f>
        <v>0</v>
      </c>
      <c r="BQ35" s="289">
        <f>AE35*VLOOKUP(AE$4,'Vienas vienibas izmaksas, EUR'!$A$4:$B$41,2,FALSE)</f>
        <v>0</v>
      </c>
      <c r="BR35" s="289">
        <f>AF35*VLOOKUP(AF$4,'Vienas vienibas izmaksas, EUR'!$A$4:$B$41,2,FALSE)</f>
        <v>0</v>
      </c>
      <c r="BS35" s="289">
        <f>AG35*VLOOKUP(AG$4,'Vienas vienibas izmaksas, EUR'!$A$4:$B$41,2,FALSE)</f>
        <v>0</v>
      </c>
      <c r="BT35" s="289">
        <f>AH35*VLOOKUP(AH$4,'Vienas vienibas izmaksas, EUR'!$A$4:$B$41,2,FALSE)</f>
        <v>0</v>
      </c>
      <c r="BU35" s="289">
        <f>AI35*VLOOKUP(AI$4,'Vienas vienibas izmaksas, EUR'!$A$4:$B$41,2,FALSE)</f>
        <v>0</v>
      </c>
      <c r="BV35" s="289">
        <f>AJ35*VLOOKUP(AJ$4,'Vienas vienibas izmaksas, EUR'!$A$4:$B$41,2,FALSE)</f>
        <v>0</v>
      </c>
      <c r="BW35" s="289">
        <f>AK35*VLOOKUP(AK$4,'Vienas vienibas izmaksas, EUR'!$A$4:$B$41,2,FALSE)</f>
        <v>0</v>
      </c>
      <c r="BX35" s="289" t="e">
        <f>AL35*VLOOKUP(AL$4,'Vienas vienibas izmaksas, EUR'!$A$4:$B$41,2,FALSE)</f>
        <v>#N/A</v>
      </c>
      <c r="BY35" s="289">
        <f>AM35*VLOOKUP(AM$4,'Vienas vienibas izmaksas, EUR'!$A$4:$B$41,2,FALSE)</f>
        <v>0</v>
      </c>
      <c r="BZ35" s="289">
        <f>AN35*VLOOKUP(AN$4,'Vienas vienibas izmaksas, EUR'!$A$4:$B$41,2,FALSE)</f>
        <v>0</v>
      </c>
      <c r="CA35" s="289">
        <f>AO35*VLOOKUP(AO$4,'Vienas vienibas izmaksas, EUR'!$A$4:$B$41,2,FALSE)</f>
        <v>0</v>
      </c>
      <c r="CB35" s="289">
        <f>AP35*VLOOKUP(AP$4,'Vienas vienibas izmaksas, EUR'!$A$4:$B$41,2,FALSE)</f>
        <v>0</v>
      </c>
      <c r="CC35" s="289">
        <f>AQ35*VLOOKUP(AQ$4,'Vienas vienibas izmaksas, EUR'!$A$4:$B$41,2,FALSE)</f>
        <v>0</v>
      </c>
      <c r="CD35" s="289">
        <f>AR35*VLOOKUP(AR$4,'Vienas vienibas izmaksas, EUR'!$A$4:$B$41,2,FALSE)</f>
        <v>0</v>
      </c>
      <c r="CE35" s="289">
        <f>AS35*VLOOKUP(AS$4,'Vienas vienibas izmaksas, EUR'!$A$4:$B$41,2,FALSE)</f>
        <v>0</v>
      </c>
      <c r="CF35" s="289">
        <f>AT35*VLOOKUP(AT$4,'Vienas vienibas izmaksas, EUR'!$A$4:$B$41,2,FALSE)</f>
        <v>0</v>
      </c>
      <c r="CG35" s="289">
        <f>AU35*VLOOKUP(AU$4,'Vienas vienibas izmaksas, EUR'!$A$4:$B$41,2,FALSE)</f>
        <v>0</v>
      </c>
      <c r="CH35" s="289">
        <f>AV35*VLOOKUP(AV$4,'Vienas vienibas izmaksas, EUR'!$A$4:$B$41,2,FALSE)</f>
        <v>0</v>
      </c>
      <c r="CI35" s="289">
        <f>AW35*VLOOKUP(AW$4,'Vienas vienibas izmaksas, EUR'!$A$4:$B$41,2,FALSE)</f>
        <v>0</v>
      </c>
      <c r="CJ35" s="289">
        <f>AX35*VLOOKUP(AX$4,'Vienas vienibas izmaksas, EUR'!$A$4:$B$41,2,FALSE)</f>
        <v>0</v>
      </c>
      <c r="CK35" s="289">
        <f>AY35*VLOOKUP(AY$4,'Vienas vienibas izmaksas, EUR'!$A$4:$B$41,2,FALSE)</f>
        <v>0</v>
      </c>
      <c r="CL35" s="289">
        <f>AZ35*VLOOKUP(AZ$4,'Vienas vienibas izmaksas, EUR'!$A$4:$B$41,2,FALSE)</f>
        <v>0</v>
      </c>
      <c r="CM35" s="289">
        <f>BA35*VLOOKUP(BA$4,'Vienas vienibas izmaksas, EUR'!$A$4:$B$41,2,FALSE)</f>
        <v>0</v>
      </c>
      <c r="CN35" s="289">
        <f>BB35*VLOOKUP(BB$4,'Vienas vienibas izmaksas, EUR'!$A$4:$B$41,2,FALSE)</f>
        <v>0</v>
      </c>
      <c r="CO35" s="289">
        <f>BC35*VLOOKUP(BC$4,'Vienas vienibas izmaksas, EUR'!$A$4:$B$41,2,FALSE)</f>
        <v>0</v>
      </c>
      <c r="CP35" s="289">
        <f>BD35*VLOOKUP(BD$4,'Vienas vienibas izmaksas, EUR'!$A$4:$B$41,2,FALSE)</f>
        <v>0</v>
      </c>
      <c r="CQ35" s="289">
        <f>BE35*VLOOKUP(BE$4,'Vienas vienibas izmaksas, EUR'!$A$4:$B$41,2,FALSE)</f>
        <v>0</v>
      </c>
      <c r="CR35" s="289">
        <f>BF35*VLOOKUP(BF$4,'Vienas vienibas izmaksas, EUR'!$A$4:$B$41,2,FALSE)</f>
        <v>0</v>
      </c>
      <c r="CS35" s="289">
        <f>BG35*VLOOKUP(BG$4,'Vienas vienibas izmaksas, EUR'!$A$4:$B$41,2,FALSE)</f>
        <v>0</v>
      </c>
      <c r="CT35" s="289">
        <f>BH35*VLOOKUP(BH$4,'Vienas vienibas izmaksas, EUR'!$A$4:$B$41,2,FALSE)</f>
        <v>0</v>
      </c>
      <c r="CU35" s="289">
        <f>BI35*VLOOKUP(BI$4,'Vienas vienibas izmaksas, EUR'!$A$4:$B$41,2,FALSE)</f>
        <v>0</v>
      </c>
      <c r="CV35" s="289">
        <f>BJ35*VLOOKUP(BJ$4,'Vienas vienibas izmaksas, EUR'!$A$4:$B$41,2,FALSE)</f>
        <v>0</v>
      </c>
      <c r="CW35" s="289">
        <f>BK35*VLOOKUP(BK$4,'Vienas vienibas izmaksas, EUR'!$A$4:$B$41,2,FALSE)</f>
        <v>0</v>
      </c>
      <c r="CX35" s="289">
        <f>BL35*VLOOKUP(BL$4,'Vienas vienibas izmaksas, EUR'!$A$4:$B$41,2,FALSE)</f>
        <v>0</v>
      </c>
      <c r="CY35" s="289">
        <f>BM35*VLOOKUP(BM$4,'Vienas vienibas izmaksas, EUR'!$A$4:$B$41,2,FALSE)</f>
        <v>0</v>
      </c>
      <c r="CZ35" s="288" t="e">
        <f t="shared" si="5"/>
        <v>#N/A</v>
      </c>
      <c r="DA35" s="290"/>
      <c r="DB35" s="292"/>
      <c r="DC35" s="209"/>
      <c r="DD35" s="288">
        <f t="shared" si="6"/>
        <v>0</v>
      </c>
      <c r="DE35" s="187"/>
      <c r="DF35" s="290"/>
      <c r="DG35" s="293" t="e">
        <f t="shared" si="3"/>
        <v>#DIV/0!</v>
      </c>
      <c r="DH35" s="293" t="e">
        <f t="shared" si="0"/>
        <v>#DIV/0!</v>
      </c>
      <c r="DI35" s="293" t="e">
        <f t="shared" si="7"/>
        <v>#N/A</v>
      </c>
    </row>
    <row r="36" spans="1:113" ht="15.75" x14ac:dyDescent="0.25">
      <c r="A36" s="142">
        <v>31</v>
      </c>
      <c r="B36" s="134" t="str">
        <f>IF('Kritēriji_pasv-1.lim'!S37&gt;0,'Kritēriji_pasv-1.lim'!N37,"Pasākums nav atbalstāms!")</f>
        <v>Pasākums nav atbalstāms!</v>
      </c>
      <c r="C36" s="184"/>
      <c r="D36" s="189"/>
      <c r="E36" s="274" t="s">
        <v>62</v>
      </c>
      <c r="F36" s="270" t="s">
        <v>311</v>
      </c>
      <c r="G36" s="189"/>
      <c r="H36" s="189"/>
      <c r="I36" s="189"/>
      <c r="J36" s="189"/>
      <c r="K36" s="257">
        <f>'Kritēriji_pasv-1.lim'!M37</f>
        <v>0</v>
      </c>
      <c r="L36" s="185"/>
      <c r="M36" s="185"/>
      <c r="N36" s="185"/>
      <c r="O36" s="185"/>
      <c r="P36" s="185"/>
      <c r="Q36" s="192"/>
      <c r="R36" s="184"/>
      <c r="S36" s="184"/>
      <c r="T36" s="184"/>
      <c r="U36" s="184"/>
      <c r="V36" s="184"/>
      <c r="W36" s="184"/>
      <c r="X36" s="191"/>
      <c r="Y36" s="191"/>
      <c r="Z36" s="286"/>
      <c r="AA36" s="191"/>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289">
        <f>AB36*VLOOKUP(AB$4,'Vienas vienibas izmaksas, EUR'!$A$4:$B$41,2,FALSE)</f>
        <v>0</v>
      </c>
      <c r="BO36" s="289">
        <f>AC36*VLOOKUP(AC$4,'Vienas vienibas izmaksas, EUR'!$A$4:$B$41,2,FALSE)</f>
        <v>0</v>
      </c>
      <c r="BP36" s="289">
        <f>AD36*VLOOKUP(AD$4,'Vienas vienibas izmaksas, EUR'!$A$4:$B$41,2,FALSE)</f>
        <v>0</v>
      </c>
      <c r="BQ36" s="289">
        <f>AE36*VLOOKUP(AE$4,'Vienas vienibas izmaksas, EUR'!$A$4:$B$41,2,FALSE)</f>
        <v>0</v>
      </c>
      <c r="BR36" s="289">
        <f>AF36*VLOOKUP(AF$4,'Vienas vienibas izmaksas, EUR'!$A$4:$B$41,2,FALSE)</f>
        <v>0</v>
      </c>
      <c r="BS36" s="289">
        <f>AG36*VLOOKUP(AG$4,'Vienas vienibas izmaksas, EUR'!$A$4:$B$41,2,FALSE)</f>
        <v>0</v>
      </c>
      <c r="BT36" s="289">
        <f>AH36*VLOOKUP(AH$4,'Vienas vienibas izmaksas, EUR'!$A$4:$B$41,2,FALSE)</f>
        <v>0</v>
      </c>
      <c r="BU36" s="289">
        <f>AI36*VLOOKUP(AI$4,'Vienas vienibas izmaksas, EUR'!$A$4:$B$41,2,FALSE)</f>
        <v>0</v>
      </c>
      <c r="BV36" s="289">
        <f>AJ36*VLOOKUP(AJ$4,'Vienas vienibas izmaksas, EUR'!$A$4:$B$41,2,FALSE)</f>
        <v>0</v>
      </c>
      <c r="BW36" s="289">
        <f>AK36*VLOOKUP(AK$4,'Vienas vienibas izmaksas, EUR'!$A$4:$B$41,2,FALSE)</f>
        <v>0</v>
      </c>
      <c r="BX36" s="289" t="e">
        <f>AL36*VLOOKUP(AL$4,'Vienas vienibas izmaksas, EUR'!$A$4:$B$41,2,FALSE)</f>
        <v>#N/A</v>
      </c>
      <c r="BY36" s="289">
        <f>AM36*VLOOKUP(AM$4,'Vienas vienibas izmaksas, EUR'!$A$4:$B$41,2,FALSE)</f>
        <v>0</v>
      </c>
      <c r="BZ36" s="289">
        <f>AN36*VLOOKUP(AN$4,'Vienas vienibas izmaksas, EUR'!$A$4:$B$41,2,FALSE)</f>
        <v>0</v>
      </c>
      <c r="CA36" s="289">
        <f>AO36*VLOOKUP(AO$4,'Vienas vienibas izmaksas, EUR'!$A$4:$B$41,2,FALSE)</f>
        <v>0</v>
      </c>
      <c r="CB36" s="289">
        <f>AP36*VLOOKUP(AP$4,'Vienas vienibas izmaksas, EUR'!$A$4:$B$41,2,FALSE)</f>
        <v>0</v>
      </c>
      <c r="CC36" s="289">
        <f>AQ36*VLOOKUP(AQ$4,'Vienas vienibas izmaksas, EUR'!$A$4:$B$41,2,FALSE)</f>
        <v>0</v>
      </c>
      <c r="CD36" s="289">
        <f>AR36*VLOOKUP(AR$4,'Vienas vienibas izmaksas, EUR'!$A$4:$B$41,2,FALSE)</f>
        <v>0</v>
      </c>
      <c r="CE36" s="289">
        <f>AS36*VLOOKUP(AS$4,'Vienas vienibas izmaksas, EUR'!$A$4:$B$41,2,FALSE)</f>
        <v>0</v>
      </c>
      <c r="CF36" s="289">
        <f>AT36*VLOOKUP(AT$4,'Vienas vienibas izmaksas, EUR'!$A$4:$B$41,2,FALSE)</f>
        <v>0</v>
      </c>
      <c r="CG36" s="289">
        <f>AU36*VLOOKUP(AU$4,'Vienas vienibas izmaksas, EUR'!$A$4:$B$41,2,FALSE)</f>
        <v>0</v>
      </c>
      <c r="CH36" s="289">
        <f>AV36*VLOOKUP(AV$4,'Vienas vienibas izmaksas, EUR'!$A$4:$B$41,2,FALSE)</f>
        <v>0</v>
      </c>
      <c r="CI36" s="289">
        <f>AW36*VLOOKUP(AW$4,'Vienas vienibas izmaksas, EUR'!$A$4:$B$41,2,FALSE)</f>
        <v>0</v>
      </c>
      <c r="CJ36" s="289">
        <f>AX36*VLOOKUP(AX$4,'Vienas vienibas izmaksas, EUR'!$A$4:$B$41,2,FALSE)</f>
        <v>0</v>
      </c>
      <c r="CK36" s="289">
        <f>AY36*VLOOKUP(AY$4,'Vienas vienibas izmaksas, EUR'!$A$4:$B$41,2,FALSE)</f>
        <v>0</v>
      </c>
      <c r="CL36" s="289">
        <f>AZ36*VLOOKUP(AZ$4,'Vienas vienibas izmaksas, EUR'!$A$4:$B$41,2,FALSE)</f>
        <v>0</v>
      </c>
      <c r="CM36" s="289">
        <f>BA36*VLOOKUP(BA$4,'Vienas vienibas izmaksas, EUR'!$A$4:$B$41,2,FALSE)</f>
        <v>0</v>
      </c>
      <c r="CN36" s="289">
        <f>BB36*VLOOKUP(BB$4,'Vienas vienibas izmaksas, EUR'!$A$4:$B$41,2,FALSE)</f>
        <v>0</v>
      </c>
      <c r="CO36" s="289">
        <f>BC36*VLOOKUP(BC$4,'Vienas vienibas izmaksas, EUR'!$A$4:$B$41,2,FALSE)</f>
        <v>0</v>
      </c>
      <c r="CP36" s="289">
        <f>BD36*VLOOKUP(BD$4,'Vienas vienibas izmaksas, EUR'!$A$4:$B$41,2,FALSE)</f>
        <v>0</v>
      </c>
      <c r="CQ36" s="289">
        <f>BE36*VLOOKUP(BE$4,'Vienas vienibas izmaksas, EUR'!$A$4:$B$41,2,FALSE)</f>
        <v>0</v>
      </c>
      <c r="CR36" s="289">
        <f>BF36*VLOOKUP(BF$4,'Vienas vienibas izmaksas, EUR'!$A$4:$B$41,2,FALSE)</f>
        <v>0</v>
      </c>
      <c r="CS36" s="289">
        <f>BG36*VLOOKUP(BG$4,'Vienas vienibas izmaksas, EUR'!$A$4:$B$41,2,FALSE)</f>
        <v>0</v>
      </c>
      <c r="CT36" s="289">
        <f>BH36*VLOOKUP(BH$4,'Vienas vienibas izmaksas, EUR'!$A$4:$B$41,2,FALSE)</f>
        <v>0</v>
      </c>
      <c r="CU36" s="289">
        <f>BI36*VLOOKUP(BI$4,'Vienas vienibas izmaksas, EUR'!$A$4:$B$41,2,FALSE)</f>
        <v>0</v>
      </c>
      <c r="CV36" s="289">
        <f>BJ36*VLOOKUP(BJ$4,'Vienas vienibas izmaksas, EUR'!$A$4:$B$41,2,FALSE)</f>
        <v>0</v>
      </c>
      <c r="CW36" s="289">
        <f>BK36*VLOOKUP(BK$4,'Vienas vienibas izmaksas, EUR'!$A$4:$B$41,2,FALSE)</f>
        <v>0</v>
      </c>
      <c r="CX36" s="289">
        <f>BL36*VLOOKUP(BL$4,'Vienas vienibas izmaksas, EUR'!$A$4:$B$41,2,FALSE)</f>
        <v>0</v>
      </c>
      <c r="CY36" s="289">
        <f>BM36*VLOOKUP(BM$4,'Vienas vienibas izmaksas, EUR'!$A$4:$B$41,2,FALSE)</f>
        <v>0</v>
      </c>
      <c r="CZ36" s="288" t="e">
        <f t="shared" si="5"/>
        <v>#N/A</v>
      </c>
      <c r="DA36" s="290"/>
      <c r="DB36" s="292"/>
      <c r="DC36" s="209"/>
      <c r="DD36" s="288">
        <f t="shared" si="6"/>
        <v>0</v>
      </c>
      <c r="DE36" s="187"/>
      <c r="DF36" s="290"/>
      <c r="DG36" s="293" t="e">
        <f t="shared" si="3"/>
        <v>#DIV/0!</v>
      </c>
      <c r="DH36" s="293" t="e">
        <f t="shared" si="0"/>
        <v>#DIV/0!</v>
      </c>
      <c r="DI36" s="293" t="e">
        <f t="shared" si="7"/>
        <v>#N/A</v>
      </c>
    </row>
    <row r="37" spans="1:113" ht="15.75" x14ac:dyDescent="0.25">
      <c r="A37" s="142">
        <v>32</v>
      </c>
      <c r="B37" s="134" t="str">
        <f>IF('Kritēriji_pasv-1.lim'!S38&gt;0,'Kritēriji_pasv-1.lim'!N38,"Pasākums nav atbalstāms!")</f>
        <v>Pasākums nav atbalstāms!</v>
      </c>
      <c r="C37" s="184"/>
      <c r="D37" s="189"/>
      <c r="E37" s="271" t="s">
        <v>343</v>
      </c>
      <c r="F37" s="270" t="s">
        <v>311</v>
      </c>
      <c r="G37" s="189"/>
      <c r="H37" s="189"/>
      <c r="I37" s="189"/>
      <c r="J37" s="189"/>
      <c r="K37" s="257">
        <f>'Kritēriji_pasv-1.lim'!M38</f>
        <v>0</v>
      </c>
      <c r="L37" s="185"/>
      <c r="M37" s="185"/>
      <c r="N37" s="185"/>
      <c r="O37" s="185"/>
      <c r="P37" s="185"/>
      <c r="Q37" s="192"/>
      <c r="R37" s="184"/>
      <c r="S37" s="184"/>
      <c r="T37" s="184"/>
      <c r="U37" s="184"/>
      <c r="V37" s="184"/>
      <c r="W37" s="184"/>
      <c r="X37" s="191"/>
      <c r="Y37" s="191"/>
      <c r="Z37" s="286"/>
      <c r="AA37" s="191"/>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289">
        <f>AB37*VLOOKUP(AB$4,'Vienas vienibas izmaksas, EUR'!$A$4:$B$41,2,FALSE)</f>
        <v>0</v>
      </c>
      <c r="BO37" s="289">
        <f>AC37*VLOOKUP(AC$4,'Vienas vienibas izmaksas, EUR'!$A$4:$B$41,2,FALSE)</f>
        <v>0</v>
      </c>
      <c r="BP37" s="289">
        <f>AD37*VLOOKUP(AD$4,'Vienas vienibas izmaksas, EUR'!$A$4:$B$41,2,FALSE)</f>
        <v>0</v>
      </c>
      <c r="BQ37" s="289">
        <f>AE37*VLOOKUP(AE$4,'Vienas vienibas izmaksas, EUR'!$A$4:$B$41,2,FALSE)</f>
        <v>0</v>
      </c>
      <c r="BR37" s="289">
        <f>AF37*VLOOKUP(AF$4,'Vienas vienibas izmaksas, EUR'!$A$4:$B$41,2,FALSE)</f>
        <v>0</v>
      </c>
      <c r="BS37" s="289">
        <f>AG37*VLOOKUP(AG$4,'Vienas vienibas izmaksas, EUR'!$A$4:$B$41,2,FALSE)</f>
        <v>0</v>
      </c>
      <c r="BT37" s="289">
        <f>AH37*VLOOKUP(AH$4,'Vienas vienibas izmaksas, EUR'!$A$4:$B$41,2,FALSE)</f>
        <v>0</v>
      </c>
      <c r="BU37" s="289">
        <f>AI37*VLOOKUP(AI$4,'Vienas vienibas izmaksas, EUR'!$A$4:$B$41,2,FALSE)</f>
        <v>0</v>
      </c>
      <c r="BV37" s="289">
        <f>AJ37*VLOOKUP(AJ$4,'Vienas vienibas izmaksas, EUR'!$A$4:$B$41,2,FALSE)</f>
        <v>0</v>
      </c>
      <c r="BW37" s="289">
        <f>AK37*VLOOKUP(AK$4,'Vienas vienibas izmaksas, EUR'!$A$4:$B$41,2,FALSE)</f>
        <v>0</v>
      </c>
      <c r="BX37" s="289" t="e">
        <f>AL37*VLOOKUP(AL$4,'Vienas vienibas izmaksas, EUR'!$A$4:$B$41,2,FALSE)</f>
        <v>#N/A</v>
      </c>
      <c r="BY37" s="289">
        <f>AM37*VLOOKUP(AM$4,'Vienas vienibas izmaksas, EUR'!$A$4:$B$41,2,FALSE)</f>
        <v>0</v>
      </c>
      <c r="BZ37" s="289">
        <f>AN37*VLOOKUP(AN$4,'Vienas vienibas izmaksas, EUR'!$A$4:$B$41,2,FALSE)</f>
        <v>0</v>
      </c>
      <c r="CA37" s="289">
        <f>AO37*VLOOKUP(AO$4,'Vienas vienibas izmaksas, EUR'!$A$4:$B$41,2,FALSE)</f>
        <v>0</v>
      </c>
      <c r="CB37" s="289">
        <f>AP37*VLOOKUP(AP$4,'Vienas vienibas izmaksas, EUR'!$A$4:$B$41,2,FALSE)</f>
        <v>0</v>
      </c>
      <c r="CC37" s="289">
        <f>AQ37*VLOOKUP(AQ$4,'Vienas vienibas izmaksas, EUR'!$A$4:$B$41,2,FALSE)</f>
        <v>0</v>
      </c>
      <c r="CD37" s="289">
        <f>AR37*VLOOKUP(AR$4,'Vienas vienibas izmaksas, EUR'!$A$4:$B$41,2,FALSE)</f>
        <v>0</v>
      </c>
      <c r="CE37" s="289">
        <f>AS37*VLOOKUP(AS$4,'Vienas vienibas izmaksas, EUR'!$A$4:$B$41,2,FALSE)</f>
        <v>0</v>
      </c>
      <c r="CF37" s="289">
        <f>AT37*VLOOKUP(AT$4,'Vienas vienibas izmaksas, EUR'!$A$4:$B$41,2,FALSE)</f>
        <v>0</v>
      </c>
      <c r="CG37" s="289">
        <f>AU37*VLOOKUP(AU$4,'Vienas vienibas izmaksas, EUR'!$A$4:$B$41,2,FALSE)</f>
        <v>0</v>
      </c>
      <c r="CH37" s="289">
        <f>AV37*VLOOKUP(AV$4,'Vienas vienibas izmaksas, EUR'!$A$4:$B$41,2,FALSE)</f>
        <v>0</v>
      </c>
      <c r="CI37" s="289">
        <f>AW37*VLOOKUP(AW$4,'Vienas vienibas izmaksas, EUR'!$A$4:$B$41,2,FALSE)</f>
        <v>0</v>
      </c>
      <c r="CJ37" s="289">
        <f>AX37*VLOOKUP(AX$4,'Vienas vienibas izmaksas, EUR'!$A$4:$B$41,2,FALSE)</f>
        <v>0</v>
      </c>
      <c r="CK37" s="289">
        <f>AY37*VLOOKUP(AY$4,'Vienas vienibas izmaksas, EUR'!$A$4:$B$41,2,FALSE)</f>
        <v>0</v>
      </c>
      <c r="CL37" s="289">
        <f>AZ37*VLOOKUP(AZ$4,'Vienas vienibas izmaksas, EUR'!$A$4:$B$41,2,FALSE)</f>
        <v>0</v>
      </c>
      <c r="CM37" s="289">
        <f>BA37*VLOOKUP(BA$4,'Vienas vienibas izmaksas, EUR'!$A$4:$B$41,2,FALSE)</f>
        <v>0</v>
      </c>
      <c r="CN37" s="289">
        <f>BB37*VLOOKUP(BB$4,'Vienas vienibas izmaksas, EUR'!$A$4:$B$41,2,FALSE)</f>
        <v>0</v>
      </c>
      <c r="CO37" s="289">
        <f>BC37*VLOOKUP(BC$4,'Vienas vienibas izmaksas, EUR'!$A$4:$B$41,2,FALSE)</f>
        <v>0</v>
      </c>
      <c r="CP37" s="289">
        <f>BD37*VLOOKUP(BD$4,'Vienas vienibas izmaksas, EUR'!$A$4:$B$41,2,FALSE)</f>
        <v>0</v>
      </c>
      <c r="CQ37" s="289">
        <f>BE37*VLOOKUP(BE$4,'Vienas vienibas izmaksas, EUR'!$A$4:$B$41,2,FALSE)</f>
        <v>0</v>
      </c>
      <c r="CR37" s="289">
        <f>BF37*VLOOKUP(BF$4,'Vienas vienibas izmaksas, EUR'!$A$4:$B$41,2,FALSE)</f>
        <v>0</v>
      </c>
      <c r="CS37" s="289">
        <f>BG37*VLOOKUP(BG$4,'Vienas vienibas izmaksas, EUR'!$A$4:$B$41,2,FALSE)</f>
        <v>0</v>
      </c>
      <c r="CT37" s="289">
        <f>BH37*VLOOKUP(BH$4,'Vienas vienibas izmaksas, EUR'!$A$4:$B$41,2,FALSE)</f>
        <v>0</v>
      </c>
      <c r="CU37" s="289">
        <f>BI37*VLOOKUP(BI$4,'Vienas vienibas izmaksas, EUR'!$A$4:$B$41,2,FALSE)</f>
        <v>0</v>
      </c>
      <c r="CV37" s="289">
        <f>BJ37*VLOOKUP(BJ$4,'Vienas vienibas izmaksas, EUR'!$A$4:$B$41,2,FALSE)</f>
        <v>0</v>
      </c>
      <c r="CW37" s="289">
        <f>BK37*VLOOKUP(BK$4,'Vienas vienibas izmaksas, EUR'!$A$4:$B$41,2,FALSE)</f>
        <v>0</v>
      </c>
      <c r="CX37" s="289">
        <f>BL37*VLOOKUP(BL$4,'Vienas vienibas izmaksas, EUR'!$A$4:$B$41,2,FALSE)</f>
        <v>0</v>
      </c>
      <c r="CY37" s="289">
        <f>BM37*VLOOKUP(BM$4,'Vienas vienibas izmaksas, EUR'!$A$4:$B$41,2,FALSE)</f>
        <v>0</v>
      </c>
      <c r="CZ37" s="288" t="e">
        <f t="shared" si="5"/>
        <v>#N/A</v>
      </c>
      <c r="DA37" s="290"/>
      <c r="DB37" s="292"/>
      <c r="DC37" s="209"/>
      <c r="DD37" s="288">
        <f t="shared" si="6"/>
        <v>0</v>
      </c>
      <c r="DE37" s="187"/>
      <c r="DF37" s="290"/>
      <c r="DG37" s="293" t="e">
        <f t="shared" si="3"/>
        <v>#DIV/0!</v>
      </c>
      <c r="DH37" s="293" t="e">
        <f t="shared" si="0"/>
        <v>#DIV/0!</v>
      </c>
      <c r="DI37" s="293" t="e">
        <f t="shared" si="7"/>
        <v>#N/A</v>
      </c>
    </row>
    <row r="38" spans="1:113" ht="15.75" x14ac:dyDescent="0.25">
      <c r="A38" s="142">
        <v>33</v>
      </c>
      <c r="B38" s="134" t="str">
        <f>IF('Kritēriji_pasv-1.lim'!S39&gt;0,'Kritēriji_pasv-1.lim'!N39,"Pasākums nav atbalstāms!")</f>
        <v>Pasākums nav atbalstāms!</v>
      </c>
      <c r="C38" s="184"/>
      <c r="D38" s="189"/>
      <c r="E38" s="271" t="s">
        <v>343</v>
      </c>
      <c r="F38" s="270" t="s">
        <v>311</v>
      </c>
      <c r="G38" s="189"/>
      <c r="H38" s="189"/>
      <c r="I38" s="189"/>
      <c r="J38" s="189"/>
      <c r="K38" s="257">
        <f>'Kritēriji_pasv-1.lim'!M39</f>
        <v>0</v>
      </c>
      <c r="L38" s="185"/>
      <c r="M38" s="185"/>
      <c r="N38" s="185"/>
      <c r="O38" s="185"/>
      <c r="P38" s="185"/>
      <c r="Q38" s="192"/>
      <c r="R38" s="184"/>
      <c r="S38" s="184"/>
      <c r="T38" s="184"/>
      <c r="U38" s="184"/>
      <c r="V38" s="184"/>
      <c r="W38" s="184"/>
      <c r="X38" s="191"/>
      <c r="Y38" s="191"/>
      <c r="Z38" s="286"/>
      <c r="AA38" s="191"/>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289">
        <f>AB38*VLOOKUP(AB$4,'Vienas vienibas izmaksas, EUR'!$A$4:$B$41,2,FALSE)</f>
        <v>0</v>
      </c>
      <c r="BO38" s="289">
        <f>AC38*VLOOKUP(AC$4,'Vienas vienibas izmaksas, EUR'!$A$4:$B$41,2,FALSE)</f>
        <v>0</v>
      </c>
      <c r="BP38" s="289">
        <f>AD38*VLOOKUP(AD$4,'Vienas vienibas izmaksas, EUR'!$A$4:$B$41,2,FALSE)</f>
        <v>0</v>
      </c>
      <c r="BQ38" s="289">
        <f>AE38*VLOOKUP(AE$4,'Vienas vienibas izmaksas, EUR'!$A$4:$B$41,2,FALSE)</f>
        <v>0</v>
      </c>
      <c r="BR38" s="289">
        <f>AF38*VLOOKUP(AF$4,'Vienas vienibas izmaksas, EUR'!$A$4:$B$41,2,FALSE)</f>
        <v>0</v>
      </c>
      <c r="BS38" s="289">
        <f>AG38*VLOOKUP(AG$4,'Vienas vienibas izmaksas, EUR'!$A$4:$B$41,2,FALSE)</f>
        <v>0</v>
      </c>
      <c r="BT38" s="289">
        <f>AH38*VLOOKUP(AH$4,'Vienas vienibas izmaksas, EUR'!$A$4:$B$41,2,FALSE)</f>
        <v>0</v>
      </c>
      <c r="BU38" s="289">
        <f>AI38*VLOOKUP(AI$4,'Vienas vienibas izmaksas, EUR'!$A$4:$B$41,2,FALSE)</f>
        <v>0</v>
      </c>
      <c r="BV38" s="289">
        <f>AJ38*VLOOKUP(AJ$4,'Vienas vienibas izmaksas, EUR'!$A$4:$B$41,2,FALSE)</f>
        <v>0</v>
      </c>
      <c r="BW38" s="289">
        <f>AK38*VLOOKUP(AK$4,'Vienas vienibas izmaksas, EUR'!$A$4:$B$41,2,FALSE)</f>
        <v>0</v>
      </c>
      <c r="BX38" s="289" t="e">
        <f>AL38*VLOOKUP(AL$4,'Vienas vienibas izmaksas, EUR'!$A$4:$B$41,2,FALSE)</f>
        <v>#N/A</v>
      </c>
      <c r="BY38" s="289">
        <f>AM38*VLOOKUP(AM$4,'Vienas vienibas izmaksas, EUR'!$A$4:$B$41,2,FALSE)</f>
        <v>0</v>
      </c>
      <c r="BZ38" s="289">
        <f>AN38*VLOOKUP(AN$4,'Vienas vienibas izmaksas, EUR'!$A$4:$B$41,2,FALSE)</f>
        <v>0</v>
      </c>
      <c r="CA38" s="289">
        <f>AO38*VLOOKUP(AO$4,'Vienas vienibas izmaksas, EUR'!$A$4:$B$41,2,FALSE)</f>
        <v>0</v>
      </c>
      <c r="CB38" s="289">
        <f>AP38*VLOOKUP(AP$4,'Vienas vienibas izmaksas, EUR'!$A$4:$B$41,2,FALSE)</f>
        <v>0</v>
      </c>
      <c r="CC38" s="289">
        <f>AQ38*VLOOKUP(AQ$4,'Vienas vienibas izmaksas, EUR'!$A$4:$B$41,2,FALSE)</f>
        <v>0</v>
      </c>
      <c r="CD38" s="289">
        <f>AR38*VLOOKUP(AR$4,'Vienas vienibas izmaksas, EUR'!$A$4:$B$41,2,FALSE)</f>
        <v>0</v>
      </c>
      <c r="CE38" s="289">
        <f>AS38*VLOOKUP(AS$4,'Vienas vienibas izmaksas, EUR'!$A$4:$B$41,2,FALSE)</f>
        <v>0</v>
      </c>
      <c r="CF38" s="289">
        <f>AT38*VLOOKUP(AT$4,'Vienas vienibas izmaksas, EUR'!$A$4:$B$41,2,FALSE)</f>
        <v>0</v>
      </c>
      <c r="CG38" s="289">
        <f>AU38*VLOOKUP(AU$4,'Vienas vienibas izmaksas, EUR'!$A$4:$B$41,2,FALSE)</f>
        <v>0</v>
      </c>
      <c r="CH38" s="289">
        <f>AV38*VLOOKUP(AV$4,'Vienas vienibas izmaksas, EUR'!$A$4:$B$41,2,FALSE)</f>
        <v>0</v>
      </c>
      <c r="CI38" s="289">
        <f>AW38*VLOOKUP(AW$4,'Vienas vienibas izmaksas, EUR'!$A$4:$B$41,2,FALSE)</f>
        <v>0</v>
      </c>
      <c r="CJ38" s="289">
        <f>AX38*VLOOKUP(AX$4,'Vienas vienibas izmaksas, EUR'!$A$4:$B$41,2,FALSE)</f>
        <v>0</v>
      </c>
      <c r="CK38" s="289">
        <f>AY38*VLOOKUP(AY$4,'Vienas vienibas izmaksas, EUR'!$A$4:$B$41,2,FALSE)</f>
        <v>0</v>
      </c>
      <c r="CL38" s="289">
        <f>AZ38*VLOOKUP(AZ$4,'Vienas vienibas izmaksas, EUR'!$A$4:$B$41,2,FALSE)</f>
        <v>0</v>
      </c>
      <c r="CM38" s="289">
        <f>BA38*VLOOKUP(BA$4,'Vienas vienibas izmaksas, EUR'!$A$4:$B$41,2,FALSE)</f>
        <v>0</v>
      </c>
      <c r="CN38" s="289">
        <f>BB38*VLOOKUP(BB$4,'Vienas vienibas izmaksas, EUR'!$A$4:$B$41,2,FALSE)</f>
        <v>0</v>
      </c>
      <c r="CO38" s="289">
        <f>BC38*VLOOKUP(BC$4,'Vienas vienibas izmaksas, EUR'!$A$4:$B$41,2,FALSE)</f>
        <v>0</v>
      </c>
      <c r="CP38" s="289">
        <f>BD38*VLOOKUP(BD$4,'Vienas vienibas izmaksas, EUR'!$A$4:$B$41,2,FALSE)</f>
        <v>0</v>
      </c>
      <c r="CQ38" s="289">
        <f>BE38*VLOOKUP(BE$4,'Vienas vienibas izmaksas, EUR'!$A$4:$B$41,2,FALSE)</f>
        <v>0</v>
      </c>
      <c r="CR38" s="289">
        <f>BF38*VLOOKUP(BF$4,'Vienas vienibas izmaksas, EUR'!$A$4:$B$41,2,FALSE)</f>
        <v>0</v>
      </c>
      <c r="CS38" s="289">
        <f>BG38*VLOOKUP(BG$4,'Vienas vienibas izmaksas, EUR'!$A$4:$B$41,2,FALSE)</f>
        <v>0</v>
      </c>
      <c r="CT38" s="289">
        <f>BH38*VLOOKUP(BH$4,'Vienas vienibas izmaksas, EUR'!$A$4:$B$41,2,FALSE)</f>
        <v>0</v>
      </c>
      <c r="CU38" s="289">
        <f>BI38*VLOOKUP(BI$4,'Vienas vienibas izmaksas, EUR'!$A$4:$B$41,2,FALSE)</f>
        <v>0</v>
      </c>
      <c r="CV38" s="289">
        <f>BJ38*VLOOKUP(BJ$4,'Vienas vienibas izmaksas, EUR'!$A$4:$B$41,2,FALSE)</f>
        <v>0</v>
      </c>
      <c r="CW38" s="289">
        <f>BK38*VLOOKUP(BK$4,'Vienas vienibas izmaksas, EUR'!$A$4:$B$41,2,FALSE)</f>
        <v>0</v>
      </c>
      <c r="CX38" s="289">
        <f>BL38*VLOOKUP(BL$4,'Vienas vienibas izmaksas, EUR'!$A$4:$B$41,2,FALSE)</f>
        <v>0</v>
      </c>
      <c r="CY38" s="289">
        <f>BM38*VLOOKUP(BM$4,'Vienas vienibas izmaksas, EUR'!$A$4:$B$41,2,FALSE)</f>
        <v>0</v>
      </c>
      <c r="CZ38" s="288" t="e">
        <f t="shared" si="5"/>
        <v>#N/A</v>
      </c>
      <c r="DA38" s="290"/>
      <c r="DB38" s="292"/>
      <c r="DC38" s="209"/>
      <c r="DD38" s="288">
        <f t="shared" si="6"/>
        <v>0</v>
      </c>
      <c r="DE38" s="187"/>
      <c r="DF38" s="290"/>
      <c r="DG38" s="293" t="e">
        <f t="shared" ref="DG38:DG69" si="8">DD38/Y38</f>
        <v>#DIV/0!</v>
      </c>
      <c r="DH38" s="293" t="e">
        <f t="shared" ref="DH38:DH69" si="9">DD38/AA38</f>
        <v>#DIV/0!</v>
      </c>
      <c r="DI38" s="293" t="e">
        <f t="shared" si="7"/>
        <v>#N/A</v>
      </c>
    </row>
    <row r="39" spans="1:113" ht="15.75" x14ac:dyDescent="0.25">
      <c r="A39" s="142">
        <v>34</v>
      </c>
      <c r="B39" s="134" t="str">
        <f>IF('Kritēriji_pasv-1.lim'!S40&gt;0,'Kritēriji_pasv-1.lim'!N40,"Pasākums nav atbalstāms!")</f>
        <v>Pasākums nav atbalstāms!</v>
      </c>
      <c r="C39" s="184"/>
      <c r="D39" s="189"/>
      <c r="E39" s="274" t="s">
        <v>62</v>
      </c>
      <c r="F39" s="270" t="s">
        <v>311</v>
      </c>
      <c r="G39" s="189"/>
      <c r="H39" s="189"/>
      <c r="I39" s="189"/>
      <c r="J39" s="189"/>
      <c r="K39" s="257">
        <f>'Kritēriji_pasv-1.lim'!M40</f>
        <v>0</v>
      </c>
      <c r="L39" s="185"/>
      <c r="M39" s="185"/>
      <c r="N39" s="185"/>
      <c r="O39" s="185"/>
      <c r="P39" s="185"/>
      <c r="Q39" s="192"/>
      <c r="R39" s="184"/>
      <c r="S39" s="184"/>
      <c r="T39" s="184"/>
      <c r="U39" s="184"/>
      <c r="V39" s="184"/>
      <c r="W39" s="184"/>
      <c r="X39" s="191"/>
      <c r="Y39" s="191"/>
      <c r="Z39" s="286"/>
      <c r="AA39" s="191"/>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289">
        <f>AB39*VLOOKUP(AB$4,'Vienas vienibas izmaksas, EUR'!$A$4:$B$41,2,FALSE)</f>
        <v>0</v>
      </c>
      <c r="BO39" s="289">
        <f>AC39*VLOOKUP(AC$4,'Vienas vienibas izmaksas, EUR'!$A$4:$B$41,2,FALSE)</f>
        <v>0</v>
      </c>
      <c r="BP39" s="289">
        <f>AD39*VLOOKUP(AD$4,'Vienas vienibas izmaksas, EUR'!$A$4:$B$41,2,FALSE)</f>
        <v>0</v>
      </c>
      <c r="BQ39" s="289">
        <f>AE39*VLOOKUP(AE$4,'Vienas vienibas izmaksas, EUR'!$A$4:$B$41,2,FALSE)</f>
        <v>0</v>
      </c>
      <c r="BR39" s="289">
        <f>AF39*VLOOKUP(AF$4,'Vienas vienibas izmaksas, EUR'!$A$4:$B$41,2,FALSE)</f>
        <v>0</v>
      </c>
      <c r="BS39" s="289">
        <f>AG39*VLOOKUP(AG$4,'Vienas vienibas izmaksas, EUR'!$A$4:$B$41,2,FALSE)</f>
        <v>0</v>
      </c>
      <c r="BT39" s="289">
        <f>AH39*VLOOKUP(AH$4,'Vienas vienibas izmaksas, EUR'!$A$4:$B$41,2,FALSE)</f>
        <v>0</v>
      </c>
      <c r="BU39" s="289">
        <f>AI39*VLOOKUP(AI$4,'Vienas vienibas izmaksas, EUR'!$A$4:$B$41,2,FALSE)</f>
        <v>0</v>
      </c>
      <c r="BV39" s="289">
        <f>AJ39*VLOOKUP(AJ$4,'Vienas vienibas izmaksas, EUR'!$A$4:$B$41,2,FALSE)</f>
        <v>0</v>
      </c>
      <c r="BW39" s="289">
        <f>AK39*VLOOKUP(AK$4,'Vienas vienibas izmaksas, EUR'!$A$4:$B$41,2,FALSE)</f>
        <v>0</v>
      </c>
      <c r="BX39" s="289" t="e">
        <f>AL39*VLOOKUP(AL$4,'Vienas vienibas izmaksas, EUR'!$A$4:$B$41,2,FALSE)</f>
        <v>#N/A</v>
      </c>
      <c r="BY39" s="289">
        <f>AM39*VLOOKUP(AM$4,'Vienas vienibas izmaksas, EUR'!$A$4:$B$41,2,FALSE)</f>
        <v>0</v>
      </c>
      <c r="BZ39" s="289">
        <f>AN39*VLOOKUP(AN$4,'Vienas vienibas izmaksas, EUR'!$A$4:$B$41,2,FALSE)</f>
        <v>0</v>
      </c>
      <c r="CA39" s="289">
        <f>AO39*VLOOKUP(AO$4,'Vienas vienibas izmaksas, EUR'!$A$4:$B$41,2,FALSE)</f>
        <v>0</v>
      </c>
      <c r="CB39" s="289">
        <f>AP39*VLOOKUP(AP$4,'Vienas vienibas izmaksas, EUR'!$A$4:$B$41,2,FALSE)</f>
        <v>0</v>
      </c>
      <c r="CC39" s="289">
        <f>AQ39*VLOOKUP(AQ$4,'Vienas vienibas izmaksas, EUR'!$A$4:$B$41,2,FALSE)</f>
        <v>0</v>
      </c>
      <c r="CD39" s="289">
        <f>AR39*VLOOKUP(AR$4,'Vienas vienibas izmaksas, EUR'!$A$4:$B$41,2,FALSE)</f>
        <v>0</v>
      </c>
      <c r="CE39" s="289">
        <f>AS39*VLOOKUP(AS$4,'Vienas vienibas izmaksas, EUR'!$A$4:$B$41,2,FALSE)</f>
        <v>0</v>
      </c>
      <c r="CF39" s="289">
        <f>AT39*VLOOKUP(AT$4,'Vienas vienibas izmaksas, EUR'!$A$4:$B$41,2,FALSE)</f>
        <v>0</v>
      </c>
      <c r="CG39" s="289">
        <f>AU39*VLOOKUP(AU$4,'Vienas vienibas izmaksas, EUR'!$A$4:$B$41,2,FALSE)</f>
        <v>0</v>
      </c>
      <c r="CH39" s="289">
        <f>AV39*VLOOKUP(AV$4,'Vienas vienibas izmaksas, EUR'!$A$4:$B$41,2,FALSE)</f>
        <v>0</v>
      </c>
      <c r="CI39" s="289">
        <f>AW39*VLOOKUP(AW$4,'Vienas vienibas izmaksas, EUR'!$A$4:$B$41,2,FALSE)</f>
        <v>0</v>
      </c>
      <c r="CJ39" s="289">
        <f>AX39*VLOOKUP(AX$4,'Vienas vienibas izmaksas, EUR'!$A$4:$B$41,2,FALSE)</f>
        <v>0</v>
      </c>
      <c r="CK39" s="289">
        <f>AY39*VLOOKUP(AY$4,'Vienas vienibas izmaksas, EUR'!$A$4:$B$41,2,FALSE)</f>
        <v>0</v>
      </c>
      <c r="CL39" s="289">
        <f>AZ39*VLOOKUP(AZ$4,'Vienas vienibas izmaksas, EUR'!$A$4:$B$41,2,FALSE)</f>
        <v>0</v>
      </c>
      <c r="CM39" s="289">
        <f>BA39*VLOOKUP(BA$4,'Vienas vienibas izmaksas, EUR'!$A$4:$B$41,2,FALSE)</f>
        <v>0</v>
      </c>
      <c r="CN39" s="289">
        <f>BB39*VLOOKUP(BB$4,'Vienas vienibas izmaksas, EUR'!$A$4:$B$41,2,FALSE)</f>
        <v>0</v>
      </c>
      <c r="CO39" s="289">
        <f>BC39*VLOOKUP(BC$4,'Vienas vienibas izmaksas, EUR'!$A$4:$B$41,2,FALSE)</f>
        <v>0</v>
      </c>
      <c r="CP39" s="289">
        <f>BD39*VLOOKUP(BD$4,'Vienas vienibas izmaksas, EUR'!$A$4:$B$41,2,FALSE)</f>
        <v>0</v>
      </c>
      <c r="CQ39" s="289">
        <f>BE39*VLOOKUP(BE$4,'Vienas vienibas izmaksas, EUR'!$A$4:$B$41,2,FALSE)</f>
        <v>0</v>
      </c>
      <c r="CR39" s="289">
        <f>BF39*VLOOKUP(BF$4,'Vienas vienibas izmaksas, EUR'!$A$4:$B$41,2,FALSE)</f>
        <v>0</v>
      </c>
      <c r="CS39" s="289">
        <f>BG39*VLOOKUP(BG$4,'Vienas vienibas izmaksas, EUR'!$A$4:$B$41,2,FALSE)</f>
        <v>0</v>
      </c>
      <c r="CT39" s="289">
        <f>BH39*VLOOKUP(BH$4,'Vienas vienibas izmaksas, EUR'!$A$4:$B$41,2,FALSE)</f>
        <v>0</v>
      </c>
      <c r="CU39" s="289">
        <f>BI39*VLOOKUP(BI$4,'Vienas vienibas izmaksas, EUR'!$A$4:$B$41,2,FALSE)</f>
        <v>0</v>
      </c>
      <c r="CV39" s="289">
        <f>BJ39*VLOOKUP(BJ$4,'Vienas vienibas izmaksas, EUR'!$A$4:$B$41,2,FALSE)</f>
        <v>0</v>
      </c>
      <c r="CW39" s="289">
        <f>BK39*VLOOKUP(BK$4,'Vienas vienibas izmaksas, EUR'!$A$4:$B$41,2,FALSE)</f>
        <v>0</v>
      </c>
      <c r="CX39" s="289">
        <f>BL39*VLOOKUP(BL$4,'Vienas vienibas izmaksas, EUR'!$A$4:$B$41,2,FALSE)</f>
        <v>0</v>
      </c>
      <c r="CY39" s="289">
        <f>BM39*VLOOKUP(BM$4,'Vienas vienibas izmaksas, EUR'!$A$4:$B$41,2,FALSE)</f>
        <v>0</v>
      </c>
      <c r="CZ39" s="288" t="e">
        <f t="shared" si="5"/>
        <v>#N/A</v>
      </c>
      <c r="DA39" s="290"/>
      <c r="DB39" s="292"/>
      <c r="DC39" s="209"/>
      <c r="DD39" s="288">
        <f t="shared" si="6"/>
        <v>0</v>
      </c>
      <c r="DE39" s="187"/>
      <c r="DF39" s="290"/>
      <c r="DG39" s="293" t="e">
        <f t="shared" si="8"/>
        <v>#DIV/0!</v>
      </c>
      <c r="DH39" s="293" t="e">
        <f t="shared" si="9"/>
        <v>#DIV/0!</v>
      </c>
      <c r="DI39" s="293" t="e">
        <f t="shared" si="7"/>
        <v>#N/A</v>
      </c>
    </row>
    <row r="40" spans="1:113" ht="15.75" x14ac:dyDescent="0.25">
      <c r="A40" s="142">
        <v>35</v>
      </c>
      <c r="B40" s="134" t="str">
        <f>IF('Kritēriji_pasv-1.lim'!S41&gt;0,'Kritēriji_pasv-1.lim'!N41,"Pasākums nav atbalstāms!")</f>
        <v>Pasākums nav atbalstāms!</v>
      </c>
      <c r="C40" s="184"/>
      <c r="D40" s="189"/>
      <c r="E40" s="274" t="s">
        <v>62</v>
      </c>
      <c r="F40" s="273" t="s">
        <v>310</v>
      </c>
      <c r="G40" s="189"/>
      <c r="H40" s="295"/>
      <c r="I40" s="295"/>
      <c r="J40" s="189"/>
      <c r="K40" s="257">
        <f>'Kritēriji_pasv-1.lim'!M41</f>
        <v>0</v>
      </c>
      <c r="L40" s="185"/>
      <c r="M40" s="185"/>
      <c r="N40" s="185"/>
      <c r="O40" s="185"/>
      <c r="P40" s="185"/>
      <c r="Q40" s="192"/>
      <c r="R40" s="184"/>
      <c r="S40" s="184"/>
      <c r="T40" s="184"/>
      <c r="U40" s="184"/>
      <c r="V40" s="184"/>
      <c r="W40" s="184"/>
      <c r="X40" s="191"/>
      <c r="Y40" s="191"/>
      <c r="Z40" s="286"/>
      <c r="AA40" s="294"/>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5"/>
      <c r="AY40" s="295"/>
      <c r="AZ40" s="295"/>
      <c r="BA40" s="295"/>
      <c r="BB40" s="295"/>
      <c r="BC40" s="295"/>
      <c r="BD40" s="295"/>
      <c r="BE40" s="295"/>
      <c r="BF40" s="295"/>
      <c r="BG40" s="295"/>
      <c r="BH40" s="295"/>
      <c r="BI40" s="295"/>
      <c r="BJ40" s="295"/>
      <c r="BK40" s="295"/>
      <c r="BL40" s="295"/>
      <c r="BM40" s="295"/>
      <c r="BN40" s="296">
        <f>AB40*VLOOKUP(AB$4,'Vienas vienibas izmaksas, EUR'!$A$4:$B$41,2,FALSE)</f>
        <v>0</v>
      </c>
      <c r="BO40" s="296">
        <f>AC40*VLOOKUP(AC$4,'Vienas vienibas izmaksas, EUR'!$A$4:$B$41,2,FALSE)</f>
        <v>0</v>
      </c>
      <c r="BP40" s="296">
        <f>AD40*VLOOKUP(AD$4,'Vienas vienibas izmaksas, EUR'!$A$4:$B$41,2,FALSE)</f>
        <v>0</v>
      </c>
      <c r="BQ40" s="296">
        <f>AE40*VLOOKUP(AE$4,'Vienas vienibas izmaksas, EUR'!$A$4:$B$41,2,FALSE)</f>
        <v>0</v>
      </c>
      <c r="BR40" s="296">
        <f>AF40*VLOOKUP(AF$4,'Vienas vienibas izmaksas, EUR'!$A$4:$B$41,2,FALSE)</f>
        <v>0</v>
      </c>
      <c r="BS40" s="296">
        <f>AG40*VLOOKUP(AG$4,'Vienas vienibas izmaksas, EUR'!$A$4:$B$41,2,FALSE)</f>
        <v>0</v>
      </c>
      <c r="BT40" s="296">
        <f>AH40*VLOOKUP(AH$4,'Vienas vienibas izmaksas, EUR'!$A$4:$B$41,2,FALSE)</f>
        <v>0</v>
      </c>
      <c r="BU40" s="296">
        <f>AI40*VLOOKUP(AI$4,'Vienas vienibas izmaksas, EUR'!$A$4:$B$41,2,FALSE)</f>
        <v>0</v>
      </c>
      <c r="BV40" s="296">
        <f>AJ40*VLOOKUP(AJ$4,'Vienas vienibas izmaksas, EUR'!$A$4:$B$41,2,FALSE)</f>
        <v>0</v>
      </c>
      <c r="BW40" s="296">
        <f>AK40*VLOOKUP(AK$4,'Vienas vienibas izmaksas, EUR'!$A$4:$B$41,2,FALSE)</f>
        <v>0</v>
      </c>
      <c r="BX40" s="296" t="e">
        <f>AL40*VLOOKUP(AL$4,'Vienas vienibas izmaksas, EUR'!$A$4:$B$41,2,FALSE)</f>
        <v>#N/A</v>
      </c>
      <c r="BY40" s="296">
        <f>AM40*VLOOKUP(AM$4,'Vienas vienibas izmaksas, EUR'!$A$4:$B$41,2,FALSE)</f>
        <v>0</v>
      </c>
      <c r="BZ40" s="296">
        <f>AN40*VLOOKUP(AN$4,'Vienas vienibas izmaksas, EUR'!$A$4:$B$41,2,FALSE)</f>
        <v>0</v>
      </c>
      <c r="CA40" s="296">
        <f>AO40*VLOOKUP(AO$4,'Vienas vienibas izmaksas, EUR'!$A$4:$B$41,2,FALSE)</f>
        <v>0</v>
      </c>
      <c r="CB40" s="296">
        <f>AP40*VLOOKUP(AP$4,'Vienas vienibas izmaksas, EUR'!$A$4:$B$41,2,FALSE)</f>
        <v>0</v>
      </c>
      <c r="CC40" s="296">
        <f>AQ40*VLOOKUP(AQ$4,'Vienas vienibas izmaksas, EUR'!$A$4:$B$41,2,FALSE)</f>
        <v>0</v>
      </c>
      <c r="CD40" s="296">
        <f>AR40*VLOOKUP(AR$4,'Vienas vienibas izmaksas, EUR'!$A$4:$B$41,2,FALSE)</f>
        <v>0</v>
      </c>
      <c r="CE40" s="296">
        <f>AS40*VLOOKUP(AS$4,'Vienas vienibas izmaksas, EUR'!$A$4:$B$41,2,FALSE)</f>
        <v>0</v>
      </c>
      <c r="CF40" s="289">
        <f>AT40*VLOOKUP(AT$4,'Vienas vienibas izmaksas, EUR'!$A$4:$B$41,2,FALSE)</f>
        <v>0</v>
      </c>
      <c r="CG40" s="296">
        <f>AU40*VLOOKUP(AU$4,'Vienas vienibas izmaksas, EUR'!$A$4:$B$41,2,FALSE)</f>
        <v>0</v>
      </c>
      <c r="CH40" s="296">
        <f>AV40*VLOOKUP(AV$4,'Vienas vienibas izmaksas, EUR'!$A$4:$B$41,2,FALSE)</f>
        <v>0</v>
      </c>
      <c r="CI40" s="296">
        <f>AW40*VLOOKUP(AW$4,'Vienas vienibas izmaksas, EUR'!$A$4:$B$41,2,FALSE)</f>
        <v>0</v>
      </c>
      <c r="CJ40" s="296">
        <f>AX40*VLOOKUP(AX$4,'Vienas vienibas izmaksas, EUR'!$A$4:$B$41,2,FALSE)</f>
        <v>0</v>
      </c>
      <c r="CK40" s="296">
        <f>AY40*VLOOKUP(AY$4,'Vienas vienibas izmaksas, EUR'!$A$4:$B$41,2,FALSE)</f>
        <v>0</v>
      </c>
      <c r="CL40" s="296">
        <f>AZ40*VLOOKUP(AZ$4,'Vienas vienibas izmaksas, EUR'!$A$4:$B$41,2,FALSE)</f>
        <v>0</v>
      </c>
      <c r="CM40" s="296">
        <f>BA40*VLOOKUP(BA$4,'Vienas vienibas izmaksas, EUR'!$A$4:$B$41,2,FALSE)</f>
        <v>0</v>
      </c>
      <c r="CN40" s="296">
        <f>BB40*VLOOKUP(BB$4,'Vienas vienibas izmaksas, EUR'!$A$4:$B$41,2,FALSE)</f>
        <v>0</v>
      </c>
      <c r="CO40" s="296">
        <f>BC40*VLOOKUP(BC$4,'Vienas vienibas izmaksas, EUR'!$A$4:$B$41,2,FALSE)</f>
        <v>0</v>
      </c>
      <c r="CP40" s="296">
        <f>BD40*VLOOKUP(BD$4,'Vienas vienibas izmaksas, EUR'!$A$4:$B$41,2,FALSE)</f>
        <v>0</v>
      </c>
      <c r="CQ40" s="296">
        <f>BE40*VLOOKUP(BE$4,'Vienas vienibas izmaksas, EUR'!$A$4:$B$41,2,FALSE)</f>
        <v>0</v>
      </c>
      <c r="CR40" s="296">
        <f>BF40*VLOOKUP(BF$4,'Vienas vienibas izmaksas, EUR'!$A$4:$B$41,2,FALSE)</f>
        <v>0</v>
      </c>
      <c r="CS40" s="296">
        <f>BG40*VLOOKUP(BG$4,'Vienas vienibas izmaksas, EUR'!$A$4:$B$41,2,FALSE)</f>
        <v>0</v>
      </c>
      <c r="CT40" s="296">
        <f>BH40*VLOOKUP(BH$4,'Vienas vienibas izmaksas, EUR'!$A$4:$B$41,2,FALSE)</f>
        <v>0</v>
      </c>
      <c r="CU40" s="296">
        <f>BI40*VLOOKUP(BI$4,'Vienas vienibas izmaksas, EUR'!$A$4:$B$41,2,FALSE)</f>
        <v>0</v>
      </c>
      <c r="CV40" s="296">
        <f>BJ40*VLOOKUP(BJ$4,'Vienas vienibas izmaksas, EUR'!$A$4:$B$41,2,FALSE)</f>
        <v>0</v>
      </c>
      <c r="CW40" s="296">
        <f>BK40*VLOOKUP(BK$4,'Vienas vienibas izmaksas, EUR'!$A$4:$B$41,2,FALSE)</f>
        <v>0</v>
      </c>
      <c r="CX40" s="296">
        <f>BL40*VLOOKUP(BL$4,'Vienas vienibas izmaksas, EUR'!$A$4:$B$41,2,FALSE)</f>
        <v>0</v>
      </c>
      <c r="CY40" s="296">
        <f>BM40*VLOOKUP(BM$4,'Vienas vienibas izmaksas, EUR'!$A$4:$B$41,2,FALSE)</f>
        <v>0</v>
      </c>
      <c r="CZ40" s="297" t="e">
        <f t="shared" si="5"/>
        <v>#N/A</v>
      </c>
      <c r="DA40" s="290"/>
      <c r="DB40" s="292"/>
      <c r="DC40" s="209"/>
      <c r="DD40" s="288">
        <f t="shared" si="6"/>
        <v>0</v>
      </c>
      <c r="DE40" s="187"/>
      <c r="DF40" s="290"/>
      <c r="DG40" s="298"/>
      <c r="DH40" s="298"/>
      <c r="DI40" s="298"/>
    </row>
    <row r="41" spans="1:113" ht="15.75" x14ac:dyDescent="0.25">
      <c r="A41" s="142">
        <v>36</v>
      </c>
      <c r="B41" s="134" t="str">
        <f>IF('Kritēriji_pasv-1.lim'!S42&gt;0,'Kritēriji_pasv-1.lim'!N42,"Pasākums nav atbalstāms!")</f>
        <v>Pasākums nav atbalstāms!</v>
      </c>
      <c r="C41" s="184"/>
      <c r="D41" s="189"/>
      <c r="E41" s="274" t="s">
        <v>62</v>
      </c>
      <c r="F41" s="273" t="s">
        <v>310</v>
      </c>
      <c r="G41" s="189"/>
      <c r="H41" s="295"/>
      <c r="I41" s="295"/>
      <c r="J41" s="189"/>
      <c r="K41" s="257">
        <f>'Kritēriji_pasv-1.lim'!M42</f>
        <v>0</v>
      </c>
      <c r="L41" s="185"/>
      <c r="M41" s="185"/>
      <c r="N41" s="185"/>
      <c r="O41" s="185"/>
      <c r="P41" s="185"/>
      <c r="Q41" s="192"/>
      <c r="R41" s="184"/>
      <c r="S41" s="184"/>
      <c r="T41" s="184"/>
      <c r="U41" s="184"/>
      <c r="V41" s="184"/>
      <c r="W41" s="184"/>
      <c r="X41" s="191"/>
      <c r="Y41" s="191"/>
      <c r="Z41" s="286"/>
      <c r="AA41" s="294"/>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5"/>
      <c r="AY41" s="295"/>
      <c r="AZ41" s="295"/>
      <c r="BA41" s="295"/>
      <c r="BB41" s="295"/>
      <c r="BC41" s="295"/>
      <c r="BD41" s="295"/>
      <c r="BE41" s="295"/>
      <c r="BF41" s="295"/>
      <c r="BG41" s="295"/>
      <c r="BH41" s="295"/>
      <c r="BI41" s="295"/>
      <c r="BJ41" s="295"/>
      <c r="BK41" s="295"/>
      <c r="BL41" s="295"/>
      <c r="BM41" s="295"/>
      <c r="BN41" s="296">
        <f>AB41*VLOOKUP(AB$4,'Vienas vienibas izmaksas, EUR'!$A$4:$B$41,2,FALSE)</f>
        <v>0</v>
      </c>
      <c r="BO41" s="296">
        <f>AC41*VLOOKUP(AC$4,'Vienas vienibas izmaksas, EUR'!$A$4:$B$41,2,FALSE)</f>
        <v>0</v>
      </c>
      <c r="BP41" s="296">
        <f>AD41*VLOOKUP(AD$4,'Vienas vienibas izmaksas, EUR'!$A$4:$B$41,2,FALSE)</f>
        <v>0</v>
      </c>
      <c r="BQ41" s="296">
        <f>AE41*VLOOKUP(AE$4,'Vienas vienibas izmaksas, EUR'!$A$4:$B$41,2,FALSE)</f>
        <v>0</v>
      </c>
      <c r="BR41" s="296">
        <f>AF41*VLOOKUP(AF$4,'Vienas vienibas izmaksas, EUR'!$A$4:$B$41,2,FALSE)</f>
        <v>0</v>
      </c>
      <c r="BS41" s="296">
        <f>AG41*VLOOKUP(AG$4,'Vienas vienibas izmaksas, EUR'!$A$4:$B$41,2,FALSE)</f>
        <v>0</v>
      </c>
      <c r="BT41" s="296">
        <f>AH41*VLOOKUP(AH$4,'Vienas vienibas izmaksas, EUR'!$A$4:$B$41,2,FALSE)</f>
        <v>0</v>
      </c>
      <c r="BU41" s="296">
        <f>AI41*VLOOKUP(AI$4,'Vienas vienibas izmaksas, EUR'!$A$4:$B$41,2,FALSE)</f>
        <v>0</v>
      </c>
      <c r="BV41" s="296">
        <f>AJ41*VLOOKUP(AJ$4,'Vienas vienibas izmaksas, EUR'!$A$4:$B$41,2,FALSE)</f>
        <v>0</v>
      </c>
      <c r="BW41" s="296">
        <f>AK41*VLOOKUP(AK$4,'Vienas vienibas izmaksas, EUR'!$A$4:$B$41,2,FALSE)</f>
        <v>0</v>
      </c>
      <c r="BX41" s="296" t="e">
        <f>AL41*VLOOKUP(AL$4,'Vienas vienibas izmaksas, EUR'!$A$4:$B$41,2,FALSE)</f>
        <v>#N/A</v>
      </c>
      <c r="BY41" s="296">
        <f>AM41*VLOOKUP(AM$4,'Vienas vienibas izmaksas, EUR'!$A$4:$B$41,2,FALSE)</f>
        <v>0</v>
      </c>
      <c r="BZ41" s="296">
        <f>AN41*VLOOKUP(AN$4,'Vienas vienibas izmaksas, EUR'!$A$4:$B$41,2,FALSE)</f>
        <v>0</v>
      </c>
      <c r="CA41" s="296">
        <f>AO41*VLOOKUP(AO$4,'Vienas vienibas izmaksas, EUR'!$A$4:$B$41,2,FALSE)</f>
        <v>0</v>
      </c>
      <c r="CB41" s="296">
        <f>AP41*VLOOKUP(AP$4,'Vienas vienibas izmaksas, EUR'!$A$4:$B$41,2,FALSE)</f>
        <v>0</v>
      </c>
      <c r="CC41" s="296">
        <f>AQ41*VLOOKUP(AQ$4,'Vienas vienibas izmaksas, EUR'!$A$4:$B$41,2,FALSE)</f>
        <v>0</v>
      </c>
      <c r="CD41" s="296">
        <f>AR41*VLOOKUP(AR$4,'Vienas vienibas izmaksas, EUR'!$A$4:$B$41,2,FALSE)</f>
        <v>0</v>
      </c>
      <c r="CE41" s="296">
        <f>AS41*VLOOKUP(AS$4,'Vienas vienibas izmaksas, EUR'!$A$4:$B$41,2,FALSE)</f>
        <v>0</v>
      </c>
      <c r="CF41" s="289">
        <f>AT41*VLOOKUP(AT$4,'Vienas vienibas izmaksas, EUR'!$A$4:$B$41,2,FALSE)</f>
        <v>0</v>
      </c>
      <c r="CG41" s="296">
        <f>AU41*VLOOKUP(AU$4,'Vienas vienibas izmaksas, EUR'!$A$4:$B$41,2,FALSE)</f>
        <v>0</v>
      </c>
      <c r="CH41" s="296">
        <f>AV41*VLOOKUP(AV$4,'Vienas vienibas izmaksas, EUR'!$A$4:$B$41,2,FALSE)</f>
        <v>0</v>
      </c>
      <c r="CI41" s="296">
        <f>AW41*VLOOKUP(AW$4,'Vienas vienibas izmaksas, EUR'!$A$4:$B$41,2,FALSE)</f>
        <v>0</v>
      </c>
      <c r="CJ41" s="296">
        <f>AX41*VLOOKUP(AX$4,'Vienas vienibas izmaksas, EUR'!$A$4:$B$41,2,FALSE)</f>
        <v>0</v>
      </c>
      <c r="CK41" s="296">
        <f>AY41*VLOOKUP(AY$4,'Vienas vienibas izmaksas, EUR'!$A$4:$B$41,2,FALSE)</f>
        <v>0</v>
      </c>
      <c r="CL41" s="296">
        <f>AZ41*VLOOKUP(AZ$4,'Vienas vienibas izmaksas, EUR'!$A$4:$B$41,2,FALSE)</f>
        <v>0</v>
      </c>
      <c r="CM41" s="296">
        <f>BA41*VLOOKUP(BA$4,'Vienas vienibas izmaksas, EUR'!$A$4:$B$41,2,FALSE)</f>
        <v>0</v>
      </c>
      <c r="CN41" s="296">
        <f>BB41*VLOOKUP(BB$4,'Vienas vienibas izmaksas, EUR'!$A$4:$B$41,2,FALSE)</f>
        <v>0</v>
      </c>
      <c r="CO41" s="296">
        <f>BC41*VLOOKUP(BC$4,'Vienas vienibas izmaksas, EUR'!$A$4:$B$41,2,FALSE)</f>
        <v>0</v>
      </c>
      <c r="CP41" s="296">
        <f>BD41*VLOOKUP(BD$4,'Vienas vienibas izmaksas, EUR'!$A$4:$B$41,2,FALSE)</f>
        <v>0</v>
      </c>
      <c r="CQ41" s="296">
        <f>BE41*VLOOKUP(BE$4,'Vienas vienibas izmaksas, EUR'!$A$4:$B$41,2,FALSE)</f>
        <v>0</v>
      </c>
      <c r="CR41" s="296">
        <f>BF41*VLOOKUP(BF$4,'Vienas vienibas izmaksas, EUR'!$A$4:$B$41,2,FALSE)</f>
        <v>0</v>
      </c>
      <c r="CS41" s="296">
        <f>BG41*VLOOKUP(BG$4,'Vienas vienibas izmaksas, EUR'!$A$4:$B$41,2,FALSE)</f>
        <v>0</v>
      </c>
      <c r="CT41" s="296">
        <f>BH41*VLOOKUP(BH$4,'Vienas vienibas izmaksas, EUR'!$A$4:$B$41,2,FALSE)</f>
        <v>0</v>
      </c>
      <c r="CU41" s="296">
        <f>BI41*VLOOKUP(BI$4,'Vienas vienibas izmaksas, EUR'!$A$4:$B$41,2,FALSE)</f>
        <v>0</v>
      </c>
      <c r="CV41" s="296">
        <f>BJ41*VLOOKUP(BJ$4,'Vienas vienibas izmaksas, EUR'!$A$4:$B$41,2,FALSE)</f>
        <v>0</v>
      </c>
      <c r="CW41" s="296">
        <f>BK41*VLOOKUP(BK$4,'Vienas vienibas izmaksas, EUR'!$A$4:$B$41,2,FALSE)</f>
        <v>0</v>
      </c>
      <c r="CX41" s="296">
        <f>BL41*VLOOKUP(BL$4,'Vienas vienibas izmaksas, EUR'!$A$4:$B$41,2,FALSE)</f>
        <v>0</v>
      </c>
      <c r="CY41" s="296">
        <f>BM41*VLOOKUP(BM$4,'Vienas vienibas izmaksas, EUR'!$A$4:$B$41,2,FALSE)</f>
        <v>0</v>
      </c>
      <c r="CZ41" s="297" t="e">
        <f t="shared" si="5"/>
        <v>#N/A</v>
      </c>
      <c r="DA41" s="290"/>
      <c r="DB41" s="292"/>
      <c r="DC41" s="209"/>
      <c r="DD41" s="288">
        <f t="shared" si="6"/>
        <v>0</v>
      </c>
      <c r="DE41" s="187"/>
      <c r="DF41" s="290"/>
      <c r="DG41" s="298"/>
      <c r="DH41" s="298"/>
      <c r="DI41" s="298"/>
    </row>
    <row r="42" spans="1:113" ht="15.75" x14ac:dyDescent="0.25">
      <c r="A42" s="142">
        <v>37</v>
      </c>
      <c r="B42" s="134" t="str">
        <f>IF('Kritēriji_pasv-1.lim'!S43&gt;0,'Kritēriji_pasv-1.lim'!N43,"Pasākums nav atbalstāms!")</f>
        <v>Pasākums nav atbalstāms!</v>
      </c>
      <c r="C42" s="184"/>
      <c r="D42" s="189"/>
      <c r="E42" s="274" t="s">
        <v>62</v>
      </c>
      <c r="F42" s="273" t="s">
        <v>310</v>
      </c>
      <c r="G42" s="189"/>
      <c r="H42" s="295"/>
      <c r="I42" s="295"/>
      <c r="J42" s="189"/>
      <c r="K42" s="257">
        <f>'Kritēriji_pasv-1.lim'!M43</f>
        <v>0</v>
      </c>
      <c r="L42" s="185"/>
      <c r="M42" s="185"/>
      <c r="N42" s="185"/>
      <c r="O42" s="185"/>
      <c r="P42" s="185"/>
      <c r="Q42" s="192"/>
      <c r="R42" s="184"/>
      <c r="S42" s="184"/>
      <c r="T42" s="184"/>
      <c r="U42" s="184"/>
      <c r="V42" s="184"/>
      <c r="W42" s="184"/>
      <c r="X42" s="191"/>
      <c r="Y42" s="191"/>
      <c r="Z42" s="286"/>
      <c r="AA42" s="294"/>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295"/>
      <c r="BB42" s="295"/>
      <c r="BC42" s="295"/>
      <c r="BD42" s="295"/>
      <c r="BE42" s="295"/>
      <c r="BF42" s="295"/>
      <c r="BG42" s="295"/>
      <c r="BH42" s="295"/>
      <c r="BI42" s="295"/>
      <c r="BJ42" s="295"/>
      <c r="BK42" s="295"/>
      <c r="BL42" s="295"/>
      <c r="BM42" s="295"/>
      <c r="BN42" s="296">
        <f>AB42*VLOOKUP(AB$4,'Vienas vienibas izmaksas, EUR'!$A$4:$B$41,2,FALSE)</f>
        <v>0</v>
      </c>
      <c r="BO42" s="296">
        <f>AC42*VLOOKUP(AC$4,'Vienas vienibas izmaksas, EUR'!$A$4:$B$41,2,FALSE)</f>
        <v>0</v>
      </c>
      <c r="BP42" s="296">
        <f>AD42*VLOOKUP(AD$4,'Vienas vienibas izmaksas, EUR'!$A$4:$B$41,2,FALSE)</f>
        <v>0</v>
      </c>
      <c r="BQ42" s="296">
        <f>AE42*VLOOKUP(AE$4,'Vienas vienibas izmaksas, EUR'!$A$4:$B$41,2,FALSE)</f>
        <v>0</v>
      </c>
      <c r="BR42" s="296">
        <f>AF42*VLOOKUP(AF$4,'Vienas vienibas izmaksas, EUR'!$A$4:$B$41,2,FALSE)</f>
        <v>0</v>
      </c>
      <c r="BS42" s="296">
        <f>AG42*VLOOKUP(AG$4,'Vienas vienibas izmaksas, EUR'!$A$4:$B$41,2,FALSE)</f>
        <v>0</v>
      </c>
      <c r="BT42" s="296">
        <f>AH42*VLOOKUP(AH$4,'Vienas vienibas izmaksas, EUR'!$A$4:$B$41,2,FALSE)</f>
        <v>0</v>
      </c>
      <c r="BU42" s="296">
        <f>AI42*VLOOKUP(AI$4,'Vienas vienibas izmaksas, EUR'!$A$4:$B$41,2,FALSE)</f>
        <v>0</v>
      </c>
      <c r="BV42" s="296">
        <f>AJ42*VLOOKUP(AJ$4,'Vienas vienibas izmaksas, EUR'!$A$4:$B$41,2,FALSE)</f>
        <v>0</v>
      </c>
      <c r="BW42" s="296">
        <f>AK42*VLOOKUP(AK$4,'Vienas vienibas izmaksas, EUR'!$A$4:$B$41,2,FALSE)</f>
        <v>0</v>
      </c>
      <c r="BX42" s="296" t="e">
        <f>AL42*VLOOKUP(AL$4,'Vienas vienibas izmaksas, EUR'!$A$4:$B$41,2,FALSE)</f>
        <v>#N/A</v>
      </c>
      <c r="BY42" s="296">
        <f>AM42*VLOOKUP(AM$4,'Vienas vienibas izmaksas, EUR'!$A$4:$B$41,2,FALSE)</f>
        <v>0</v>
      </c>
      <c r="BZ42" s="296">
        <f>AN42*VLOOKUP(AN$4,'Vienas vienibas izmaksas, EUR'!$A$4:$B$41,2,FALSE)</f>
        <v>0</v>
      </c>
      <c r="CA42" s="296">
        <f>AO42*VLOOKUP(AO$4,'Vienas vienibas izmaksas, EUR'!$A$4:$B$41,2,FALSE)</f>
        <v>0</v>
      </c>
      <c r="CB42" s="296">
        <f>AP42*VLOOKUP(AP$4,'Vienas vienibas izmaksas, EUR'!$A$4:$B$41,2,FALSE)</f>
        <v>0</v>
      </c>
      <c r="CC42" s="296">
        <f>AQ42*VLOOKUP(AQ$4,'Vienas vienibas izmaksas, EUR'!$A$4:$B$41,2,FALSE)</f>
        <v>0</v>
      </c>
      <c r="CD42" s="296">
        <f>AR42*VLOOKUP(AR$4,'Vienas vienibas izmaksas, EUR'!$A$4:$B$41,2,FALSE)</f>
        <v>0</v>
      </c>
      <c r="CE42" s="296">
        <f>AS42*VLOOKUP(AS$4,'Vienas vienibas izmaksas, EUR'!$A$4:$B$41,2,FALSE)</f>
        <v>0</v>
      </c>
      <c r="CF42" s="289">
        <f>AT42*VLOOKUP(AT$4,'Vienas vienibas izmaksas, EUR'!$A$4:$B$41,2,FALSE)</f>
        <v>0</v>
      </c>
      <c r="CG42" s="296">
        <f>AU42*VLOOKUP(AU$4,'Vienas vienibas izmaksas, EUR'!$A$4:$B$41,2,FALSE)</f>
        <v>0</v>
      </c>
      <c r="CH42" s="296">
        <f>AV42*VLOOKUP(AV$4,'Vienas vienibas izmaksas, EUR'!$A$4:$B$41,2,FALSE)</f>
        <v>0</v>
      </c>
      <c r="CI42" s="296">
        <f>AW42*VLOOKUP(AW$4,'Vienas vienibas izmaksas, EUR'!$A$4:$B$41,2,FALSE)</f>
        <v>0</v>
      </c>
      <c r="CJ42" s="296">
        <f>AX42*VLOOKUP(AX$4,'Vienas vienibas izmaksas, EUR'!$A$4:$B$41,2,FALSE)</f>
        <v>0</v>
      </c>
      <c r="CK42" s="296">
        <f>AY42*VLOOKUP(AY$4,'Vienas vienibas izmaksas, EUR'!$A$4:$B$41,2,FALSE)</f>
        <v>0</v>
      </c>
      <c r="CL42" s="296">
        <f>AZ42*VLOOKUP(AZ$4,'Vienas vienibas izmaksas, EUR'!$A$4:$B$41,2,FALSE)</f>
        <v>0</v>
      </c>
      <c r="CM42" s="296">
        <f>BA42*VLOOKUP(BA$4,'Vienas vienibas izmaksas, EUR'!$A$4:$B$41,2,FALSE)</f>
        <v>0</v>
      </c>
      <c r="CN42" s="296">
        <f>BB42*VLOOKUP(BB$4,'Vienas vienibas izmaksas, EUR'!$A$4:$B$41,2,FALSE)</f>
        <v>0</v>
      </c>
      <c r="CO42" s="296">
        <f>BC42*VLOOKUP(BC$4,'Vienas vienibas izmaksas, EUR'!$A$4:$B$41,2,FALSE)</f>
        <v>0</v>
      </c>
      <c r="CP42" s="296">
        <f>BD42*VLOOKUP(BD$4,'Vienas vienibas izmaksas, EUR'!$A$4:$B$41,2,FALSE)</f>
        <v>0</v>
      </c>
      <c r="CQ42" s="296">
        <f>BE42*VLOOKUP(BE$4,'Vienas vienibas izmaksas, EUR'!$A$4:$B$41,2,FALSE)</f>
        <v>0</v>
      </c>
      <c r="CR42" s="296">
        <f>BF42*VLOOKUP(BF$4,'Vienas vienibas izmaksas, EUR'!$A$4:$B$41,2,FALSE)</f>
        <v>0</v>
      </c>
      <c r="CS42" s="296">
        <f>BG42*VLOOKUP(BG$4,'Vienas vienibas izmaksas, EUR'!$A$4:$B$41,2,FALSE)</f>
        <v>0</v>
      </c>
      <c r="CT42" s="296">
        <f>BH42*VLOOKUP(BH$4,'Vienas vienibas izmaksas, EUR'!$A$4:$B$41,2,FALSE)</f>
        <v>0</v>
      </c>
      <c r="CU42" s="296">
        <f>BI42*VLOOKUP(BI$4,'Vienas vienibas izmaksas, EUR'!$A$4:$B$41,2,FALSE)</f>
        <v>0</v>
      </c>
      <c r="CV42" s="296">
        <f>BJ42*VLOOKUP(BJ$4,'Vienas vienibas izmaksas, EUR'!$A$4:$B$41,2,FALSE)</f>
        <v>0</v>
      </c>
      <c r="CW42" s="296">
        <f>BK42*VLOOKUP(BK$4,'Vienas vienibas izmaksas, EUR'!$A$4:$B$41,2,FALSE)</f>
        <v>0</v>
      </c>
      <c r="CX42" s="296">
        <f>BL42*VLOOKUP(BL$4,'Vienas vienibas izmaksas, EUR'!$A$4:$B$41,2,FALSE)</f>
        <v>0</v>
      </c>
      <c r="CY42" s="296">
        <f>BM42*VLOOKUP(BM$4,'Vienas vienibas izmaksas, EUR'!$A$4:$B$41,2,FALSE)</f>
        <v>0</v>
      </c>
      <c r="CZ42" s="297" t="e">
        <f t="shared" si="5"/>
        <v>#N/A</v>
      </c>
      <c r="DA42" s="290"/>
      <c r="DB42" s="292"/>
      <c r="DC42" s="209"/>
      <c r="DD42" s="288">
        <f t="shared" si="6"/>
        <v>0</v>
      </c>
      <c r="DE42" s="187"/>
      <c r="DF42" s="290"/>
      <c r="DG42" s="298"/>
      <c r="DH42" s="298"/>
      <c r="DI42" s="298"/>
    </row>
    <row r="43" spans="1:113" ht="15.75" x14ac:dyDescent="0.25">
      <c r="A43" s="142">
        <v>38</v>
      </c>
      <c r="B43" s="134" t="str">
        <f>IF('Kritēriji_pasv-1.lim'!S44&gt;0,'Kritēriji_pasv-1.lim'!N44,"Pasākums nav atbalstāms!")</f>
        <v>Pasākums nav atbalstāms!</v>
      </c>
      <c r="C43" s="184"/>
      <c r="D43" s="189"/>
      <c r="E43" s="274" t="s">
        <v>62</v>
      </c>
      <c r="F43" s="273" t="s">
        <v>310</v>
      </c>
      <c r="G43" s="189"/>
      <c r="H43" s="295"/>
      <c r="I43" s="295"/>
      <c r="J43" s="189"/>
      <c r="K43" s="257">
        <f>'Kritēriji_pasv-1.lim'!M44</f>
        <v>0</v>
      </c>
      <c r="L43" s="185"/>
      <c r="M43" s="185"/>
      <c r="N43" s="185"/>
      <c r="O43" s="185"/>
      <c r="P43" s="185"/>
      <c r="Q43" s="192"/>
      <c r="R43" s="184"/>
      <c r="S43" s="184"/>
      <c r="T43" s="184"/>
      <c r="U43" s="184"/>
      <c r="V43" s="184"/>
      <c r="W43" s="184"/>
      <c r="X43" s="191"/>
      <c r="Y43" s="191"/>
      <c r="Z43" s="286"/>
      <c r="AA43" s="294"/>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295"/>
      <c r="BD43" s="295"/>
      <c r="BE43" s="295"/>
      <c r="BF43" s="295"/>
      <c r="BG43" s="295"/>
      <c r="BH43" s="295"/>
      <c r="BI43" s="295"/>
      <c r="BJ43" s="295"/>
      <c r="BK43" s="295"/>
      <c r="BL43" s="295"/>
      <c r="BM43" s="295"/>
      <c r="BN43" s="296">
        <f>AB43*VLOOKUP(AB$4,'Vienas vienibas izmaksas, EUR'!$A$4:$B$41,2,FALSE)</f>
        <v>0</v>
      </c>
      <c r="BO43" s="296">
        <f>AC43*VLOOKUP(AC$4,'Vienas vienibas izmaksas, EUR'!$A$4:$B$41,2,FALSE)</f>
        <v>0</v>
      </c>
      <c r="BP43" s="296">
        <f>AD43*VLOOKUP(AD$4,'Vienas vienibas izmaksas, EUR'!$A$4:$B$41,2,FALSE)</f>
        <v>0</v>
      </c>
      <c r="BQ43" s="296">
        <f>AE43*VLOOKUP(AE$4,'Vienas vienibas izmaksas, EUR'!$A$4:$B$41,2,FALSE)</f>
        <v>0</v>
      </c>
      <c r="BR43" s="296">
        <f>AF43*VLOOKUP(AF$4,'Vienas vienibas izmaksas, EUR'!$A$4:$B$41,2,FALSE)</f>
        <v>0</v>
      </c>
      <c r="BS43" s="296">
        <f>AG43*VLOOKUP(AG$4,'Vienas vienibas izmaksas, EUR'!$A$4:$B$41,2,FALSE)</f>
        <v>0</v>
      </c>
      <c r="BT43" s="296">
        <f>AH43*VLOOKUP(AH$4,'Vienas vienibas izmaksas, EUR'!$A$4:$B$41,2,FALSE)</f>
        <v>0</v>
      </c>
      <c r="BU43" s="296">
        <f>AI43*VLOOKUP(AI$4,'Vienas vienibas izmaksas, EUR'!$A$4:$B$41,2,FALSE)</f>
        <v>0</v>
      </c>
      <c r="BV43" s="296">
        <f>AJ43*VLOOKUP(AJ$4,'Vienas vienibas izmaksas, EUR'!$A$4:$B$41,2,FALSE)</f>
        <v>0</v>
      </c>
      <c r="BW43" s="296">
        <f>AK43*VLOOKUP(AK$4,'Vienas vienibas izmaksas, EUR'!$A$4:$B$41,2,FALSE)</f>
        <v>0</v>
      </c>
      <c r="BX43" s="296" t="e">
        <f>AL43*VLOOKUP(AL$4,'Vienas vienibas izmaksas, EUR'!$A$4:$B$41,2,FALSE)</f>
        <v>#N/A</v>
      </c>
      <c r="BY43" s="296">
        <f>AM43*VLOOKUP(AM$4,'Vienas vienibas izmaksas, EUR'!$A$4:$B$41,2,FALSE)</f>
        <v>0</v>
      </c>
      <c r="BZ43" s="296">
        <f>AN43*VLOOKUP(AN$4,'Vienas vienibas izmaksas, EUR'!$A$4:$B$41,2,FALSE)</f>
        <v>0</v>
      </c>
      <c r="CA43" s="296">
        <f>AO43*VLOOKUP(AO$4,'Vienas vienibas izmaksas, EUR'!$A$4:$B$41,2,FALSE)</f>
        <v>0</v>
      </c>
      <c r="CB43" s="296">
        <f>AP43*VLOOKUP(AP$4,'Vienas vienibas izmaksas, EUR'!$A$4:$B$41,2,FALSE)</f>
        <v>0</v>
      </c>
      <c r="CC43" s="296">
        <f>AQ43*VLOOKUP(AQ$4,'Vienas vienibas izmaksas, EUR'!$A$4:$B$41,2,FALSE)</f>
        <v>0</v>
      </c>
      <c r="CD43" s="296">
        <f>AR43*VLOOKUP(AR$4,'Vienas vienibas izmaksas, EUR'!$A$4:$B$41,2,FALSE)</f>
        <v>0</v>
      </c>
      <c r="CE43" s="296">
        <f>AS43*VLOOKUP(AS$4,'Vienas vienibas izmaksas, EUR'!$A$4:$B$41,2,FALSE)</f>
        <v>0</v>
      </c>
      <c r="CF43" s="289">
        <f>AT43*VLOOKUP(AT$4,'Vienas vienibas izmaksas, EUR'!$A$4:$B$41,2,FALSE)</f>
        <v>0</v>
      </c>
      <c r="CG43" s="296">
        <f>AU43*VLOOKUP(AU$4,'Vienas vienibas izmaksas, EUR'!$A$4:$B$41,2,FALSE)</f>
        <v>0</v>
      </c>
      <c r="CH43" s="296">
        <f>AV43*VLOOKUP(AV$4,'Vienas vienibas izmaksas, EUR'!$A$4:$B$41,2,FALSE)</f>
        <v>0</v>
      </c>
      <c r="CI43" s="296">
        <f>AW43*VLOOKUP(AW$4,'Vienas vienibas izmaksas, EUR'!$A$4:$B$41,2,FALSE)</f>
        <v>0</v>
      </c>
      <c r="CJ43" s="296">
        <f>AX43*VLOOKUP(AX$4,'Vienas vienibas izmaksas, EUR'!$A$4:$B$41,2,FALSE)</f>
        <v>0</v>
      </c>
      <c r="CK43" s="296">
        <f>AY43*VLOOKUP(AY$4,'Vienas vienibas izmaksas, EUR'!$A$4:$B$41,2,FALSE)</f>
        <v>0</v>
      </c>
      <c r="CL43" s="296">
        <f>AZ43*VLOOKUP(AZ$4,'Vienas vienibas izmaksas, EUR'!$A$4:$B$41,2,FALSE)</f>
        <v>0</v>
      </c>
      <c r="CM43" s="296">
        <f>BA43*VLOOKUP(BA$4,'Vienas vienibas izmaksas, EUR'!$A$4:$B$41,2,FALSE)</f>
        <v>0</v>
      </c>
      <c r="CN43" s="296">
        <f>BB43*VLOOKUP(BB$4,'Vienas vienibas izmaksas, EUR'!$A$4:$B$41,2,FALSE)</f>
        <v>0</v>
      </c>
      <c r="CO43" s="296">
        <f>BC43*VLOOKUP(BC$4,'Vienas vienibas izmaksas, EUR'!$A$4:$B$41,2,FALSE)</f>
        <v>0</v>
      </c>
      <c r="CP43" s="296">
        <f>BD43*VLOOKUP(BD$4,'Vienas vienibas izmaksas, EUR'!$A$4:$B$41,2,FALSE)</f>
        <v>0</v>
      </c>
      <c r="CQ43" s="296">
        <f>BE43*VLOOKUP(BE$4,'Vienas vienibas izmaksas, EUR'!$A$4:$B$41,2,FALSE)</f>
        <v>0</v>
      </c>
      <c r="CR43" s="296">
        <f>BF43*VLOOKUP(BF$4,'Vienas vienibas izmaksas, EUR'!$A$4:$B$41,2,FALSE)</f>
        <v>0</v>
      </c>
      <c r="CS43" s="296">
        <f>BG43*VLOOKUP(BG$4,'Vienas vienibas izmaksas, EUR'!$A$4:$B$41,2,FALSE)</f>
        <v>0</v>
      </c>
      <c r="CT43" s="296">
        <f>BH43*VLOOKUP(BH$4,'Vienas vienibas izmaksas, EUR'!$A$4:$B$41,2,FALSE)</f>
        <v>0</v>
      </c>
      <c r="CU43" s="296">
        <f>BI43*VLOOKUP(BI$4,'Vienas vienibas izmaksas, EUR'!$A$4:$B$41,2,FALSE)</f>
        <v>0</v>
      </c>
      <c r="CV43" s="296">
        <f>BJ43*VLOOKUP(BJ$4,'Vienas vienibas izmaksas, EUR'!$A$4:$B$41,2,FALSE)</f>
        <v>0</v>
      </c>
      <c r="CW43" s="296">
        <f>BK43*VLOOKUP(BK$4,'Vienas vienibas izmaksas, EUR'!$A$4:$B$41,2,FALSE)</f>
        <v>0</v>
      </c>
      <c r="CX43" s="296">
        <f>BL43*VLOOKUP(BL$4,'Vienas vienibas izmaksas, EUR'!$A$4:$B$41,2,FALSE)</f>
        <v>0</v>
      </c>
      <c r="CY43" s="296">
        <f>BM43*VLOOKUP(BM$4,'Vienas vienibas izmaksas, EUR'!$A$4:$B$41,2,FALSE)</f>
        <v>0</v>
      </c>
      <c r="CZ43" s="297" t="e">
        <f t="shared" si="5"/>
        <v>#N/A</v>
      </c>
      <c r="DA43" s="290"/>
      <c r="DB43" s="292"/>
      <c r="DC43" s="209"/>
      <c r="DD43" s="288">
        <f t="shared" si="6"/>
        <v>0</v>
      </c>
      <c r="DE43" s="187"/>
      <c r="DF43" s="290"/>
      <c r="DG43" s="298"/>
      <c r="DH43" s="298"/>
      <c r="DI43" s="298"/>
    </row>
    <row r="44" spans="1:113" ht="15.75" x14ac:dyDescent="0.25">
      <c r="A44" s="142">
        <v>39</v>
      </c>
      <c r="B44" s="134" t="str">
        <f>IF('Kritēriji_pasv-1.lim'!S45&gt;0,'Kritēriji_pasv-1.lim'!N45,"Pasākums nav atbalstāms!")</f>
        <v>Pasākums nav atbalstāms!</v>
      </c>
      <c r="C44" s="184"/>
      <c r="D44" s="189"/>
      <c r="E44" s="274" t="s">
        <v>62</v>
      </c>
      <c r="F44" s="273" t="s">
        <v>310</v>
      </c>
      <c r="G44" s="189"/>
      <c r="H44" s="295"/>
      <c r="I44" s="295"/>
      <c r="J44" s="189"/>
      <c r="K44" s="257">
        <f>'Kritēriji_pasv-1.lim'!M45</f>
        <v>0</v>
      </c>
      <c r="L44" s="185"/>
      <c r="M44" s="185"/>
      <c r="N44" s="185"/>
      <c r="O44" s="185"/>
      <c r="P44" s="185"/>
      <c r="Q44" s="192"/>
      <c r="R44" s="184"/>
      <c r="S44" s="184"/>
      <c r="T44" s="184"/>
      <c r="U44" s="184"/>
      <c r="V44" s="184"/>
      <c r="W44" s="184"/>
      <c r="X44" s="191"/>
      <c r="Y44" s="191"/>
      <c r="Z44" s="286"/>
      <c r="AA44" s="294"/>
      <c r="AB44" s="295"/>
      <c r="AC44" s="295"/>
      <c r="AD44" s="295"/>
      <c r="AE44" s="295"/>
      <c r="AF44" s="295"/>
      <c r="AG44" s="295"/>
      <c r="AH44" s="295"/>
      <c r="AI44" s="295"/>
      <c r="AJ44" s="295"/>
      <c r="AK44" s="295"/>
      <c r="AL44" s="295"/>
      <c r="AM44" s="295"/>
      <c r="AN44" s="295"/>
      <c r="AO44" s="295"/>
      <c r="AP44" s="295"/>
      <c r="AQ44" s="295"/>
      <c r="AR44" s="295"/>
      <c r="AS44" s="295"/>
      <c r="AT44" s="295"/>
      <c r="AU44" s="295"/>
      <c r="AV44" s="295"/>
      <c r="AW44" s="295"/>
      <c r="AX44" s="295"/>
      <c r="AY44" s="295"/>
      <c r="AZ44" s="295"/>
      <c r="BA44" s="295"/>
      <c r="BB44" s="295"/>
      <c r="BC44" s="295"/>
      <c r="BD44" s="295"/>
      <c r="BE44" s="295"/>
      <c r="BF44" s="295"/>
      <c r="BG44" s="295"/>
      <c r="BH44" s="295"/>
      <c r="BI44" s="295"/>
      <c r="BJ44" s="295"/>
      <c r="BK44" s="295"/>
      <c r="BL44" s="295"/>
      <c r="BM44" s="295"/>
      <c r="BN44" s="296">
        <f>AB44*VLOOKUP(AB$4,'Vienas vienibas izmaksas, EUR'!$A$4:$B$41,2,FALSE)</f>
        <v>0</v>
      </c>
      <c r="BO44" s="296">
        <f>AC44*VLOOKUP(AC$4,'Vienas vienibas izmaksas, EUR'!$A$4:$B$41,2,FALSE)</f>
        <v>0</v>
      </c>
      <c r="BP44" s="296">
        <f>AD44*VLOOKUP(AD$4,'Vienas vienibas izmaksas, EUR'!$A$4:$B$41,2,FALSE)</f>
        <v>0</v>
      </c>
      <c r="BQ44" s="296">
        <f>AE44*VLOOKUP(AE$4,'Vienas vienibas izmaksas, EUR'!$A$4:$B$41,2,FALSE)</f>
        <v>0</v>
      </c>
      <c r="BR44" s="296">
        <f>AF44*VLOOKUP(AF$4,'Vienas vienibas izmaksas, EUR'!$A$4:$B$41,2,FALSE)</f>
        <v>0</v>
      </c>
      <c r="BS44" s="296">
        <f>AG44*VLOOKUP(AG$4,'Vienas vienibas izmaksas, EUR'!$A$4:$B$41,2,FALSE)</f>
        <v>0</v>
      </c>
      <c r="BT44" s="296">
        <f>AH44*VLOOKUP(AH$4,'Vienas vienibas izmaksas, EUR'!$A$4:$B$41,2,FALSE)</f>
        <v>0</v>
      </c>
      <c r="BU44" s="296">
        <f>AI44*VLOOKUP(AI$4,'Vienas vienibas izmaksas, EUR'!$A$4:$B$41,2,FALSE)</f>
        <v>0</v>
      </c>
      <c r="BV44" s="296">
        <f>AJ44*VLOOKUP(AJ$4,'Vienas vienibas izmaksas, EUR'!$A$4:$B$41,2,FALSE)</f>
        <v>0</v>
      </c>
      <c r="BW44" s="296">
        <f>AK44*VLOOKUP(AK$4,'Vienas vienibas izmaksas, EUR'!$A$4:$B$41,2,FALSE)</f>
        <v>0</v>
      </c>
      <c r="BX44" s="296" t="e">
        <f>AL44*VLOOKUP(AL$4,'Vienas vienibas izmaksas, EUR'!$A$4:$B$41,2,FALSE)</f>
        <v>#N/A</v>
      </c>
      <c r="BY44" s="296">
        <f>AM44*VLOOKUP(AM$4,'Vienas vienibas izmaksas, EUR'!$A$4:$B$41,2,FALSE)</f>
        <v>0</v>
      </c>
      <c r="BZ44" s="296">
        <f>AN44*VLOOKUP(AN$4,'Vienas vienibas izmaksas, EUR'!$A$4:$B$41,2,FALSE)</f>
        <v>0</v>
      </c>
      <c r="CA44" s="296">
        <f>AO44*VLOOKUP(AO$4,'Vienas vienibas izmaksas, EUR'!$A$4:$B$41,2,FALSE)</f>
        <v>0</v>
      </c>
      <c r="CB44" s="296">
        <f>AP44*VLOOKUP(AP$4,'Vienas vienibas izmaksas, EUR'!$A$4:$B$41,2,FALSE)</f>
        <v>0</v>
      </c>
      <c r="CC44" s="296">
        <f>AQ44*VLOOKUP(AQ$4,'Vienas vienibas izmaksas, EUR'!$A$4:$B$41,2,FALSE)</f>
        <v>0</v>
      </c>
      <c r="CD44" s="296">
        <f>AR44*VLOOKUP(AR$4,'Vienas vienibas izmaksas, EUR'!$A$4:$B$41,2,FALSE)</f>
        <v>0</v>
      </c>
      <c r="CE44" s="296">
        <f>AS44*VLOOKUP(AS$4,'Vienas vienibas izmaksas, EUR'!$A$4:$B$41,2,FALSE)</f>
        <v>0</v>
      </c>
      <c r="CF44" s="289">
        <f>AT44*VLOOKUP(AT$4,'Vienas vienibas izmaksas, EUR'!$A$4:$B$41,2,FALSE)</f>
        <v>0</v>
      </c>
      <c r="CG44" s="296">
        <f>AU44*VLOOKUP(AU$4,'Vienas vienibas izmaksas, EUR'!$A$4:$B$41,2,FALSE)</f>
        <v>0</v>
      </c>
      <c r="CH44" s="296">
        <f>AV44*VLOOKUP(AV$4,'Vienas vienibas izmaksas, EUR'!$A$4:$B$41,2,FALSE)</f>
        <v>0</v>
      </c>
      <c r="CI44" s="296">
        <f>AW44*VLOOKUP(AW$4,'Vienas vienibas izmaksas, EUR'!$A$4:$B$41,2,FALSE)</f>
        <v>0</v>
      </c>
      <c r="CJ44" s="296">
        <f>AX44*VLOOKUP(AX$4,'Vienas vienibas izmaksas, EUR'!$A$4:$B$41,2,FALSE)</f>
        <v>0</v>
      </c>
      <c r="CK44" s="296">
        <f>AY44*VLOOKUP(AY$4,'Vienas vienibas izmaksas, EUR'!$A$4:$B$41,2,FALSE)</f>
        <v>0</v>
      </c>
      <c r="CL44" s="296">
        <f>AZ44*VLOOKUP(AZ$4,'Vienas vienibas izmaksas, EUR'!$A$4:$B$41,2,FALSE)</f>
        <v>0</v>
      </c>
      <c r="CM44" s="296">
        <f>BA44*VLOOKUP(BA$4,'Vienas vienibas izmaksas, EUR'!$A$4:$B$41,2,FALSE)</f>
        <v>0</v>
      </c>
      <c r="CN44" s="296">
        <f>BB44*VLOOKUP(BB$4,'Vienas vienibas izmaksas, EUR'!$A$4:$B$41,2,FALSE)</f>
        <v>0</v>
      </c>
      <c r="CO44" s="296">
        <f>BC44*VLOOKUP(BC$4,'Vienas vienibas izmaksas, EUR'!$A$4:$B$41,2,FALSE)</f>
        <v>0</v>
      </c>
      <c r="CP44" s="296">
        <f>BD44*VLOOKUP(BD$4,'Vienas vienibas izmaksas, EUR'!$A$4:$B$41,2,FALSE)</f>
        <v>0</v>
      </c>
      <c r="CQ44" s="296">
        <f>BE44*VLOOKUP(BE$4,'Vienas vienibas izmaksas, EUR'!$A$4:$B$41,2,FALSE)</f>
        <v>0</v>
      </c>
      <c r="CR44" s="296">
        <f>BF44*VLOOKUP(BF$4,'Vienas vienibas izmaksas, EUR'!$A$4:$B$41,2,FALSE)</f>
        <v>0</v>
      </c>
      <c r="CS44" s="296">
        <f>BG44*VLOOKUP(BG$4,'Vienas vienibas izmaksas, EUR'!$A$4:$B$41,2,FALSE)</f>
        <v>0</v>
      </c>
      <c r="CT44" s="296">
        <f>BH44*VLOOKUP(BH$4,'Vienas vienibas izmaksas, EUR'!$A$4:$B$41,2,FALSE)</f>
        <v>0</v>
      </c>
      <c r="CU44" s="296">
        <f>BI44*VLOOKUP(BI$4,'Vienas vienibas izmaksas, EUR'!$A$4:$B$41,2,FALSE)</f>
        <v>0</v>
      </c>
      <c r="CV44" s="296">
        <f>BJ44*VLOOKUP(BJ$4,'Vienas vienibas izmaksas, EUR'!$A$4:$B$41,2,FALSE)</f>
        <v>0</v>
      </c>
      <c r="CW44" s="296">
        <f>BK44*VLOOKUP(BK$4,'Vienas vienibas izmaksas, EUR'!$A$4:$B$41,2,FALSE)</f>
        <v>0</v>
      </c>
      <c r="CX44" s="296">
        <f>BL44*VLOOKUP(BL$4,'Vienas vienibas izmaksas, EUR'!$A$4:$B$41,2,FALSE)</f>
        <v>0</v>
      </c>
      <c r="CY44" s="296">
        <f>BM44*VLOOKUP(BM$4,'Vienas vienibas izmaksas, EUR'!$A$4:$B$41,2,FALSE)</f>
        <v>0</v>
      </c>
      <c r="CZ44" s="297" t="e">
        <f t="shared" si="5"/>
        <v>#N/A</v>
      </c>
      <c r="DA44" s="290"/>
      <c r="DB44" s="292"/>
      <c r="DC44" s="209"/>
      <c r="DD44" s="288">
        <f t="shared" si="6"/>
        <v>0</v>
      </c>
      <c r="DE44" s="187"/>
      <c r="DF44" s="290"/>
      <c r="DG44" s="298"/>
      <c r="DH44" s="298"/>
      <c r="DI44" s="298"/>
    </row>
    <row r="45" spans="1:113" ht="15.75" x14ac:dyDescent="0.25">
      <c r="A45" s="142">
        <v>40</v>
      </c>
      <c r="B45" s="134" t="str">
        <f>IF('Kritēriji_pasv-1.lim'!S46&gt;0,'Kritēriji_pasv-1.lim'!N46,"Pasākums nav atbalstāms!")</f>
        <v>Pasākums nav atbalstāms!</v>
      </c>
      <c r="C45" s="184"/>
      <c r="D45" s="189"/>
      <c r="E45" s="274" t="s">
        <v>62</v>
      </c>
      <c r="F45" s="270" t="s">
        <v>311</v>
      </c>
      <c r="G45" s="189"/>
      <c r="H45" s="189"/>
      <c r="I45" s="189"/>
      <c r="J45" s="189"/>
      <c r="K45" s="257">
        <f>'Kritēriji_pasv-1.lim'!M46</f>
        <v>0</v>
      </c>
      <c r="L45" s="185"/>
      <c r="M45" s="185"/>
      <c r="N45" s="185"/>
      <c r="O45" s="185"/>
      <c r="P45" s="185"/>
      <c r="Q45" s="192"/>
      <c r="R45" s="184"/>
      <c r="S45" s="184"/>
      <c r="T45" s="184"/>
      <c r="U45" s="184"/>
      <c r="V45" s="184"/>
      <c r="W45" s="184"/>
      <c r="X45" s="191"/>
      <c r="Y45" s="191"/>
      <c r="Z45" s="286"/>
      <c r="AA45" s="191"/>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289">
        <f>AB45*VLOOKUP(AB$4,'Vienas vienibas izmaksas, EUR'!$A$4:$B$41,2,FALSE)</f>
        <v>0</v>
      </c>
      <c r="BO45" s="289">
        <f>AC45*VLOOKUP(AC$4,'Vienas vienibas izmaksas, EUR'!$A$4:$B$41,2,FALSE)</f>
        <v>0</v>
      </c>
      <c r="BP45" s="289">
        <f>AD45*VLOOKUP(AD$4,'Vienas vienibas izmaksas, EUR'!$A$4:$B$41,2,FALSE)</f>
        <v>0</v>
      </c>
      <c r="BQ45" s="289">
        <f>AE45*VLOOKUP(AE$4,'Vienas vienibas izmaksas, EUR'!$A$4:$B$41,2,FALSE)</f>
        <v>0</v>
      </c>
      <c r="BR45" s="289">
        <f>AF45*VLOOKUP(AF$4,'Vienas vienibas izmaksas, EUR'!$A$4:$B$41,2,FALSE)</f>
        <v>0</v>
      </c>
      <c r="BS45" s="289">
        <f>AG45*VLOOKUP(AG$4,'Vienas vienibas izmaksas, EUR'!$A$4:$B$41,2,FALSE)</f>
        <v>0</v>
      </c>
      <c r="BT45" s="289">
        <f>AH45*VLOOKUP(AH$4,'Vienas vienibas izmaksas, EUR'!$A$4:$B$41,2,FALSE)</f>
        <v>0</v>
      </c>
      <c r="BU45" s="289">
        <f>AI45*VLOOKUP(AI$4,'Vienas vienibas izmaksas, EUR'!$A$4:$B$41,2,FALSE)</f>
        <v>0</v>
      </c>
      <c r="BV45" s="289">
        <f>AJ45*VLOOKUP(AJ$4,'Vienas vienibas izmaksas, EUR'!$A$4:$B$41,2,FALSE)</f>
        <v>0</v>
      </c>
      <c r="BW45" s="289">
        <f>AK45*VLOOKUP(AK$4,'Vienas vienibas izmaksas, EUR'!$A$4:$B$41,2,FALSE)</f>
        <v>0</v>
      </c>
      <c r="BX45" s="289" t="e">
        <f>AL45*VLOOKUP(AL$4,'Vienas vienibas izmaksas, EUR'!$A$4:$B$41,2,FALSE)</f>
        <v>#N/A</v>
      </c>
      <c r="BY45" s="289">
        <f>AM45*VLOOKUP(AM$4,'Vienas vienibas izmaksas, EUR'!$A$4:$B$41,2,FALSE)</f>
        <v>0</v>
      </c>
      <c r="BZ45" s="289">
        <f>AN45*VLOOKUP(AN$4,'Vienas vienibas izmaksas, EUR'!$A$4:$B$41,2,FALSE)</f>
        <v>0</v>
      </c>
      <c r="CA45" s="289">
        <f>AO45*VLOOKUP(AO$4,'Vienas vienibas izmaksas, EUR'!$A$4:$B$41,2,FALSE)</f>
        <v>0</v>
      </c>
      <c r="CB45" s="289">
        <f>AP45*VLOOKUP(AP$4,'Vienas vienibas izmaksas, EUR'!$A$4:$B$41,2,FALSE)</f>
        <v>0</v>
      </c>
      <c r="CC45" s="289">
        <f>AQ45*VLOOKUP(AQ$4,'Vienas vienibas izmaksas, EUR'!$A$4:$B$41,2,FALSE)</f>
        <v>0</v>
      </c>
      <c r="CD45" s="289">
        <f>AR45*VLOOKUP(AR$4,'Vienas vienibas izmaksas, EUR'!$A$4:$B$41,2,FALSE)</f>
        <v>0</v>
      </c>
      <c r="CE45" s="289">
        <f>AS45*VLOOKUP(AS$4,'Vienas vienibas izmaksas, EUR'!$A$4:$B$41,2,FALSE)</f>
        <v>0</v>
      </c>
      <c r="CF45" s="289">
        <f>AT45*VLOOKUP(AT$4,'Vienas vienibas izmaksas, EUR'!$A$4:$B$41,2,FALSE)</f>
        <v>0</v>
      </c>
      <c r="CG45" s="289">
        <f>AU45*VLOOKUP(AU$4,'Vienas vienibas izmaksas, EUR'!$A$4:$B$41,2,FALSE)</f>
        <v>0</v>
      </c>
      <c r="CH45" s="289">
        <f>AV45*VLOOKUP(AV$4,'Vienas vienibas izmaksas, EUR'!$A$4:$B$41,2,FALSE)</f>
        <v>0</v>
      </c>
      <c r="CI45" s="289">
        <f>AW45*VLOOKUP(AW$4,'Vienas vienibas izmaksas, EUR'!$A$4:$B$41,2,FALSE)</f>
        <v>0</v>
      </c>
      <c r="CJ45" s="289">
        <f>AX45*VLOOKUP(AX$4,'Vienas vienibas izmaksas, EUR'!$A$4:$B$41,2,FALSE)</f>
        <v>0</v>
      </c>
      <c r="CK45" s="289">
        <f>AY45*VLOOKUP(AY$4,'Vienas vienibas izmaksas, EUR'!$A$4:$B$41,2,FALSE)</f>
        <v>0</v>
      </c>
      <c r="CL45" s="289">
        <f>AZ45*VLOOKUP(AZ$4,'Vienas vienibas izmaksas, EUR'!$A$4:$B$41,2,FALSE)</f>
        <v>0</v>
      </c>
      <c r="CM45" s="289">
        <f>BA45*VLOOKUP(BA$4,'Vienas vienibas izmaksas, EUR'!$A$4:$B$41,2,FALSE)</f>
        <v>0</v>
      </c>
      <c r="CN45" s="289">
        <f>BB45*VLOOKUP(BB$4,'Vienas vienibas izmaksas, EUR'!$A$4:$B$41,2,FALSE)</f>
        <v>0</v>
      </c>
      <c r="CO45" s="289">
        <f>BC45*VLOOKUP(BC$4,'Vienas vienibas izmaksas, EUR'!$A$4:$B$41,2,FALSE)</f>
        <v>0</v>
      </c>
      <c r="CP45" s="289">
        <f>BD45*VLOOKUP(BD$4,'Vienas vienibas izmaksas, EUR'!$A$4:$B$41,2,FALSE)</f>
        <v>0</v>
      </c>
      <c r="CQ45" s="289">
        <f>BE45*VLOOKUP(BE$4,'Vienas vienibas izmaksas, EUR'!$A$4:$B$41,2,FALSE)</f>
        <v>0</v>
      </c>
      <c r="CR45" s="289">
        <f>BF45*VLOOKUP(BF$4,'Vienas vienibas izmaksas, EUR'!$A$4:$B$41,2,FALSE)</f>
        <v>0</v>
      </c>
      <c r="CS45" s="289">
        <f>BG45*VLOOKUP(BG$4,'Vienas vienibas izmaksas, EUR'!$A$4:$B$41,2,FALSE)</f>
        <v>0</v>
      </c>
      <c r="CT45" s="289">
        <f>BH45*VLOOKUP(BH$4,'Vienas vienibas izmaksas, EUR'!$A$4:$B$41,2,FALSE)</f>
        <v>0</v>
      </c>
      <c r="CU45" s="289">
        <f>BI45*VLOOKUP(BI$4,'Vienas vienibas izmaksas, EUR'!$A$4:$B$41,2,FALSE)</f>
        <v>0</v>
      </c>
      <c r="CV45" s="289">
        <f>BJ45*VLOOKUP(BJ$4,'Vienas vienibas izmaksas, EUR'!$A$4:$B$41,2,FALSE)</f>
        <v>0</v>
      </c>
      <c r="CW45" s="289">
        <f>BK45*VLOOKUP(BK$4,'Vienas vienibas izmaksas, EUR'!$A$4:$B$41,2,FALSE)</f>
        <v>0</v>
      </c>
      <c r="CX45" s="289">
        <f>BL45*VLOOKUP(BL$4,'Vienas vienibas izmaksas, EUR'!$A$4:$B$41,2,FALSE)</f>
        <v>0</v>
      </c>
      <c r="CY45" s="289">
        <f>BM45*VLOOKUP(BM$4,'Vienas vienibas izmaksas, EUR'!$A$4:$B$41,2,FALSE)</f>
        <v>0</v>
      </c>
      <c r="CZ45" s="288" t="e">
        <f t="shared" si="5"/>
        <v>#N/A</v>
      </c>
      <c r="DA45" s="290"/>
      <c r="DB45" s="292"/>
      <c r="DC45" s="209"/>
      <c r="DD45" s="288">
        <f t="shared" si="6"/>
        <v>0</v>
      </c>
      <c r="DE45" s="187"/>
      <c r="DF45" s="290"/>
      <c r="DG45" s="293" t="e">
        <f t="shared" si="8"/>
        <v>#DIV/0!</v>
      </c>
      <c r="DH45" s="293" t="e">
        <f t="shared" si="9"/>
        <v>#DIV/0!</v>
      </c>
      <c r="DI45" s="293" t="e">
        <f t="shared" si="7"/>
        <v>#N/A</v>
      </c>
    </row>
    <row r="46" spans="1:113" ht="15.75" x14ac:dyDescent="0.25">
      <c r="A46" s="142">
        <v>41</v>
      </c>
      <c r="B46" s="134" t="str">
        <f>IF('Kritēriji_pasv-1.lim'!S47&gt;0,'Kritēriji_pasv-1.lim'!N47,"Pasākums nav atbalstāms!")</f>
        <v>Pasākums nav atbalstāms!</v>
      </c>
      <c r="C46" s="184"/>
      <c r="D46" s="189"/>
      <c r="E46" s="274" t="s">
        <v>62</v>
      </c>
      <c r="F46" s="270" t="s">
        <v>311</v>
      </c>
      <c r="G46" s="189"/>
      <c r="H46" s="189"/>
      <c r="I46" s="189"/>
      <c r="J46" s="189"/>
      <c r="K46" s="257">
        <f>'Kritēriji_pasv-1.lim'!M47</f>
        <v>0</v>
      </c>
      <c r="L46" s="185"/>
      <c r="M46" s="185"/>
      <c r="N46" s="185"/>
      <c r="O46" s="185"/>
      <c r="P46" s="185"/>
      <c r="Q46" s="192"/>
      <c r="R46" s="184"/>
      <c r="S46" s="184"/>
      <c r="T46" s="184"/>
      <c r="U46" s="184"/>
      <c r="V46" s="184"/>
      <c r="W46" s="184"/>
      <c r="X46" s="191"/>
      <c r="Y46" s="191"/>
      <c r="Z46" s="286"/>
      <c r="AA46" s="191"/>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289">
        <f>AB46*VLOOKUP(AB$4,'Vienas vienibas izmaksas, EUR'!$A$4:$B$41,2,FALSE)</f>
        <v>0</v>
      </c>
      <c r="BO46" s="289">
        <f>AC46*VLOOKUP(AC$4,'Vienas vienibas izmaksas, EUR'!$A$4:$B$41,2,FALSE)</f>
        <v>0</v>
      </c>
      <c r="BP46" s="289">
        <f>AD46*VLOOKUP(AD$4,'Vienas vienibas izmaksas, EUR'!$A$4:$B$41,2,FALSE)</f>
        <v>0</v>
      </c>
      <c r="BQ46" s="289">
        <f>AE46*VLOOKUP(AE$4,'Vienas vienibas izmaksas, EUR'!$A$4:$B$41,2,FALSE)</f>
        <v>0</v>
      </c>
      <c r="BR46" s="289">
        <f>AF46*VLOOKUP(AF$4,'Vienas vienibas izmaksas, EUR'!$A$4:$B$41,2,FALSE)</f>
        <v>0</v>
      </c>
      <c r="BS46" s="289">
        <f>AG46*VLOOKUP(AG$4,'Vienas vienibas izmaksas, EUR'!$A$4:$B$41,2,FALSE)</f>
        <v>0</v>
      </c>
      <c r="BT46" s="289">
        <f>AH46*VLOOKUP(AH$4,'Vienas vienibas izmaksas, EUR'!$A$4:$B$41,2,FALSE)</f>
        <v>0</v>
      </c>
      <c r="BU46" s="289">
        <f>AI46*VLOOKUP(AI$4,'Vienas vienibas izmaksas, EUR'!$A$4:$B$41,2,FALSE)</f>
        <v>0</v>
      </c>
      <c r="BV46" s="289">
        <f>AJ46*VLOOKUP(AJ$4,'Vienas vienibas izmaksas, EUR'!$A$4:$B$41,2,FALSE)</f>
        <v>0</v>
      </c>
      <c r="BW46" s="289">
        <f>AK46*VLOOKUP(AK$4,'Vienas vienibas izmaksas, EUR'!$A$4:$B$41,2,FALSE)</f>
        <v>0</v>
      </c>
      <c r="BX46" s="289" t="e">
        <f>AL46*VLOOKUP(AL$4,'Vienas vienibas izmaksas, EUR'!$A$4:$B$41,2,FALSE)</f>
        <v>#N/A</v>
      </c>
      <c r="BY46" s="289">
        <f>AM46*VLOOKUP(AM$4,'Vienas vienibas izmaksas, EUR'!$A$4:$B$41,2,FALSE)</f>
        <v>0</v>
      </c>
      <c r="BZ46" s="289">
        <f>AN46*VLOOKUP(AN$4,'Vienas vienibas izmaksas, EUR'!$A$4:$B$41,2,FALSE)</f>
        <v>0</v>
      </c>
      <c r="CA46" s="289">
        <f>AO46*VLOOKUP(AO$4,'Vienas vienibas izmaksas, EUR'!$A$4:$B$41,2,FALSE)</f>
        <v>0</v>
      </c>
      <c r="CB46" s="289">
        <f>AP46*VLOOKUP(AP$4,'Vienas vienibas izmaksas, EUR'!$A$4:$B$41,2,FALSE)</f>
        <v>0</v>
      </c>
      <c r="CC46" s="289">
        <f>AQ46*VLOOKUP(AQ$4,'Vienas vienibas izmaksas, EUR'!$A$4:$B$41,2,FALSE)</f>
        <v>0</v>
      </c>
      <c r="CD46" s="289">
        <f>AR46*VLOOKUP(AR$4,'Vienas vienibas izmaksas, EUR'!$A$4:$B$41,2,FALSE)</f>
        <v>0</v>
      </c>
      <c r="CE46" s="289">
        <f>AS46*VLOOKUP(AS$4,'Vienas vienibas izmaksas, EUR'!$A$4:$B$41,2,FALSE)</f>
        <v>0</v>
      </c>
      <c r="CF46" s="289">
        <f>AT46*VLOOKUP(AT$4,'Vienas vienibas izmaksas, EUR'!$A$4:$B$41,2,FALSE)</f>
        <v>0</v>
      </c>
      <c r="CG46" s="289">
        <f>AU46*VLOOKUP(AU$4,'Vienas vienibas izmaksas, EUR'!$A$4:$B$41,2,FALSE)</f>
        <v>0</v>
      </c>
      <c r="CH46" s="289">
        <f>AV46*VLOOKUP(AV$4,'Vienas vienibas izmaksas, EUR'!$A$4:$B$41,2,FALSE)</f>
        <v>0</v>
      </c>
      <c r="CI46" s="289">
        <f>AW46*VLOOKUP(AW$4,'Vienas vienibas izmaksas, EUR'!$A$4:$B$41,2,FALSE)</f>
        <v>0</v>
      </c>
      <c r="CJ46" s="289">
        <f>AX46*VLOOKUP(AX$4,'Vienas vienibas izmaksas, EUR'!$A$4:$B$41,2,FALSE)</f>
        <v>0</v>
      </c>
      <c r="CK46" s="289">
        <f>AY46*VLOOKUP(AY$4,'Vienas vienibas izmaksas, EUR'!$A$4:$B$41,2,FALSE)</f>
        <v>0</v>
      </c>
      <c r="CL46" s="289">
        <f>AZ46*VLOOKUP(AZ$4,'Vienas vienibas izmaksas, EUR'!$A$4:$B$41,2,FALSE)</f>
        <v>0</v>
      </c>
      <c r="CM46" s="289">
        <f>BA46*VLOOKUP(BA$4,'Vienas vienibas izmaksas, EUR'!$A$4:$B$41,2,FALSE)</f>
        <v>0</v>
      </c>
      <c r="CN46" s="289">
        <f>BB46*VLOOKUP(BB$4,'Vienas vienibas izmaksas, EUR'!$A$4:$B$41,2,FALSE)</f>
        <v>0</v>
      </c>
      <c r="CO46" s="289">
        <f>BC46*VLOOKUP(BC$4,'Vienas vienibas izmaksas, EUR'!$A$4:$B$41,2,FALSE)</f>
        <v>0</v>
      </c>
      <c r="CP46" s="289">
        <f>BD46*VLOOKUP(BD$4,'Vienas vienibas izmaksas, EUR'!$A$4:$B$41,2,FALSE)</f>
        <v>0</v>
      </c>
      <c r="CQ46" s="289">
        <f>BE46*VLOOKUP(BE$4,'Vienas vienibas izmaksas, EUR'!$A$4:$B$41,2,FALSE)</f>
        <v>0</v>
      </c>
      <c r="CR46" s="289">
        <f>BF46*VLOOKUP(BF$4,'Vienas vienibas izmaksas, EUR'!$A$4:$B$41,2,FALSE)</f>
        <v>0</v>
      </c>
      <c r="CS46" s="289">
        <f>BG46*VLOOKUP(BG$4,'Vienas vienibas izmaksas, EUR'!$A$4:$B$41,2,FALSE)</f>
        <v>0</v>
      </c>
      <c r="CT46" s="289">
        <f>BH46*VLOOKUP(BH$4,'Vienas vienibas izmaksas, EUR'!$A$4:$B$41,2,FALSE)</f>
        <v>0</v>
      </c>
      <c r="CU46" s="289">
        <f>BI46*VLOOKUP(BI$4,'Vienas vienibas izmaksas, EUR'!$A$4:$B$41,2,FALSE)</f>
        <v>0</v>
      </c>
      <c r="CV46" s="289">
        <f>BJ46*VLOOKUP(BJ$4,'Vienas vienibas izmaksas, EUR'!$A$4:$B$41,2,FALSE)</f>
        <v>0</v>
      </c>
      <c r="CW46" s="289">
        <f>BK46*VLOOKUP(BK$4,'Vienas vienibas izmaksas, EUR'!$A$4:$B$41,2,FALSE)</f>
        <v>0</v>
      </c>
      <c r="CX46" s="289">
        <f>BL46*VLOOKUP(BL$4,'Vienas vienibas izmaksas, EUR'!$A$4:$B$41,2,FALSE)</f>
        <v>0</v>
      </c>
      <c r="CY46" s="289">
        <f>BM46*VLOOKUP(BM$4,'Vienas vienibas izmaksas, EUR'!$A$4:$B$41,2,FALSE)</f>
        <v>0</v>
      </c>
      <c r="CZ46" s="288" t="e">
        <f t="shared" si="5"/>
        <v>#N/A</v>
      </c>
      <c r="DA46" s="290"/>
      <c r="DB46" s="292"/>
      <c r="DC46" s="209"/>
      <c r="DD46" s="288">
        <f t="shared" si="6"/>
        <v>0</v>
      </c>
      <c r="DE46" s="187"/>
      <c r="DF46" s="290"/>
      <c r="DG46" s="293" t="e">
        <f t="shared" si="8"/>
        <v>#DIV/0!</v>
      </c>
      <c r="DH46" s="293" t="e">
        <f t="shared" si="9"/>
        <v>#DIV/0!</v>
      </c>
      <c r="DI46" s="293" t="e">
        <f t="shared" si="7"/>
        <v>#N/A</v>
      </c>
    </row>
    <row r="47" spans="1:113" ht="15.75" x14ac:dyDescent="0.25">
      <c r="A47" s="142">
        <v>42</v>
      </c>
      <c r="B47" s="134" t="str">
        <f>IF('Kritēriji_pasv-1.lim'!S48&gt;0,'Kritēriji_pasv-1.lim'!N48,"Pasākums nav atbalstāms!")</f>
        <v>Pasākums nav atbalstāms!</v>
      </c>
      <c r="C47" s="184"/>
      <c r="D47" s="189"/>
      <c r="E47" s="274" t="s">
        <v>62</v>
      </c>
      <c r="F47" s="270" t="s">
        <v>311</v>
      </c>
      <c r="G47" s="189"/>
      <c r="H47" s="189"/>
      <c r="I47" s="189"/>
      <c r="J47" s="189"/>
      <c r="K47" s="257">
        <f>'Kritēriji_pasv-1.lim'!M48</f>
        <v>0</v>
      </c>
      <c r="L47" s="185"/>
      <c r="M47" s="185"/>
      <c r="N47" s="185"/>
      <c r="O47" s="185"/>
      <c r="P47" s="185"/>
      <c r="Q47" s="192"/>
      <c r="R47" s="184"/>
      <c r="S47" s="184"/>
      <c r="T47" s="184"/>
      <c r="U47" s="184"/>
      <c r="V47" s="184"/>
      <c r="W47" s="184"/>
      <c r="X47" s="191"/>
      <c r="Y47" s="191"/>
      <c r="Z47" s="286"/>
      <c r="AA47" s="191"/>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289">
        <f>AB47*VLOOKUP(AB$4,'Vienas vienibas izmaksas, EUR'!$A$4:$B$41,2,FALSE)</f>
        <v>0</v>
      </c>
      <c r="BO47" s="289">
        <f>AC47*VLOOKUP(AC$4,'Vienas vienibas izmaksas, EUR'!$A$4:$B$41,2,FALSE)</f>
        <v>0</v>
      </c>
      <c r="BP47" s="289">
        <f>AD47*VLOOKUP(AD$4,'Vienas vienibas izmaksas, EUR'!$A$4:$B$41,2,FALSE)</f>
        <v>0</v>
      </c>
      <c r="BQ47" s="289">
        <f>AE47*VLOOKUP(AE$4,'Vienas vienibas izmaksas, EUR'!$A$4:$B$41,2,FALSE)</f>
        <v>0</v>
      </c>
      <c r="BR47" s="289">
        <f>AF47*VLOOKUP(AF$4,'Vienas vienibas izmaksas, EUR'!$A$4:$B$41,2,FALSE)</f>
        <v>0</v>
      </c>
      <c r="BS47" s="289">
        <f>AG47*VLOOKUP(AG$4,'Vienas vienibas izmaksas, EUR'!$A$4:$B$41,2,FALSE)</f>
        <v>0</v>
      </c>
      <c r="BT47" s="289">
        <f>AH47*VLOOKUP(AH$4,'Vienas vienibas izmaksas, EUR'!$A$4:$B$41,2,FALSE)</f>
        <v>0</v>
      </c>
      <c r="BU47" s="289">
        <f>AI47*VLOOKUP(AI$4,'Vienas vienibas izmaksas, EUR'!$A$4:$B$41,2,FALSE)</f>
        <v>0</v>
      </c>
      <c r="BV47" s="289">
        <f>AJ47*VLOOKUP(AJ$4,'Vienas vienibas izmaksas, EUR'!$A$4:$B$41,2,FALSE)</f>
        <v>0</v>
      </c>
      <c r="BW47" s="289">
        <f>AK47*VLOOKUP(AK$4,'Vienas vienibas izmaksas, EUR'!$A$4:$B$41,2,FALSE)</f>
        <v>0</v>
      </c>
      <c r="BX47" s="289" t="e">
        <f>AL47*VLOOKUP(AL$4,'Vienas vienibas izmaksas, EUR'!$A$4:$B$41,2,FALSE)</f>
        <v>#N/A</v>
      </c>
      <c r="BY47" s="289">
        <f>AM47*VLOOKUP(AM$4,'Vienas vienibas izmaksas, EUR'!$A$4:$B$41,2,FALSE)</f>
        <v>0</v>
      </c>
      <c r="BZ47" s="289">
        <f>AN47*VLOOKUP(AN$4,'Vienas vienibas izmaksas, EUR'!$A$4:$B$41,2,FALSE)</f>
        <v>0</v>
      </c>
      <c r="CA47" s="289">
        <f>AO47*VLOOKUP(AO$4,'Vienas vienibas izmaksas, EUR'!$A$4:$B$41,2,FALSE)</f>
        <v>0</v>
      </c>
      <c r="CB47" s="289">
        <f>AP47*VLOOKUP(AP$4,'Vienas vienibas izmaksas, EUR'!$A$4:$B$41,2,FALSE)</f>
        <v>0</v>
      </c>
      <c r="CC47" s="289">
        <f>AQ47*VLOOKUP(AQ$4,'Vienas vienibas izmaksas, EUR'!$A$4:$B$41,2,FALSE)</f>
        <v>0</v>
      </c>
      <c r="CD47" s="289">
        <f>AR47*VLOOKUP(AR$4,'Vienas vienibas izmaksas, EUR'!$A$4:$B$41,2,FALSE)</f>
        <v>0</v>
      </c>
      <c r="CE47" s="289">
        <f>AS47*VLOOKUP(AS$4,'Vienas vienibas izmaksas, EUR'!$A$4:$B$41,2,FALSE)</f>
        <v>0</v>
      </c>
      <c r="CF47" s="289">
        <f>AT47*VLOOKUP(AT$4,'Vienas vienibas izmaksas, EUR'!$A$4:$B$41,2,FALSE)</f>
        <v>0</v>
      </c>
      <c r="CG47" s="289">
        <f>AU47*VLOOKUP(AU$4,'Vienas vienibas izmaksas, EUR'!$A$4:$B$41,2,FALSE)</f>
        <v>0</v>
      </c>
      <c r="CH47" s="289">
        <f>AV47*VLOOKUP(AV$4,'Vienas vienibas izmaksas, EUR'!$A$4:$B$41,2,FALSE)</f>
        <v>0</v>
      </c>
      <c r="CI47" s="289">
        <f>AW47*VLOOKUP(AW$4,'Vienas vienibas izmaksas, EUR'!$A$4:$B$41,2,FALSE)</f>
        <v>0</v>
      </c>
      <c r="CJ47" s="289">
        <f>AX47*VLOOKUP(AX$4,'Vienas vienibas izmaksas, EUR'!$A$4:$B$41,2,FALSE)</f>
        <v>0</v>
      </c>
      <c r="CK47" s="289">
        <f>AY47*VLOOKUP(AY$4,'Vienas vienibas izmaksas, EUR'!$A$4:$B$41,2,FALSE)</f>
        <v>0</v>
      </c>
      <c r="CL47" s="289">
        <f>AZ47*VLOOKUP(AZ$4,'Vienas vienibas izmaksas, EUR'!$A$4:$B$41,2,FALSE)</f>
        <v>0</v>
      </c>
      <c r="CM47" s="289">
        <f>BA47*VLOOKUP(BA$4,'Vienas vienibas izmaksas, EUR'!$A$4:$B$41,2,FALSE)</f>
        <v>0</v>
      </c>
      <c r="CN47" s="289">
        <f>BB47*VLOOKUP(BB$4,'Vienas vienibas izmaksas, EUR'!$A$4:$B$41,2,FALSE)</f>
        <v>0</v>
      </c>
      <c r="CO47" s="289">
        <f>BC47*VLOOKUP(BC$4,'Vienas vienibas izmaksas, EUR'!$A$4:$B$41,2,FALSE)</f>
        <v>0</v>
      </c>
      <c r="CP47" s="289">
        <f>BD47*VLOOKUP(BD$4,'Vienas vienibas izmaksas, EUR'!$A$4:$B$41,2,FALSE)</f>
        <v>0</v>
      </c>
      <c r="CQ47" s="289">
        <f>BE47*VLOOKUP(BE$4,'Vienas vienibas izmaksas, EUR'!$A$4:$B$41,2,FALSE)</f>
        <v>0</v>
      </c>
      <c r="CR47" s="289">
        <f>BF47*VLOOKUP(BF$4,'Vienas vienibas izmaksas, EUR'!$A$4:$B$41,2,FALSE)</f>
        <v>0</v>
      </c>
      <c r="CS47" s="289">
        <f>BG47*VLOOKUP(BG$4,'Vienas vienibas izmaksas, EUR'!$A$4:$B$41,2,FALSE)</f>
        <v>0</v>
      </c>
      <c r="CT47" s="289">
        <f>BH47*VLOOKUP(BH$4,'Vienas vienibas izmaksas, EUR'!$A$4:$B$41,2,FALSE)</f>
        <v>0</v>
      </c>
      <c r="CU47" s="289">
        <f>BI47*VLOOKUP(BI$4,'Vienas vienibas izmaksas, EUR'!$A$4:$B$41,2,FALSE)</f>
        <v>0</v>
      </c>
      <c r="CV47" s="289">
        <f>BJ47*VLOOKUP(BJ$4,'Vienas vienibas izmaksas, EUR'!$A$4:$B$41,2,FALSE)</f>
        <v>0</v>
      </c>
      <c r="CW47" s="289">
        <f>BK47*VLOOKUP(BK$4,'Vienas vienibas izmaksas, EUR'!$A$4:$B$41,2,FALSE)</f>
        <v>0</v>
      </c>
      <c r="CX47" s="289">
        <f>BL47*VLOOKUP(BL$4,'Vienas vienibas izmaksas, EUR'!$A$4:$B$41,2,FALSE)</f>
        <v>0</v>
      </c>
      <c r="CY47" s="289">
        <f>BM47*VLOOKUP(BM$4,'Vienas vienibas izmaksas, EUR'!$A$4:$B$41,2,FALSE)</f>
        <v>0</v>
      </c>
      <c r="CZ47" s="288" t="e">
        <f t="shared" si="5"/>
        <v>#N/A</v>
      </c>
      <c r="DA47" s="290"/>
      <c r="DB47" s="292"/>
      <c r="DC47" s="209"/>
      <c r="DD47" s="288">
        <f t="shared" si="6"/>
        <v>0</v>
      </c>
      <c r="DE47" s="187"/>
      <c r="DF47" s="290"/>
      <c r="DG47" s="293" t="e">
        <f t="shared" si="8"/>
        <v>#DIV/0!</v>
      </c>
      <c r="DH47" s="293" t="e">
        <f t="shared" si="9"/>
        <v>#DIV/0!</v>
      </c>
      <c r="DI47" s="293" t="e">
        <f t="shared" si="7"/>
        <v>#N/A</v>
      </c>
    </row>
    <row r="48" spans="1:113" ht="15.75" x14ac:dyDescent="0.25">
      <c r="A48" s="142">
        <v>43</v>
      </c>
      <c r="B48" s="134" t="str">
        <f>IF('Kritēriji_pasv-1.lim'!S49&gt;0,'Kritēriji_pasv-1.lim'!N49,"Pasākums nav atbalstāms!")</f>
        <v>Pasākums nav atbalstāms!</v>
      </c>
      <c r="C48" s="184"/>
      <c r="D48" s="189"/>
      <c r="E48" s="271" t="s">
        <v>345</v>
      </c>
      <c r="F48" s="270" t="s">
        <v>311</v>
      </c>
      <c r="G48" s="189"/>
      <c r="H48" s="189"/>
      <c r="I48" s="189"/>
      <c r="J48" s="189"/>
      <c r="K48" s="257">
        <f>'Kritēriji_pasv-1.lim'!M49</f>
        <v>0</v>
      </c>
      <c r="L48" s="185"/>
      <c r="M48" s="185"/>
      <c r="N48" s="185"/>
      <c r="O48" s="185"/>
      <c r="P48" s="185"/>
      <c r="Q48" s="192"/>
      <c r="R48" s="184"/>
      <c r="S48" s="184"/>
      <c r="T48" s="184"/>
      <c r="U48" s="184"/>
      <c r="V48" s="184"/>
      <c r="W48" s="184"/>
      <c r="X48" s="191"/>
      <c r="Y48" s="191"/>
      <c r="Z48" s="191"/>
      <c r="AA48" s="191"/>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289">
        <f>AB48*VLOOKUP(AB$4,'Vienas vienibas izmaksas, EUR'!$A$4:$B$41,2,FALSE)</f>
        <v>0</v>
      </c>
      <c r="BO48" s="289">
        <f>AC48*VLOOKUP(AC$4,'Vienas vienibas izmaksas, EUR'!$A$4:$B$41,2,FALSE)</f>
        <v>0</v>
      </c>
      <c r="BP48" s="289">
        <f>AD48*VLOOKUP(AD$4,'Vienas vienibas izmaksas, EUR'!$A$4:$B$41,2,FALSE)</f>
        <v>0</v>
      </c>
      <c r="BQ48" s="289">
        <f>AE48*VLOOKUP(AE$4,'Vienas vienibas izmaksas, EUR'!$A$4:$B$41,2,FALSE)</f>
        <v>0</v>
      </c>
      <c r="BR48" s="289">
        <f>AF48*VLOOKUP(AF$4,'Vienas vienibas izmaksas, EUR'!$A$4:$B$41,2,FALSE)</f>
        <v>0</v>
      </c>
      <c r="BS48" s="289">
        <f>AG48*VLOOKUP(AG$4,'Vienas vienibas izmaksas, EUR'!$A$4:$B$41,2,FALSE)</f>
        <v>0</v>
      </c>
      <c r="BT48" s="289">
        <f>AH48*VLOOKUP(AH$4,'Vienas vienibas izmaksas, EUR'!$A$4:$B$41,2,FALSE)</f>
        <v>0</v>
      </c>
      <c r="BU48" s="289">
        <f>AI48*VLOOKUP(AI$4,'Vienas vienibas izmaksas, EUR'!$A$4:$B$41,2,FALSE)</f>
        <v>0</v>
      </c>
      <c r="BV48" s="289">
        <f>AJ48*VLOOKUP(AJ$4,'Vienas vienibas izmaksas, EUR'!$A$4:$B$41,2,FALSE)</f>
        <v>0</v>
      </c>
      <c r="BW48" s="289">
        <f>AK48*VLOOKUP(AK$4,'Vienas vienibas izmaksas, EUR'!$A$4:$B$41,2,FALSE)</f>
        <v>0</v>
      </c>
      <c r="BX48" s="289" t="e">
        <f>AL48*VLOOKUP(AL$4,'Vienas vienibas izmaksas, EUR'!$A$4:$B$41,2,FALSE)</f>
        <v>#N/A</v>
      </c>
      <c r="BY48" s="289">
        <f>AM48*VLOOKUP(AM$4,'Vienas vienibas izmaksas, EUR'!$A$4:$B$41,2,FALSE)</f>
        <v>0</v>
      </c>
      <c r="BZ48" s="289">
        <f>AN48*VLOOKUP(AN$4,'Vienas vienibas izmaksas, EUR'!$A$4:$B$41,2,FALSE)</f>
        <v>0</v>
      </c>
      <c r="CA48" s="289">
        <f>AO48*VLOOKUP(AO$4,'Vienas vienibas izmaksas, EUR'!$A$4:$B$41,2,FALSE)</f>
        <v>0</v>
      </c>
      <c r="CB48" s="289">
        <f>AP48*VLOOKUP(AP$4,'Vienas vienibas izmaksas, EUR'!$A$4:$B$41,2,FALSE)</f>
        <v>0</v>
      </c>
      <c r="CC48" s="289">
        <f>AQ48*VLOOKUP(AQ$4,'Vienas vienibas izmaksas, EUR'!$A$4:$B$41,2,FALSE)</f>
        <v>0</v>
      </c>
      <c r="CD48" s="289">
        <f>AR48*VLOOKUP(AR$4,'Vienas vienibas izmaksas, EUR'!$A$4:$B$41,2,FALSE)</f>
        <v>0</v>
      </c>
      <c r="CE48" s="289">
        <f>AS48*VLOOKUP(AS$4,'Vienas vienibas izmaksas, EUR'!$A$4:$B$41,2,FALSE)</f>
        <v>0</v>
      </c>
      <c r="CF48" s="289">
        <f>AT48*VLOOKUP(AT$4,'Vienas vienibas izmaksas, EUR'!$A$4:$B$41,2,FALSE)</f>
        <v>0</v>
      </c>
      <c r="CG48" s="289">
        <f>AU48*VLOOKUP(AU$4,'Vienas vienibas izmaksas, EUR'!$A$4:$B$41,2,FALSE)</f>
        <v>0</v>
      </c>
      <c r="CH48" s="289">
        <f>AV48*VLOOKUP(AV$4,'Vienas vienibas izmaksas, EUR'!$A$4:$B$41,2,FALSE)</f>
        <v>0</v>
      </c>
      <c r="CI48" s="289">
        <f>AW48*VLOOKUP(AW$4,'Vienas vienibas izmaksas, EUR'!$A$4:$B$41,2,FALSE)</f>
        <v>0</v>
      </c>
      <c r="CJ48" s="289">
        <f>AX48*VLOOKUP(AX$4,'Vienas vienibas izmaksas, EUR'!$A$4:$B$41,2,FALSE)</f>
        <v>0</v>
      </c>
      <c r="CK48" s="289">
        <f>AY48*VLOOKUP(AY$4,'Vienas vienibas izmaksas, EUR'!$A$4:$B$41,2,FALSE)</f>
        <v>0</v>
      </c>
      <c r="CL48" s="289">
        <f>AZ48*VLOOKUP(AZ$4,'Vienas vienibas izmaksas, EUR'!$A$4:$B$41,2,FALSE)</f>
        <v>0</v>
      </c>
      <c r="CM48" s="289">
        <f>BA48*VLOOKUP(BA$4,'Vienas vienibas izmaksas, EUR'!$A$4:$B$41,2,FALSE)</f>
        <v>0</v>
      </c>
      <c r="CN48" s="289">
        <f>BB48*VLOOKUP(BB$4,'Vienas vienibas izmaksas, EUR'!$A$4:$B$41,2,FALSE)</f>
        <v>0</v>
      </c>
      <c r="CO48" s="289">
        <f>BC48*VLOOKUP(BC$4,'Vienas vienibas izmaksas, EUR'!$A$4:$B$41,2,FALSE)</f>
        <v>0</v>
      </c>
      <c r="CP48" s="289">
        <f>BD48*VLOOKUP(BD$4,'Vienas vienibas izmaksas, EUR'!$A$4:$B$41,2,FALSE)</f>
        <v>0</v>
      </c>
      <c r="CQ48" s="289">
        <f>BE48*VLOOKUP(BE$4,'Vienas vienibas izmaksas, EUR'!$A$4:$B$41,2,FALSE)</f>
        <v>0</v>
      </c>
      <c r="CR48" s="289">
        <f>BF48*VLOOKUP(BF$4,'Vienas vienibas izmaksas, EUR'!$A$4:$B$41,2,FALSE)</f>
        <v>0</v>
      </c>
      <c r="CS48" s="289">
        <f>BG48*VLOOKUP(BG$4,'Vienas vienibas izmaksas, EUR'!$A$4:$B$41,2,FALSE)</f>
        <v>0</v>
      </c>
      <c r="CT48" s="289">
        <f>BH48*VLOOKUP(BH$4,'Vienas vienibas izmaksas, EUR'!$A$4:$B$41,2,FALSE)</f>
        <v>0</v>
      </c>
      <c r="CU48" s="289">
        <f>BI48*VLOOKUP(BI$4,'Vienas vienibas izmaksas, EUR'!$A$4:$B$41,2,FALSE)</f>
        <v>0</v>
      </c>
      <c r="CV48" s="289">
        <f>BJ48*VLOOKUP(BJ$4,'Vienas vienibas izmaksas, EUR'!$A$4:$B$41,2,FALSE)</f>
        <v>0</v>
      </c>
      <c r="CW48" s="289">
        <f>BK48*VLOOKUP(BK$4,'Vienas vienibas izmaksas, EUR'!$A$4:$B$41,2,FALSE)</f>
        <v>0</v>
      </c>
      <c r="CX48" s="289">
        <f>BL48*VLOOKUP(BL$4,'Vienas vienibas izmaksas, EUR'!$A$4:$B$41,2,FALSE)</f>
        <v>0</v>
      </c>
      <c r="CY48" s="289">
        <f>BM48*VLOOKUP(BM$4,'Vienas vienibas izmaksas, EUR'!$A$4:$B$41,2,FALSE)</f>
        <v>0</v>
      </c>
      <c r="CZ48" s="288" t="e">
        <f t="shared" si="5"/>
        <v>#N/A</v>
      </c>
      <c r="DA48" s="290"/>
      <c r="DB48" s="292"/>
      <c r="DC48" s="209"/>
      <c r="DD48" s="288">
        <f t="shared" si="6"/>
        <v>0</v>
      </c>
      <c r="DE48" s="187"/>
      <c r="DF48" s="290"/>
      <c r="DG48" s="293" t="e">
        <f t="shared" si="8"/>
        <v>#DIV/0!</v>
      </c>
      <c r="DH48" s="293" t="e">
        <f t="shared" si="9"/>
        <v>#DIV/0!</v>
      </c>
      <c r="DI48" s="293" t="e">
        <f t="shared" si="7"/>
        <v>#N/A</v>
      </c>
    </row>
    <row r="49" spans="1:113" ht="15.75" x14ac:dyDescent="0.25">
      <c r="A49" s="142">
        <v>44</v>
      </c>
      <c r="B49" s="134" t="str">
        <f>IF('Kritēriji_pasv-1.lim'!S50&gt;0,'Kritēriji_pasv-1.lim'!N50,"Pasākums nav atbalstāms!")</f>
        <v>Pasākums nav atbalstāms!</v>
      </c>
      <c r="C49" s="184"/>
      <c r="D49" s="189"/>
      <c r="E49" s="271" t="s">
        <v>345</v>
      </c>
      <c r="F49" s="270" t="s">
        <v>311</v>
      </c>
      <c r="G49" s="189"/>
      <c r="H49" s="189"/>
      <c r="I49" s="189"/>
      <c r="J49" s="189"/>
      <c r="K49" s="257">
        <f>'Kritēriji_pasv-1.lim'!M50</f>
        <v>0</v>
      </c>
      <c r="L49" s="185"/>
      <c r="M49" s="185"/>
      <c r="N49" s="185"/>
      <c r="O49" s="185"/>
      <c r="P49" s="185"/>
      <c r="Q49" s="192"/>
      <c r="R49" s="184"/>
      <c r="S49" s="184"/>
      <c r="T49" s="184"/>
      <c r="U49" s="184"/>
      <c r="V49" s="184"/>
      <c r="W49" s="184"/>
      <c r="X49" s="191"/>
      <c r="Y49" s="191"/>
      <c r="Z49" s="191"/>
      <c r="AA49" s="191"/>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289">
        <f>AB49*VLOOKUP(AB$4,'Vienas vienibas izmaksas, EUR'!$A$4:$B$41,2,FALSE)</f>
        <v>0</v>
      </c>
      <c r="BO49" s="289">
        <f>AC49*VLOOKUP(AC$4,'Vienas vienibas izmaksas, EUR'!$A$4:$B$41,2,FALSE)</f>
        <v>0</v>
      </c>
      <c r="BP49" s="289">
        <f>AD49*VLOOKUP(AD$4,'Vienas vienibas izmaksas, EUR'!$A$4:$B$41,2,FALSE)</f>
        <v>0</v>
      </c>
      <c r="BQ49" s="289">
        <f>AE49*VLOOKUP(AE$4,'Vienas vienibas izmaksas, EUR'!$A$4:$B$41,2,FALSE)</f>
        <v>0</v>
      </c>
      <c r="BR49" s="289">
        <f>AF49*VLOOKUP(AF$4,'Vienas vienibas izmaksas, EUR'!$A$4:$B$41,2,FALSE)</f>
        <v>0</v>
      </c>
      <c r="BS49" s="289">
        <f>AG49*VLOOKUP(AG$4,'Vienas vienibas izmaksas, EUR'!$A$4:$B$41,2,FALSE)</f>
        <v>0</v>
      </c>
      <c r="BT49" s="289">
        <f>AH49*VLOOKUP(AH$4,'Vienas vienibas izmaksas, EUR'!$A$4:$B$41,2,FALSE)</f>
        <v>0</v>
      </c>
      <c r="BU49" s="289">
        <f>AI49*VLOOKUP(AI$4,'Vienas vienibas izmaksas, EUR'!$A$4:$B$41,2,FALSE)</f>
        <v>0</v>
      </c>
      <c r="BV49" s="289">
        <f>AJ49*VLOOKUP(AJ$4,'Vienas vienibas izmaksas, EUR'!$A$4:$B$41,2,FALSE)</f>
        <v>0</v>
      </c>
      <c r="BW49" s="289">
        <f>AK49*VLOOKUP(AK$4,'Vienas vienibas izmaksas, EUR'!$A$4:$B$41,2,FALSE)</f>
        <v>0</v>
      </c>
      <c r="BX49" s="289" t="e">
        <f>AL49*VLOOKUP(AL$4,'Vienas vienibas izmaksas, EUR'!$A$4:$B$41,2,FALSE)</f>
        <v>#N/A</v>
      </c>
      <c r="BY49" s="289">
        <f>AM49*VLOOKUP(AM$4,'Vienas vienibas izmaksas, EUR'!$A$4:$B$41,2,FALSE)</f>
        <v>0</v>
      </c>
      <c r="BZ49" s="289">
        <f>AN49*VLOOKUP(AN$4,'Vienas vienibas izmaksas, EUR'!$A$4:$B$41,2,FALSE)</f>
        <v>0</v>
      </c>
      <c r="CA49" s="289">
        <f>AO49*VLOOKUP(AO$4,'Vienas vienibas izmaksas, EUR'!$A$4:$B$41,2,FALSE)</f>
        <v>0</v>
      </c>
      <c r="CB49" s="289">
        <f>AP49*VLOOKUP(AP$4,'Vienas vienibas izmaksas, EUR'!$A$4:$B$41,2,FALSE)</f>
        <v>0</v>
      </c>
      <c r="CC49" s="289">
        <f>AQ49*VLOOKUP(AQ$4,'Vienas vienibas izmaksas, EUR'!$A$4:$B$41,2,FALSE)</f>
        <v>0</v>
      </c>
      <c r="CD49" s="289">
        <f>AR49*VLOOKUP(AR$4,'Vienas vienibas izmaksas, EUR'!$A$4:$B$41,2,FALSE)</f>
        <v>0</v>
      </c>
      <c r="CE49" s="289">
        <f>AS49*VLOOKUP(AS$4,'Vienas vienibas izmaksas, EUR'!$A$4:$B$41,2,FALSE)</f>
        <v>0</v>
      </c>
      <c r="CF49" s="289">
        <f>AT49*VLOOKUP(AT$4,'Vienas vienibas izmaksas, EUR'!$A$4:$B$41,2,FALSE)</f>
        <v>0</v>
      </c>
      <c r="CG49" s="289">
        <f>AU49*VLOOKUP(AU$4,'Vienas vienibas izmaksas, EUR'!$A$4:$B$41,2,FALSE)</f>
        <v>0</v>
      </c>
      <c r="CH49" s="289">
        <f>AV49*VLOOKUP(AV$4,'Vienas vienibas izmaksas, EUR'!$A$4:$B$41,2,FALSE)</f>
        <v>0</v>
      </c>
      <c r="CI49" s="289">
        <f>AW49*VLOOKUP(AW$4,'Vienas vienibas izmaksas, EUR'!$A$4:$B$41,2,FALSE)</f>
        <v>0</v>
      </c>
      <c r="CJ49" s="289">
        <f>AX49*VLOOKUP(AX$4,'Vienas vienibas izmaksas, EUR'!$A$4:$B$41,2,FALSE)</f>
        <v>0</v>
      </c>
      <c r="CK49" s="289">
        <f>AY49*VLOOKUP(AY$4,'Vienas vienibas izmaksas, EUR'!$A$4:$B$41,2,FALSE)</f>
        <v>0</v>
      </c>
      <c r="CL49" s="289">
        <f>AZ49*VLOOKUP(AZ$4,'Vienas vienibas izmaksas, EUR'!$A$4:$B$41,2,FALSE)</f>
        <v>0</v>
      </c>
      <c r="CM49" s="289">
        <f>BA49*VLOOKUP(BA$4,'Vienas vienibas izmaksas, EUR'!$A$4:$B$41,2,FALSE)</f>
        <v>0</v>
      </c>
      <c r="CN49" s="289">
        <f>BB49*VLOOKUP(BB$4,'Vienas vienibas izmaksas, EUR'!$A$4:$B$41,2,FALSE)</f>
        <v>0</v>
      </c>
      <c r="CO49" s="289">
        <f>BC49*VLOOKUP(BC$4,'Vienas vienibas izmaksas, EUR'!$A$4:$B$41,2,FALSE)</f>
        <v>0</v>
      </c>
      <c r="CP49" s="289">
        <f>BD49*VLOOKUP(BD$4,'Vienas vienibas izmaksas, EUR'!$A$4:$B$41,2,FALSE)</f>
        <v>0</v>
      </c>
      <c r="CQ49" s="289">
        <f>BE49*VLOOKUP(BE$4,'Vienas vienibas izmaksas, EUR'!$A$4:$B$41,2,FALSE)</f>
        <v>0</v>
      </c>
      <c r="CR49" s="289">
        <f>BF49*VLOOKUP(BF$4,'Vienas vienibas izmaksas, EUR'!$A$4:$B$41,2,FALSE)</f>
        <v>0</v>
      </c>
      <c r="CS49" s="289">
        <f>BG49*VLOOKUP(BG$4,'Vienas vienibas izmaksas, EUR'!$A$4:$B$41,2,FALSE)</f>
        <v>0</v>
      </c>
      <c r="CT49" s="289">
        <f>BH49*VLOOKUP(BH$4,'Vienas vienibas izmaksas, EUR'!$A$4:$B$41,2,FALSE)</f>
        <v>0</v>
      </c>
      <c r="CU49" s="289">
        <f>BI49*VLOOKUP(BI$4,'Vienas vienibas izmaksas, EUR'!$A$4:$B$41,2,FALSE)</f>
        <v>0</v>
      </c>
      <c r="CV49" s="289">
        <f>BJ49*VLOOKUP(BJ$4,'Vienas vienibas izmaksas, EUR'!$A$4:$B$41,2,FALSE)</f>
        <v>0</v>
      </c>
      <c r="CW49" s="289">
        <f>BK49*VLOOKUP(BK$4,'Vienas vienibas izmaksas, EUR'!$A$4:$B$41,2,FALSE)</f>
        <v>0</v>
      </c>
      <c r="CX49" s="289">
        <f>BL49*VLOOKUP(BL$4,'Vienas vienibas izmaksas, EUR'!$A$4:$B$41,2,FALSE)</f>
        <v>0</v>
      </c>
      <c r="CY49" s="289">
        <f>BM49*VLOOKUP(BM$4,'Vienas vienibas izmaksas, EUR'!$A$4:$B$41,2,FALSE)</f>
        <v>0</v>
      </c>
      <c r="CZ49" s="288" t="e">
        <f t="shared" si="5"/>
        <v>#N/A</v>
      </c>
      <c r="DA49" s="290"/>
      <c r="DB49" s="292"/>
      <c r="DC49" s="209"/>
      <c r="DD49" s="288">
        <f t="shared" si="6"/>
        <v>0</v>
      </c>
      <c r="DE49" s="187"/>
      <c r="DF49" s="290"/>
      <c r="DG49" s="293" t="e">
        <f t="shared" si="8"/>
        <v>#DIV/0!</v>
      </c>
      <c r="DH49" s="293" t="e">
        <f t="shared" si="9"/>
        <v>#DIV/0!</v>
      </c>
      <c r="DI49" s="293" t="e">
        <f t="shared" si="7"/>
        <v>#N/A</v>
      </c>
    </row>
    <row r="50" spans="1:113" ht="15.75" x14ac:dyDescent="0.25">
      <c r="A50" s="142">
        <v>45</v>
      </c>
      <c r="B50" s="134" t="str">
        <f>IF('Kritēriji_pasv-1.lim'!S51&gt;0,'Kritēriji_pasv-1.lim'!N51,"Pasākums nav atbalstāms!")</f>
        <v>Pasākums nav atbalstāms!</v>
      </c>
      <c r="C50" s="184"/>
      <c r="D50" s="189"/>
      <c r="E50" s="271" t="s">
        <v>345</v>
      </c>
      <c r="F50" s="270" t="s">
        <v>311</v>
      </c>
      <c r="G50" s="189"/>
      <c r="H50" s="189"/>
      <c r="I50" s="189"/>
      <c r="J50" s="189"/>
      <c r="K50" s="257">
        <f>'Kritēriji_pasv-1.lim'!M51</f>
        <v>0</v>
      </c>
      <c r="L50" s="185"/>
      <c r="M50" s="185"/>
      <c r="N50" s="185"/>
      <c r="O50" s="185"/>
      <c r="P50" s="185"/>
      <c r="Q50" s="192"/>
      <c r="R50" s="184"/>
      <c r="S50" s="184"/>
      <c r="T50" s="184"/>
      <c r="U50" s="184"/>
      <c r="V50" s="184"/>
      <c r="W50" s="184"/>
      <c r="X50" s="191"/>
      <c r="Y50" s="191"/>
      <c r="Z50" s="191"/>
      <c r="AA50" s="191"/>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289">
        <f>AB50*VLOOKUP(AB$4,'Vienas vienibas izmaksas, EUR'!$A$4:$B$41,2,FALSE)</f>
        <v>0</v>
      </c>
      <c r="BO50" s="289">
        <f>AC50*VLOOKUP(AC$4,'Vienas vienibas izmaksas, EUR'!$A$4:$B$41,2,FALSE)</f>
        <v>0</v>
      </c>
      <c r="BP50" s="289">
        <f>AD50*VLOOKUP(AD$4,'Vienas vienibas izmaksas, EUR'!$A$4:$B$41,2,FALSE)</f>
        <v>0</v>
      </c>
      <c r="BQ50" s="289">
        <f>AE50*VLOOKUP(AE$4,'Vienas vienibas izmaksas, EUR'!$A$4:$B$41,2,FALSE)</f>
        <v>0</v>
      </c>
      <c r="BR50" s="289">
        <f>AF50*VLOOKUP(AF$4,'Vienas vienibas izmaksas, EUR'!$A$4:$B$41,2,FALSE)</f>
        <v>0</v>
      </c>
      <c r="BS50" s="289">
        <f>AG50*VLOOKUP(AG$4,'Vienas vienibas izmaksas, EUR'!$A$4:$B$41,2,FALSE)</f>
        <v>0</v>
      </c>
      <c r="BT50" s="289">
        <f>AH50*VLOOKUP(AH$4,'Vienas vienibas izmaksas, EUR'!$A$4:$B$41,2,FALSE)</f>
        <v>0</v>
      </c>
      <c r="BU50" s="289">
        <f>AI50*VLOOKUP(AI$4,'Vienas vienibas izmaksas, EUR'!$A$4:$B$41,2,FALSE)</f>
        <v>0</v>
      </c>
      <c r="BV50" s="289">
        <f>AJ50*VLOOKUP(AJ$4,'Vienas vienibas izmaksas, EUR'!$A$4:$B$41,2,FALSE)</f>
        <v>0</v>
      </c>
      <c r="BW50" s="289">
        <f>AK50*VLOOKUP(AK$4,'Vienas vienibas izmaksas, EUR'!$A$4:$B$41,2,FALSE)</f>
        <v>0</v>
      </c>
      <c r="BX50" s="289" t="e">
        <f>AL50*VLOOKUP(AL$4,'Vienas vienibas izmaksas, EUR'!$A$4:$B$41,2,FALSE)</f>
        <v>#N/A</v>
      </c>
      <c r="BY50" s="289">
        <f>AM50*VLOOKUP(AM$4,'Vienas vienibas izmaksas, EUR'!$A$4:$B$41,2,FALSE)</f>
        <v>0</v>
      </c>
      <c r="BZ50" s="289">
        <f>AN50*VLOOKUP(AN$4,'Vienas vienibas izmaksas, EUR'!$A$4:$B$41,2,FALSE)</f>
        <v>0</v>
      </c>
      <c r="CA50" s="289">
        <f>AO50*VLOOKUP(AO$4,'Vienas vienibas izmaksas, EUR'!$A$4:$B$41,2,FALSE)</f>
        <v>0</v>
      </c>
      <c r="CB50" s="289">
        <f>AP50*VLOOKUP(AP$4,'Vienas vienibas izmaksas, EUR'!$A$4:$B$41,2,FALSE)</f>
        <v>0</v>
      </c>
      <c r="CC50" s="289">
        <f>AQ50*VLOOKUP(AQ$4,'Vienas vienibas izmaksas, EUR'!$A$4:$B$41,2,FALSE)</f>
        <v>0</v>
      </c>
      <c r="CD50" s="289">
        <f>AR50*VLOOKUP(AR$4,'Vienas vienibas izmaksas, EUR'!$A$4:$B$41,2,FALSE)</f>
        <v>0</v>
      </c>
      <c r="CE50" s="289">
        <f>AS50*VLOOKUP(AS$4,'Vienas vienibas izmaksas, EUR'!$A$4:$B$41,2,FALSE)</f>
        <v>0</v>
      </c>
      <c r="CF50" s="289">
        <f>AT50*VLOOKUP(AT$4,'Vienas vienibas izmaksas, EUR'!$A$4:$B$41,2,FALSE)</f>
        <v>0</v>
      </c>
      <c r="CG50" s="289">
        <f>AU50*VLOOKUP(AU$4,'Vienas vienibas izmaksas, EUR'!$A$4:$B$41,2,FALSE)</f>
        <v>0</v>
      </c>
      <c r="CH50" s="289">
        <f>AV50*VLOOKUP(AV$4,'Vienas vienibas izmaksas, EUR'!$A$4:$B$41,2,FALSE)</f>
        <v>0</v>
      </c>
      <c r="CI50" s="289">
        <f>AW50*VLOOKUP(AW$4,'Vienas vienibas izmaksas, EUR'!$A$4:$B$41,2,FALSE)</f>
        <v>0</v>
      </c>
      <c r="CJ50" s="289">
        <f>AX50*VLOOKUP(AX$4,'Vienas vienibas izmaksas, EUR'!$A$4:$B$41,2,FALSE)</f>
        <v>0</v>
      </c>
      <c r="CK50" s="289">
        <f>AY50*VLOOKUP(AY$4,'Vienas vienibas izmaksas, EUR'!$A$4:$B$41,2,FALSE)</f>
        <v>0</v>
      </c>
      <c r="CL50" s="289">
        <f>AZ50*VLOOKUP(AZ$4,'Vienas vienibas izmaksas, EUR'!$A$4:$B$41,2,FALSE)</f>
        <v>0</v>
      </c>
      <c r="CM50" s="289">
        <f>BA50*VLOOKUP(BA$4,'Vienas vienibas izmaksas, EUR'!$A$4:$B$41,2,FALSE)</f>
        <v>0</v>
      </c>
      <c r="CN50" s="289">
        <f>BB50*VLOOKUP(BB$4,'Vienas vienibas izmaksas, EUR'!$A$4:$B$41,2,FALSE)</f>
        <v>0</v>
      </c>
      <c r="CO50" s="289">
        <f>BC50*VLOOKUP(BC$4,'Vienas vienibas izmaksas, EUR'!$A$4:$B$41,2,FALSE)</f>
        <v>0</v>
      </c>
      <c r="CP50" s="289">
        <f>BD50*VLOOKUP(BD$4,'Vienas vienibas izmaksas, EUR'!$A$4:$B$41,2,FALSE)</f>
        <v>0</v>
      </c>
      <c r="CQ50" s="289">
        <f>BE50*VLOOKUP(BE$4,'Vienas vienibas izmaksas, EUR'!$A$4:$B$41,2,FALSE)</f>
        <v>0</v>
      </c>
      <c r="CR50" s="289">
        <f>BF50*VLOOKUP(BF$4,'Vienas vienibas izmaksas, EUR'!$A$4:$B$41,2,FALSE)</f>
        <v>0</v>
      </c>
      <c r="CS50" s="289">
        <f>BG50*VLOOKUP(BG$4,'Vienas vienibas izmaksas, EUR'!$A$4:$B$41,2,FALSE)</f>
        <v>0</v>
      </c>
      <c r="CT50" s="289">
        <f>BH50*VLOOKUP(BH$4,'Vienas vienibas izmaksas, EUR'!$A$4:$B$41,2,FALSE)</f>
        <v>0</v>
      </c>
      <c r="CU50" s="289">
        <f>BI50*VLOOKUP(BI$4,'Vienas vienibas izmaksas, EUR'!$A$4:$B$41,2,FALSE)</f>
        <v>0</v>
      </c>
      <c r="CV50" s="289">
        <f>BJ50*VLOOKUP(BJ$4,'Vienas vienibas izmaksas, EUR'!$A$4:$B$41,2,FALSE)</f>
        <v>0</v>
      </c>
      <c r="CW50" s="289">
        <f>BK50*VLOOKUP(BK$4,'Vienas vienibas izmaksas, EUR'!$A$4:$B$41,2,FALSE)</f>
        <v>0</v>
      </c>
      <c r="CX50" s="289">
        <f>BL50*VLOOKUP(BL$4,'Vienas vienibas izmaksas, EUR'!$A$4:$B$41,2,FALSE)</f>
        <v>0</v>
      </c>
      <c r="CY50" s="289">
        <f>BM50*VLOOKUP(BM$4,'Vienas vienibas izmaksas, EUR'!$A$4:$B$41,2,FALSE)</f>
        <v>0</v>
      </c>
      <c r="CZ50" s="288" t="e">
        <f t="shared" si="5"/>
        <v>#N/A</v>
      </c>
      <c r="DA50" s="290"/>
      <c r="DB50" s="292"/>
      <c r="DC50" s="209"/>
      <c r="DD50" s="288">
        <f t="shared" si="6"/>
        <v>0</v>
      </c>
      <c r="DE50" s="187"/>
      <c r="DF50" s="290"/>
      <c r="DG50" s="293" t="e">
        <f t="shared" si="8"/>
        <v>#DIV/0!</v>
      </c>
      <c r="DH50" s="293" t="e">
        <f t="shared" si="9"/>
        <v>#DIV/0!</v>
      </c>
      <c r="DI50" s="293" t="e">
        <f t="shared" si="7"/>
        <v>#N/A</v>
      </c>
    </row>
    <row r="51" spans="1:113" ht="15.75" x14ac:dyDescent="0.25">
      <c r="A51" s="142">
        <v>46</v>
      </c>
      <c r="B51" s="134" t="str">
        <f>IF('Kritēriji_pasv-1.lim'!S52&gt;0,'Kritēriji_pasv-1.lim'!N52,"Pasākums nav atbalstāms!")</f>
        <v>Pasākums nav atbalstāms!</v>
      </c>
      <c r="C51" s="184"/>
      <c r="D51" s="189"/>
      <c r="E51" s="271" t="s">
        <v>345</v>
      </c>
      <c r="F51" s="270" t="s">
        <v>311</v>
      </c>
      <c r="G51" s="189"/>
      <c r="H51" s="189"/>
      <c r="I51" s="189"/>
      <c r="J51" s="189"/>
      <c r="K51" s="257">
        <f>'Kritēriji_pasv-1.lim'!M52</f>
        <v>0</v>
      </c>
      <c r="L51" s="185"/>
      <c r="M51" s="185"/>
      <c r="N51" s="185"/>
      <c r="O51" s="185"/>
      <c r="P51" s="185"/>
      <c r="Q51" s="192"/>
      <c r="R51" s="184"/>
      <c r="S51" s="184"/>
      <c r="T51" s="184"/>
      <c r="U51" s="184"/>
      <c r="V51" s="184"/>
      <c r="W51" s="184"/>
      <c r="X51" s="191"/>
      <c r="Y51" s="191"/>
      <c r="Z51" s="191"/>
      <c r="AA51" s="191"/>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289">
        <f>AB51*VLOOKUP(AB$4,'Vienas vienibas izmaksas, EUR'!$A$4:$B$41,2,FALSE)</f>
        <v>0</v>
      </c>
      <c r="BO51" s="289">
        <f>AC51*VLOOKUP(AC$4,'Vienas vienibas izmaksas, EUR'!$A$4:$B$41,2,FALSE)</f>
        <v>0</v>
      </c>
      <c r="BP51" s="289">
        <f>AD51*VLOOKUP(AD$4,'Vienas vienibas izmaksas, EUR'!$A$4:$B$41,2,FALSE)</f>
        <v>0</v>
      </c>
      <c r="BQ51" s="289">
        <f>AE51*VLOOKUP(AE$4,'Vienas vienibas izmaksas, EUR'!$A$4:$B$41,2,FALSE)</f>
        <v>0</v>
      </c>
      <c r="BR51" s="289">
        <f>AF51*VLOOKUP(AF$4,'Vienas vienibas izmaksas, EUR'!$A$4:$B$41,2,FALSE)</f>
        <v>0</v>
      </c>
      <c r="BS51" s="289">
        <f>AG51*VLOOKUP(AG$4,'Vienas vienibas izmaksas, EUR'!$A$4:$B$41,2,FALSE)</f>
        <v>0</v>
      </c>
      <c r="BT51" s="289">
        <f>AH51*VLOOKUP(AH$4,'Vienas vienibas izmaksas, EUR'!$A$4:$B$41,2,FALSE)</f>
        <v>0</v>
      </c>
      <c r="BU51" s="289">
        <f>AI51*VLOOKUP(AI$4,'Vienas vienibas izmaksas, EUR'!$A$4:$B$41,2,FALSE)</f>
        <v>0</v>
      </c>
      <c r="BV51" s="289">
        <f>AJ51*VLOOKUP(AJ$4,'Vienas vienibas izmaksas, EUR'!$A$4:$B$41,2,FALSE)</f>
        <v>0</v>
      </c>
      <c r="BW51" s="289">
        <f>AK51*VLOOKUP(AK$4,'Vienas vienibas izmaksas, EUR'!$A$4:$B$41,2,FALSE)</f>
        <v>0</v>
      </c>
      <c r="BX51" s="289" t="e">
        <f>AL51*VLOOKUP(AL$4,'Vienas vienibas izmaksas, EUR'!$A$4:$B$41,2,FALSE)</f>
        <v>#N/A</v>
      </c>
      <c r="BY51" s="289">
        <f>AM51*VLOOKUP(AM$4,'Vienas vienibas izmaksas, EUR'!$A$4:$B$41,2,FALSE)</f>
        <v>0</v>
      </c>
      <c r="BZ51" s="289">
        <f>AN51*VLOOKUP(AN$4,'Vienas vienibas izmaksas, EUR'!$A$4:$B$41,2,FALSE)</f>
        <v>0</v>
      </c>
      <c r="CA51" s="289">
        <f>AO51*VLOOKUP(AO$4,'Vienas vienibas izmaksas, EUR'!$A$4:$B$41,2,FALSE)</f>
        <v>0</v>
      </c>
      <c r="CB51" s="289">
        <f>AP51*VLOOKUP(AP$4,'Vienas vienibas izmaksas, EUR'!$A$4:$B$41,2,FALSE)</f>
        <v>0</v>
      </c>
      <c r="CC51" s="289">
        <f>AQ51*VLOOKUP(AQ$4,'Vienas vienibas izmaksas, EUR'!$A$4:$B$41,2,FALSE)</f>
        <v>0</v>
      </c>
      <c r="CD51" s="289">
        <f>AR51*VLOOKUP(AR$4,'Vienas vienibas izmaksas, EUR'!$A$4:$B$41,2,FALSE)</f>
        <v>0</v>
      </c>
      <c r="CE51" s="289">
        <f>AS51*VLOOKUP(AS$4,'Vienas vienibas izmaksas, EUR'!$A$4:$B$41,2,FALSE)</f>
        <v>0</v>
      </c>
      <c r="CF51" s="289">
        <f>AT51*VLOOKUP(AT$4,'Vienas vienibas izmaksas, EUR'!$A$4:$B$41,2,FALSE)</f>
        <v>0</v>
      </c>
      <c r="CG51" s="289">
        <f>AU51*VLOOKUP(AU$4,'Vienas vienibas izmaksas, EUR'!$A$4:$B$41,2,FALSE)</f>
        <v>0</v>
      </c>
      <c r="CH51" s="289">
        <f>AV51*VLOOKUP(AV$4,'Vienas vienibas izmaksas, EUR'!$A$4:$B$41,2,FALSE)</f>
        <v>0</v>
      </c>
      <c r="CI51" s="289">
        <f>AW51*VLOOKUP(AW$4,'Vienas vienibas izmaksas, EUR'!$A$4:$B$41,2,FALSE)</f>
        <v>0</v>
      </c>
      <c r="CJ51" s="289">
        <f>AX51*VLOOKUP(AX$4,'Vienas vienibas izmaksas, EUR'!$A$4:$B$41,2,FALSE)</f>
        <v>0</v>
      </c>
      <c r="CK51" s="289">
        <f>AY51*VLOOKUP(AY$4,'Vienas vienibas izmaksas, EUR'!$A$4:$B$41,2,FALSE)</f>
        <v>0</v>
      </c>
      <c r="CL51" s="289">
        <f>AZ51*VLOOKUP(AZ$4,'Vienas vienibas izmaksas, EUR'!$A$4:$B$41,2,FALSE)</f>
        <v>0</v>
      </c>
      <c r="CM51" s="289">
        <f>BA51*VLOOKUP(BA$4,'Vienas vienibas izmaksas, EUR'!$A$4:$B$41,2,FALSE)</f>
        <v>0</v>
      </c>
      <c r="CN51" s="289">
        <f>BB51*VLOOKUP(BB$4,'Vienas vienibas izmaksas, EUR'!$A$4:$B$41,2,FALSE)</f>
        <v>0</v>
      </c>
      <c r="CO51" s="289">
        <f>BC51*VLOOKUP(BC$4,'Vienas vienibas izmaksas, EUR'!$A$4:$B$41,2,FALSE)</f>
        <v>0</v>
      </c>
      <c r="CP51" s="289">
        <f>BD51*VLOOKUP(BD$4,'Vienas vienibas izmaksas, EUR'!$A$4:$B$41,2,FALSE)</f>
        <v>0</v>
      </c>
      <c r="CQ51" s="289">
        <f>BE51*VLOOKUP(BE$4,'Vienas vienibas izmaksas, EUR'!$A$4:$B$41,2,FALSE)</f>
        <v>0</v>
      </c>
      <c r="CR51" s="289">
        <f>BF51*VLOOKUP(BF$4,'Vienas vienibas izmaksas, EUR'!$A$4:$B$41,2,FALSE)</f>
        <v>0</v>
      </c>
      <c r="CS51" s="289">
        <f>BG51*VLOOKUP(BG$4,'Vienas vienibas izmaksas, EUR'!$A$4:$B$41,2,FALSE)</f>
        <v>0</v>
      </c>
      <c r="CT51" s="289">
        <f>BH51*VLOOKUP(BH$4,'Vienas vienibas izmaksas, EUR'!$A$4:$B$41,2,FALSE)</f>
        <v>0</v>
      </c>
      <c r="CU51" s="289">
        <f>BI51*VLOOKUP(BI$4,'Vienas vienibas izmaksas, EUR'!$A$4:$B$41,2,FALSE)</f>
        <v>0</v>
      </c>
      <c r="CV51" s="289">
        <f>BJ51*VLOOKUP(BJ$4,'Vienas vienibas izmaksas, EUR'!$A$4:$B$41,2,FALSE)</f>
        <v>0</v>
      </c>
      <c r="CW51" s="289">
        <f>BK51*VLOOKUP(BK$4,'Vienas vienibas izmaksas, EUR'!$A$4:$B$41,2,FALSE)</f>
        <v>0</v>
      </c>
      <c r="CX51" s="289">
        <f>BL51*VLOOKUP(BL$4,'Vienas vienibas izmaksas, EUR'!$A$4:$B$41,2,FALSE)</f>
        <v>0</v>
      </c>
      <c r="CY51" s="289">
        <f>BM51*VLOOKUP(BM$4,'Vienas vienibas izmaksas, EUR'!$A$4:$B$41,2,FALSE)</f>
        <v>0</v>
      </c>
      <c r="CZ51" s="288" t="e">
        <f t="shared" si="5"/>
        <v>#N/A</v>
      </c>
      <c r="DA51" s="290"/>
      <c r="DB51" s="292"/>
      <c r="DC51" s="209"/>
      <c r="DD51" s="288">
        <f t="shared" si="6"/>
        <v>0</v>
      </c>
      <c r="DE51" s="187"/>
      <c r="DF51" s="290"/>
      <c r="DG51" s="293" t="e">
        <f t="shared" si="8"/>
        <v>#DIV/0!</v>
      </c>
      <c r="DH51" s="293" t="e">
        <f t="shared" si="9"/>
        <v>#DIV/0!</v>
      </c>
      <c r="DI51" s="293" t="e">
        <f t="shared" si="7"/>
        <v>#N/A</v>
      </c>
    </row>
    <row r="52" spans="1:113" ht="15.75" x14ac:dyDescent="0.25">
      <c r="A52" s="142">
        <v>47</v>
      </c>
      <c r="B52" s="134" t="str">
        <f>IF('Kritēriji_pasv-1.lim'!S53&gt;0,'Kritēriji_pasv-1.lim'!N53,"Pasākums nav atbalstāms!")</f>
        <v>Pasākums nav atbalstāms!</v>
      </c>
      <c r="C52" s="184"/>
      <c r="D52" s="189"/>
      <c r="E52" s="271" t="s">
        <v>345</v>
      </c>
      <c r="F52" s="270" t="s">
        <v>311</v>
      </c>
      <c r="G52" s="189"/>
      <c r="H52" s="189"/>
      <c r="I52" s="189"/>
      <c r="J52" s="189"/>
      <c r="K52" s="257">
        <f>'Kritēriji_pasv-1.lim'!M53</f>
        <v>0</v>
      </c>
      <c r="L52" s="185"/>
      <c r="M52" s="185"/>
      <c r="N52" s="185"/>
      <c r="O52" s="185"/>
      <c r="P52" s="185"/>
      <c r="Q52" s="192"/>
      <c r="R52" s="184"/>
      <c r="S52" s="184"/>
      <c r="T52" s="184"/>
      <c r="U52" s="184"/>
      <c r="V52" s="184"/>
      <c r="W52" s="184"/>
      <c r="X52" s="191"/>
      <c r="Y52" s="191"/>
      <c r="Z52" s="191"/>
      <c r="AA52" s="191"/>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289">
        <f>AB52*VLOOKUP(AB$4,'Vienas vienibas izmaksas, EUR'!$A$4:$B$41,2,FALSE)</f>
        <v>0</v>
      </c>
      <c r="BO52" s="289">
        <f>AC52*VLOOKUP(AC$4,'Vienas vienibas izmaksas, EUR'!$A$4:$B$41,2,FALSE)</f>
        <v>0</v>
      </c>
      <c r="BP52" s="289">
        <f>AD52*VLOOKUP(AD$4,'Vienas vienibas izmaksas, EUR'!$A$4:$B$41,2,FALSE)</f>
        <v>0</v>
      </c>
      <c r="BQ52" s="289">
        <f>AE52*VLOOKUP(AE$4,'Vienas vienibas izmaksas, EUR'!$A$4:$B$41,2,FALSE)</f>
        <v>0</v>
      </c>
      <c r="BR52" s="289">
        <f>AF52*VLOOKUP(AF$4,'Vienas vienibas izmaksas, EUR'!$A$4:$B$41,2,FALSE)</f>
        <v>0</v>
      </c>
      <c r="BS52" s="289">
        <f>AG52*VLOOKUP(AG$4,'Vienas vienibas izmaksas, EUR'!$A$4:$B$41,2,FALSE)</f>
        <v>0</v>
      </c>
      <c r="BT52" s="289">
        <f>AH52*VLOOKUP(AH$4,'Vienas vienibas izmaksas, EUR'!$A$4:$B$41,2,FALSE)</f>
        <v>0</v>
      </c>
      <c r="BU52" s="289">
        <f>AI52*VLOOKUP(AI$4,'Vienas vienibas izmaksas, EUR'!$A$4:$B$41,2,FALSE)</f>
        <v>0</v>
      </c>
      <c r="BV52" s="289">
        <f>AJ52*VLOOKUP(AJ$4,'Vienas vienibas izmaksas, EUR'!$A$4:$B$41,2,FALSE)</f>
        <v>0</v>
      </c>
      <c r="BW52" s="289">
        <f>AK52*VLOOKUP(AK$4,'Vienas vienibas izmaksas, EUR'!$A$4:$B$41,2,FALSE)</f>
        <v>0</v>
      </c>
      <c r="BX52" s="289" t="e">
        <f>AL52*VLOOKUP(AL$4,'Vienas vienibas izmaksas, EUR'!$A$4:$B$41,2,FALSE)</f>
        <v>#N/A</v>
      </c>
      <c r="BY52" s="289">
        <f>AM52*VLOOKUP(AM$4,'Vienas vienibas izmaksas, EUR'!$A$4:$B$41,2,FALSE)</f>
        <v>0</v>
      </c>
      <c r="BZ52" s="289">
        <f>AN52*VLOOKUP(AN$4,'Vienas vienibas izmaksas, EUR'!$A$4:$B$41,2,FALSE)</f>
        <v>0</v>
      </c>
      <c r="CA52" s="289">
        <f>AO52*VLOOKUP(AO$4,'Vienas vienibas izmaksas, EUR'!$A$4:$B$41,2,FALSE)</f>
        <v>0</v>
      </c>
      <c r="CB52" s="289">
        <f>AP52*VLOOKUP(AP$4,'Vienas vienibas izmaksas, EUR'!$A$4:$B$41,2,FALSE)</f>
        <v>0</v>
      </c>
      <c r="CC52" s="289">
        <f>AQ52*VLOOKUP(AQ$4,'Vienas vienibas izmaksas, EUR'!$A$4:$B$41,2,FALSE)</f>
        <v>0</v>
      </c>
      <c r="CD52" s="289">
        <f>AR52*VLOOKUP(AR$4,'Vienas vienibas izmaksas, EUR'!$A$4:$B$41,2,FALSE)</f>
        <v>0</v>
      </c>
      <c r="CE52" s="289">
        <f>AS52*VLOOKUP(AS$4,'Vienas vienibas izmaksas, EUR'!$A$4:$B$41,2,FALSE)</f>
        <v>0</v>
      </c>
      <c r="CF52" s="289">
        <f>AT52*VLOOKUP(AT$4,'Vienas vienibas izmaksas, EUR'!$A$4:$B$41,2,FALSE)</f>
        <v>0</v>
      </c>
      <c r="CG52" s="289">
        <f>AU52*VLOOKUP(AU$4,'Vienas vienibas izmaksas, EUR'!$A$4:$B$41,2,FALSE)</f>
        <v>0</v>
      </c>
      <c r="CH52" s="289">
        <f>AV52*VLOOKUP(AV$4,'Vienas vienibas izmaksas, EUR'!$A$4:$B$41,2,FALSE)</f>
        <v>0</v>
      </c>
      <c r="CI52" s="289">
        <f>AW52*VLOOKUP(AW$4,'Vienas vienibas izmaksas, EUR'!$A$4:$B$41,2,FALSE)</f>
        <v>0</v>
      </c>
      <c r="CJ52" s="289">
        <f>AX52*VLOOKUP(AX$4,'Vienas vienibas izmaksas, EUR'!$A$4:$B$41,2,FALSE)</f>
        <v>0</v>
      </c>
      <c r="CK52" s="289">
        <f>AY52*VLOOKUP(AY$4,'Vienas vienibas izmaksas, EUR'!$A$4:$B$41,2,FALSE)</f>
        <v>0</v>
      </c>
      <c r="CL52" s="289">
        <f>AZ52*VLOOKUP(AZ$4,'Vienas vienibas izmaksas, EUR'!$A$4:$B$41,2,FALSE)</f>
        <v>0</v>
      </c>
      <c r="CM52" s="289">
        <f>BA52*VLOOKUP(BA$4,'Vienas vienibas izmaksas, EUR'!$A$4:$B$41,2,FALSE)</f>
        <v>0</v>
      </c>
      <c r="CN52" s="289">
        <f>BB52*VLOOKUP(BB$4,'Vienas vienibas izmaksas, EUR'!$A$4:$B$41,2,FALSE)</f>
        <v>0</v>
      </c>
      <c r="CO52" s="289">
        <f>BC52*VLOOKUP(BC$4,'Vienas vienibas izmaksas, EUR'!$A$4:$B$41,2,FALSE)</f>
        <v>0</v>
      </c>
      <c r="CP52" s="289">
        <f>BD52*VLOOKUP(BD$4,'Vienas vienibas izmaksas, EUR'!$A$4:$B$41,2,FALSE)</f>
        <v>0</v>
      </c>
      <c r="CQ52" s="289">
        <f>BE52*VLOOKUP(BE$4,'Vienas vienibas izmaksas, EUR'!$A$4:$B$41,2,FALSE)</f>
        <v>0</v>
      </c>
      <c r="CR52" s="289">
        <f>BF52*VLOOKUP(BF$4,'Vienas vienibas izmaksas, EUR'!$A$4:$B$41,2,FALSE)</f>
        <v>0</v>
      </c>
      <c r="CS52" s="289">
        <f>BG52*VLOOKUP(BG$4,'Vienas vienibas izmaksas, EUR'!$A$4:$B$41,2,FALSE)</f>
        <v>0</v>
      </c>
      <c r="CT52" s="289">
        <f>BH52*VLOOKUP(BH$4,'Vienas vienibas izmaksas, EUR'!$A$4:$B$41,2,FALSE)</f>
        <v>0</v>
      </c>
      <c r="CU52" s="289">
        <f>BI52*VLOOKUP(BI$4,'Vienas vienibas izmaksas, EUR'!$A$4:$B$41,2,FALSE)</f>
        <v>0</v>
      </c>
      <c r="CV52" s="289">
        <f>BJ52*VLOOKUP(BJ$4,'Vienas vienibas izmaksas, EUR'!$A$4:$B$41,2,FALSE)</f>
        <v>0</v>
      </c>
      <c r="CW52" s="289">
        <f>BK52*VLOOKUP(BK$4,'Vienas vienibas izmaksas, EUR'!$A$4:$B$41,2,FALSE)</f>
        <v>0</v>
      </c>
      <c r="CX52" s="289">
        <f>BL52*VLOOKUP(BL$4,'Vienas vienibas izmaksas, EUR'!$A$4:$B$41,2,FALSE)</f>
        <v>0</v>
      </c>
      <c r="CY52" s="289">
        <f>BM52*VLOOKUP(BM$4,'Vienas vienibas izmaksas, EUR'!$A$4:$B$41,2,FALSE)</f>
        <v>0</v>
      </c>
      <c r="CZ52" s="288" t="e">
        <f t="shared" si="5"/>
        <v>#N/A</v>
      </c>
      <c r="DA52" s="290"/>
      <c r="DB52" s="292"/>
      <c r="DC52" s="209"/>
      <c r="DD52" s="288">
        <f t="shared" si="6"/>
        <v>0</v>
      </c>
      <c r="DE52" s="187"/>
      <c r="DF52" s="290"/>
      <c r="DG52" s="293" t="e">
        <f t="shared" si="8"/>
        <v>#DIV/0!</v>
      </c>
      <c r="DH52" s="293" t="e">
        <f t="shared" si="9"/>
        <v>#DIV/0!</v>
      </c>
      <c r="DI52" s="293" t="e">
        <f t="shared" si="7"/>
        <v>#N/A</v>
      </c>
    </row>
    <row r="53" spans="1:113" ht="15.75" x14ac:dyDescent="0.25">
      <c r="A53" s="142">
        <v>48</v>
      </c>
      <c r="B53" s="134" t="str">
        <f>IF('Kritēriji_pasv-1.lim'!S54&gt;0,'Kritēriji_pasv-1.lim'!N54,"Pasākums nav atbalstāms!")</f>
        <v>Pasākums nav atbalstāms!</v>
      </c>
      <c r="C53" s="184"/>
      <c r="D53" s="189"/>
      <c r="E53" s="271" t="s">
        <v>345</v>
      </c>
      <c r="F53" s="270" t="s">
        <v>311</v>
      </c>
      <c r="G53" s="189"/>
      <c r="H53" s="189"/>
      <c r="I53" s="189"/>
      <c r="J53" s="189"/>
      <c r="K53" s="257">
        <f>'Kritēriji_pasv-1.lim'!M54</f>
        <v>0</v>
      </c>
      <c r="L53" s="185"/>
      <c r="M53" s="185"/>
      <c r="N53" s="185"/>
      <c r="O53" s="185"/>
      <c r="P53" s="185"/>
      <c r="Q53" s="192"/>
      <c r="R53" s="184"/>
      <c r="S53" s="184"/>
      <c r="T53" s="184"/>
      <c r="U53" s="184"/>
      <c r="V53" s="184"/>
      <c r="W53" s="184"/>
      <c r="X53" s="191"/>
      <c r="Y53" s="191"/>
      <c r="Z53" s="191"/>
      <c r="AA53" s="191"/>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289">
        <f>AB53*VLOOKUP(AB$4,'Vienas vienibas izmaksas, EUR'!$A$4:$B$41,2,FALSE)</f>
        <v>0</v>
      </c>
      <c r="BO53" s="289">
        <f>AC53*VLOOKUP(AC$4,'Vienas vienibas izmaksas, EUR'!$A$4:$B$41,2,FALSE)</f>
        <v>0</v>
      </c>
      <c r="BP53" s="289">
        <f>AD53*VLOOKUP(AD$4,'Vienas vienibas izmaksas, EUR'!$A$4:$B$41,2,FALSE)</f>
        <v>0</v>
      </c>
      <c r="BQ53" s="289">
        <f>AE53*VLOOKUP(AE$4,'Vienas vienibas izmaksas, EUR'!$A$4:$B$41,2,FALSE)</f>
        <v>0</v>
      </c>
      <c r="BR53" s="289">
        <f>AF53*VLOOKUP(AF$4,'Vienas vienibas izmaksas, EUR'!$A$4:$B$41,2,FALSE)</f>
        <v>0</v>
      </c>
      <c r="BS53" s="289">
        <f>AG53*VLOOKUP(AG$4,'Vienas vienibas izmaksas, EUR'!$A$4:$B$41,2,FALSE)</f>
        <v>0</v>
      </c>
      <c r="BT53" s="289">
        <f>AH53*VLOOKUP(AH$4,'Vienas vienibas izmaksas, EUR'!$A$4:$B$41,2,FALSE)</f>
        <v>0</v>
      </c>
      <c r="BU53" s="289">
        <f>AI53*VLOOKUP(AI$4,'Vienas vienibas izmaksas, EUR'!$A$4:$B$41,2,FALSE)</f>
        <v>0</v>
      </c>
      <c r="BV53" s="289">
        <f>AJ53*VLOOKUP(AJ$4,'Vienas vienibas izmaksas, EUR'!$A$4:$B$41,2,FALSE)</f>
        <v>0</v>
      </c>
      <c r="BW53" s="289">
        <f>AK53*VLOOKUP(AK$4,'Vienas vienibas izmaksas, EUR'!$A$4:$B$41,2,FALSE)</f>
        <v>0</v>
      </c>
      <c r="BX53" s="289" t="e">
        <f>AL53*VLOOKUP(AL$4,'Vienas vienibas izmaksas, EUR'!$A$4:$B$41,2,FALSE)</f>
        <v>#N/A</v>
      </c>
      <c r="BY53" s="289">
        <f>AM53*VLOOKUP(AM$4,'Vienas vienibas izmaksas, EUR'!$A$4:$B$41,2,FALSE)</f>
        <v>0</v>
      </c>
      <c r="BZ53" s="289">
        <f>AN53*VLOOKUP(AN$4,'Vienas vienibas izmaksas, EUR'!$A$4:$B$41,2,FALSE)</f>
        <v>0</v>
      </c>
      <c r="CA53" s="289">
        <f>AO53*VLOOKUP(AO$4,'Vienas vienibas izmaksas, EUR'!$A$4:$B$41,2,FALSE)</f>
        <v>0</v>
      </c>
      <c r="CB53" s="289">
        <f>AP53*VLOOKUP(AP$4,'Vienas vienibas izmaksas, EUR'!$A$4:$B$41,2,FALSE)</f>
        <v>0</v>
      </c>
      <c r="CC53" s="289">
        <f>AQ53*VLOOKUP(AQ$4,'Vienas vienibas izmaksas, EUR'!$A$4:$B$41,2,FALSE)</f>
        <v>0</v>
      </c>
      <c r="CD53" s="289">
        <f>AR53*VLOOKUP(AR$4,'Vienas vienibas izmaksas, EUR'!$A$4:$B$41,2,FALSE)</f>
        <v>0</v>
      </c>
      <c r="CE53" s="289">
        <f>AS53*VLOOKUP(AS$4,'Vienas vienibas izmaksas, EUR'!$A$4:$B$41,2,FALSE)</f>
        <v>0</v>
      </c>
      <c r="CF53" s="289">
        <f>AT53*VLOOKUP(AT$4,'Vienas vienibas izmaksas, EUR'!$A$4:$B$41,2,FALSE)</f>
        <v>0</v>
      </c>
      <c r="CG53" s="289">
        <f>AU53*VLOOKUP(AU$4,'Vienas vienibas izmaksas, EUR'!$A$4:$B$41,2,FALSE)</f>
        <v>0</v>
      </c>
      <c r="CH53" s="289">
        <f>AV53*VLOOKUP(AV$4,'Vienas vienibas izmaksas, EUR'!$A$4:$B$41,2,FALSE)</f>
        <v>0</v>
      </c>
      <c r="CI53" s="289">
        <f>AW53*VLOOKUP(AW$4,'Vienas vienibas izmaksas, EUR'!$A$4:$B$41,2,FALSE)</f>
        <v>0</v>
      </c>
      <c r="CJ53" s="289">
        <f>AX53*VLOOKUP(AX$4,'Vienas vienibas izmaksas, EUR'!$A$4:$B$41,2,FALSE)</f>
        <v>0</v>
      </c>
      <c r="CK53" s="289">
        <f>AY53*VLOOKUP(AY$4,'Vienas vienibas izmaksas, EUR'!$A$4:$B$41,2,FALSE)</f>
        <v>0</v>
      </c>
      <c r="CL53" s="289">
        <f>AZ53*VLOOKUP(AZ$4,'Vienas vienibas izmaksas, EUR'!$A$4:$B$41,2,FALSE)</f>
        <v>0</v>
      </c>
      <c r="CM53" s="289">
        <f>BA53*VLOOKUP(BA$4,'Vienas vienibas izmaksas, EUR'!$A$4:$B$41,2,FALSE)</f>
        <v>0</v>
      </c>
      <c r="CN53" s="289">
        <f>BB53*VLOOKUP(BB$4,'Vienas vienibas izmaksas, EUR'!$A$4:$B$41,2,FALSE)</f>
        <v>0</v>
      </c>
      <c r="CO53" s="289">
        <f>BC53*VLOOKUP(BC$4,'Vienas vienibas izmaksas, EUR'!$A$4:$B$41,2,FALSE)</f>
        <v>0</v>
      </c>
      <c r="CP53" s="289">
        <f>BD53*VLOOKUP(BD$4,'Vienas vienibas izmaksas, EUR'!$A$4:$B$41,2,FALSE)</f>
        <v>0</v>
      </c>
      <c r="CQ53" s="289">
        <f>BE53*VLOOKUP(BE$4,'Vienas vienibas izmaksas, EUR'!$A$4:$B$41,2,FALSE)</f>
        <v>0</v>
      </c>
      <c r="CR53" s="289">
        <f>BF53*VLOOKUP(BF$4,'Vienas vienibas izmaksas, EUR'!$A$4:$B$41,2,FALSE)</f>
        <v>0</v>
      </c>
      <c r="CS53" s="289">
        <f>BG53*VLOOKUP(BG$4,'Vienas vienibas izmaksas, EUR'!$A$4:$B$41,2,FALSE)</f>
        <v>0</v>
      </c>
      <c r="CT53" s="289">
        <f>BH53*VLOOKUP(BH$4,'Vienas vienibas izmaksas, EUR'!$A$4:$B$41,2,FALSE)</f>
        <v>0</v>
      </c>
      <c r="CU53" s="289">
        <f>BI53*VLOOKUP(BI$4,'Vienas vienibas izmaksas, EUR'!$A$4:$B$41,2,FALSE)</f>
        <v>0</v>
      </c>
      <c r="CV53" s="289">
        <f>BJ53*VLOOKUP(BJ$4,'Vienas vienibas izmaksas, EUR'!$A$4:$B$41,2,FALSE)</f>
        <v>0</v>
      </c>
      <c r="CW53" s="289">
        <f>BK53*VLOOKUP(BK$4,'Vienas vienibas izmaksas, EUR'!$A$4:$B$41,2,FALSE)</f>
        <v>0</v>
      </c>
      <c r="CX53" s="289">
        <f>BL53*VLOOKUP(BL$4,'Vienas vienibas izmaksas, EUR'!$A$4:$B$41,2,FALSE)</f>
        <v>0</v>
      </c>
      <c r="CY53" s="289">
        <f>BM53*VLOOKUP(BM$4,'Vienas vienibas izmaksas, EUR'!$A$4:$B$41,2,FALSE)</f>
        <v>0</v>
      </c>
      <c r="CZ53" s="288" t="e">
        <f t="shared" si="5"/>
        <v>#N/A</v>
      </c>
      <c r="DA53" s="290"/>
      <c r="DB53" s="292"/>
      <c r="DC53" s="209"/>
      <c r="DD53" s="288">
        <f t="shared" si="6"/>
        <v>0</v>
      </c>
      <c r="DE53" s="187"/>
      <c r="DF53" s="290"/>
      <c r="DG53" s="293" t="e">
        <f t="shared" si="8"/>
        <v>#DIV/0!</v>
      </c>
      <c r="DH53" s="293" t="e">
        <f t="shared" si="9"/>
        <v>#DIV/0!</v>
      </c>
      <c r="DI53" s="293" t="e">
        <f t="shared" si="7"/>
        <v>#N/A</v>
      </c>
    </row>
    <row r="54" spans="1:113" ht="15.75" x14ac:dyDescent="0.25">
      <c r="A54" s="142">
        <v>49</v>
      </c>
      <c r="B54" s="134" t="str">
        <f>IF('Kritēriji_pasv-1.lim'!S55&gt;0,'Kritēriji_pasv-1.lim'!N55,"Pasākums nav atbalstāms!")</f>
        <v>Pasākums nav atbalstāms!</v>
      </c>
      <c r="C54" s="184"/>
      <c r="D54" s="189"/>
      <c r="E54" s="271" t="s">
        <v>345</v>
      </c>
      <c r="F54" s="270" t="s">
        <v>311</v>
      </c>
      <c r="G54" s="189"/>
      <c r="H54" s="189"/>
      <c r="I54" s="189"/>
      <c r="J54" s="189"/>
      <c r="K54" s="257">
        <f>'Kritēriji_pasv-1.lim'!M55</f>
        <v>0</v>
      </c>
      <c r="L54" s="185"/>
      <c r="M54" s="185"/>
      <c r="N54" s="185"/>
      <c r="O54" s="185"/>
      <c r="P54" s="185"/>
      <c r="Q54" s="192"/>
      <c r="R54" s="184"/>
      <c r="S54" s="184"/>
      <c r="T54" s="184"/>
      <c r="U54" s="184"/>
      <c r="V54" s="184"/>
      <c r="W54" s="184"/>
      <c r="X54" s="191"/>
      <c r="Y54" s="191"/>
      <c r="Z54" s="191"/>
      <c r="AA54" s="191"/>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289">
        <f>AB54*VLOOKUP(AB$4,'Vienas vienibas izmaksas, EUR'!$A$4:$B$41,2,FALSE)</f>
        <v>0</v>
      </c>
      <c r="BO54" s="289">
        <f>AC54*VLOOKUP(AC$4,'Vienas vienibas izmaksas, EUR'!$A$4:$B$41,2,FALSE)</f>
        <v>0</v>
      </c>
      <c r="BP54" s="289">
        <f>AD54*VLOOKUP(AD$4,'Vienas vienibas izmaksas, EUR'!$A$4:$B$41,2,FALSE)</f>
        <v>0</v>
      </c>
      <c r="BQ54" s="289">
        <f>AE54*VLOOKUP(AE$4,'Vienas vienibas izmaksas, EUR'!$A$4:$B$41,2,FALSE)</f>
        <v>0</v>
      </c>
      <c r="BR54" s="289">
        <f>AF54*VLOOKUP(AF$4,'Vienas vienibas izmaksas, EUR'!$A$4:$B$41,2,FALSE)</f>
        <v>0</v>
      </c>
      <c r="BS54" s="289">
        <f>AG54*VLOOKUP(AG$4,'Vienas vienibas izmaksas, EUR'!$A$4:$B$41,2,FALSE)</f>
        <v>0</v>
      </c>
      <c r="BT54" s="289">
        <f>AH54*VLOOKUP(AH$4,'Vienas vienibas izmaksas, EUR'!$A$4:$B$41,2,FALSE)</f>
        <v>0</v>
      </c>
      <c r="BU54" s="289">
        <f>AI54*VLOOKUP(AI$4,'Vienas vienibas izmaksas, EUR'!$A$4:$B$41,2,FALSE)</f>
        <v>0</v>
      </c>
      <c r="BV54" s="289">
        <f>AJ54*VLOOKUP(AJ$4,'Vienas vienibas izmaksas, EUR'!$A$4:$B$41,2,FALSE)</f>
        <v>0</v>
      </c>
      <c r="BW54" s="289">
        <f>AK54*VLOOKUP(AK$4,'Vienas vienibas izmaksas, EUR'!$A$4:$B$41,2,FALSE)</f>
        <v>0</v>
      </c>
      <c r="BX54" s="289" t="e">
        <f>AL54*VLOOKUP(AL$4,'Vienas vienibas izmaksas, EUR'!$A$4:$B$41,2,FALSE)</f>
        <v>#N/A</v>
      </c>
      <c r="BY54" s="289">
        <f>AM54*VLOOKUP(AM$4,'Vienas vienibas izmaksas, EUR'!$A$4:$B$41,2,FALSE)</f>
        <v>0</v>
      </c>
      <c r="BZ54" s="289">
        <f>AN54*VLOOKUP(AN$4,'Vienas vienibas izmaksas, EUR'!$A$4:$B$41,2,FALSE)</f>
        <v>0</v>
      </c>
      <c r="CA54" s="289">
        <f>AO54*VLOOKUP(AO$4,'Vienas vienibas izmaksas, EUR'!$A$4:$B$41,2,FALSE)</f>
        <v>0</v>
      </c>
      <c r="CB54" s="289">
        <f>AP54*VLOOKUP(AP$4,'Vienas vienibas izmaksas, EUR'!$A$4:$B$41,2,FALSE)</f>
        <v>0</v>
      </c>
      <c r="CC54" s="289">
        <f>AQ54*VLOOKUP(AQ$4,'Vienas vienibas izmaksas, EUR'!$A$4:$B$41,2,FALSE)</f>
        <v>0</v>
      </c>
      <c r="CD54" s="289">
        <f>AR54*VLOOKUP(AR$4,'Vienas vienibas izmaksas, EUR'!$A$4:$B$41,2,FALSE)</f>
        <v>0</v>
      </c>
      <c r="CE54" s="289">
        <f>AS54*VLOOKUP(AS$4,'Vienas vienibas izmaksas, EUR'!$A$4:$B$41,2,FALSE)</f>
        <v>0</v>
      </c>
      <c r="CF54" s="289">
        <f>AT54*VLOOKUP(AT$4,'Vienas vienibas izmaksas, EUR'!$A$4:$B$41,2,FALSE)</f>
        <v>0</v>
      </c>
      <c r="CG54" s="289">
        <f>AU54*VLOOKUP(AU$4,'Vienas vienibas izmaksas, EUR'!$A$4:$B$41,2,FALSE)</f>
        <v>0</v>
      </c>
      <c r="CH54" s="289">
        <f>AV54*VLOOKUP(AV$4,'Vienas vienibas izmaksas, EUR'!$A$4:$B$41,2,FALSE)</f>
        <v>0</v>
      </c>
      <c r="CI54" s="289">
        <f>AW54*VLOOKUP(AW$4,'Vienas vienibas izmaksas, EUR'!$A$4:$B$41,2,FALSE)</f>
        <v>0</v>
      </c>
      <c r="CJ54" s="289">
        <f>AX54*VLOOKUP(AX$4,'Vienas vienibas izmaksas, EUR'!$A$4:$B$41,2,FALSE)</f>
        <v>0</v>
      </c>
      <c r="CK54" s="289">
        <f>AY54*VLOOKUP(AY$4,'Vienas vienibas izmaksas, EUR'!$A$4:$B$41,2,FALSE)</f>
        <v>0</v>
      </c>
      <c r="CL54" s="289">
        <f>AZ54*VLOOKUP(AZ$4,'Vienas vienibas izmaksas, EUR'!$A$4:$B$41,2,FALSE)</f>
        <v>0</v>
      </c>
      <c r="CM54" s="289">
        <f>BA54*VLOOKUP(BA$4,'Vienas vienibas izmaksas, EUR'!$A$4:$B$41,2,FALSE)</f>
        <v>0</v>
      </c>
      <c r="CN54" s="289">
        <f>BB54*VLOOKUP(BB$4,'Vienas vienibas izmaksas, EUR'!$A$4:$B$41,2,FALSE)</f>
        <v>0</v>
      </c>
      <c r="CO54" s="289">
        <f>BC54*VLOOKUP(BC$4,'Vienas vienibas izmaksas, EUR'!$A$4:$B$41,2,FALSE)</f>
        <v>0</v>
      </c>
      <c r="CP54" s="289">
        <f>BD54*VLOOKUP(BD$4,'Vienas vienibas izmaksas, EUR'!$A$4:$B$41,2,FALSE)</f>
        <v>0</v>
      </c>
      <c r="CQ54" s="289">
        <f>BE54*VLOOKUP(BE$4,'Vienas vienibas izmaksas, EUR'!$A$4:$B$41,2,FALSE)</f>
        <v>0</v>
      </c>
      <c r="CR54" s="289">
        <f>BF54*VLOOKUP(BF$4,'Vienas vienibas izmaksas, EUR'!$A$4:$B$41,2,FALSE)</f>
        <v>0</v>
      </c>
      <c r="CS54" s="289">
        <f>BG54*VLOOKUP(BG$4,'Vienas vienibas izmaksas, EUR'!$A$4:$B$41,2,FALSE)</f>
        <v>0</v>
      </c>
      <c r="CT54" s="289">
        <f>BH54*VLOOKUP(BH$4,'Vienas vienibas izmaksas, EUR'!$A$4:$B$41,2,FALSE)</f>
        <v>0</v>
      </c>
      <c r="CU54" s="289">
        <f>BI54*VLOOKUP(BI$4,'Vienas vienibas izmaksas, EUR'!$A$4:$B$41,2,FALSE)</f>
        <v>0</v>
      </c>
      <c r="CV54" s="289">
        <f>BJ54*VLOOKUP(BJ$4,'Vienas vienibas izmaksas, EUR'!$A$4:$B$41,2,FALSE)</f>
        <v>0</v>
      </c>
      <c r="CW54" s="289">
        <f>BK54*VLOOKUP(BK$4,'Vienas vienibas izmaksas, EUR'!$A$4:$B$41,2,FALSE)</f>
        <v>0</v>
      </c>
      <c r="CX54" s="289">
        <f>BL54*VLOOKUP(BL$4,'Vienas vienibas izmaksas, EUR'!$A$4:$B$41,2,FALSE)</f>
        <v>0</v>
      </c>
      <c r="CY54" s="289">
        <f>BM54*VLOOKUP(BM$4,'Vienas vienibas izmaksas, EUR'!$A$4:$B$41,2,FALSE)</f>
        <v>0</v>
      </c>
      <c r="CZ54" s="288" t="e">
        <f t="shared" si="5"/>
        <v>#N/A</v>
      </c>
      <c r="DA54" s="290"/>
      <c r="DB54" s="292"/>
      <c r="DC54" s="209"/>
      <c r="DD54" s="288">
        <f t="shared" si="6"/>
        <v>0</v>
      </c>
      <c r="DE54" s="187"/>
      <c r="DF54" s="290"/>
      <c r="DG54" s="293" t="e">
        <f t="shared" si="8"/>
        <v>#DIV/0!</v>
      </c>
      <c r="DH54" s="293" t="e">
        <f t="shared" si="9"/>
        <v>#DIV/0!</v>
      </c>
      <c r="DI54" s="293" t="e">
        <f t="shared" si="7"/>
        <v>#N/A</v>
      </c>
    </row>
    <row r="55" spans="1:113" ht="15.75" x14ac:dyDescent="0.25">
      <c r="A55" s="142">
        <v>50</v>
      </c>
      <c r="B55" s="134" t="str">
        <f>IF('Kritēriji_pasv-1.lim'!S56&gt;0,'Kritēriji_pasv-1.lim'!N56,"Pasākums nav atbalstāms!")</f>
        <v>Pasākums nav atbalstāms!</v>
      </c>
      <c r="C55" s="184"/>
      <c r="D55" s="189"/>
      <c r="E55" s="271" t="s">
        <v>345</v>
      </c>
      <c r="F55" s="270" t="s">
        <v>311</v>
      </c>
      <c r="G55" s="189"/>
      <c r="H55" s="189"/>
      <c r="I55" s="189"/>
      <c r="J55" s="189"/>
      <c r="K55" s="257">
        <f>'Kritēriji_pasv-1.lim'!M56</f>
        <v>0</v>
      </c>
      <c r="L55" s="185"/>
      <c r="M55" s="185"/>
      <c r="N55" s="185"/>
      <c r="O55" s="185"/>
      <c r="P55" s="185"/>
      <c r="Q55" s="192"/>
      <c r="R55" s="184"/>
      <c r="S55" s="184"/>
      <c r="T55" s="184"/>
      <c r="U55" s="184"/>
      <c r="V55" s="184"/>
      <c r="W55" s="184"/>
      <c r="X55" s="191"/>
      <c r="Y55" s="191"/>
      <c r="Z55" s="191"/>
      <c r="AA55" s="191"/>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289">
        <f>AB55*VLOOKUP(AB$4,'Vienas vienibas izmaksas, EUR'!$A$4:$B$41,2,FALSE)</f>
        <v>0</v>
      </c>
      <c r="BO55" s="289">
        <f>AC55*VLOOKUP(AC$4,'Vienas vienibas izmaksas, EUR'!$A$4:$B$41,2,FALSE)</f>
        <v>0</v>
      </c>
      <c r="BP55" s="289">
        <f>AD55*VLOOKUP(AD$4,'Vienas vienibas izmaksas, EUR'!$A$4:$B$41,2,FALSE)</f>
        <v>0</v>
      </c>
      <c r="BQ55" s="289">
        <f>AE55*VLOOKUP(AE$4,'Vienas vienibas izmaksas, EUR'!$A$4:$B$41,2,FALSE)</f>
        <v>0</v>
      </c>
      <c r="BR55" s="289">
        <f>AF55*VLOOKUP(AF$4,'Vienas vienibas izmaksas, EUR'!$A$4:$B$41,2,FALSE)</f>
        <v>0</v>
      </c>
      <c r="BS55" s="289">
        <f>AG55*VLOOKUP(AG$4,'Vienas vienibas izmaksas, EUR'!$A$4:$B$41,2,FALSE)</f>
        <v>0</v>
      </c>
      <c r="BT55" s="289">
        <f>AH55*VLOOKUP(AH$4,'Vienas vienibas izmaksas, EUR'!$A$4:$B$41,2,FALSE)</f>
        <v>0</v>
      </c>
      <c r="BU55" s="289">
        <f>AI55*VLOOKUP(AI$4,'Vienas vienibas izmaksas, EUR'!$A$4:$B$41,2,FALSE)</f>
        <v>0</v>
      </c>
      <c r="BV55" s="289">
        <f>AJ55*VLOOKUP(AJ$4,'Vienas vienibas izmaksas, EUR'!$A$4:$B$41,2,FALSE)</f>
        <v>0</v>
      </c>
      <c r="BW55" s="289">
        <f>AK55*VLOOKUP(AK$4,'Vienas vienibas izmaksas, EUR'!$A$4:$B$41,2,FALSE)</f>
        <v>0</v>
      </c>
      <c r="BX55" s="289" t="e">
        <f>AL55*VLOOKUP(AL$4,'Vienas vienibas izmaksas, EUR'!$A$4:$B$41,2,FALSE)</f>
        <v>#N/A</v>
      </c>
      <c r="BY55" s="289">
        <f>AM55*VLOOKUP(AM$4,'Vienas vienibas izmaksas, EUR'!$A$4:$B$41,2,FALSE)</f>
        <v>0</v>
      </c>
      <c r="BZ55" s="289">
        <f>AN55*VLOOKUP(AN$4,'Vienas vienibas izmaksas, EUR'!$A$4:$B$41,2,FALSE)</f>
        <v>0</v>
      </c>
      <c r="CA55" s="289">
        <f>AO55*VLOOKUP(AO$4,'Vienas vienibas izmaksas, EUR'!$A$4:$B$41,2,FALSE)</f>
        <v>0</v>
      </c>
      <c r="CB55" s="289">
        <f>AP55*VLOOKUP(AP$4,'Vienas vienibas izmaksas, EUR'!$A$4:$B$41,2,FALSE)</f>
        <v>0</v>
      </c>
      <c r="CC55" s="289">
        <f>AQ55*VLOOKUP(AQ$4,'Vienas vienibas izmaksas, EUR'!$A$4:$B$41,2,FALSE)</f>
        <v>0</v>
      </c>
      <c r="CD55" s="289">
        <f>AR55*VLOOKUP(AR$4,'Vienas vienibas izmaksas, EUR'!$A$4:$B$41,2,FALSE)</f>
        <v>0</v>
      </c>
      <c r="CE55" s="289">
        <f>AS55*VLOOKUP(AS$4,'Vienas vienibas izmaksas, EUR'!$A$4:$B$41,2,FALSE)</f>
        <v>0</v>
      </c>
      <c r="CF55" s="289">
        <f>AT55*VLOOKUP(AT$4,'Vienas vienibas izmaksas, EUR'!$A$4:$B$41,2,FALSE)</f>
        <v>0</v>
      </c>
      <c r="CG55" s="289">
        <f>AU55*VLOOKUP(AU$4,'Vienas vienibas izmaksas, EUR'!$A$4:$B$41,2,FALSE)</f>
        <v>0</v>
      </c>
      <c r="CH55" s="289">
        <f>AV55*VLOOKUP(AV$4,'Vienas vienibas izmaksas, EUR'!$A$4:$B$41,2,FALSE)</f>
        <v>0</v>
      </c>
      <c r="CI55" s="289">
        <f>AW55*VLOOKUP(AW$4,'Vienas vienibas izmaksas, EUR'!$A$4:$B$41,2,FALSE)</f>
        <v>0</v>
      </c>
      <c r="CJ55" s="289">
        <f>AX55*VLOOKUP(AX$4,'Vienas vienibas izmaksas, EUR'!$A$4:$B$41,2,FALSE)</f>
        <v>0</v>
      </c>
      <c r="CK55" s="289">
        <f>AY55*VLOOKUP(AY$4,'Vienas vienibas izmaksas, EUR'!$A$4:$B$41,2,FALSE)</f>
        <v>0</v>
      </c>
      <c r="CL55" s="289">
        <f>AZ55*VLOOKUP(AZ$4,'Vienas vienibas izmaksas, EUR'!$A$4:$B$41,2,FALSE)</f>
        <v>0</v>
      </c>
      <c r="CM55" s="289">
        <f>BA55*VLOOKUP(BA$4,'Vienas vienibas izmaksas, EUR'!$A$4:$B$41,2,FALSE)</f>
        <v>0</v>
      </c>
      <c r="CN55" s="289">
        <f>BB55*VLOOKUP(BB$4,'Vienas vienibas izmaksas, EUR'!$A$4:$B$41,2,FALSE)</f>
        <v>0</v>
      </c>
      <c r="CO55" s="289">
        <f>BC55*VLOOKUP(BC$4,'Vienas vienibas izmaksas, EUR'!$A$4:$B$41,2,FALSE)</f>
        <v>0</v>
      </c>
      <c r="CP55" s="289">
        <f>BD55*VLOOKUP(BD$4,'Vienas vienibas izmaksas, EUR'!$A$4:$B$41,2,FALSE)</f>
        <v>0</v>
      </c>
      <c r="CQ55" s="289">
        <f>BE55*VLOOKUP(BE$4,'Vienas vienibas izmaksas, EUR'!$A$4:$B$41,2,FALSE)</f>
        <v>0</v>
      </c>
      <c r="CR55" s="289">
        <f>BF55*VLOOKUP(BF$4,'Vienas vienibas izmaksas, EUR'!$A$4:$B$41,2,FALSE)</f>
        <v>0</v>
      </c>
      <c r="CS55" s="289">
        <f>BG55*VLOOKUP(BG$4,'Vienas vienibas izmaksas, EUR'!$A$4:$B$41,2,FALSE)</f>
        <v>0</v>
      </c>
      <c r="CT55" s="289">
        <f>BH55*VLOOKUP(BH$4,'Vienas vienibas izmaksas, EUR'!$A$4:$B$41,2,FALSE)</f>
        <v>0</v>
      </c>
      <c r="CU55" s="289">
        <f>BI55*VLOOKUP(BI$4,'Vienas vienibas izmaksas, EUR'!$A$4:$B$41,2,FALSE)</f>
        <v>0</v>
      </c>
      <c r="CV55" s="289">
        <f>BJ55*VLOOKUP(BJ$4,'Vienas vienibas izmaksas, EUR'!$A$4:$B$41,2,FALSE)</f>
        <v>0</v>
      </c>
      <c r="CW55" s="289">
        <f>BK55*VLOOKUP(BK$4,'Vienas vienibas izmaksas, EUR'!$A$4:$B$41,2,FALSE)</f>
        <v>0</v>
      </c>
      <c r="CX55" s="289">
        <f>BL55*VLOOKUP(BL$4,'Vienas vienibas izmaksas, EUR'!$A$4:$B$41,2,FALSE)</f>
        <v>0</v>
      </c>
      <c r="CY55" s="289">
        <f>BM55*VLOOKUP(BM$4,'Vienas vienibas izmaksas, EUR'!$A$4:$B$41,2,FALSE)</f>
        <v>0</v>
      </c>
      <c r="CZ55" s="288" t="e">
        <f t="shared" si="5"/>
        <v>#N/A</v>
      </c>
      <c r="DA55" s="290"/>
      <c r="DB55" s="292"/>
      <c r="DC55" s="209"/>
      <c r="DD55" s="288">
        <f t="shared" si="6"/>
        <v>0</v>
      </c>
      <c r="DE55" s="187"/>
      <c r="DF55" s="290"/>
      <c r="DG55" s="293" t="e">
        <f t="shared" si="8"/>
        <v>#DIV/0!</v>
      </c>
      <c r="DH55" s="293" t="e">
        <f t="shared" si="9"/>
        <v>#DIV/0!</v>
      </c>
      <c r="DI55" s="293" t="e">
        <f t="shared" si="7"/>
        <v>#N/A</v>
      </c>
    </row>
    <row r="56" spans="1:113" ht="15.75" x14ac:dyDescent="0.25">
      <c r="A56" s="142">
        <v>51</v>
      </c>
      <c r="B56" s="134" t="str">
        <f>IF('Kritēriji_pasv-1.lim'!S57&gt;0,'Kritēriji_pasv-1.lim'!N57,"Pasākums nav atbalstāms!")</f>
        <v>Pasākums nav atbalstāms!</v>
      </c>
      <c r="C56" s="184"/>
      <c r="D56" s="189"/>
      <c r="E56" s="274" t="s">
        <v>62</v>
      </c>
      <c r="F56" s="273" t="s">
        <v>310</v>
      </c>
      <c r="G56" s="189"/>
      <c r="H56" s="295"/>
      <c r="I56" s="295"/>
      <c r="J56" s="189"/>
      <c r="K56" s="257">
        <f>'Kritēriji_pasv-1.lim'!M57</f>
        <v>0</v>
      </c>
      <c r="L56" s="185"/>
      <c r="M56" s="185"/>
      <c r="N56" s="185"/>
      <c r="O56" s="185"/>
      <c r="P56" s="185"/>
      <c r="Q56" s="192"/>
      <c r="R56" s="184"/>
      <c r="S56" s="184"/>
      <c r="T56" s="184"/>
      <c r="U56" s="184"/>
      <c r="V56" s="184"/>
      <c r="W56" s="184"/>
      <c r="X56" s="191"/>
      <c r="Y56" s="191"/>
      <c r="Z56" s="286"/>
      <c r="AA56" s="294"/>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5"/>
      <c r="AZ56" s="295"/>
      <c r="BA56" s="295"/>
      <c r="BB56" s="295"/>
      <c r="BC56" s="295"/>
      <c r="BD56" s="295"/>
      <c r="BE56" s="295"/>
      <c r="BF56" s="295"/>
      <c r="BG56" s="295"/>
      <c r="BH56" s="295"/>
      <c r="BI56" s="295"/>
      <c r="BJ56" s="295"/>
      <c r="BK56" s="295"/>
      <c r="BL56" s="295"/>
      <c r="BM56" s="295"/>
      <c r="BN56" s="296">
        <f>AB56*VLOOKUP(AB$4,'Vienas vienibas izmaksas, EUR'!$A$4:$B$41,2,FALSE)</f>
        <v>0</v>
      </c>
      <c r="BO56" s="296">
        <f>AC56*VLOOKUP(AC$4,'Vienas vienibas izmaksas, EUR'!$A$4:$B$41,2,FALSE)</f>
        <v>0</v>
      </c>
      <c r="BP56" s="296">
        <f>AD56*VLOOKUP(AD$4,'Vienas vienibas izmaksas, EUR'!$A$4:$B$41,2,FALSE)</f>
        <v>0</v>
      </c>
      <c r="BQ56" s="296">
        <f>AE56*VLOOKUP(AE$4,'Vienas vienibas izmaksas, EUR'!$A$4:$B$41,2,FALSE)</f>
        <v>0</v>
      </c>
      <c r="BR56" s="296">
        <f>AF56*VLOOKUP(AF$4,'Vienas vienibas izmaksas, EUR'!$A$4:$B$41,2,FALSE)</f>
        <v>0</v>
      </c>
      <c r="BS56" s="296">
        <f>AG56*VLOOKUP(AG$4,'Vienas vienibas izmaksas, EUR'!$A$4:$B$41,2,FALSE)</f>
        <v>0</v>
      </c>
      <c r="BT56" s="296">
        <f>AH56*VLOOKUP(AH$4,'Vienas vienibas izmaksas, EUR'!$A$4:$B$41,2,FALSE)</f>
        <v>0</v>
      </c>
      <c r="BU56" s="296">
        <f>AI56*VLOOKUP(AI$4,'Vienas vienibas izmaksas, EUR'!$A$4:$B$41,2,FALSE)</f>
        <v>0</v>
      </c>
      <c r="BV56" s="296">
        <f>AJ56*VLOOKUP(AJ$4,'Vienas vienibas izmaksas, EUR'!$A$4:$B$41,2,FALSE)</f>
        <v>0</v>
      </c>
      <c r="BW56" s="296">
        <f>AK56*VLOOKUP(AK$4,'Vienas vienibas izmaksas, EUR'!$A$4:$B$41,2,FALSE)</f>
        <v>0</v>
      </c>
      <c r="BX56" s="296" t="e">
        <f>AL56*VLOOKUP(AL$4,'Vienas vienibas izmaksas, EUR'!$A$4:$B$41,2,FALSE)</f>
        <v>#N/A</v>
      </c>
      <c r="BY56" s="296">
        <f>AM56*VLOOKUP(AM$4,'Vienas vienibas izmaksas, EUR'!$A$4:$B$41,2,FALSE)</f>
        <v>0</v>
      </c>
      <c r="BZ56" s="296">
        <f>AN56*VLOOKUP(AN$4,'Vienas vienibas izmaksas, EUR'!$A$4:$B$41,2,FALSE)</f>
        <v>0</v>
      </c>
      <c r="CA56" s="296">
        <f>AO56*VLOOKUP(AO$4,'Vienas vienibas izmaksas, EUR'!$A$4:$B$41,2,FALSE)</f>
        <v>0</v>
      </c>
      <c r="CB56" s="296">
        <f>AP56*VLOOKUP(AP$4,'Vienas vienibas izmaksas, EUR'!$A$4:$B$41,2,FALSE)</f>
        <v>0</v>
      </c>
      <c r="CC56" s="296">
        <f>AQ56*VLOOKUP(AQ$4,'Vienas vienibas izmaksas, EUR'!$A$4:$B$41,2,FALSE)</f>
        <v>0</v>
      </c>
      <c r="CD56" s="296">
        <f>AR56*VLOOKUP(AR$4,'Vienas vienibas izmaksas, EUR'!$A$4:$B$41,2,FALSE)</f>
        <v>0</v>
      </c>
      <c r="CE56" s="296">
        <f>AS56*VLOOKUP(AS$4,'Vienas vienibas izmaksas, EUR'!$A$4:$B$41,2,FALSE)</f>
        <v>0</v>
      </c>
      <c r="CF56" s="289">
        <f>AT56*VLOOKUP(AT$4,'Vienas vienibas izmaksas, EUR'!$A$4:$B$41,2,FALSE)</f>
        <v>0</v>
      </c>
      <c r="CG56" s="296">
        <f>AU56*VLOOKUP(AU$4,'Vienas vienibas izmaksas, EUR'!$A$4:$B$41,2,FALSE)</f>
        <v>0</v>
      </c>
      <c r="CH56" s="296">
        <f>AV56*VLOOKUP(AV$4,'Vienas vienibas izmaksas, EUR'!$A$4:$B$41,2,FALSE)</f>
        <v>0</v>
      </c>
      <c r="CI56" s="296">
        <f>AW56*VLOOKUP(AW$4,'Vienas vienibas izmaksas, EUR'!$A$4:$B$41,2,FALSE)</f>
        <v>0</v>
      </c>
      <c r="CJ56" s="296">
        <f>AX56*VLOOKUP(AX$4,'Vienas vienibas izmaksas, EUR'!$A$4:$B$41,2,FALSE)</f>
        <v>0</v>
      </c>
      <c r="CK56" s="296">
        <f>AY56*VLOOKUP(AY$4,'Vienas vienibas izmaksas, EUR'!$A$4:$B$41,2,FALSE)</f>
        <v>0</v>
      </c>
      <c r="CL56" s="296">
        <f>AZ56*VLOOKUP(AZ$4,'Vienas vienibas izmaksas, EUR'!$A$4:$B$41,2,FALSE)</f>
        <v>0</v>
      </c>
      <c r="CM56" s="296">
        <f>BA56*VLOOKUP(BA$4,'Vienas vienibas izmaksas, EUR'!$A$4:$B$41,2,FALSE)</f>
        <v>0</v>
      </c>
      <c r="CN56" s="296">
        <f>BB56*VLOOKUP(BB$4,'Vienas vienibas izmaksas, EUR'!$A$4:$B$41,2,FALSE)</f>
        <v>0</v>
      </c>
      <c r="CO56" s="296">
        <f>BC56*VLOOKUP(BC$4,'Vienas vienibas izmaksas, EUR'!$A$4:$B$41,2,FALSE)</f>
        <v>0</v>
      </c>
      <c r="CP56" s="296">
        <f>BD56*VLOOKUP(BD$4,'Vienas vienibas izmaksas, EUR'!$A$4:$B$41,2,FALSE)</f>
        <v>0</v>
      </c>
      <c r="CQ56" s="296">
        <f>BE56*VLOOKUP(BE$4,'Vienas vienibas izmaksas, EUR'!$A$4:$B$41,2,FALSE)</f>
        <v>0</v>
      </c>
      <c r="CR56" s="296">
        <f>BF56*VLOOKUP(BF$4,'Vienas vienibas izmaksas, EUR'!$A$4:$B$41,2,FALSE)</f>
        <v>0</v>
      </c>
      <c r="CS56" s="296">
        <f>BG56*VLOOKUP(BG$4,'Vienas vienibas izmaksas, EUR'!$A$4:$B$41,2,FALSE)</f>
        <v>0</v>
      </c>
      <c r="CT56" s="296">
        <f>BH56*VLOOKUP(BH$4,'Vienas vienibas izmaksas, EUR'!$A$4:$B$41,2,FALSE)</f>
        <v>0</v>
      </c>
      <c r="CU56" s="296">
        <f>BI56*VLOOKUP(BI$4,'Vienas vienibas izmaksas, EUR'!$A$4:$B$41,2,FALSE)</f>
        <v>0</v>
      </c>
      <c r="CV56" s="296">
        <f>BJ56*VLOOKUP(BJ$4,'Vienas vienibas izmaksas, EUR'!$A$4:$B$41,2,FALSE)</f>
        <v>0</v>
      </c>
      <c r="CW56" s="296">
        <f>BK56*VLOOKUP(BK$4,'Vienas vienibas izmaksas, EUR'!$A$4:$B$41,2,FALSE)</f>
        <v>0</v>
      </c>
      <c r="CX56" s="296">
        <f>BL56*VLOOKUP(BL$4,'Vienas vienibas izmaksas, EUR'!$A$4:$B$41,2,FALSE)</f>
        <v>0</v>
      </c>
      <c r="CY56" s="296">
        <f>BM56*VLOOKUP(BM$4,'Vienas vienibas izmaksas, EUR'!$A$4:$B$41,2,FALSE)</f>
        <v>0</v>
      </c>
      <c r="CZ56" s="297" t="e">
        <f t="shared" si="5"/>
        <v>#N/A</v>
      </c>
      <c r="DA56" s="290"/>
      <c r="DB56" s="292"/>
      <c r="DC56" s="209"/>
      <c r="DD56" s="288">
        <f t="shared" si="6"/>
        <v>0</v>
      </c>
      <c r="DE56" s="187"/>
      <c r="DF56" s="290"/>
      <c r="DG56" s="298"/>
      <c r="DH56" s="298"/>
      <c r="DI56" s="298"/>
    </row>
    <row r="57" spans="1:113" ht="15.75" x14ac:dyDescent="0.25">
      <c r="A57" s="142">
        <v>52</v>
      </c>
      <c r="B57" s="134" t="str">
        <f>IF('Kritēriji_pasv-1.lim'!S58&gt;0,'Kritēriji_pasv-1.lim'!N58,"Pasākums nav atbalstāms!")</f>
        <v>Pasākums nav atbalstāms!</v>
      </c>
      <c r="C57" s="184"/>
      <c r="D57" s="189"/>
      <c r="E57" s="271" t="s">
        <v>343</v>
      </c>
      <c r="F57" s="270" t="s">
        <v>311</v>
      </c>
      <c r="G57" s="189"/>
      <c r="H57" s="189"/>
      <c r="I57" s="189"/>
      <c r="J57" s="189"/>
      <c r="K57" s="257">
        <f>'Kritēriji_pasv-1.lim'!M58</f>
        <v>0</v>
      </c>
      <c r="L57" s="185"/>
      <c r="M57" s="185"/>
      <c r="N57" s="185"/>
      <c r="O57" s="185"/>
      <c r="P57" s="185"/>
      <c r="Q57" s="192"/>
      <c r="R57" s="184"/>
      <c r="S57" s="184"/>
      <c r="T57" s="184"/>
      <c r="U57" s="184"/>
      <c r="V57" s="184"/>
      <c r="W57" s="184"/>
      <c r="X57" s="191"/>
      <c r="Y57" s="191"/>
      <c r="Z57" s="286"/>
      <c r="AA57" s="191"/>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289">
        <f>AB57*VLOOKUP(AB$4,'Vienas vienibas izmaksas, EUR'!$A$4:$B$41,2,FALSE)</f>
        <v>0</v>
      </c>
      <c r="BO57" s="289">
        <f>AC57*VLOOKUP(AC$4,'Vienas vienibas izmaksas, EUR'!$A$4:$B$41,2,FALSE)</f>
        <v>0</v>
      </c>
      <c r="BP57" s="289">
        <f>AD57*VLOOKUP(AD$4,'Vienas vienibas izmaksas, EUR'!$A$4:$B$41,2,FALSE)</f>
        <v>0</v>
      </c>
      <c r="BQ57" s="289">
        <f>AE57*VLOOKUP(AE$4,'Vienas vienibas izmaksas, EUR'!$A$4:$B$41,2,FALSE)</f>
        <v>0</v>
      </c>
      <c r="BR57" s="289">
        <f>AF57*VLOOKUP(AF$4,'Vienas vienibas izmaksas, EUR'!$A$4:$B$41,2,FALSE)</f>
        <v>0</v>
      </c>
      <c r="BS57" s="289">
        <f>AG57*VLOOKUP(AG$4,'Vienas vienibas izmaksas, EUR'!$A$4:$B$41,2,FALSE)</f>
        <v>0</v>
      </c>
      <c r="BT57" s="289">
        <f>AH57*VLOOKUP(AH$4,'Vienas vienibas izmaksas, EUR'!$A$4:$B$41,2,FALSE)</f>
        <v>0</v>
      </c>
      <c r="BU57" s="289">
        <f>AI57*VLOOKUP(AI$4,'Vienas vienibas izmaksas, EUR'!$A$4:$B$41,2,FALSE)</f>
        <v>0</v>
      </c>
      <c r="BV57" s="289">
        <f>AJ57*VLOOKUP(AJ$4,'Vienas vienibas izmaksas, EUR'!$A$4:$B$41,2,FALSE)</f>
        <v>0</v>
      </c>
      <c r="BW57" s="289">
        <f>AK57*VLOOKUP(AK$4,'Vienas vienibas izmaksas, EUR'!$A$4:$B$41,2,FALSE)</f>
        <v>0</v>
      </c>
      <c r="BX57" s="289" t="e">
        <f>AL57*VLOOKUP(AL$4,'Vienas vienibas izmaksas, EUR'!$A$4:$B$41,2,FALSE)</f>
        <v>#N/A</v>
      </c>
      <c r="BY57" s="289">
        <f>AM57*VLOOKUP(AM$4,'Vienas vienibas izmaksas, EUR'!$A$4:$B$41,2,FALSE)</f>
        <v>0</v>
      </c>
      <c r="BZ57" s="289">
        <f>AN57*VLOOKUP(AN$4,'Vienas vienibas izmaksas, EUR'!$A$4:$B$41,2,FALSE)</f>
        <v>0</v>
      </c>
      <c r="CA57" s="289">
        <f>AO57*VLOOKUP(AO$4,'Vienas vienibas izmaksas, EUR'!$A$4:$B$41,2,FALSE)</f>
        <v>0</v>
      </c>
      <c r="CB57" s="289">
        <f>AP57*VLOOKUP(AP$4,'Vienas vienibas izmaksas, EUR'!$A$4:$B$41,2,FALSE)</f>
        <v>0</v>
      </c>
      <c r="CC57" s="289">
        <f>AQ57*VLOOKUP(AQ$4,'Vienas vienibas izmaksas, EUR'!$A$4:$B$41,2,FALSE)</f>
        <v>0</v>
      </c>
      <c r="CD57" s="289">
        <f>AR57*VLOOKUP(AR$4,'Vienas vienibas izmaksas, EUR'!$A$4:$B$41,2,FALSE)</f>
        <v>0</v>
      </c>
      <c r="CE57" s="289">
        <f>AS57*VLOOKUP(AS$4,'Vienas vienibas izmaksas, EUR'!$A$4:$B$41,2,FALSE)</f>
        <v>0</v>
      </c>
      <c r="CF57" s="289">
        <f>AT57*VLOOKUP(AT$4,'Vienas vienibas izmaksas, EUR'!$A$4:$B$41,2,FALSE)</f>
        <v>0</v>
      </c>
      <c r="CG57" s="289">
        <f>AU57*VLOOKUP(AU$4,'Vienas vienibas izmaksas, EUR'!$A$4:$B$41,2,FALSE)</f>
        <v>0</v>
      </c>
      <c r="CH57" s="289">
        <f>AV57*VLOOKUP(AV$4,'Vienas vienibas izmaksas, EUR'!$A$4:$B$41,2,FALSE)</f>
        <v>0</v>
      </c>
      <c r="CI57" s="289">
        <f>AW57*VLOOKUP(AW$4,'Vienas vienibas izmaksas, EUR'!$A$4:$B$41,2,FALSE)</f>
        <v>0</v>
      </c>
      <c r="CJ57" s="289">
        <f>AX57*VLOOKUP(AX$4,'Vienas vienibas izmaksas, EUR'!$A$4:$B$41,2,FALSE)</f>
        <v>0</v>
      </c>
      <c r="CK57" s="289">
        <f>AY57*VLOOKUP(AY$4,'Vienas vienibas izmaksas, EUR'!$A$4:$B$41,2,FALSE)</f>
        <v>0</v>
      </c>
      <c r="CL57" s="289">
        <f>AZ57*VLOOKUP(AZ$4,'Vienas vienibas izmaksas, EUR'!$A$4:$B$41,2,FALSE)</f>
        <v>0</v>
      </c>
      <c r="CM57" s="289">
        <f>BA57*VLOOKUP(BA$4,'Vienas vienibas izmaksas, EUR'!$A$4:$B$41,2,FALSE)</f>
        <v>0</v>
      </c>
      <c r="CN57" s="289">
        <f>BB57*VLOOKUP(BB$4,'Vienas vienibas izmaksas, EUR'!$A$4:$B$41,2,FALSE)</f>
        <v>0</v>
      </c>
      <c r="CO57" s="289">
        <f>BC57*VLOOKUP(BC$4,'Vienas vienibas izmaksas, EUR'!$A$4:$B$41,2,FALSE)</f>
        <v>0</v>
      </c>
      <c r="CP57" s="289">
        <f>BD57*VLOOKUP(BD$4,'Vienas vienibas izmaksas, EUR'!$A$4:$B$41,2,FALSE)</f>
        <v>0</v>
      </c>
      <c r="CQ57" s="289">
        <f>BE57*VLOOKUP(BE$4,'Vienas vienibas izmaksas, EUR'!$A$4:$B$41,2,FALSE)</f>
        <v>0</v>
      </c>
      <c r="CR57" s="289">
        <f>BF57*VLOOKUP(BF$4,'Vienas vienibas izmaksas, EUR'!$A$4:$B$41,2,FALSE)</f>
        <v>0</v>
      </c>
      <c r="CS57" s="289">
        <f>BG57*VLOOKUP(BG$4,'Vienas vienibas izmaksas, EUR'!$A$4:$B$41,2,FALSE)</f>
        <v>0</v>
      </c>
      <c r="CT57" s="289">
        <f>BH57*VLOOKUP(BH$4,'Vienas vienibas izmaksas, EUR'!$A$4:$B$41,2,FALSE)</f>
        <v>0</v>
      </c>
      <c r="CU57" s="289">
        <f>BI57*VLOOKUP(BI$4,'Vienas vienibas izmaksas, EUR'!$A$4:$B$41,2,FALSE)</f>
        <v>0</v>
      </c>
      <c r="CV57" s="289">
        <f>BJ57*VLOOKUP(BJ$4,'Vienas vienibas izmaksas, EUR'!$A$4:$B$41,2,FALSE)</f>
        <v>0</v>
      </c>
      <c r="CW57" s="289">
        <f>BK57*VLOOKUP(BK$4,'Vienas vienibas izmaksas, EUR'!$A$4:$B$41,2,FALSE)</f>
        <v>0</v>
      </c>
      <c r="CX57" s="289">
        <f>BL57*VLOOKUP(BL$4,'Vienas vienibas izmaksas, EUR'!$A$4:$B$41,2,FALSE)</f>
        <v>0</v>
      </c>
      <c r="CY57" s="289">
        <f>BM57*VLOOKUP(BM$4,'Vienas vienibas izmaksas, EUR'!$A$4:$B$41,2,FALSE)</f>
        <v>0</v>
      </c>
      <c r="CZ57" s="288" t="e">
        <f t="shared" si="5"/>
        <v>#N/A</v>
      </c>
      <c r="DA57" s="290"/>
      <c r="DB57" s="292"/>
      <c r="DC57" s="209"/>
      <c r="DD57" s="288">
        <f t="shared" si="6"/>
        <v>0</v>
      </c>
      <c r="DE57" s="187"/>
      <c r="DF57" s="290"/>
      <c r="DG57" s="293" t="e">
        <f t="shared" si="8"/>
        <v>#DIV/0!</v>
      </c>
      <c r="DH57" s="293" t="e">
        <f t="shared" si="9"/>
        <v>#DIV/0!</v>
      </c>
      <c r="DI57" s="293" t="e">
        <f t="shared" si="7"/>
        <v>#N/A</v>
      </c>
    </row>
    <row r="58" spans="1:113" ht="15.75" x14ac:dyDescent="0.25">
      <c r="A58" s="142">
        <v>53</v>
      </c>
      <c r="B58" s="134" t="str">
        <f>IF('Kritēriji_pasv-1.lim'!S59&gt;0,'Kritēriji_pasv-1.lim'!N59,"Pasākums nav atbalstāms!")</f>
        <v>Pasākums nav atbalstāms!</v>
      </c>
      <c r="C58" s="184"/>
      <c r="D58" s="189"/>
      <c r="E58" s="271" t="s">
        <v>343</v>
      </c>
      <c r="F58" s="270" t="s">
        <v>311</v>
      </c>
      <c r="G58" s="189"/>
      <c r="H58" s="189"/>
      <c r="I58" s="189"/>
      <c r="J58" s="189"/>
      <c r="K58" s="257">
        <f>'Kritēriji_pasv-1.lim'!M59</f>
        <v>0</v>
      </c>
      <c r="L58" s="185"/>
      <c r="M58" s="185"/>
      <c r="N58" s="185"/>
      <c r="O58" s="185"/>
      <c r="P58" s="185"/>
      <c r="Q58" s="192"/>
      <c r="R58" s="184"/>
      <c r="S58" s="184"/>
      <c r="T58" s="184"/>
      <c r="U58" s="184"/>
      <c r="V58" s="184"/>
      <c r="W58" s="184"/>
      <c r="X58" s="191"/>
      <c r="Y58" s="191"/>
      <c r="Z58" s="286"/>
      <c r="AA58" s="191"/>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289">
        <f>AB58*VLOOKUP(AB$4,'Vienas vienibas izmaksas, EUR'!$A$4:$B$41,2,FALSE)</f>
        <v>0</v>
      </c>
      <c r="BO58" s="289">
        <f>AC58*VLOOKUP(AC$4,'Vienas vienibas izmaksas, EUR'!$A$4:$B$41,2,FALSE)</f>
        <v>0</v>
      </c>
      <c r="BP58" s="289">
        <f>AD58*VLOOKUP(AD$4,'Vienas vienibas izmaksas, EUR'!$A$4:$B$41,2,FALSE)</f>
        <v>0</v>
      </c>
      <c r="BQ58" s="289">
        <f>AE58*VLOOKUP(AE$4,'Vienas vienibas izmaksas, EUR'!$A$4:$B$41,2,FALSE)</f>
        <v>0</v>
      </c>
      <c r="BR58" s="289">
        <f>AF58*VLOOKUP(AF$4,'Vienas vienibas izmaksas, EUR'!$A$4:$B$41,2,FALSE)</f>
        <v>0</v>
      </c>
      <c r="BS58" s="289">
        <f>AG58*VLOOKUP(AG$4,'Vienas vienibas izmaksas, EUR'!$A$4:$B$41,2,FALSE)</f>
        <v>0</v>
      </c>
      <c r="BT58" s="289">
        <f>AH58*VLOOKUP(AH$4,'Vienas vienibas izmaksas, EUR'!$A$4:$B$41,2,FALSE)</f>
        <v>0</v>
      </c>
      <c r="BU58" s="289">
        <f>AI58*VLOOKUP(AI$4,'Vienas vienibas izmaksas, EUR'!$A$4:$B$41,2,FALSE)</f>
        <v>0</v>
      </c>
      <c r="BV58" s="289">
        <f>AJ58*VLOOKUP(AJ$4,'Vienas vienibas izmaksas, EUR'!$A$4:$B$41,2,FALSE)</f>
        <v>0</v>
      </c>
      <c r="BW58" s="289">
        <f>AK58*VLOOKUP(AK$4,'Vienas vienibas izmaksas, EUR'!$A$4:$B$41,2,FALSE)</f>
        <v>0</v>
      </c>
      <c r="BX58" s="289" t="e">
        <f>AL58*VLOOKUP(AL$4,'Vienas vienibas izmaksas, EUR'!$A$4:$B$41,2,FALSE)</f>
        <v>#N/A</v>
      </c>
      <c r="BY58" s="289">
        <f>AM58*VLOOKUP(AM$4,'Vienas vienibas izmaksas, EUR'!$A$4:$B$41,2,FALSE)</f>
        <v>0</v>
      </c>
      <c r="BZ58" s="289">
        <f>AN58*VLOOKUP(AN$4,'Vienas vienibas izmaksas, EUR'!$A$4:$B$41,2,FALSE)</f>
        <v>0</v>
      </c>
      <c r="CA58" s="289">
        <f>AO58*VLOOKUP(AO$4,'Vienas vienibas izmaksas, EUR'!$A$4:$B$41,2,FALSE)</f>
        <v>0</v>
      </c>
      <c r="CB58" s="289">
        <f>AP58*VLOOKUP(AP$4,'Vienas vienibas izmaksas, EUR'!$A$4:$B$41,2,FALSE)</f>
        <v>0</v>
      </c>
      <c r="CC58" s="289">
        <f>AQ58*VLOOKUP(AQ$4,'Vienas vienibas izmaksas, EUR'!$A$4:$B$41,2,FALSE)</f>
        <v>0</v>
      </c>
      <c r="CD58" s="289">
        <f>AR58*VLOOKUP(AR$4,'Vienas vienibas izmaksas, EUR'!$A$4:$B$41,2,FALSE)</f>
        <v>0</v>
      </c>
      <c r="CE58" s="289">
        <f>AS58*VLOOKUP(AS$4,'Vienas vienibas izmaksas, EUR'!$A$4:$B$41,2,FALSE)</f>
        <v>0</v>
      </c>
      <c r="CF58" s="289">
        <f>AT58*VLOOKUP(AT$4,'Vienas vienibas izmaksas, EUR'!$A$4:$B$41,2,FALSE)</f>
        <v>0</v>
      </c>
      <c r="CG58" s="289">
        <f>AU58*VLOOKUP(AU$4,'Vienas vienibas izmaksas, EUR'!$A$4:$B$41,2,FALSE)</f>
        <v>0</v>
      </c>
      <c r="CH58" s="289">
        <f>AV58*VLOOKUP(AV$4,'Vienas vienibas izmaksas, EUR'!$A$4:$B$41,2,FALSE)</f>
        <v>0</v>
      </c>
      <c r="CI58" s="289">
        <f>AW58*VLOOKUP(AW$4,'Vienas vienibas izmaksas, EUR'!$A$4:$B$41,2,FALSE)</f>
        <v>0</v>
      </c>
      <c r="CJ58" s="289">
        <f>AX58*VLOOKUP(AX$4,'Vienas vienibas izmaksas, EUR'!$A$4:$B$41,2,FALSE)</f>
        <v>0</v>
      </c>
      <c r="CK58" s="289">
        <f>AY58*VLOOKUP(AY$4,'Vienas vienibas izmaksas, EUR'!$A$4:$B$41,2,FALSE)</f>
        <v>0</v>
      </c>
      <c r="CL58" s="289">
        <f>AZ58*VLOOKUP(AZ$4,'Vienas vienibas izmaksas, EUR'!$A$4:$B$41,2,FALSE)</f>
        <v>0</v>
      </c>
      <c r="CM58" s="289">
        <f>BA58*VLOOKUP(BA$4,'Vienas vienibas izmaksas, EUR'!$A$4:$B$41,2,FALSE)</f>
        <v>0</v>
      </c>
      <c r="CN58" s="289">
        <f>BB58*VLOOKUP(BB$4,'Vienas vienibas izmaksas, EUR'!$A$4:$B$41,2,FALSE)</f>
        <v>0</v>
      </c>
      <c r="CO58" s="289">
        <f>BC58*VLOOKUP(BC$4,'Vienas vienibas izmaksas, EUR'!$A$4:$B$41,2,FALSE)</f>
        <v>0</v>
      </c>
      <c r="CP58" s="289">
        <f>BD58*VLOOKUP(BD$4,'Vienas vienibas izmaksas, EUR'!$A$4:$B$41,2,FALSE)</f>
        <v>0</v>
      </c>
      <c r="CQ58" s="289">
        <f>BE58*VLOOKUP(BE$4,'Vienas vienibas izmaksas, EUR'!$A$4:$B$41,2,FALSE)</f>
        <v>0</v>
      </c>
      <c r="CR58" s="289">
        <f>BF58*VLOOKUP(BF$4,'Vienas vienibas izmaksas, EUR'!$A$4:$B$41,2,FALSE)</f>
        <v>0</v>
      </c>
      <c r="CS58" s="289">
        <f>BG58*VLOOKUP(BG$4,'Vienas vienibas izmaksas, EUR'!$A$4:$B$41,2,FALSE)</f>
        <v>0</v>
      </c>
      <c r="CT58" s="289">
        <f>BH58*VLOOKUP(BH$4,'Vienas vienibas izmaksas, EUR'!$A$4:$B$41,2,FALSE)</f>
        <v>0</v>
      </c>
      <c r="CU58" s="289">
        <f>BI58*VLOOKUP(BI$4,'Vienas vienibas izmaksas, EUR'!$A$4:$B$41,2,FALSE)</f>
        <v>0</v>
      </c>
      <c r="CV58" s="289">
        <f>BJ58*VLOOKUP(BJ$4,'Vienas vienibas izmaksas, EUR'!$A$4:$B$41,2,FALSE)</f>
        <v>0</v>
      </c>
      <c r="CW58" s="289">
        <f>BK58*VLOOKUP(BK$4,'Vienas vienibas izmaksas, EUR'!$A$4:$B$41,2,FALSE)</f>
        <v>0</v>
      </c>
      <c r="CX58" s="289">
        <f>BL58*VLOOKUP(BL$4,'Vienas vienibas izmaksas, EUR'!$A$4:$B$41,2,FALSE)</f>
        <v>0</v>
      </c>
      <c r="CY58" s="289">
        <f>BM58*VLOOKUP(BM$4,'Vienas vienibas izmaksas, EUR'!$A$4:$B$41,2,FALSE)</f>
        <v>0</v>
      </c>
      <c r="CZ58" s="288" t="e">
        <f t="shared" si="5"/>
        <v>#N/A</v>
      </c>
      <c r="DA58" s="290"/>
      <c r="DB58" s="292"/>
      <c r="DC58" s="209"/>
      <c r="DD58" s="288">
        <f t="shared" si="6"/>
        <v>0</v>
      </c>
      <c r="DE58" s="187"/>
      <c r="DF58" s="290"/>
      <c r="DG58" s="293" t="e">
        <f t="shared" si="8"/>
        <v>#DIV/0!</v>
      </c>
      <c r="DH58" s="293" t="e">
        <f t="shared" si="9"/>
        <v>#DIV/0!</v>
      </c>
      <c r="DI58" s="293" t="e">
        <f t="shared" si="7"/>
        <v>#N/A</v>
      </c>
    </row>
    <row r="59" spans="1:113" ht="15.75" x14ac:dyDescent="0.25">
      <c r="A59" s="142">
        <v>54</v>
      </c>
      <c r="B59" s="134" t="str">
        <f>IF('Kritēriji_pasv-1.lim'!S60&gt;0,'Kritēriji_pasv-1.lim'!N60,"Pasākums nav atbalstāms!")</f>
        <v>Pasākums nav atbalstāms!</v>
      </c>
      <c r="C59" s="184"/>
      <c r="D59" s="189"/>
      <c r="E59" s="273" t="s">
        <v>344</v>
      </c>
      <c r="F59" s="270" t="s">
        <v>311</v>
      </c>
      <c r="G59" s="189"/>
      <c r="H59" s="189"/>
      <c r="I59" s="189"/>
      <c r="J59" s="189"/>
      <c r="K59" s="257">
        <f>'Kritēriji_pasv-1.lim'!M60</f>
        <v>0</v>
      </c>
      <c r="L59" s="185"/>
      <c r="M59" s="185"/>
      <c r="N59" s="185"/>
      <c r="O59" s="185"/>
      <c r="P59" s="185"/>
      <c r="Q59" s="192"/>
      <c r="R59" s="184"/>
      <c r="S59" s="184"/>
      <c r="T59" s="184"/>
      <c r="U59" s="184"/>
      <c r="V59" s="184"/>
      <c r="W59" s="184"/>
      <c r="X59" s="191"/>
      <c r="Y59" s="191"/>
      <c r="Z59" s="191"/>
      <c r="AA59" s="191"/>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s="189"/>
      <c r="BN59" s="289">
        <f>AB59*VLOOKUP(AB$4,'Vienas vienibas izmaksas, EUR'!$A$4:$B$41,2,FALSE)</f>
        <v>0</v>
      </c>
      <c r="BO59" s="289">
        <f>AC59*VLOOKUP(AC$4,'Vienas vienibas izmaksas, EUR'!$A$4:$B$41,2,FALSE)</f>
        <v>0</v>
      </c>
      <c r="BP59" s="289">
        <f>AD59*VLOOKUP(AD$4,'Vienas vienibas izmaksas, EUR'!$A$4:$B$41,2,FALSE)</f>
        <v>0</v>
      </c>
      <c r="BQ59" s="289">
        <f>AE59*VLOOKUP(AE$4,'Vienas vienibas izmaksas, EUR'!$A$4:$B$41,2,FALSE)</f>
        <v>0</v>
      </c>
      <c r="BR59" s="289">
        <f>AF59*VLOOKUP(AF$4,'Vienas vienibas izmaksas, EUR'!$A$4:$B$41,2,FALSE)</f>
        <v>0</v>
      </c>
      <c r="BS59" s="289">
        <f>AG59*VLOOKUP(AG$4,'Vienas vienibas izmaksas, EUR'!$A$4:$B$41,2,FALSE)</f>
        <v>0</v>
      </c>
      <c r="BT59" s="289">
        <f>AH59*VLOOKUP(AH$4,'Vienas vienibas izmaksas, EUR'!$A$4:$B$41,2,FALSE)</f>
        <v>0</v>
      </c>
      <c r="BU59" s="289">
        <f>AI59*VLOOKUP(AI$4,'Vienas vienibas izmaksas, EUR'!$A$4:$B$41,2,FALSE)</f>
        <v>0</v>
      </c>
      <c r="BV59" s="289">
        <f>AJ59*VLOOKUP(AJ$4,'Vienas vienibas izmaksas, EUR'!$A$4:$B$41,2,FALSE)</f>
        <v>0</v>
      </c>
      <c r="BW59" s="289">
        <f>AK59*VLOOKUP(AK$4,'Vienas vienibas izmaksas, EUR'!$A$4:$B$41,2,FALSE)</f>
        <v>0</v>
      </c>
      <c r="BX59" s="289" t="e">
        <f>AL59*VLOOKUP(AL$4,'Vienas vienibas izmaksas, EUR'!$A$4:$B$41,2,FALSE)</f>
        <v>#N/A</v>
      </c>
      <c r="BY59" s="289">
        <f>AM59*VLOOKUP(AM$4,'Vienas vienibas izmaksas, EUR'!$A$4:$B$41,2,FALSE)</f>
        <v>0</v>
      </c>
      <c r="BZ59" s="289">
        <f>AN59*VLOOKUP(AN$4,'Vienas vienibas izmaksas, EUR'!$A$4:$B$41,2,FALSE)</f>
        <v>0</v>
      </c>
      <c r="CA59" s="289">
        <f>AO59*VLOOKUP(AO$4,'Vienas vienibas izmaksas, EUR'!$A$4:$B$41,2,FALSE)</f>
        <v>0</v>
      </c>
      <c r="CB59" s="289">
        <f>AP59*VLOOKUP(AP$4,'Vienas vienibas izmaksas, EUR'!$A$4:$B$41,2,FALSE)</f>
        <v>0</v>
      </c>
      <c r="CC59" s="289">
        <f>AQ59*VLOOKUP(AQ$4,'Vienas vienibas izmaksas, EUR'!$A$4:$B$41,2,FALSE)</f>
        <v>0</v>
      </c>
      <c r="CD59" s="289">
        <f>AR59*VLOOKUP(AR$4,'Vienas vienibas izmaksas, EUR'!$A$4:$B$41,2,FALSE)</f>
        <v>0</v>
      </c>
      <c r="CE59" s="289">
        <f>AS59*VLOOKUP(AS$4,'Vienas vienibas izmaksas, EUR'!$A$4:$B$41,2,FALSE)</f>
        <v>0</v>
      </c>
      <c r="CF59" s="289">
        <f>AT59*VLOOKUP(AT$4,'Vienas vienibas izmaksas, EUR'!$A$4:$B$41,2,FALSE)</f>
        <v>0</v>
      </c>
      <c r="CG59" s="289">
        <f>AU59*VLOOKUP(AU$4,'Vienas vienibas izmaksas, EUR'!$A$4:$B$41,2,FALSE)</f>
        <v>0</v>
      </c>
      <c r="CH59" s="289">
        <f>AV59*VLOOKUP(AV$4,'Vienas vienibas izmaksas, EUR'!$A$4:$B$41,2,FALSE)</f>
        <v>0</v>
      </c>
      <c r="CI59" s="289">
        <f>AW59*VLOOKUP(AW$4,'Vienas vienibas izmaksas, EUR'!$A$4:$B$41,2,FALSE)</f>
        <v>0</v>
      </c>
      <c r="CJ59" s="289">
        <f>AX59*VLOOKUP(AX$4,'Vienas vienibas izmaksas, EUR'!$A$4:$B$41,2,FALSE)</f>
        <v>0</v>
      </c>
      <c r="CK59" s="289">
        <f>AY59*VLOOKUP(AY$4,'Vienas vienibas izmaksas, EUR'!$A$4:$B$41,2,FALSE)</f>
        <v>0</v>
      </c>
      <c r="CL59" s="289">
        <f>AZ59*VLOOKUP(AZ$4,'Vienas vienibas izmaksas, EUR'!$A$4:$B$41,2,FALSE)</f>
        <v>0</v>
      </c>
      <c r="CM59" s="289">
        <f>BA59*VLOOKUP(BA$4,'Vienas vienibas izmaksas, EUR'!$A$4:$B$41,2,FALSE)</f>
        <v>0</v>
      </c>
      <c r="CN59" s="289">
        <f>BB59*VLOOKUP(BB$4,'Vienas vienibas izmaksas, EUR'!$A$4:$B$41,2,FALSE)</f>
        <v>0</v>
      </c>
      <c r="CO59" s="289">
        <f>BC59*VLOOKUP(BC$4,'Vienas vienibas izmaksas, EUR'!$A$4:$B$41,2,FALSE)</f>
        <v>0</v>
      </c>
      <c r="CP59" s="289">
        <f>BD59*VLOOKUP(BD$4,'Vienas vienibas izmaksas, EUR'!$A$4:$B$41,2,FALSE)</f>
        <v>0</v>
      </c>
      <c r="CQ59" s="289">
        <f>BE59*VLOOKUP(BE$4,'Vienas vienibas izmaksas, EUR'!$A$4:$B$41,2,FALSE)</f>
        <v>0</v>
      </c>
      <c r="CR59" s="289">
        <f>BF59*VLOOKUP(BF$4,'Vienas vienibas izmaksas, EUR'!$A$4:$B$41,2,FALSE)</f>
        <v>0</v>
      </c>
      <c r="CS59" s="289">
        <f>BG59*VLOOKUP(BG$4,'Vienas vienibas izmaksas, EUR'!$A$4:$B$41,2,FALSE)</f>
        <v>0</v>
      </c>
      <c r="CT59" s="289">
        <f>BH59*VLOOKUP(BH$4,'Vienas vienibas izmaksas, EUR'!$A$4:$B$41,2,FALSE)</f>
        <v>0</v>
      </c>
      <c r="CU59" s="289">
        <f>BI59*VLOOKUP(BI$4,'Vienas vienibas izmaksas, EUR'!$A$4:$B$41,2,FALSE)</f>
        <v>0</v>
      </c>
      <c r="CV59" s="289">
        <f>BJ59*VLOOKUP(BJ$4,'Vienas vienibas izmaksas, EUR'!$A$4:$B$41,2,FALSE)</f>
        <v>0</v>
      </c>
      <c r="CW59" s="289">
        <f>BK59*VLOOKUP(BK$4,'Vienas vienibas izmaksas, EUR'!$A$4:$B$41,2,FALSE)</f>
        <v>0</v>
      </c>
      <c r="CX59" s="289">
        <f>BL59*VLOOKUP(BL$4,'Vienas vienibas izmaksas, EUR'!$A$4:$B$41,2,FALSE)</f>
        <v>0</v>
      </c>
      <c r="CY59" s="289">
        <f>BM59*VLOOKUP(BM$4,'Vienas vienibas izmaksas, EUR'!$A$4:$B$41,2,FALSE)</f>
        <v>0</v>
      </c>
      <c r="CZ59" s="288" t="e">
        <f t="shared" si="5"/>
        <v>#N/A</v>
      </c>
      <c r="DA59" s="290"/>
      <c r="DB59" s="292"/>
      <c r="DC59" s="209"/>
      <c r="DD59" s="288">
        <f t="shared" si="6"/>
        <v>0</v>
      </c>
      <c r="DE59" s="187"/>
      <c r="DF59" s="290"/>
      <c r="DG59" s="293" t="e">
        <f t="shared" si="8"/>
        <v>#DIV/0!</v>
      </c>
      <c r="DH59" s="293" t="e">
        <f t="shared" si="9"/>
        <v>#DIV/0!</v>
      </c>
      <c r="DI59" s="293" t="e">
        <f t="shared" si="7"/>
        <v>#N/A</v>
      </c>
    </row>
    <row r="60" spans="1:113" ht="15.75" x14ac:dyDescent="0.25">
      <c r="A60" s="142">
        <v>55</v>
      </c>
      <c r="B60" s="134" t="str">
        <f>IF('Kritēriji_pasv-1.lim'!S61&gt;0,'Kritēriji_pasv-1.lim'!N61,"Pasākums nav atbalstāms!")</f>
        <v>Pasākums nav atbalstāms!</v>
      </c>
      <c r="C60" s="184"/>
      <c r="D60" s="189"/>
      <c r="E60" s="271" t="s">
        <v>343</v>
      </c>
      <c r="F60" s="270" t="s">
        <v>311</v>
      </c>
      <c r="G60" s="189"/>
      <c r="H60" s="189"/>
      <c r="I60" s="189"/>
      <c r="J60" s="189"/>
      <c r="K60" s="257">
        <f>'Kritēriji_pasv-1.lim'!M61</f>
        <v>0</v>
      </c>
      <c r="L60" s="185"/>
      <c r="M60" s="185"/>
      <c r="N60" s="185"/>
      <c r="O60" s="185"/>
      <c r="P60" s="185"/>
      <c r="Q60" s="192"/>
      <c r="R60" s="184"/>
      <c r="S60" s="184"/>
      <c r="T60" s="184"/>
      <c r="U60" s="184"/>
      <c r="V60" s="184"/>
      <c r="W60" s="184"/>
      <c r="X60" s="191"/>
      <c r="Y60" s="191"/>
      <c r="Z60" s="286"/>
      <c r="AA60" s="191"/>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289">
        <f>AB60*VLOOKUP(AB$4,'Vienas vienibas izmaksas, EUR'!$A$4:$B$41,2,FALSE)</f>
        <v>0</v>
      </c>
      <c r="BO60" s="289">
        <f>AC60*VLOOKUP(AC$4,'Vienas vienibas izmaksas, EUR'!$A$4:$B$41,2,FALSE)</f>
        <v>0</v>
      </c>
      <c r="BP60" s="289">
        <f>AD60*VLOOKUP(AD$4,'Vienas vienibas izmaksas, EUR'!$A$4:$B$41,2,FALSE)</f>
        <v>0</v>
      </c>
      <c r="BQ60" s="289">
        <f>AE60*VLOOKUP(AE$4,'Vienas vienibas izmaksas, EUR'!$A$4:$B$41,2,FALSE)</f>
        <v>0</v>
      </c>
      <c r="BR60" s="289">
        <f>AF60*VLOOKUP(AF$4,'Vienas vienibas izmaksas, EUR'!$A$4:$B$41,2,FALSE)</f>
        <v>0</v>
      </c>
      <c r="BS60" s="289">
        <f>AG60*VLOOKUP(AG$4,'Vienas vienibas izmaksas, EUR'!$A$4:$B$41,2,FALSE)</f>
        <v>0</v>
      </c>
      <c r="BT60" s="289">
        <f>AH60*VLOOKUP(AH$4,'Vienas vienibas izmaksas, EUR'!$A$4:$B$41,2,FALSE)</f>
        <v>0</v>
      </c>
      <c r="BU60" s="289">
        <f>AI60*VLOOKUP(AI$4,'Vienas vienibas izmaksas, EUR'!$A$4:$B$41,2,FALSE)</f>
        <v>0</v>
      </c>
      <c r="BV60" s="289">
        <f>AJ60*VLOOKUP(AJ$4,'Vienas vienibas izmaksas, EUR'!$A$4:$B$41,2,FALSE)</f>
        <v>0</v>
      </c>
      <c r="BW60" s="289">
        <f>AK60*VLOOKUP(AK$4,'Vienas vienibas izmaksas, EUR'!$A$4:$B$41,2,FALSE)</f>
        <v>0</v>
      </c>
      <c r="BX60" s="289" t="e">
        <f>AL60*VLOOKUP(AL$4,'Vienas vienibas izmaksas, EUR'!$A$4:$B$41,2,FALSE)</f>
        <v>#N/A</v>
      </c>
      <c r="BY60" s="289">
        <f>AM60*VLOOKUP(AM$4,'Vienas vienibas izmaksas, EUR'!$A$4:$B$41,2,FALSE)</f>
        <v>0</v>
      </c>
      <c r="BZ60" s="289">
        <f>AN60*VLOOKUP(AN$4,'Vienas vienibas izmaksas, EUR'!$A$4:$B$41,2,FALSE)</f>
        <v>0</v>
      </c>
      <c r="CA60" s="289">
        <f>AO60*VLOOKUP(AO$4,'Vienas vienibas izmaksas, EUR'!$A$4:$B$41,2,FALSE)</f>
        <v>0</v>
      </c>
      <c r="CB60" s="289">
        <f>AP60*VLOOKUP(AP$4,'Vienas vienibas izmaksas, EUR'!$A$4:$B$41,2,FALSE)</f>
        <v>0</v>
      </c>
      <c r="CC60" s="289">
        <f>AQ60*VLOOKUP(AQ$4,'Vienas vienibas izmaksas, EUR'!$A$4:$B$41,2,FALSE)</f>
        <v>0</v>
      </c>
      <c r="CD60" s="289">
        <f>AR60*VLOOKUP(AR$4,'Vienas vienibas izmaksas, EUR'!$A$4:$B$41,2,FALSE)</f>
        <v>0</v>
      </c>
      <c r="CE60" s="289">
        <f>AS60*VLOOKUP(AS$4,'Vienas vienibas izmaksas, EUR'!$A$4:$B$41,2,FALSE)</f>
        <v>0</v>
      </c>
      <c r="CF60" s="289">
        <f>AT60*VLOOKUP(AT$4,'Vienas vienibas izmaksas, EUR'!$A$4:$B$41,2,FALSE)</f>
        <v>0</v>
      </c>
      <c r="CG60" s="289">
        <f>AU60*VLOOKUP(AU$4,'Vienas vienibas izmaksas, EUR'!$A$4:$B$41,2,FALSE)</f>
        <v>0</v>
      </c>
      <c r="CH60" s="289">
        <f>AV60*VLOOKUP(AV$4,'Vienas vienibas izmaksas, EUR'!$A$4:$B$41,2,FALSE)</f>
        <v>0</v>
      </c>
      <c r="CI60" s="289">
        <f>AW60*VLOOKUP(AW$4,'Vienas vienibas izmaksas, EUR'!$A$4:$B$41,2,FALSE)</f>
        <v>0</v>
      </c>
      <c r="CJ60" s="289">
        <f>AX60*VLOOKUP(AX$4,'Vienas vienibas izmaksas, EUR'!$A$4:$B$41,2,FALSE)</f>
        <v>0</v>
      </c>
      <c r="CK60" s="289">
        <f>AY60*VLOOKUP(AY$4,'Vienas vienibas izmaksas, EUR'!$A$4:$B$41,2,FALSE)</f>
        <v>0</v>
      </c>
      <c r="CL60" s="289">
        <f>AZ60*VLOOKUP(AZ$4,'Vienas vienibas izmaksas, EUR'!$A$4:$B$41,2,FALSE)</f>
        <v>0</v>
      </c>
      <c r="CM60" s="289">
        <f>BA60*VLOOKUP(BA$4,'Vienas vienibas izmaksas, EUR'!$A$4:$B$41,2,FALSE)</f>
        <v>0</v>
      </c>
      <c r="CN60" s="289">
        <f>BB60*VLOOKUP(BB$4,'Vienas vienibas izmaksas, EUR'!$A$4:$B$41,2,FALSE)</f>
        <v>0</v>
      </c>
      <c r="CO60" s="289">
        <f>BC60*VLOOKUP(BC$4,'Vienas vienibas izmaksas, EUR'!$A$4:$B$41,2,FALSE)</f>
        <v>0</v>
      </c>
      <c r="CP60" s="289">
        <f>BD60*VLOOKUP(BD$4,'Vienas vienibas izmaksas, EUR'!$A$4:$B$41,2,FALSE)</f>
        <v>0</v>
      </c>
      <c r="CQ60" s="289">
        <f>BE60*VLOOKUP(BE$4,'Vienas vienibas izmaksas, EUR'!$A$4:$B$41,2,FALSE)</f>
        <v>0</v>
      </c>
      <c r="CR60" s="289">
        <f>BF60*VLOOKUP(BF$4,'Vienas vienibas izmaksas, EUR'!$A$4:$B$41,2,FALSE)</f>
        <v>0</v>
      </c>
      <c r="CS60" s="289">
        <f>BG60*VLOOKUP(BG$4,'Vienas vienibas izmaksas, EUR'!$A$4:$B$41,2,FALSE)</f>
        <v>0</v>
      </c>
      <c r="CT60" s="289">
        <f>BH60*VLOOKUP(BH$4,'Vienas vienibas izmaksas, EUR'!$A$4:$B$41,2,FALSE)</f>
        <v>0</v>
      </c>
      <c r="CU60" s="289">
        <f>BI60*VLOOKUP(BI$4,'Vienas vienibas izmaksas, EUR'!$A$4:$B$41,2,FALSE)</f>
        <v>0</v>
      </c>
      <c r="CV60" s="289">
        <f>BJ60*VLOOKUP(BJ$4,'Vienas vienibas izmaksas, EUR'!$A$4:$B$41,2,FALSE)</f>
        <v>0</v>
      </c>
      <c r="CW60" s="289">
        <f>BK60*VLOOKUP(BK$4,'Vienas vienibas izmaksas, EUR'!$A$4:$B$41,2,FALSE)</f>
        <v>0</v>
      </c>
      <c r="CX60" s="289">
        <f>BL60*VLOOKUP(BL$4,'Vienas vienibas izmaksas, EUR'!$A$4:$B$41,2,FALSE)</f>
        <v>0</v>
      </c>
      <c r="CY60" s="289">
        <f>BM60*VLOOKUP(BM$4,'Vienas vienibas izmaksas, EUR'!$A$4:$B$41,2,FALSE)</f>
        <v>0</v>
      </c>
      <c r="CZ60" s="288" t="e">
        <f t="shared" si="5"/>
        <v>#N/A</v>
      </c>
      <c r="DA60" s="290"/>
      <c r="DB60" s="292"/>
      <c r="DC60" s="209"/>
      <c r="DD60" s="288">
        <f t="shared" si="6"/>
        <v>0</v>
      </c>
      <c r="DE60" s="187"/>
      <c r="DF60" s="290"/>
      <c r="DG60" s="293" t="e">
        <f t="shared" si="8"/>
        <v>#DIV/0!</v>
      </c>
      <c r="DH60" s="293" t="e">
        <f t="shared" si="9"/>
        <v>#DIV/0!</v>
      </c>
      <c r="DI60" s="293" t="e">
        <f t="shared" si="7"/>
        <v>#N/A</v>
      </c>
    </row>
    <row r="61" spans="1:113" ht="15.75" x14ac:dyDescent="0.25">
      <c r="A61" s="142">
        <v>56</v>
      </c>
      <c r="B61" s="134" t="str">
        <f>IF('Kritēriji_pasv-1.lim'!S62&gt;0,'Kritēriji_pasv-1.lim'!N62,"Pasākums nav atbalstāms!")</f>
        <v>Pasākums nav atbalstāms!</v>
      </c>
      <c r="C61" s="184"/>
      <c r="D61" s="189"/>
      <c r="E61" s="271" t="s">
        <v>343</v>
      </c>
      <c r="F61" s="270" t="s">
        <v>311</v>
      </c>
      <c r="G61" s="189"/>
      <c r="H61" s="189"/>
      <c r="I61" s="189"/>
      <c r="J61" s="189"/>
      <c r="K61" s="257">
        <f>'Kritēriji_pasv-1.lim'!M62</f>
        <v>0</v>
      </c>
      <c r="L61" s="185"/>
      <c r="M61" s="185"/>
      <c r="N61" s="185"/>
      <c r="O61" s="185"/>
      <c r="P61" s="185"/>
      <c r="Q61" s="192"/>
      <c r="R61" s="184"/>
      <c r="S61" s="184"/>
      <c r="T61" s="184"/>
      <c r="U61" s="184"/>
      <c r="V61" s="184"/>
      <c r="W61" s="184"/>
      <c r="X61" s="191"/>
      <c r="Y61" s="191"/>
      <c r="Z61" s="286"/>
      <c r="AA61" s="191"/>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c r="AZ61" s="189"/>
      <c r="BA61" s="189"/>
      <c r="BB61" s="189"/>
      <c r="BC61" s="189"/>
      <c r="BD61" s="189"/>
      <c r="BE61" s="189"/>
      <c r="BF61" s="189"/>
      <c r="BG61" s="189"/>
      <c r="BH61" s="189"/>
      <c r="BI61" s="189"/>
      <c r="BJ61" s="189"/>
      <c r="BK61" s="189"/>
      <c r="BL61" s="189"/>
      <c r="BM61" s="189"/>
      <c r="BN61" s="289">
        <f>AB61*VLOOKUP(AB$4,'Vienas vienibas izmaksas, EUR'!$A$4:$B$41,2,FALSE)</f>
        <v>0</v>
      </c>
      <c r="BO61" s="289">
        <f>AC61*VLOOKUP(AC$4,'Vienas vienibas izmaksas, EUR'!$A$4:$B$41,2,FALSE)</f>
        <v>0</v>
      </c>
      <c r="BP61" s="289">
        <f>AD61*VLOOKUP(AD$4,'Vienas vienibas izmaksas, EUR'!$A$4:$B$41,2,FALSE)</f>
        <v>0</v>
      </c>
      <c r="BQ61" s="289">
        <f>AE61*VLOOKUP(AE$4,'Vienas vienibas izmaksas, EUR'!$A$4:$B$41,2,FALSE)</f>
        <v>0</v>
      </c>
      <c r="BR61" s="289">
        <f>AF61*VLOOKUP(AF$4,'Vienas vienibas izmaksas, EUR'!$A$4:$B$41,2,FALSE)</f>
        <v>0</v>
      </c>
      <c r="BS61" s="289">
        <f>AG61*VLOOKUP(AG$4,'Vienas vienibas izmaksas, EUR'!$A$4:$B$41,2,FALSE)</f>
        <v>0</v>
      </c>
      <c r="BT61" s="289">
        <f>AH61*VLOOKUP(AH$4,'Vienas vienibas izmaksas, EUR'!$A$4:$B$41,2,FALSE)</f>
        <v>0</v>
      </c>
      <c r="BU61" s="289">
        <f>AI61*VLOOKUP(AI$4,'Vienas vienibas izmaksas, EUR'!$A$4:$B$41,2,FALSE)</f>
        <v>0</v>
      </c>
      <c r="BV61" s="289">
        <f>AJ61*VLOOKUP(AJ$4,'Vienas vienibas izmaksas, EUR'!$A$4:$B$41,2,FALSE)</f>
        <v>0</v>
      </c>
      <c r="BW61" s="289">
        <f>AK61*VLOOKUP(AK$4,'Vienas vienibas izmaksas, EUR'!$A$4:$B$41,2,FALSE)</f>
        <v>0</v>
      </c>
      <c r="BX61" s="289" t="e">
        <f>AL61*VLOOKUP(AL$4,'Vienas vienibas izmaksas, EUR'!$A$4:$B$41,2,FALSE)</f>
        <v>#N/A</v>
      </c>
      <c r="BY61" s="289">
        <f>AM61*VLOOKUP(AM$4,'Vienas vienibas izmaksas, EUR'!$A$4:$B$41,2,FALSE)</f>
        <v>0</v>
      </c>
      <c r="BZ61" s="289">
        <f>AN61*VLOOKUP(AN$4,'Vienas vienibas izmaksas, EUR'!$A$4:$B$41,2,FALSE)</f>
        <v>0</v>
      </c>
      <c r="CA61" s="289">
        <f>AO61*VLOOKUP(AO$4,'Vienas vienibas izmaksas, EUR'!$A$4:$B$41,2,FALSE)</f>
        <v>0</v>
      </c>
      <c r="CB61" s="289">
        <f>AP61*VLOOKUP(AP$4,'Vienas vienibas izmaksas, EUR'!$A$4:$B$41,2,FALSE)</f>
        <v>0</v>
      </c>
      <c r="CC61" s="289">
        <f>AQ61*VLOOKUP(AQ$4,'Vienas vienibas izmaksas, EUR'!$A$4:$B$41,2,FALSE)</f>
        <v>0</v>
      </c>
      <c r="CD61" s="289">
        <f>AR61*VLOOKUP(AR$4,'Vienas vienibas izmaksas, EUR'!$A$4:$B$41,2,FALSE)</f>
        <v>0</v>
      </c>
      <c r="CE61" s="289">
        <f>AS61*VLOOKUP(AS$4,'Vienas vienibas izmaksas, EUR'!$A$4:$B$41,2,FALSE)</f>
        <v>0</v>
      </c>
      <c r="CF61" s="289">
        <f>AT61*VLOOKUP(AT$4,'Vienas vienibas izmaksas, EUR'!$A$4:$B$41,2,FALSE)</f>
        <v>0</v>
      </c>
      <c r="CG61" s="289">
        <f>AU61*VLOOKUP(AU$4,'Vienas vienibas izmaksas, EUR'!$A$4:$B$41,2,FALSE)</f>
        <v>0</v>
      </c>
      <c r="CH61" s="289">
        <f>AV61*VLOOKUP(AV$4,'Vienas vienibas izmaksas, EUR'!$A$4:$B$41,2,FALSE)</f>
        <v>0</v>
      </c>
      <c r="CI61" s="289">
        <f>AW61*VLOOKUP(AW$4,'Vienas vienibas izmaksas, EUR'!$A$4:$B$41,2,FALSE)</f>
        <v>0</v>
      </c>
      <c r="CJ61" s="289">
        <f>AX61*VLOOKUP(AX$4,'Vienas vienibas izmaksas, EUR'!$A$4:$B$41,2,FALSE)</f>
        <v>0</v>
      </c>
      <c r="CK61" s="289">
        <f>AY61*VLOOKUP(AY$4,'Vienas vienibas izmaksas, EUR'!$A$4:$B$41,2,FALSE)</f>
        <v>0</v>
      </c>
      <c r="CL61" s="289">
        <f>AZ61*VLOOKUP(AZ$4,'Vienas vienibas izmaksas, EUR'!$A$4:$B$41,2,FALSE)</f>
        <v>0</v>
      </c>
      <c r="CM61" s="289">
        <f>BA61*VLOOKUP(BA$4,'Vienas vienibas izmaksas, EUR'!$A$4:$B$41,2,FALSE)</f>
        <v>0</v>
      </c>
      <c r="CN61" s="289">
        <f>BB61*VLOOKUP(BB$4,'Vienas vienibas izmaksas, EUR'!$A$4:$B$41,2,FALSE)</f>
        <v>0</v>
      </c>
      <c r="CO61" s="289">
        <f>BC61*VLOOKUP(BC$4,'Vienas vienibas izmaksas, EUR'!$A$4:$B$41,2,FALSE)</f>
        <v>0</v>
      </c>
      <c r="CP61" s="289">
        <f>BD61*VLOOKUP(BD$4,'Vienas vienibas izmaksas, EUR'!$A$4:$B$41,2,FALSE)</f>
        <v>0</v>
      </c>
      <c r="CQ61" s="289">
        <f>BE61*VLOOKUP(BE$4,'Vienas vienibas izmaksas, EUR'!$A$4:$B$41,2,FALSE)</f>
        <v>0</v>
      </c>
      <c r="CR61" s="289">
        <f>BF61*VLOOKUP(BF$4,'Vienas vienibas izmaksas, EUR'!$A$4:$B$41,2,FALSE)</f>
        <v>0</v>
      </c>
      <c r="CS61" s="289">
        <f>BG61*VLOOKUP(BG$4,'Vienas vienibas izmaksas, EUR'!$A$4:$B$41,2,FALSE)</f>
        <v>0</v>
      </c>
      <c r="CT61" s="289">
        <f>BH61*VLOOKUP(BH$4,'Vienas vienibas izmaksas, EUR'!$A$4:$B$41,2,FALSE)</f>
        <v>0</v>
      </c>
      <c r="CU61" s="289">
        <f>BI61*VLOOKUP(BI$4,'Vienas vienibas izmaksas, EUR'!$A$4:$B$41,2,FALSE)</f>
        <v>0</v>
      </c>
      <c r="CV61" s="289">
        <f>BJ61*VLOOKUP(BJ$4,'Vienas vienibas izmaksas, EUR'!$A$4:$B$41,2,FALSE)</f>
        <v>0</v>
      </c>
      <c r="CW61" s="289">
        <f>BK61*VLOOKUP(BK$4,'Vienas vienibas izmaksas, EUR'!$A$4:$B$41,2,FALSE)</f>
        <v>0</v>
      </c>
      <c r="CX61" s="289">
        <f>BL61*VLOOKUP(BL$4,'Vienas vienibas izmaksas, EUR'!$A$4:$B$41,2,FALSE)</f>
        <v>0</v>
      </c>
      <c r="CY61" s="289">
        <f>BM61*VLOOKUP(BM$4,'Vienas vienibas izmaksas, EUR'!$A$4:$B$41,2,FALSE)</f>
        <v>0</v>
      </c>
      <c r="CZ61" s="288" t="e">
        <f t="shared" si="5"/>
        <v>#N/A</v>
      </c>
      <c r="DA61" s="290"/>
      <c r="DB61" s="292"/>
      <c r="DC61" s="209"/>
      <c r="DD61" s="288">
        <f t="shared" si="6"/>
        <v>0</v>
      </c>
      <c r="DE61" s="187"/>
      <c r="DF61" s="290"/>
      <c r="DG61" s="293" t="e">
        <f t="shared" si="8"/>
        <v>#DIV/0!</v>
      </c>
      <c r="DH61" s="293" t="e">
        <f t="shared" si="9"/>
        <v>#DIV/0!</v>
      </c>
      <c r="DI61" s="293" t="e">
        <f t="shared" si="7"/>
        <v>#N/A</v>
      </c>
    </row>
    <row r="62" spans="1:113" ht="15.75" x14ac:dyDescent="0.25">
      <c r="A62" s="142">
        <v>57</v>
      </c>
      <c r="B62" s="134" t="str">
        <f>IF('Kritēriji_pasv-1.lim'!S63&gt;0,'Kritēriji_pasv-1.lim'!N63,"Pasākums nav atbalstāms!")</f>
        <v>Pasākums nav atbalstāms!</v>
      </c>
      <c r="C62" s="184"/>
      <c r="D62" s="189"/>
      <c r="E62" s="273" t="s">
        <v>344</v>
      </c>
      <c r="F62" s="270" t="s">
        <v>311</v>
      </c>
      <c r="G62" s="189"/>
      <c r="H62" s="189"/>
      <c r="I62" s="189"/>
      <c r="J62" s="189"/>
      <c r="K62" s="257">
        <f>'Kritēriji_pasv-1.lim'!M63</f>
        <v>0</v>
      </c>
      <c r="L62" s="185"/>
      <c r="M62" s="185"/>
      <c r="N62" s="185"/>
      <c r="O62" s="185"/>
      <c r="P62" s="185"/>
      <c r="Q62" s="192"/>
      <c r="R62" s="184"/>
      <c r="S62" s="184"/>
      <c r="T62" s="184"/>
      <c r="U62" s="184"/>
      <c r="V62" s="184"/>
      <c r="W62" s="184"/>
      <c r="X62" s="191"/>
      <c r="Y62" s="191"/>
      <c r="Z62" s="191"/>
      <c r="AA62" s="191"/>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89"/>
      <c r="AY62" s="189"/>
      <c r="AZ62" s="189"/>
      <c r="BA62" s="189"/>
      <c r="BB62" s="189"/>
      <c r="BC62" s="189"/>
      <c r="BD62" s="189"/>
      <c r="BE62" s="189"/>
      <c r="BF62" s="189"/>
      <c r="BG62" s="189"/>
      <c r="BH62" s="189"/>
      <c r="BI62" s="189"/>
      <c r="BJ62" s="189"/>
      <c r="BK62" s="189"/>
      <c r="BL62" s="189"/>
      <c r="BM62" s="189"/>
      <c r="BN62" s="289">
        <f>AB62*VLOOKUP(AB$4,'Vienas vienibas izmaksas, EUR'!$A$4:$B$41,2,FALSE)</f>
        <v>0</v>
      </c>
      <c r="BO62" s="289">
        <f>AC62*VLOOKUP(AC$4,'Vienas vienibas izmaksas, EUR'!$A$4:$B$41,2,FALSE)</f>
        <v>0</v>
      </c>
      <c r="BP62" s="289">
        <f>AD62*VLOOKUP(AD$4,'Vienas vienibas izmaksas, EUR'!$A$4:$B$41,2,FALSE)</f>
        <v>0</v>
      </c>
      <c r="BQ62" s="289">
        <f>AE62*VLOOKUP(AE$4,'Vienas vienibas izmaksas, EUR'!$A$4:$B$41,2,FALSE)</f>
        <v>0</v>
      </c>
      <c r="BR62" s="289">
        <f>AF62*VLOOKUP(AF$4,'Vienas vienibas izmaksas, EUR'!$A$4:$B$41,2,FALSE)</f>
        <v>0</v>
      </c>
      <c r="BS62" s="289">
        <f>AG62*VLOOKUP(AG$4,'Vienas vienibas izmaksas, EUR'!$A$4:$B$41,2,FALSE)</f>
        <v>0</v>
      </c>
      <c r="BT62" s="289">
        <f>AH62*VLOOKUP(AH$4,'Vienas vienibas izmaksas, EUR'!$A$4:$B$41,2,FALSE)</f>
        <v>0</v>
      </c>
      <c r="BU62" s="289">
        <f>AI62*VLOOKUP(AI$4,'Vienas vienibas izmaksas, EUR'!$A$4:$B$41,2,FALSE)</f>
        <v>0</v>
      </c>
      <c r="BV62" s="289">
        <f>AJ62*VLOOKUP(AJ$4,'Vienas vienibas izmaksas, EUR'!$A$4:$B$41,2,FALSE)</f>
        <v>0</v>
      </c>
      <c r="BW62" s="289">
        <f>AK62*VLOOKUP(AK$4,'Vienas vienibas izmaksas, EUR'!$A$4:$B$41,2,FALSE)</f>
        <v>0</v>
      </c>
      <c r="BX62" s="289" t="e">
        <f>AL62*VLOOKUP(AL$4,'Vienas vienibas izmaksas, EUR'!$A$4:$B$41,2,FALSE)</f>
        <v>#N/A</v>
      </c>
      <c r="BY62" s="289">
        <f>AM62*VLOOKUP(AM$4,'Vienas vienibas izmaksas, EUR'!$A$4:$B$41,2,FALSE)</f>
        <v>0</v>
      </c>
      <c r="BZ62" s="289">
        <f>AN62*VLOOKUP(AN$4,'Vienas vienibas izmaksas, EUR'!$A$4:$B$41,2,FALSE)</f>
        <v>0</v>
      </c>
      <c r="CA62" s="289">
        <f>AO62*VLOOKUP(AO$4,'Vienas vienibas izmaksas, EUR'!$A$4:$B$41,2,FALSE)</f>
        <v>0</v>
      </c>
      <c r="CB62" s="289">
        <f>AP62*VLOOKUP(AP$4,'Vienas vienibas izmaksas, EUR'!$A$4:$B$41,2,FALSE)</f>
        <v>0</v>
      </c>
      <c r="CC62" s="289">
        <f>AQ62*VLOOKUP(AQ$4,'Vienas vienibas izmaksas, EUR'!$A$4:$B$41,2,FALSE)</f>
        <v>0</v>
      </c>
      <c r="CD62" s="289">
        <f>AR62*VLOOKUP(AR$4,'Vienas vienibas izmaksas, EUR'!$A$4:$B$41,2,FALSE)</f>
        <v>0</v>
      </c>
      <c r="CE62" s="289">
        <f>AS62*VLOOKUP(AS$4,'Vienas vienibas izmaksas, EUR'!$A$4:$B$41,2,FALSE)</f>
        <v>0</v>
      </c>
      <c r="CF62" s="289">
        <f>AT62*VLOOKUP(AT$4,'Vienas vienibas izmaksas, EUR'!$A$4:$B$41,2,FALSE)</f>
        <v>0</v>
      </c>
      <c r="CG62" s="289">
        <f>AU62*VLOOKUP(AU$4,'Vienas vienibas izmaksas, EUR'!$A$4:$B$41,2,FALSE)</f>
        <v>0</v>
      </c>
      <c r="CH62" s="289">
        <f>AV62*VLOOKUP(AV$4,'Vienas vienibas izmaksas, EUR'!$A$4:$B$41,2,FALSE)</f>
        <v>0</v>
      </c>
      <c r="CI62" s="289">
        <f>AW62*VLOOKUP(AW$4,'Vienas vienibas izmaksas, EUR'!$A$4:$B$41,2,FALSE)</f>
        <v>0</v>
      </c>
      <c r="CJ62" s="289">
        <f>AX62*VLOOKUP(AX$4,'Vienas vienibas izmaksas, EUR'!$A$4:$B$41,2,FALSE)</f>
        <v>0</v>
      </c>
      <c r="CK62" s="289">
        <f>AY62*VLOOKUP(AY$4,'Vienas vienibas izmaksas, EUR'!$A$4:$B$41,2,FALSE)</f>
        <v>0</v>
      </c>
      <c r="CL62" s="289">
        <f>AZ62*VLOOKUP(AZ$4,'Vienas vienibas izmaksas, EUR'!$A$4:$B$41,2,FALSE)</f>
        <v>0</v>
      </c>
      <c r="CM62" s="289">
        <f>BA62*VLOOKUP(BA$4,'Vienas vienibas izmaksas, EUR'!$A$4:$B$41,2,FALSE)</f>
        <v>0</v>
      </c>
      <c r="CN62" s="289">
        <f>BB62*VLOOKUP(BB$4,'Vienas vienibas izmaksas, EUR'!$A$4:$B$41,2,FALSE)</f>
        <v>0</v>
      </c>
      <c r="CO62" s="289">
        <f>BC62*VLOOKUP(BC$4,'Vienas vienibas izmaksas, EUR'!$A$4:$B$41,2,FALSE)</f>
        <v>0</v>
      </c>
      <c r="CP62" s="289">
        <f>BD62*VLOOKUP(BD$4,'Vienas vienibas izmaksas, EUR'!$A$4:$B$41,2,FALSE)</f>
        <v>0</v>
      </c>
      <c r="CQ62" s="289">
        <f>BE62*VLOOKUP(BE$4,'Vienas vienibas izmaksas, EUR'!$A$4:$B$41,2,FALSE)</f>
        <v>0</v>
      </c>
      <c r="CR62" s="289">
        <f>BF62*VLOOKUP(BF$4,'Vienas vienibas izmaksas, EUR'!$A$4:$B$41,2,FALSE)</f>
        <v>0</v>
      </c>
      <c r="CS62" s="289">
        <f>BG62*VLOOKUP(BG$4,'Vienas vienibas izmaksas, EUR'!$A$4:$B$41,2,FALSE)</f>
        <v>0</v>
      </c>
      <c r="CT62" s="289">
        <f>BH62*VLOOKUP(BH$4,'Vienas vienibas izmaksas, EUR'!$A$4:$B$41,2,FALSE)</f>
        <v>0</v>
      </c>
      <c r="CU62" s="289">
        <f>BI62*VLOOKUP(BI$4,'Vienas vienibas izmaksas, EUR'!$A$4:$B$41,2,FALSE)</f>
        <v>0</v>
      </c>
      <c r="CV62" s="289">
        <f>BJ62*VLOOKUP(BJ$4,'Vienas vienibas izmaksas, EUR'!$A$4:$B$41,2,FALSE)</f>
        <v>0</v>
      </c>
      <c r="CW62" s="289">
        <f>BK62*VLOOKUP(BK$4,'Vienas vienibas izmaksas, EUR'!$A$4:$B$41,2,FALSE)</f>
        <v>0</v>
      </c>
      <c r="CX62" s="289">
        <f>BL62*VLOOKUP(BL$4,'Vienas vienibas izmaksas, EUR'!$A$4:$B$41,2,FALSE)</f>
        <v>0</v>
      </c>
      <c r="CY62" s="289">
        <f>BM62*VLOOKUP(BM$4,'Vienas vienibas izmaksas, EUR'!$A$4:$B$41,2,FALSE)</f>
        <v>0</v>
      </c>
      <c r="CZ62" s="288" t="e">
        <f t="shared" si="5"/>
        <v>#N/A</v>
      </c>
      <c r="DA62" s="290"/>
      <c r="DB62" s="292"/>
      <c r="DC62" s="209"/>
      <c r="DD62" s="288">
        <f t="shared" si="6"/>
        <v>0</v>
      </c>
      <c r="DE62" s="187"/>
      <c r="DF62" s="290"/>
      <c r="DG62" s="293" t="e">
        <f t="shared" si="8"/>
        <v>#DIV/0!</v>
      </c>
      <c r="DH62" s="293" t="e">
        <f t="shared" si="9"/>
        <v>#DIV/0!</v>
      </c>
      <c r="DI62" s="293" t="e">
        <f t="shared" si="7"/>
        <v>#N/A</v>
      </c>
    </row>
    <row r="63" spans="1:113" ht="15.75" x14ac:dyDescent="0.25">
      <c r="A63" s="142">
        <v>58</v>
      </c>
      <c r="B63" s="134" t="str">
        <f>IF('Kritēriji_pasv-1.lim'!S64&gt;0,'Kritēriji_pasv-1.lim'!N64,"Pasākums nav atbalstāms!")</f>
        <v>Pasākums nav atbalstāms!</v>
      </c>
      <c r="C63" s="184"/>
      <c r="D63" s="189"/>
      <c r="E63" s="274" t="s">
        <v>62</v>
      </c>
      <c r="F63" s="273" t="s">
        <v>310</v>
      </c>
      <c r="G63" s="189"/>
      <c r="H63" s="295"/>
      <c r="I63" s="295"/>
      <c r="J63" s="189"/>
      <c r="K63" s="257">
        <f>'Kritēriji_pasv-1.lim'!M64</f>
        <v>0</v>
      </c>
      <c r="L63" s="185"/>
      <c r="M63" s="185"/>
      <c r="N63" s="185"/>
      <c r="O63" s="185"/>
      <c r="P63" s="185"/>
      <c r="Q63" s="192"/>
      <c r="R63" s="184"/>
      <c r="S63" s="184"/>
      <c r="T63" s="184"/>
      <c r="U63" s="184"/>
      <c r="V63" s="184"/>
      <c r="W63" s="184"/>
      <c r="X63" s="294"/>
      <c r="Y63" s="294"/>
      <c r="Z63" s="286"/>
      <c r="AA63" s="191"/>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295"/>
      <c r="AZ63" s="295"/>
      <c r="BA63" s="295"/>
      <c r="BB63" s="295"/>
      <c r="BC63" s="295"/>
      <c r="BD63" s="295"/>
      <c r="BE63" s="295"/>
      <c r="BF63" s="295"/>
      <c r="BG63" s="295"/>
      <c r="BH63" s="295"/>
      <c r="BI63" s="295"/>
      <c r="BJ63" s="295"/>
      <c r="BK63" s="295"/>
      <c r="BL63" s="295"/>
      <c r="BM63" s="295"/>
      <c r="BN63" s="296">
        <f>AB63*VLOOKUP(AB$4,'Vienas vienibas izmaksas, EUR'!$A$4:$B$41,2,FALSE)</f>
        <v>0</v>
      </c>
      <c r="BO63" s="296">
        <f>AC63*VLOOKUP(AC$4,'Vienas vienibas izmaksas, EUR'!$A$4:$B$41,2,FALSE)</f>
        <v>0</v>
      </c>
      <c r="BP63" s="296">
        <f>AD63*VLOOKUP(AD$4,'Vienas vienibas izmaksas, EUR'!$A$4:$B$41,2,FALSE)</f>
        <v>0</v>
      </c>
      <c r="BQ63" s="296">
        <f>AE63*VLOOKUP(AE$4,'Vienas vienibas izmaksas, EUR'!$A$4:$B$41,2,FALSE)</f>
        <v>0</v>
      </c>
      <c r="BR63" s="296">
        <f>AF63*VLOOKUP(AF$4,'Vienas vienibas izmaksas, EUR'!$A$4:$B$41,2,FALSE)</f>
        <v>0</v>
      </c>
      <c r="BS63" s="296">
        <f>AG63*VLOOKUP(AG$4,'Vienas vienibas izmaksas, EUR'!$A$4:$B$41,2,FALSE)</f>
        <v>0</v>
      </c>
      <c r="BT63" s="296">
        <f>AH63*VLOOKUP(AH$4,'Vienas vienibas izmaksas, EUR'!$A$4:$B$41,2,FALSE)</f>
        <v>0</v>
      </c>
      <c r="BU63" s="296">
        <f>AI63*VLOOKUP(AI$4,'Vienas vienibas izmaksas, EUR'!$A$4:$B$41,2,FALSE)</f>
        <v>0</v>
      </c>
      <c r="BV63" s="296">
        <f>AJ63*VLOOKUP(AJ$4,'Vienas vienibas izmaksas, EUR'!$A$4:$B$41,2,FALSE)</f>
        <v>0</v>
      </c>
      <c r="BW63" s="296">
        <f>AK63*VLOOKUP(AK$4,'Vienas vienibas izmaksas, EUR'!$A$4:$B$41,2,FALSE)</f>
        <v>0</v>
      </c>
      <c r="BX63" s="296" t="e">
        <f>AL63*VLOOKUP(AL$4,'Vienas vienibas izmaksas, EUR'!$A$4:$B$41,2,FALSE)</f>
        <v>#N/A</v>
      </c>
      <c r="BY63" s="296">
        <f>AM63*VLOOKUP(AM$4,'Vienas vienibas izmaksas, EUR'!$A$4:$B$41,2,FALSE)</f>
        <v>0</v>
      </c>
      <c r="BZ63" s="296">
        <f>AN63*VLOOKUP(AN$4,'Vienas vienibas izmaksas, EUR'!$A$4:$B$41,2,FALSE)</f>
        <v>0</v>
      </c>
      <c r="CA63" s="296">
        <f>AO63*VLOOKUP(AO$4,'Vienas vienibas izmaksas, EUR'!$A$4:$B$41,2,FALSE)</f>
        <v>0</v>
      </c>
      <c r="CB63" s="296">
        <f>AP63*VLOOKUP(AP$4,'Vienas vienibas izmaksas, EUR'!$A$4:$B$41,2,FALSE)</f>
        <v>0</v>
      </c>
      <c r="CC63" s="296">
        <f>AQ63*VLOOKUP(AQ$4,'Vienas vienibas izmaksas, EUR'!$A$4:$B$41,2,FALSE)</f>
        <v>0</v>
      </c>
      <c r="CD63" s="296">
        <f>AR63*VLOOKUP(AR$4,'Vienas vienibas izmaksas, EUR'!$A$4:$B$41,2,FALSE)</f>
        <v>0</v>
      </c>
      <c r="CE63" s="296">
        <f>AS63*VLOOKUP(AS$4,'Vienas vienibas izmaksas, EUR'!$A$4:$B$41,2,FALSE)</f>
        <v>0</v>
      </c>
      <c r="CF63" s="289">
        <f>AT63*VLOOKUP(AT$4,'Vienas vienibas izmaksas, EUR'!$A$4:$B$41,2,FALSE)</f>
        <v>0</v>
      </c>
      <c r="CG63" s="296">
        <f>AU63*VLOOKUP(AU$4,'Vienas vienibas izmaksas, EUR'!$A$4:$B$41,2,FALSE)</f>
        <v>0</v>
      </c>
      <c r="CH63" s="296">
        <f>AV63*VLOOKUP(AV$4,'Vienas vienibas izmaksas, EUR'!$A$4:$B$41,2,FALSE)</f>
        <v>0</v>
      </c>
      <c r="CI63" s="296">
        <f>AW63*VLOOKUP(AW$4,'Vienas vienibas izmaksas, EUR'!$A$4:$B$41,2,FALSE)</f>
        <v>0</v>
      </c>
      <c r="CJ63" s="296">
        <f>AX63*VLOOKUP(AX$4,'Vienas vienibas izmaksas, EUR'!$A$4:$B$41,2,FALSE)</f>
        <v>0</v>
      </c>
      <c r="CK63" s="296">
        <f>AY63*VLOOKUP(AY$4,'Vienas vienibas izmaksas, EUR'!$A$4:$B$41,2,FALSE)</f>
        <v>0</v>
      </c>
      <c r="CL63" s="296">
        <f>AZ63*VLOOKUP(AZ$4,'Vienas vienibas izmaksas, EUR'!$A$4:$B$41,2,FALSE)</f>
        <v>0</v>
      </c>
      <c r="CM63" s="296">
        <f>BA63*VLOOKUP(BA$4,'Vienas vienibas izmaksas, EUR'!$A$4:$B$41,2,FALSE)</f>
        <v>0</v>
      </c>
      <c r="CN63" s="296">
        <f>BB63*VLOOKUP(BB$4,'Vienas vienibas izmaksas, EUR'!$A$4:$B$41,2,FALSE)</f>
        <v>0</v>
      </c>
      <c r="CO63" s="296">
        <f>BC63*VLOOKUP(BC$4,'Vienas vienibas izmaksas, EUR'!$A$4:$B$41,2,FALSE)</f>
        <v>0</v>
      </c>
      <c r="CP63" s="296">
        <f>BD63*VLOOKUP(BD$4,'Vienas vienibas izmaksas, EUR'!$A$4:$B$41,2,FALSE)</f>
        <v>0</v>
      </c>
      <c r="CQ63" s="296">
        <f>BE63*VLOOKUP(BE$4,'Vienas vienibas izmaksas, EUR'!$A$4:$B$41,2,FALSE)</f>
        <v>0</v>
      </c>
      <c r="CR63" s="296">
        <f>BF63*VLOOKUP(BF$4,'Vienas vienibas izmaksas, EUR'!$A$4:$B$41,2,FALSE)</f>
        <v>0</v>
      </c>
      <c r="CS63" s="296">
        <f>BG63*VLOOKUP(BG$4,'Vienas vienibas izmaksas, EUR'!$A$4:$B$41,2,FALSE)</f>
        <v>0</v>
      </c>
      <c r="CT63" s="296">
        <f>BH63*VLOOKUP(BH$4,'Vienas vienibas izmaksas, EUR'!$A$4:$B$41,2,FALSE)</f>
        <v>0</v>
      </c>
      <c r="CU63" s="296">
        <f>BI63*VLOOKUP(BI$4,'Vienas vienibas izmaksas, EUR'!$A$4:$B$41,2,FALSE)</f>
        <v>0</v>
      </c>
      <c r="CV63" s="296">
        <f>BJ63*VLOOKUP(BJ$4,'Vienas vienibas izmaksas, EUR'!$A$4:$B$41,2,FALSE)</f>
        <v>0</v>
      </c>
      <c r="CW63" s="296">
        <f>BK63*VLOOKUP(BK$4,'Vienas vienibas izmaksas, EUR'!$A$4:$B$41,2,FALSE)</f>
        <v>0</v>
      </c>
      <c r="CX63" s="296">
        <f>BL63*VLOOKUP(BL$4,'Vienas vienibas izmaksas, EUR'!$A$4:$B$41,2,FALSE)</f>
        <v>0</v>
      </c>
      <c r="CY63" s="296">
        <f>BM63*VLOOKUP(BM$4,'Vienas vienibas izmaksas, EUR'!$A$4:$B$41,2,FALSE)</f>
        <v>0</v>
      </c>
      <c r="CZ63" s="297" t="e">
        <f t="shared" si="5"/>
        <v>#N/A</v>
      </c>
      <c r="DA63" s="290"/>
      <c r="DB63" s="292"/>
      <c r="DC63" s="209"/>
      <c r="DD63" s="288">
        <f t="shared" si="6"/>
        <v>0</v>
      </c>
      <c r="DE63" s="187"/>
      <c r="DF63" s="290"/>
      <c r="DG63" s="298"/>
      <c r="DH63" s="298"/>
      <c r="DI63" s="298"/>
    </row>
    <row r="64" spans="1:113" ht="15.75" x14ac:dyDescent="0.25">
      <c r="A64" s="142">
        <v>59</v>
      </c>
      <c r="B64" s="134" t="str">
        <f>IF('Kritēriji_pasv-1.lim'!S65&gt;0,'Kritēriji_pasv-1.lim'!N65,"Pasākums nav atbalstāms!")</f>
        <v>Pasākums nav atbalstāms!</v>
      </c>
      <c r="C64" s="184"/>
      <c r="D64" s="189"/>
      <c r="E64" s="274" t="s">
        <v>62</v>
      </c>
      <c r="F64" s="273" t="s">
        <v>310</v>
      </c>
      <c r="G64" s="189"/>
      <c r="H64" s="295"/>
      <c r="I64" s="295"/>
      <c r="J64" s="189"/>
      <c r="K64" s="257">
        <f>'Kritēriji_pasv-1.lim'!M65</f>
        <v>0</v>
      </c>
      <c r="L64" s="185"/>
      <c r="M64" s="185"/>
      <c r="N64" s="185"/>
      <c r="O64" s="185"/>
      <c r="P64" s="185"/>
      <c r="Q64" s="192"/>
      <c r="R64" s="184"/>
      <c r="S64" s="184"/>
      <c r="T64" s="184"/>
      <c r="U64" s="184"/>
      <c r="V64" s="184"/>
      <c r="W64" s="184"/>
      <c r="X64" s="294"/>
      <c r="Y64" s="294"/>
      <c r="Z64" s="286"/>
      <c r="AA64" s="191"/>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295"/>
      <c r="BM64" s="295"/>
      <c r="BN64" s="296">
        <f>AB64*VLOOKUP(AB$4,'Vienas vienibas izmaksas, EUR'!$A$4:$B$41,2,FALSE)</f>
        <v>0</v>
      </c>
      <c r="BO64" s="296">
        <f>AC64*VLOOKUP(AC$4,'Vienas vienibas izmaksas, EUR'!$A$4:$B$41,2,FALSE)</f>
        <v>0</v>
      </c>
      <c r="BP64" s="296">
        <f>AD64*VLOOKUP(AD$4,'Vienas vienibas izmaksas, EUR'!$A$4:$B$41,2,FALSE)</f>
        <v>0</v>
      </c>
      <c r="BQ64" s="296">
        <f>AE64*VLOOKUP(AE$4,'Vienas vienibas izmaksas, EUR'!$A$4:$B$41,2,FALSE)</f>
        <v>0</v>
      </c>
      <c r="BR64" s="296">
        <f>AF64*VLOOKUP(AF$4,'Vienas vienibas izmaksas, EUR'!$A$4:$B$41,2,FALSE)</f>
        <v>0</v>
      </c>
      <c r="BS64" s="296">
        <f>AG64*VLOOKUP(AG$4,'Vienas vienibas izmaksas, EUR'!$A$4:$B$41,2,FALSE)</f>
        <v>0</v>
      </c>
      <c r="BT64" s="296">
        <f>AH64*VLOOKUP(AH$4,'Vienas vienibas izmaksas, EUR'!$A$4:$B$41,2,FALSE)</f>
        <v>0</v>
      </c>
      <c r="BU64" s="296">
        <f>AI64*VLOOKUP(AI$4,'Vienas vienibas izmaksas, EUR'!$A$4:$B$41,2,FALSE)</f>
        <v>0</v>
      </c>
      <c r="BV64" s="296">
        <f>AJ64*VLOOKUP(AJ$4,'Vienas vienibas izmaksas, EUR'!$A$4:$B$41,2,FALSE)</f>
        <v>0</v>
      </c>
      <c r="BW64" s="296">
        <f>AK64*VLOOKUP(AK$4,'Vienas vienibas izmaksas, EUR'!$A$4:$B$41,2,FALSE)</f>
        <v>0</v>
      </c>
      <c r="BX64" s="296" t="e">
        <f>AL64*VLOOKUP(AL$4,'Vienas vienibas izmaksas, EUR'!$A$4:$B$41,2,FALSE)</f>
        <v>#N/A</v>
      </c>
      <c r="BY64" s="296">
        <f>AM64*VLOOKUP(AM$4,'Vienas vienibas izmaksas, EUR'!$A$4:$B$41,2,FALSE)</f>
        <v>0</v>
      </c>
      <c r="BZ64" s="296">
        <f>AN64*VLOOKUP(AN$4,'Vienas vienibas izmaksas, EUR'!$A$4:$B$41,2,FALSE)</f>
        <v>0</v>
      </c>
      <c r="CA64" s="296">
        <f>AO64*VLOOKUP(AO$4,'Vienas vienibas izmaksas, EUR'!$A$4:$B$41,2,FALSE)</f>
        <v>0</v>
      </c>
      <c r="CB64" s="296">
        <f>AP64*VLOOKUP(AP$4,'Vienas vienibas izmaksas, EUR'!$A$4:$B$41,2,FALSE)</f>
        <v>0</v>
      </c>
      <c r="CC64" s="296">
        <f>AQ64*VLOOKUP(AQ$4,'Vienas vienibas izmaksas, EUR'!$A$4:$B$41,2,FALSE)</f>
        <v>0</v>
      </c>
      <c r="CD64" s="296">
        <f>AR64*VLOOKUP(AR$4,'Vienas vienibas izmaksas, EUR'!$A$4:$B$41,2,FALSE)</f>
        <v>0</v>
      </c>
      <c r="CE64" s="296">
        <f>AS64*VLOOKUP(AS$4,'Vienas vienibas izmaksas, EUR'!$A$4:$B$41,2,FALSE)</f>
        <v>0</v>
      </c>
      <c r="CF64" s="289">
        <f>AT64*VLOOKUP(AT$4,'Vienas vienibas izmaksas, EUR'!$A$4:$B$41,2,FALSE)</f>
        <v>0</v>
      </c>
      <c r="CG64" s="296">
        <f>AU64*VLOOKUP(AU$4,'Vienas vienibas izmaksas, EUR'!$A$4:$B$41,2,FALSE)</f>
        <v>0</v>
      </c>
      <c r="CH64" s="296">
        <f>AV64*VLOOKUP(AV$4,'Vienas vienibas izmaksas, EUR'!$A$4:$B$41,2,FALSE)</f>
        <v>0</v>
      </c>
      <c r="CI64" s="296">
        <f>AW64*VLOOKUP(AW$4,'Vienas vienibas izmaksas, EUR'!$A$4:$B$41,2,FALSE)</f>
        <v>0</v>
      </c>
      <c r="CJ64" s="296">
        <f>AX64*VLOOKUP(AX$4,'Vienas vienibas izmaksas, EUR'!$A$4:$B$41,2,FALSE)</f>
        <v>0</v>
      </c>
      <c r="CK64" s="296">
        <f>AY64*VLOOKUP(AY$4,'Vienas vienibas izmaksas, EUR'!$A$4:$B$41,2,FALSE)</f>
        <v>0</v>
      </c>
      <c r="CL64" s="296">
        <f>AZ64*VLOOKUP(AZ$4,'Vienas vienibas izmaksas, EUR'!$A$4:$B$41,2,FALSE)</f>
        <v>0</v>
      </c>
      <c r="CM64" s="296">
        <f>BA64*VLOOKUP(BA$4,'Vienas vienibas izmaksas, EUR'!$A$4:$B$41,2,FALSE)</f>
        <v>0</v>
      </c>
      <c r="CN64" s="296">
        <f>BB64*VLOOKUP(BB$4,'Vienas vienibas izmaksas, EUR'!$A$4:$B$41,2,FALSE)</f>
        <v>0</v>
      </c>
      <c r="CO64" s="296">
        <f>BC64*VLOOKUP(BC$4,'Vienas vienibas izmaksas, EUR'!$A$4:$B$41,2,FALSE)</f>
        <v>0</v>
      </c>
      <c r="CP64" s="296">
        <f>BD64*VLOOKUP(BD$4,'Vienas vienibas izmaksas, EUR'!$A$4:$B$41,2,FALSE)</f>
        <v>0</v>
      </c>
      <c r="CQ64" s="296">
        <f>BE64*VLOOKUP(BE$4,'Vienas vienibas izmaksas, EUR'!$A$4:$B$41,2,FALSE)</f>
        <v>0</v>
      </c>
      <c r="CR64" s="296">
        <f>BF64*VLOOKUP(BF$4,'Vienas vienibas izmaksas, EUR'!$A$4:$B$41,2,FALSE)</f>
        <v>0</v>
      </c>
      <c r="CS64" s="296">
        <f>BG64*VLOOKUP(BG$4,'Vienas vienibas izmaksas, EUR'!$A$4:$B$41,2,FALSE)</f>
        <v>0</v>
      </c>
      <c r="CT64" s="296">
        <f>BH64*VLOOKUP(BH$4,'Vienas vienibas izmaksas, EUR'!$A$4:$B$41,2,FALSE)</f>
        <v>0</v>
      </c>
      <c r="CU64" s="296">
        <f>BI64*VLOOKUP(BI$4,'Vienas vienibas izmaksas, EUR'!$A$4:$B$41,2,FALSE)</f>
        <v>0</v>
      </c>
      <c r="CV64" s="296">
        <f>BJ64*VLOOKUP(BJ$4,'Vienas vienibas izmaksas, EUR'!$A$4:$B$41,2,FALSE)</f>
        <v>0</v>
      </c>
      <c r="CW64" s="296">
        <f>BK64*VLOOKUP(BK$4,'Vienas vienibas izmaksas, EUR'!$A$4:$B$41,2,FALSE)</f>
        <v>0</v>
      </c>
      <c r="CX64" s="296">
        <f>BL64*VLOOKUP(BL$4,'Vienas vienibas izmaksas, EUR'!$A$4:$B$41,2,FALSE)</f>
        <v>0</v>
      </c>
      <c r="CY64" s="296">
        <f>BM64*VLOOKUP(BM$4,'Vienas vienibas izmaksas, EUR'!$A$4:$B$41,2,FALSE)</f>
        <v>0</v>
      </c>
      <c r="CZ64" s="297" t="e">
        <f t="shared" si="5"/>
        <v>#N/A</v>
      </c>
      <c r="DA64" s="290"/>
      <c r="DB64" s="292"/>
      <c r="DC64" s="209"/>
      <c r="DD64" s="288">
        <f t="shared" si="6"/>
        <v>0</v>
      </c>
      <c r="DE64" s="187"/>
      <c r="DF64" s="290"/>
      <c r="DG64" s="298"/>
      <c r="DH64" s="298"/>
      <c r="DI64" s="298"/>
    </row>
    <row r="65" spans="1:113" ht="15.75" x14ac:dyDescent="0.25">
      <c r="A65" s="142">
        <v>60</v>
      </c>
      <c r="B65" s="134" t="str">
        <f>IF('Kritēriji_pasv-1.lim'!S66&gt;0,'Kritēriji_pasv-1.lim'!N66,"Pasākums nav atbalstāms!")</f>
        <v>Pasākums nav atbalstāms!</v>
      </c>
      <c r="C65" s="184"/>
      <c r="D65" s="189"/>
      <c r="E65" s="274" t="s">
        <v>62</v>
      </c>
      <c r="F65" s="273" t="s">
        <v>310</v>
      </c>
      <c r="G65" s="189"/>
      <c r="H65" s="295"/>
      <c r="I65" s="295"/>
      <c r="J65" s="189"/>
      <c r="K65" s="257">
        <f>'Kritēriji_pasv-1.lim'!M66</f>
        <v>0</v>
      </c>
      <c r="L65" s="185"/>
      <c r="M65" s="185"/>
      <c r="N65" s="185"/>
      <c r="O65" s="185"/>
      <c r="P65" s="185"/>
      <c r="Q65" s="192"/>
      <c r="R65" s="184"/>
      <c r="S65" s="184"/>
      <c r="T65" s="184"/>
      <c r="U65" s="184"/>
      <c r="V65" s="184"/>
      <c r="W65" s="184"/>
      <c r="X65" s="294"/>
      <c r="Y65" s="294"/>
      <c r="Z65" s="286"/>
      <c r="AA65" s="191"/>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6">
        <f>AB65*VLOOKUP(AB$4,'Vienas vienibas izmaksas, EUR'!$A$4:$B$41,2,FALSE)</f>
        <v>0</v>
      </c>
      <c r="BO65" s="296">
        <f>AC65*VLOOKUP(AC$4,'Vienas vienibas izmaksas, EUR'!$A$4:$B$41,2,FALSE)</f>
        <v>0</v>
      </c>
      <c r="BP65" s="296">
        <f>AD65*VLOOKUP(AD$4,'Vienas vienibas izmaksas, EUR'!$A$4:$B$41,2,FALSE)</f>
        <v>0</v>
      </c>
      <c r="BQ65" s="296">
        <f>AE65*VLOOKUP(AE$4,'Vienas vienibas izmaksas, EUR'!$A$4:$B$41,2,FALSE)</f>
        <v>0</v>
      </c>
      <c r="BR65" s="296">
        <f>AF65*VLOOKUP(AF$4,'Vienas vienibas izmaksas, EUR'!$A$4:$B$41,2,FALSE)</f>
        <v>0</v>
      </c>
      <c r="BS65" s="296">
        <f>AG65*VLOOKUP(AG$4,'Vienas vienibas izmaksas, EUR'!$A$4:$B$41,2,FALSE)</f>
        <v>0</v>
      </c>
      <c r="BT65" s="296">
        <f>AH65*VLOOKUP(AH$4,'Vienas vienibas izmaksas, EUR'!$A$4:$B$41,2,FALSE)</f>
        <v>0</v>
      </c>
      <c r="BU65" s="296">
        <f>AI65*VLOOKUP(AI$4,'Vienas vienibas izmaksas, EUR'!$A$4:$B$41,2,FALSE)</f>
        <v>0</v>
      </c>
      <c r="BV65" s="296">
        <f>AJ65*VLOOKUP(AJ$4,'Vienas vienibas izmaksas, EUR'!$A$4:$B$41,2,FALSE)</f>
        <v>0</v>
      </c>
      <c r="BW65" s="296">
        <f>AK65*VLOOKUP(AK$4,'Vienas vienibas izmaksas, EUR'!$A$4:$B$41,2,FALSE)</f>
        <v>0</v>
      </c>
      <c r="BX65" s="296" t="e">
        <f>AL65*VLOOKUP(AL$4,'Vienas vienibas izmaksas, EUR'!$A$4:$B$41,2,FALSE)</f>
        <v>#N/A</v>
      </c>
      <c r="BY65" s="296">
        <f>AM65*VLOOKUP(AM$4,'Vienas vienibas izmaksas, EUR'!$A$4:$B$41,2,FALSE)</f>
        <v>0</v>
      </c>
      <c r="BZ65" s="296">
        <f>AN65*VLOOKUP(AN$4,'Vienas vienibas izmaksas, EUR'!$A$4:$B$41,2,FALSE)</f>
        <v>0</v>
      </c>
      <c r="CA65" s="296">
        <f>AO65*VLOOKUP(AO$4,'Vienas vienibas izmaksas, EUR'!$A$4:$B$41,2,FALSE)</f>
        <v>0</v>
      </c>
      <c r="CB65" s="296">
        <f>AP65*VLOOKUP(AP$4,'Vienas vienibas izmaksas, EUR'!$A$4:$B$41,2,FALSE)</f>
        <v>0</v>
      </c>
      <c r="CC65" s="296">
        <f>AQ65*VLOOKUP(AQ$4,'Vienas vienibas izmaksas, EUR'!$A$4:$B$41,2,FALSE)</f>
        <v>0</v>
      </c>
      <c r="CD65" s="296">
        <f>AR65*VLOOKUP(AR$4,'Vienas vienibas izmaksas, EUR'!$A$4:$B$41,2,FALSE)</f>
        <v>0</v>
      </c>
      <c r="CE65" s="296">
        <f>AS65*VLOOKUP(AS$4,'Vienas vienibas izmaksas, EUR'!$A$4:$B$41,2,FALSE)</f>
        <v>0</v>
      </c>
      <c r="CF65" s="289">
        <f>AT65*VLOOKUP(AT$4,'Vienas vienibas izmaksas, EUR'!$A$4:$B$41,2,FALSE)</f>
        <v>0</v>
      </c>
      <c r="CG65" s="296">
        <f>AU65*VLOOKUP(AU$4,'Vienas vienibas izmaksas, EUR'!$A$4:$B$41,2,FALSE)</f>
        <v>0</v>
      </c>
      <c r="CH65" s="296">
        <f>AV65*VLOOKUP(AV$4,'Vienas vienibas izmaksas, EUR'!$A$4:$B$41,2,FALSE)</f>
        <v>0</v>
      </c>
      <c r="CI65" s="296">
        <f>AW65*VLOOKUP(AW$4,'Vienas vienibas izmaksas, EUR'!$A$4:$B$41,2,FALSE)</f>
        <v>0</v>
      </c>
      <c r="CJ65" s="296">
        <f>AX65*VLOOKUP(AX$4,'Vienas vienibas izmaksas, EUR'!$A$4:$B$41,2,FALSE)</f>
        <v>0</v>
      </c>
      <c r="CK65" s="296">
        <f>AY65*VLOOKUP(AY$4,'Vienas vienibas izmaksas, EUR'!$A$4:$B$41,2,FALSE)</f>
        <v>0</v>
      </c>
      <c r="CL65" s="296">
        <f>AZ65*VLOOKUP(AZ$4,'Vienas vienibas izmaksas, EUR'!$A$4:$B$41,2,FALSE)</f>
        <v>0</v>
      </c>
      <c r="CM65" s="296">
        <f>BA65*VLOOKUP(BA$4,'Vienas vienibas izmaksas, EUR'!$A$4:$B$41,2,FALSE)</f>
        <v>0</v>
      </c>
      <c r="CN65" s="296">
        <f>BB65*VLOOKUP(BB$4,'Vienas vienibas izmaksas, EUR'!$A$4:$B$41,2,FALSE)</f>
        <v>0</v>
      </c>
      <c r="CO65" s="296">
        <f>BC65*VLOOKUP(BC$4,'Vienas vienibas izmaksas, EUR'!$A$4:$B$41,2,FALSE)</f>
        <v>0</v>
      </c>
      <c r="CP65" s="296">
        <f>BD65*VLOOKUP(BD$4,'Vienas vienibas izmaksas, EUR'!$A$4:$B$41,2,FALSE)</f>
        <v>0</v>
      </c>
      <c r="CQ65" s="296">
        <f>BE65*VLOOKUP(BE$4,'Vienas vienibas izmaksas, EUR'!$A$4:$B$41,2,FALSE)</f>
        <v>0</v>
      </c>
      <c r="CR65" s="296">
        <f>BF65*VLOOKUP(BF$4,'Vienas vienibas izmaksas, EUR'!$A$4:$B$41,2,FALSE)</f>
        <v>0</v>
      </c>
      <c r="CS65" s="296">
        <f>BG65*VLOOKUP(BG$4,'Vienas vienibas izmaksas, EUR'!$A$4:$B$41,2,FALSE)</f>
        <v>0</v>
      </c>
      <c r="CT65" s="296">
        <f>BH65*VLOOKUP(BH$4,'Vienas vienibas izmaksas, EUR'!$A$4:$B$41,2,FALSE)</f>
        <v>0</v>
      </c>
      <c r="CU65" s="296">
        <f>BI65*VLOOKUP(BI$4,'Vienas vienibas izmaksas, EUR'!$A$4:$B$41,2,FALSE)</f>
        <v>0</v>
      </c>
      <c r="CV65" s="296">
        <f>BJ65*VLOOKUP(BJ$4,'Vienas vienibas izmaksas, EUR'!$A$4:$B$41,2,FALSE)</f>
        <v>0</v>
      </c>
      <c r="CW65" s="296">
        <f>BK65*VLOOKUP(BK$4,'Vienas vienibas izmaksas, EUR'!$A$4:$B$41,2,FALSE)</f>
        <v>0</v>
      </c>
      <c r="CX65" s="296">
        <f>BL65*VLOOKUP(BL$4,'Vienas vienibas izmaksas, EUR'!$A$4:$B$41,2,FALSE)</f>
        <v>0</v>
      </c>
      <c r="CY65" s="296">
        <f>BM65*VLOOKUP(BM$4,'Vienas vienibas izmaksas, EUR'!$A$4:$B$41,2,FALSE)</f>
        <v>0</v>
      </c>
      <c r="CZ65" s="297" t="e">
        <f t="shared" si="5"/>
        <v>#N/A</v>
      </c>
      <c r="DA65" s="290"/>
      <c r="DB65" s="292"/>
      <c r="DC65" s="209"/>
      <c r="DD65" s="288">
        <f t="shared" si="6"/>
        <v>0</v>
      </c>
      <c r="DE65" s="187"/>
      <c r="DF65" s="290"/>
      <c r="DG65" s="298"/>
      <c r="DH65" s="298"/>
      <c r="DI65" s="298"/>
    </row>
    <row r="66" spans="1:113" ht="15.75" x14ac:dyDescent="0.25">
      <c r="A66" s="142">
        <v>61</v>
      </c>
      <c r="B66" s="134" t="str">
        <f>IF('Kritēriji_pasv-1.lim'!S67&gt;0,'Kritēriji_pasv-1.lim'!N67,"Pasākums nav atbalstāms!")</f>
        <v>Pasākums nav atbalstāms!</v>
      </c>
      <c r="C66" s="184"/>
      <c r="D66" s="189"/>
      <c r="E66" s="190"/>
      <c r="F66" s="273" t="s">
        <v>310</v>
      </c>
      <c r="G66" s="189"/>
      <c r="H66" s="295"/>
      <c r="I66" s="295"/>
      <c r="J66" s="189"/>
      <c r="K66" s="257">
        <f>'Kritēriji_pasv-1.lim'!M67</f>
        <v>0</v>
      </c>
      <c r="L66" s="185"/>
      <c r="M66" s="185"/>
      <c r="N66" s="185"/>
      <c r="O66" s="185"/>
      <c r="P66" s="185"/>
      <c r="Q66" s="192"/>
      <c r="R66" s="184"/>
      <c r="S66" s="184"/>
      <c r="T66" s="184"/>
      <c r="U66" s="184"/>
      <c r="V66" s="184"/>
      <c r="W66" s="184"/>
      <c r="X66" s="294"/>
      <c r="Y66" s="294"/>
      <c r="Z66" s="286"/>
      <c r="AA66" s="191"/>
      <c r="AB66" s="295"/>
      <c r="AC66" s="295"/>
      <c r="AD66" s="295"/>
      <c r="AE66" s="295"/>
      <c r="AF66" s="295"/>
      <c r="AG66" s="295"/>
      <c r="AH66" s="295"/>
      <c r="AI66" s="295"/>
      <c r="AJ66" s="295"/>
      <c r="AK66" s="295"/>
      <c r="AL66" s="295"/>
      <c r="AM66" s="295"/>
      <c r="AN66" s="295"/>
      <c r="AO66" s="295"/>
      <c r="AP66" s="295"/>
      <c r="AQ66" s="295"/>
      <c r="AR66" s="295"/>
      <c r="AS66" s="295"/>
      <c r="AT66" s="295"/>
      <c r="AU66" s="295"/>
      <c r="AV66" s="295"/>
      <c r="AW66" s="295"/>
      <c r="AX66" s="295"/>
      <c r="AY66" s="295"/>
      <c r="AZ66" s="295"/>
      <c r="BA66" s="295"/>
      <c r="BB66" s="295"/>
      <c r="BC66" s="295"/>
      <c r="BD66" s="295"/>
      <c r="BE66" s="295"/>
      <c r="BF66" s="295"/>
      <c r="BG66" s="295"/>
      <c r="BH66" s="295"/>
      <c r="BI66" s="295"/>
      <c r="BJ66" s="295"/>
      <c r="BK66" s="295"/>
      <c r="BL66" s="295"/>
      <c r="BM66" s="295"/>
      <c r="BN66" s="296">
        <f>AB66*VLOOKUP(AB$4,'Vienas vienibas izmaksas, EUR'!$A$4:$B$41,2,FALSE)</f>
        <v>0</v>
      </c>
      <c r="BO66" s="296">
        <f>AC66*VLOOKUP(AC$4,'Vienas vienibas izmaksas, EUR'!$A$4:$B$41,2,FALSE)</f>
        <v>0</v>
      </c>
      <c r="BP66" s="296">
        <f>AD66*VLOOKUP(AD$4,'Vienas vienibas izmaksas, EUR'!$A$4:$B$41,2,FALSE)</f>
        <v>0</v>
      </c>
      <c r="BQ66" s="296">
        <f>AE66*VLOOKUP(AE$4,'Vienas vienibas izmaksas, EUR'!$A$4:$B$41,2,FALSE)</f>
        <v>0</v>
      </c>
      <c r="BR66" s="296">
        <f>AF66*VLOOKUP(AF$4,'Vienas vienibas izmaksas, EUR'!$A$4:$B$41,2,FALSE)</f>
        <v>0</v>
      </c>
      <c r="BS66" s="296">
        <f>AG66*VLOOKUP(AG$4,'Vienas vienibas izmaksas, EUR'!$A$4:$B$41,2,FALSE)</f>
        <v>0</v>
      </c>
      <c r="BT66" s="296">
        <f>AH66*VLOOKUP(AH$4,'Vienas vienibas izmaksas, EUR'!$A$4:$B$41,2,FALSE)</f>
        <v>0</v>
      </c>
      <c r="BU66" s="296">
        <f>AI66*VLOOKUP(AI$4,'Vienas vienibas izmaksas, EUR'!$A$4:$B$41,2,FALSE)</f>
        <v>0</v>
      </c>
      <c r="BV66" s="296">
        <f>AJ66*VLOOKUP(AJ$4,'Vienas vienibas izmaksas, EUR'!$A$4:$B$41,2,FALSE)</f>
        <v>0</v>
      </c>
      <c r="BW66" s="296">
        <f>AK66*VLOOKUP(AK$4,'Vienas vienibas izmaksas, EUR'!$A$4:$B$41,2,FALSE)</f>
        <v>0</v>
      </c>
      <c r="BX66" s="296" t="e">
        <f>AL66*VLOOKUP(AL$4,'Vienas vienibas izmaksas, EUR'!$A$4:$B$41,2,FALSE)</f>
        <v>#N/A</v>
      </c>
      <c r="BY66" s="296">
        <f>AM66*VLOOKUP(AM$4,'Vienas vienibas izmaksas, EUR'!$A$4:$B$41,2,FALSE)</f>
        <v>0</v>
      </c>
      <c r="BZ66" s="296">
        <f>AN66*VLOOKUP(AN$4,'Vienas vienibas izmaksas, EUR'!$A$4:$B$41,2,FALSE)</f>
        <v>0</v>
      </c>
      <c r="CA66" s="296">
        <f>AO66*VLOOKUP(AO$4,'Vienas vienibas izmaksas, EUR'!$A$4:$B$41,2,FALSE)</f>
        <v>0</v>
      </c>
      <c r="CB66" s="296">
        <f>AP66*VLOOKUP(AP$4,'Vienas vienibas izmaksas, EUR'!$A$4:$B$41,2,FALSE)</f>
        <v>0</v>
      </c>
      <c r="CC66" s="296">
        <f>AQ66*VLOOKUP(AQ$4,'Vienas vienibas izmaksas, EUR'!$A$4:$B$41,2,FALSE)</f>
        <v>0</v>
      </c>
      <c r="CD66" s="296">
        <f>AR66*VLOOKUP(AR$4,'Vienas vienibas izmaksas, EUR'!$A$4:$B$41,2,FALSE)</f>
        <v>0</v>
      </c>
      <c r="CE66" s="296">
        <f>AS66*VLOOKUP(AS$4,'Vienas vienibas izmaksas, EUR'!$A$4:$B$41,2,FALSE)</f>
        <v>0</v>
      </c>
      <c r="CF66" s="289">
        <f>AT66*VLOOKUP(AT$4,'Vienas vienibas izmaksas, EUR'!$A$4:$B$41,2,FALSE)</f>
        <v>0</v>
      </c>
      <c r="CG66" s="296">
        <f>AU66*VLOOKUP(AU$4,'Vienas vienibas izmaksas, EUR'!$A$4:$B$41,2,FALSE)</f>
        <v>0</v>
      </c>
      <c r="CH66" s="296">
        <f>AV66*VLOOKUP(AV$4,'Vienas vienibas izmaksas, EUR'!$A$4:$B$41,2,FALSE)</f>
        <v>0</v>
      </c>
      <c r="CI66" s="296">
        <f>AW66*VLOOKUP(AW$4,'Vienas vienibas izmaksas, EUR'!$A$4:$B$41,2,FALSE)</f>
        <v>0</v>
      </c>
      <c r="CJ66" s="296">
        <f>AX66*VLOOKUP(AX$4,'Vienas vienibas izmaksas, EUR'!$A$4:$B$41,2,FALSE)</f>
        <v>0</v>
      </c>
      <c r="CK66" s="296">
        <f>AY66*VLOOKUP(AY$4,'Vienas vienibas izmaksas, EUR'!$A$4:$B$41,2,FALSE)</f>
        <v>0</v>
      </c>
      <c r="CL66" s="296">
        <f>AZ66*VLOOKUP(AZ$4,'Vienas vienibas izmaksas, EUR'!$A$4:$B$41,2,FALSE)</f>
        <v>0</v>
      </c>
      <c r="CM66" s="296">
        <f>BA66*VLOOKUP(BA$4,'Vienas vienibas izmaksas, EUR'!$A$4:$B$41,2,FALSE)</f>
        <v>0</v>
      </c>
      <c r="CN66" s="296">
        <f>BB66*VLOOKUP(BB$4,'Vienas vienibas izmaksas, EUR'!$A$4:$B$41,2,FALSE)</f>
        <v>0</v>
      </c>
      <c r="CO66" s="296">
        <f>BC66*VLOOKUP(BC$4,'Vienas vienibas izmaksas, EUR'!$A$4:$B$41,2,FALSE)</f>
        <v>0</v>
      </c>
      <c r="CP66" s="296">
        <f>BD66*VLOOKUP(BD$4,'Vienas vienibas izmaksas, EUR'!$A$4:$B$41,2,FALSE)</f>
        <v>0</v>
      </c>
      <c r="CQ66" s="296">
        <f>BE66*VLOOKUP(BE$4,'Vienas vienibas izmaksas, EUR'!$A$4:$B$41,2,FALSE)</f>
        <v>0</v>
      </c>
      <c r="CR66" s="296">
        <f>BF66*VLOOKUP(BF$4,'Vienas vienibas izmaksas, EUR'!$A$4:$B$41,2,FALSE)</f>
        <v>0</v>
      </c>
      <c r="CS66" s="296">
        <f>BG66*VLOOKUP(BG$4,'Vienas vienibas izmaksas, EUR'!$A$4:$B$41,2,FALSE)</f>
        <v>0</v>
      </c>
      <c r="CT66" s="296">
        <f>BH66*VLOOKUP(BH$4,'Vienas vienibas izmaksas, EUR'!$A$4:$B$41,2,FALSE)</f>
        <v>0</v>
      </c>
      <c r="CU66" s="296">
        <f>BI66*VLOOKUP(BI$4,'Vienas vienibas izmaksas, EUR'!$A$4:$B$41,2,FALSE)</f>
        <v>0</v>
      </c>
      <c r="CV66" s="296">
        <f>BJ66*VLOOKUP(BJ$4,'Vienas vienibas izmaksas, EUR'!$A$4:$B$41,2,FALSE)</f>
        <v>0</v>
      </c>
      <c r="CW66" s="296">
        <f>BK66*VLOOKUP(BK$4,'Vienas vienibas izmaksas, EUR'!$A$4:$B$41,2,FALSE)</f>
        <v>0</v>
      </c>
      <c r="CX66" s="296">
        <f>BL66*VLOOKUP(BL$4,'Vienas vienibas izmaksas, EUR'!$A$4:$B$41,2,FALSE)</f>
        <v>0</v>
      </c>
      <c r="CY66" s="296">
        <f>BM66*VLOOKUP(BM$4,'Vienas vienibas izmaksas, EUR'!$A$4:$B$41,2,FALSE)</f>
        <v>0</v>
      </c>
      <c r="CZ66" s="297" t="e">
        <f t="shared" si="5"/>
        <v>#N/A</v>
      </c>
      <c r="DA66" s="290"/>
      <c r="DB66" s="292">
        <v>0</v>
      </c>
      <c r="DC66" s="209"/>
      <c r="DD66" s="288">
        <f t="shared" si="6"/>
        <v>0</v>
      </c>
      <c r="DE66" s="187"/>
      <c r="DF66" s="290"/>
      <c r="DG66" s="298"/>
      <c r="DH66" s="298"/>
      <c r="DI66" s="298"/>
    </row>
    <row r="67" spans="1:113" ht="15.75" x14ac:dyDescent="0.25">
      <c r="A67" s="142">
        <v>62</v>
      </c>
      <c r="B67" s="134" t="str">
        <f>IF('Kritēriji_pasv-1.lim'!S68&gt;0,'Kritēriji_pasv-1.lim'!N69,"Pasākums nav atbalstāms!")</f>
        <v>Pasākums nav atbalstāms!</v>
      </c>
      <c r="C67" s="184"/>
      <c r="D67" s="189"/>
      <c r="E67" s="189"/>
      <c r="F67" s="189"/>
      <c r="G67" s="189"/>
      <c r="H67" s="189"/>
      <c r="I67" s="189"/>
      <c r="J67" s="189"/>
      <c r="K67" s="257">
        <f>'Kritēriji_pasv-1.lim'!M68</f>
        <v>0</v>
      </c>
      <c r="L67" s="185"/>
      <c r="M67" s="185"/>
      <c r="N67" s="185"/>
      <c r="O67" s="185"/>
      <c r="P67" s="185"/>
      <c r="Q67" s="192"/>
      <c r="R67" s="184"/>
      <c r="S67" s="184"/>
      <c r="T67" s="184"/>
      <c r="U67" s="184"/>
      <c r="V67" s="184"/>
      <c r="W67" s="184"/>
      <c r="X67" s="191"/>
      <c r="Y67" s="191"/>
      <c r="Z67" s="191"/>
      <c r="AA67" s="191"/>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89"/>
      <c r="BG67" s="189"/>
      <c r="BH67" s="189"/>
      <c r="BI67" s="189"/>
      <c r="BJ67" s="189"/>
      <c r="BK67" s="189"/>
      <c r="BL67" s="189"/>
      <c r="BM67" s="189"/>
      <c r="BN67" s="289">
        <f>AB67*VLOOKUP(AB$4,'Vienas vienibas izmaksas, EUR'!$A$4:$B$41,2,FALSE)</f>
        <v>0</v>
      </c>
      <c r="BO67" s="289">
        <f>AC67*VLOOKUP(AC$4,'Vienas vienibas izmaksas, EUR'!$A$4:$B$41,2,FALSE)</f>
        <v>0</v>
      </c>
      <c r="BP67" s="289">
        <f>AD67*VLOOKUP(AD$4,'Vienas vienibas izmaksas, EUR'!$A$4:$B$41,2,FALSE)</f>
        <v>0</v>
      </c>
      <c r="BQ67" s="289">
        <f>AE67*VLOOKUP(AE$4,'Vienas vienibas izmaksas, EUR'!$A$4:$B$41,2,FALSE)</f>
        <v>0</v>
      </c>
      <c r="BR67" s="289">
        <f>AF67*VLOOKUP(AF$4,'Vienas vienibas izmaksas, EUR'!$A$4:$B$41,2,FALSE)</f>
        <v>0</v>
      </c>
      <c r="BS67" s="289">
        <f>AG67*VLOOKUP(AG$4,'Vienas vienibas izmaksas, EUR'!$A$4:$B$41,2,FALSE)</f>
        <v>0</v>
      </c>
      <c r="BT67" s="289">
        <f>AH67*VLOOKUP(AH$4,'Vienas vienibas izmaksas, EUR'!$A$4:$B$41,2,FALSE)</f>
        <v>0</v>
      </c>
      <c r="BU67" s="289">
        <f>AI67*VLOOKUP(AI$4,'Vienas vienibas izmaksas, EUR'!$A$4:$B$41,2,FALSE)</f>
        <v>0</v>
      </c>
      <c r="BV67" s="289">
        <f>AJ67*VLOOKUP(AJ$4,'Vienas vienibas izmaksas, EUR'!$A$4:$B$41,2,FALSE)</f>
        <v>0</v>
      </c>
      <c r="BW67" s="289">
        <f>AK67*VLOOKUP(AK$4,'Vienas vienibas izmaksas, EUR'!$A$4:$B$41,2,FALSE)</f>
        <v>0</v>
      </c>
      <c r="BX67" s="289" t="e">
        <f>AL67*VLOOKUP(AL$4,'Vienas vienibas izmaksas, EUR'!$A$4:$B$41,2,FALSE)</f>
        <v>#N/A</v>
      </c>
      <c r="BY67" s="289">
        <f>AM67*VLOOKUP(AM$4,'Vienas vienibas izmaksas, EUR'!$A$4:$B$41,2,FALSE)</f>
        <v>0</v>
      </c>
      <c r="BZ67" s="289">
        <f>AN67*VLOOKUP(AN$4,'Vienas vienibas izmaksas, EUR'!$A$4:$B$41,2,FALSE)</f>
        <v>0</v>
      </c>
      <c r="CA67" s="289">
        <f>AO67*VLOOKUP(AO$4,'Vienas vienibas izmaksas, EUR'!$A$4:$B$41,2,FALSE)</f>
        <v>0</v>
      </c>
      <c r="CB67" s="289">
        <f>AP67*VLOOKUP(AP$4,'Vienas vienibas izmaksas, EUR'!$A$4:$B$41,2,FALSE)</f>
        <v>0</v>
      </c>
      <c r="CC67" s="289">
        <f>AQ67*VLOOKUP(AQ$4,'Vienas vienibas izmaksas, EUR'!$A$4:$B$41,2,FALSE)</f>
        <v>0</v>
      </c>
      <c r="CD67" s="289">
        <f>AR67*VLOOKUP(AR$4,'Vienas vienibas izmaksas, EUR'!$A$4:$B$41,2,FALSE)</f>
        <v>0</v>
      </c>
      <c r="CE67" s="289">
        <f>AS67*VLOOKUP(AS$4,'Vienas vienibas izmaksas, EUR'!$A$4:$B$41,2,FALSE)</f>
        <v>0</v>
      </c>
      <c r="CF67" s="289">
        <f>AT67*VLOOKUP(AT$4,'Vienas vienibas izmaksas, EUR'!$A$4:$B$41,2,FALSE)</f>
        <v>0</v>
      </c>
      <c r="CG67" s="289">
        <f>AU67*VLOOKUP(AU$4,'Vienas vienibas izmaksas, EUR'!$A$4:$B$41,2,FALSE)</f>
        <v>0</v>
      </c>
      <c r="CH67" s="289">
        <f>AV67*VLOOKUP(AV$4,'Vienas vienibas izmaksas, EUR'!$A$4:$B$41,2,FALSE)</f>
        <v>0</v>
      </c>
      <c r="CI67" s="289">
        <f>AW67*VLOOKUP(AW$4,'Vienas vienibas izmaksas, EUR'!$A$4:$B$41,2,FALSE)</f>
        <v>0</v>
      </c>
      <c r="CJ67" s="289">
        <f>AX67*VLOOKUP(AX$4,'Vienas vienibas izmaksas, EUR'!$A$4:$B$41,2,FALSE)</f>
        <v>0</v>
      </c>
      <c r="CK67" s="289">
        <f>AY67*VLOOKUP(AY$4,'Vienas vienibas izmaksas, EUR'!$A$4:$B$41,2,FALSE)</f>
        <v>0</v>
      </c>
      <c r="CL67" s="289">
        <f>AZ67*VLOOKUP(AZ$4,'Vienas vienibas izmaksas, EUR'!$A$4:$B$41,2,FALSE)</f>
        <v>0</v>
      </c>
      <c r="CM67" s="289">
        <f>BA67*VLOOKUP(BA$4,'Vienas vienibas izmaksas, EUR'!$A$4:$B$41,2,FALSE)</f>
        <v>0</v>
      </c>
      <c r="CN67" s="289">
        <f>BB67*VLOOKUP(BB$4,'Vienas vienibas izmaksas, EUR'!$A$4:$B$41,2,FALSE)</f>
        <v>0</v>
      </c>
      <c r="CO67" s="289">
        <f>BC67*VLOOKUP(BC$4,'Vienas vienibas izmaksas, EUR'!$A$4:$B$41,2,FALSE)</f>
        <v>0</v>
      </c>
      <c r="CP67" s="289">
        <f>BD67*VLOOKUP(BD$4,'Vienas vienibas izmaksas, EUR'!$A$4:$B$41,2,FALSE)</f>
        <v>0</v>
      </c>
      <c r="CQ67" s="289">
        <f>BE67*VLOOKUP(BE$4,'Vienas vienibas izmaksas, EUR'!$A$4:$B$41,2,FALSE)</f>
        <v>0</v>
      </c>
      <c r="CR67" s="289">
        <f>BF67*VLOOKUP(BF$4,'Vienas vienibas izmaksas, EUR'!$A$4:$B$41,2,FALSE)</f>
        <v>0</v>
      </c>
      <c r="CS67" s="289">
        <f>BG67*VLOOKUP(BG$4,'Vienas vienibas izmaksas, EUR'!$A$4:$B$41,2,FALSE)</f>
        <v>0</v>
      </c>
      <c r="CT67" s="289">
        <f>BH67*VLOOKUP(BH$4,'Vienas vienibas izmaksas, EUR'!$A$4:$B$41,2,FALSE)</f>
        <v>0</v>
      </c>
      <c r="CU67" s="289">
        <f>BI67*VLOOKUP(BI$4,'Vienas vienibas izmaksas, EUR'!$A$4:$B$41,2,FALSE)</f>
        <v>0</v>
      </c>
      <c r="CV67" s="289">
        <f>BJ67*VLOOKUP(BJ$4,'Vienas vienibas izmaksas, EUR'!$A$4:$B$41,2,FALSE)</f>
        <v>0</v>
      </c>
      <c r="CW67" s="289">
        <f>BK67*VLOOKUP(BK$4,'Vienas vienibas izmaksas, EUR'!$A$4:$B$41,2,FALSE)</f>
        <v>0</v>
      </c>
      <c r="CX67" s="289">
        <f>BL67*VLOOKUP(BL$4,'Vienas vienibas izmaksas, EUR'!$A$4:$B$41,2,FALSE)</f>
        <v>0</v>
      </c>
      <c r="CY67" s="289">
        <f>BM67*VLOOKUP(BM$4,'Vienas vienibas izmaksas, EUR'!$A$4:$B$41,2,FALSE)</f>
        <v>0</v>
      </c>
      <c r="CZ67" s="288" t="e">
        <f t="shared" si="5"/>
        <v>#N/A</v>
      </c>
      <c r="DA67" s="290"/>
      <c r="DB67" s="292"/>
      <c r="DC67" s="209"/>
      <c r="DD67" s="288">
        <f t="shared" si="6"/>
        <v>0</v>
      </c>
      <c r="DE67" s="187"/>
      <c r="DF67" s="290"/>
      <c r="DG67" s="293" t="e">
        <f t="shared" si="8"/>
        <v>#DIV/0!</v>
      </c>
      <c r="DH67" s="293" t="e">
        <f t="shared" si="9"/>
        <v>#DIV/0!</v>
      </c>
      <c r="DI67" s="293" t="e">
        <f t="shared" si="7"/>
        <v>#N/A</v>
      </c>
    </row>
    <row r="68" spans="1:113" ht="15.75" x14ac:dyDescent="0.25">
      <c r="A68" s="142">
        <v>63</v>
      </c>
      <c r="B68" s="134" t="str">
        <f>IF('Kritēriji_pasv-1.lim'!S69&gt;0,'Kritēriji_pasv-1.lim'!N70,"Pasākums nav atbalstāms!")</f>
        <v>Pasākums nav atbalstāms!</v>
      </c>
      <c r="C68" s="184"/>
      <c r="D68" s="189"/>
      <c r="E68" s="189"/>
      <c r="F68" s="189"/>
      <c r="G68" s="189"/>
      <c r="H68" s="189"/>
      <c r="I68" s="189"/>
      <c r="J68" s="189"/>
      <c r="K68" s="257">
        <f>'Kritēriji_pasv-1.lim'!M69</f>
        <v>0</v>
      </c>
      <c r="L68" s="185"/>
      <c r="M68" s="185"/>
      <c r="N68" s="185"/>
      <c r="O68" s="185"/>
      <c r="P68" s="185"/>
      <c r="Q68" s="192"/>
      <c r="R68" s="184"/>
      <c r="S68" s="184"/>
      <c r="T68" s="184"/>
      <c r="U68" s="184"/>
      <c r="V68" s="184"/>
      <c r="W68" s="184"/>
      <c r="X68" s="191"/>
      <c r="Y68" s="191"/>
      <c r="Z68" s="191"/>
      <c r="AA68" s="191"/>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c r="BN68" s="289">
        <f>AB68*VLOOKUP(AB$4,'Vienas vienibas izmaksas, EUR'!$A$4:$B$41,2,FALSE)</f>
        <v>0</v>
      </c>
      <c r="BO68" s="289">
        <f>AC68*VLOOKUP(AC$4,'Vienas vienibas izmaksas, EUR'!$A$4:$B$41,2,FALSE)</f>
        <v>0</v>
      </c>
      <c r="BP68" s="289">
        <f>AD68*VLOOKUP(AD$4,'Vienas vienibas izmaksas, EUR'!$A$4:$B$41,2,FALSE)</f>
        <v>0</v>
      </c>
      <c r="BQ68" s="289">
        <f>AE68*VLOOKUP(AE$4,'Vienas vienibas izmaksas, EUR'!$A$4:$B$41,2,FALSE)</f>
        <v>0</v>
      </c>
      <c r="BR68" s="289">
        <f>AF68*VLOOKUP(AF$4,'Vienas vienibas izmaksas, EUR'!$A$4:$B$41,2,FALSE)</f>
        <v>0</v>
      </c>
      <c r="BS68" s="289">
        <f>AG68*VLOOKUP(AG$4,'Vienas vienibas izmaksas, EUR'!$A$4:$B$41,2,FALSE)</f>
        <v>0</v>
      </c>
      <c r="BT68" s="289">
        <f>AH68*VLOOKUP(AH$4,'Vienas vienibas izmaksas, EUR'!$A$4:$B$41,2,FALSE)</f>
        <v>0</v>
      </c>
      <c r="BU68" s="289">
        <f>AI68*VLOOKUP(AI$4,'Vienas vienibas izmaksas, EUR'!$A$4:$B$41,2,FALSE)</f>
        <v>0</v>
      </c>
      <c r="BV68" s="289">
        <f>AJ68*VLOOKUP(AJ$4,'Vienas vienibas izmaksas, EUR'!$A$4:$B$41,2,FALSE)</f>
        <v>0</v>
      </c>
      <c r="BW68" s="289">
        <f>AK68*VLOOKUP(AK$4,'Vienas vienibas izmaksas, EUR'!$A$4:$B$41,2,FALSE)</f>
        <v>0</v>
      </c>
      <c r="BX68" s="289" t="e">
        <f>AL68*VLOOKUP(AL$4,'Vienas vienibas izmaksas, EUR'!$A$4:$B$41,2,FALSE)</f>
        <v>#N/A</v>
      </c>
      <c r="BY68" s="289">
        <f>AM68*VLOOKUP(AM$4,'Vienas vienibas izmaksas, EUR'!$A$4:$B$41,2,FALSE)</f>
        <v>0</v>
      </c>
      <c r="BZ68" s="289">
        <f>AN68*VLOOKUP(AN$4,'Vienas vienibas izmaksas, EUR'!$A$4:$B$41,2,FALSE)</f>
        <v>0</v>
      </c>
      <c r="CA68" s="289">
        <f>AO68*VLOOKUP(AO$4,'Vienas vienibas izmaksas, EUR'!$A$4:$B$41,2,FALSE)</f>
        <v>0</v>
      </c>
      <c r="CB68" s="289">
        <f>AP68*VLOOKUP(AP$4,'Vienas vienibas izmaksas, EUR'!$A$4:$B$41,2,FALSE)</f>
        <v>0</v>
      </c>
      <c r="CC68" s="289">
        <f>AQ68*VLOOKUP(AQ$4,'Vienas vienibas izmaksas, EUR'!$A$4:$B$41,2,FALSE)</f>
        <v>0</v>
      </c>
      <c r="CD68" s="289">
        <f>AR68*VLOOKUP(AR$4,'Vienas vienibas izmaksas, EUR'!$A$4:$B$41,2,FALSE)</f>
        <v>0</v>
      </c>
      <c r="CE68" s="289">
        <f>AS68*VLOOKUP(AS$4,'Vienas vienibas izmaksas, EUR'!$A$4:$B$41,2,FALSE)</f>
        <v>0</v>
      </c>
      <c r="CF68" s="289">
        <f>AT68*VLOOKUP(AT$4,'Vienas vienibas izmaksas, EUR'!$A$4:$B$41,2,FALSE)</f>
        <v>0</v>
      </c>
      <c r="CG68" s="289">
        <f>AU68*VLOOKUP(AU$4,'Vienas vienibas izmaksas, EUR'!$A$4:$B$41,2,FALSE)</f>
        <v>0</v>
      </c>
      <c r="CH68" s="289">
        <f>AV68*VLOOKUP(AV$4,'Vienas vienibas izmaksas, EUR'!$A$4:$B$41,2,FALSE)</f>
        <v>0</v>
      </c>
      <c r="CI68" s="289">
        <f>AW68*VLOOKUP(AW$4,'Vienas vienibas izmaksas, EUR'!$A$4:$B$41,2,FALSE)</f>
        <v>0</v>
      </c>
      <c r="CJ68" s="289">
        <f>AX68*VLOOKUP(AX$4,'Vienas vienibas izmaksas, EUR'!$A$4:$B$41,2,FALSE)</f>
        <v>0</v>
      </c>
      <c r="CK68" s="289">
        <f>AY68*VLOOKUP(AY$4,'Vienas vienibas izmaksas, EUR'!$A$4:$B$41,2,FALSE)</f>
        <v>0</v>
      </c>
      <c r="CL68" s="289">
        <f>AZ68*VLOOKUP(AZ$4,'Vienas vienibas izmaksas, EUR'!$A$4:$B$41,2,FALSE)</f>
        <v>0</v>
      </c>
      <c r="CM68" s="289">
        <f>BA68*VLOOKUP(BA$4,'Vienas vienibas izmaksas, EUR'!$A$4:$B$41,2,FALSE)</f>
        <v>0</v>
      </c>
      <c r="CN68" s="289">
        <f>BB68*VLOOKUP(BB$4,'Vienas vienibas izmaksas, EUR'!$A$4:$B$41,2,FALSE)</f>
        <v>0</v>
      </c>
      <c r="CO68" s="289">
        <f>BC68*VLOOKUP(BC$4,'Vienas vienibas izmaksas, EUR'!$A$4:$B$41,2,FALSE)</f>
        <v>0</v>
      </c>
      <c r="CP68" s="289">
        <f>BD68*VLOOKUP(BD$4,'Vienas vienibas izmaksas, EUR'!$A$4:$B$41,2,FALSE)</f>
        <v>0</v>
      </c>
      <c r="CQ68" s="289">
        <f>BE68*VLOOKUP(BE$4,'Vienas vienibas izmaksas, EUR'!$A$4:$B$41,2,FALSE)</f>
        <v>0</v>
      </c>
      <c r="CR68" s="289">
        <f>BF68*VLOOKUP(BF$4,'Vienas vienibas izmaksas, EUR'!$A$4:$B$41,2,FALSE)</f>
        <v>0</v>
      </c>
      <c r="CS68" s="289">
        <f>BG68*VLOOKUP(BG$4,'Vienas vienibas izmaksas, EUR'!$A$4:$B$41,2,FALSE)</f>
        <v>0</v>
      </c>
      <c r="CT68" s="289">
        <f>BH68*VLOOKUP(BH$4,'Vienas vienibas izmaksas, EUR'!$A$4:$B$41,2,FALSE)</f>
        <v>0</v>
      </c>
      <c r="CU68" s="289">
        <f>BI68*VLOOKUP(BI$4,'Vienas vienibas izmaksas, EUR'!$A$4:$B$41,2,FALSE)</f>
        <v>0</v>
      </c>
      <c r="CV68" s="289">
        <f>BJ68*VLOOKUP(BJ$4,'Vienas vienibas izmaksas, EUR'!$A$4:$B$41,2,FALSE)</f>
        <v>0</v>
      </c>
      <c r="CW68" s="289">
        <f>BK68*VLOOKUP(BK$4,'Vienas vienibas izmaksas, EUR'!$A$4:$B$41,2,FALSE)</f>
        <v>0</v>
      </c>
      <c r="CX68" s="289">
        <f>BL68*VLOOKUP(BL$4,'Vienas vienibas izmaksas, EUR'!$A$4:$B$41,2,FALSE)</f>
        <v>0</v>
      </c>
      <c r="CY68" s="289">
        <f>BM68*VLOOKUP(BM$4,'Vienas vienibas izmaksas, EUR'!$A$4:$B$41,2,FALSE)</f>
        <v>0</v>
      </c>
      <c r="CZ68" s="288" t="e">
        <f t="shared" si="5"/>
        <v>#N/A</v>
      </c>
      <c r="DA68" s="290"/>
      <c r="DB68" s="292"/>
      <c r="DC68" s="209"/>
      <c r="DD68" s="288">
        <f t="shared" si="6"/>
        <v>0</v>
      </c>
      <c r="DE68" s="187"/>
      <c r="DF68" s="290"/>
      <c r="DG68" s="293" t="e">
        <f t="shared" si="8"/>
        <v>#DIV/0!</v>
      </c>
      <c r="DH68" s="293" t="e">
        <f t="shared" si="9"/>
        <v>#DIV/0!</v>
      </c>
      <c r="DI68" s="293" t="e">
        <f t="shared" si="7"/>
        <v>#N/A</v>
      </c>
    </row>
    <row r="69" spans="1:113" ht="15.75" x14ac:dyDescent="0.25">
      <c r="A69" s="142">
        <v>64</v>
      </c>
      <c r="B69" s="134" t="str">
        <f>IF('Kritēriji_pasv-1.lim'!S70&gt;0,'Kritēriji_pasv-1.lim'!N71,"Pasākums nav atbalstāms!")</f>
        <v>Pasākums nav atbalstāms!</v>
      </c>
      <c r="C69" s="184"/>
      <c r="D69" s="189"/>
      <c r="E69" s="189"/>
      <c r="F69" s="189"/>
      <c r="G69" s="189"/>
      <c r="H69" s="189"/>
      <c r="I69" s="189"/>
      <c r="J69" s="189"/>
      <c r="K69" s="257">
        <f>'Kritēriji_pasv-1.lim'!M70</f>
        <v>0</v>
      </c>
      <c r="L69" s="185"/>
      <c r="M69" s="185"/>
      <c r="N69" s="185"/>
      <c r="O69" s="185"/>
      <c r="P69" s="185"/>
      <c r="Q69" s="192"/>
      <c r="R69" s="184"/>
      <c r="S69" s="184"/>
      <c r="T69" s="184"/>
      <c r="U69" s="184"/>
      <c r="V69" s="184"/>
      <c r="W69" s="184"/>
      <c r="X69" s="191"/>
      <c r="Y69" s="191"/>
      <c r="Z69" s="191"/>
      <c r="AA69" s="191"/>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289">
        <f>AB69*VLOOKUP(AB$4,'Vienas vienibas izmaksas, EUR'!$A$4:$B$41,2,FALSE)</f>
        <v>0</v>
      </c>
      <c r="BO69" s="289">
        <f>AC69*VLOOKUP(AC$4,'Vienas vienibas izmaksas, EUR'!$A$4:$B$41,2,FALSE)</f>
        <v>0</v>
      </c>
      <c r="BP69" s="289">
        <f>AD69*VLOOKUP(AD$4,'Vienas vienibas izmaksas, EUR'!$A$4:$B$41,2,FALSE)</f>
        <v>0</v>
      </c>
      <c r="BQ69" s="289">
        <f>AE69*VLOOKUP(AE$4,'Vienas vienibas izmaksas, EUR'!$A$4:$B$41,2,FALSE)</f>
        <v>0</v>
      </c>
      <c r="BR69" s="289">
        <f>AF69*VLOOKUP(AF$4,'Vienas vienibas izmaksas, EUR'!$A$4:$B$41,2,FALSE)</f>
        <v>0</v>
      </c>
      <c r="BS69" s="289">
        <f>AG69*VLOOKUP(AG$4,'Vienas vienibas izmaksas, EUR'!$A$4:$B$41,2,FALSE)</f>
        <v>0</v>
      </c>
      <c r="BT69" s="289">
        <f>AH69*VLOOKUP(AH$4,'Vienas vienibas izmaksas, EUR'!$A$4:$B$41,2,FALSE)</f>
        <v>0</v>
      </c>
      <c r="BU69" s="289">
        <f>AI69*VLOOKUP(AI$4,'Vienas vienibas izmaksas, EUR'!$A$4:$B$41,2,FALSE)</f>
        <v>0</v>
      </c>
      <c r="BV69" s="289">
        <f>AJ69*VLOOKUP(AJ$4,'Vienas vienibas izmaksas, EUR'!$A$4:$B$41,2,FALSE)</f>
        <v>0</v>
      </c>
      <c r="BW69" s="289">
        <f>AK69*VLOOKUP(AK$4,'Vienas vienibas izmaksas, EUR'!$A$4:$B$41,2,FALSE)</f>
        <v>0</v>
      </c>
      <c r="BX69" s="289" t="e">
        <f>AL69*VLOOKUP(AL$4,'Vienas vienibas izmaksas, EUR'!$A$4:$B$41,2,FALSE)</f>
        <v>#N/A</v>
      </c>
      <c r="BY69" s="289">
        <f>AM69*VLOOKUP(AM$4,'Vienas vienibas izmaksas, EUR'!$A$4:$B$41,2,FALSE)</f>
        <v>0</v>
      </c>
      <c r="BZ69" s="289">
        <f>AN69*VLOOKUP(AN$4,'Vienas vienibas izmaksas, EUR'!$A$4:$B$41,2,FALSE)</f>
        <v>0</v>
      </c>
      <c r="CA69" s="289">
        <f>AO69*VLOOKUP(AO$4,'Vienas vienibas izmaksas, EUR'!$A$4:$B$41,2,FALSE)</f>
        <v>0</v>
      </c>
      <c r="CB69" s="289">
        <f>AP69*VLOOKUP(AP$4,'Vienas vienibas izmaksas, EUR'!$A$4:$B$41,2,FALSE)</f>
        <v>0</v>
      </c>
      <c r="CC69" s="289">
        <f>AQ69*VLOOKUP(AQ$4,'Vienas vienibas izmaksas, EUR'!$A$4:$B$41,2,FALSE)</f>
        <v>0</v>
      </c>
      <c r="CD69" s="289">
        <f>AR69*VLOOKUP(AR$4,'Vienas vienibas izmaksas, EUR'!$A$4:$B$41,2,FALSE)</f>
        <v>0</v>
      </c>
      <c r="CE69" s="289">
        <f>AS69*VLOOKUP(AS$4,'Vienas vienibas izmaksas, EUR'!$A$4:$B$41,2,FALSE)</f>
        <v>0</v>
      </c>
      <c r="CF69" s="289">
        <f>AT69*VLOOKUP(AT$4,'Vienas vienibas izmaksas, EUR'!$A$4:$B$41,2,FALSE)</f>
        <v>0</v>
      </c>
      <c r="CG69" s="289">
        <f>AU69*VLOOKUP(AU$4,'Vienas vienibas izmaksas, EUR'!$A$4:$B$41,2,FALSE)</f>
        <v>0</v>
      </c>
      <c r="CH69" s="289">
        <f>AV69*VLOOKUP(AV$4,'Vienas vienibas izmaksas, EUR'!$A$4:$B$41,2,FALSE)</f>
        <v>0</v>
      </c>
      <c r="CI69" s="289">
        <f>AW69*VLOOKUP(AW$4,'Vienas vienibas izmaksas, EUR'!$A$4:$B$41,2,FALSE)</f>
        <v>0</v>
      </c>
      <c r="CJ69" s="289">
        <f>AX69*VLOOKUP(AX$4,'Vienas vienibas izmaksas, EUR'!$A$4:$B$41,2,FALSE)</f>
        <v>0</v>
      </c>
      <c r="CK69" s="289">
        <f>AY69*VLOOKUP(AY$4,'Vienas vienibas izmaksas, EUR'!$A$4:$B$41,2,FALSE)</f>
        <v>0</v>
      </c>
      <c r="CL69" s="289">
        <f>AZ69*VLOOKUP(AZ$4,'Vienas vienibas izmaksas, EUR'!$A$4:$B$41,2,FALSE)</f>
        <v>0</v>
      </c>
      <c r="CM69" s="289">
        <f>BA69*VLOOKUP(BA$4,'Vienas vienibas izmaksas, EUR'!$A$4:$B$41,2,FALSE)</f>
        <v>0</v>
      </c>
      <c r="CN69" s="289">
        <f>BB69*VLOOKUP(BB$4,'Vienas vienibas izmaksas, EUR'!$A$4:$B$41,2,FALSE)</f>
        <v>0</v>
      </c>
      <c r="CO69" s="289">
        <f>BC69*VLOOKUP(BC$4,'Vienas vienibas izmaksas, EUR'!$A$4:$B$41,2,FALSE)</f>
        <v>0</v>
      </c>
      <c r="CP69" s="289">
        <f>BD69*VLOOKUP(BD$4,'Vienas vienibas izmaksas, EUR'!$A$4:$B$41,2,FALSE)</f>
        <v>0</v>
      </c>
      <c r="CQ69" s="289">
        <f>BE69*VLOOKUP(BE$4,'Vienas vienibas izmaksas, EUR'!$A$4:$B$41,2,FALSE)</f>
        <v>0</v>
      </c>
      <c r="CR69" s="289">
        <f>BF69*VLOOKUP(BF$4,'Vienas vienibas izmaksas, EUR'!$A$4:$B$41,2,FALSE)</f>
        <v>0</v>
      </c>
      <c r="CS69" s="289">
        <f>BG69*VLOOKUP(BG$4,'Vienas vienibas izmaksas, EUR'!$A$4:$B$41,2,FALSE)</f>
        <v>0</v>
      </c>
      <c r="CT69" s="289">
        <f>BH69*VLOOKUP(BH$4,'Vienas vienibas izmaksas, EUR'!$A$4:$B$41,2,FALSE)</f>
        <v>0</v>
      </c>
      <c r="CU69" s="289">
        <f>BI69*VLOOKUP(BI$4,'Vienas vienibas izmaksas, EUR'!$A$4:$B$41,2,FALSE)</f>
        <v>0</v>
      </c>
      <c r="CV69" s="289">
        <f>BJ69*VLOOKUP(BJ$4,'Vienas vienibas izmaksas, EUR'!$A$4:$B$41,2,FALSE)</f>
        <v>0</v>
      </c>
      <c r="CW69" s="289">
        <f>BK69*VLOOKUP(BK$4,'Vienas vienibas izmaksas, EUR'!$A$4:$B$41,2,FALSE)</f>
        <v>0</v>
      </c>
      <c r="CX69" s="289">
        <f>BL69*VLOOKUP(BL$4,'Vienas vienibas izmaksas, EUR'!$A$4:$B$41,2,FALSE)</f>
        <v>0</v>
      </c>
      <c r="CY69" s="289">
        <f>BM69*VLOOKUP(BM$4,'Vienas vienibas izmaksas, EUR'!$A$4:$B$41,2,FALSE)</f>
        <v>0</v>
      </c>
      <c r="CZ69" s="288" t="e">
        <f t="shared" si="5"/>
        <v>#N/A</v>
      </c>
      <c r="DA69" s="290"/>
      <c r="DB69" s="292"/>
      <c r="DC69" s="209"/>
      <c r="DD69" s="288">
        <f t="shared" si="6"/>
        <v>0</v>
      </c>
      <c r="DE69" s="187"/>
      <c r="DF69" s="290"/>
      <c r="DG69" s="293" t="e">
        <f t="shared" si="8"/>
        <v>#DIV/0!</v>
      </c>
      <c r="DH69" s="293" t="e">
        <f t="shared" si="9"/>
        <v>#DIV/0!</v>
      </c>
      <c r="DI69" s="293" t="e">
        <f t="shared" si="7"/>
        <v>#N/A</v>
      </c>
    </row>
    <row r="70" spans="1:113" ht="15.75" x14ac:dyDescent="0.25">
      <c r="A70" s="142">
        <v>65</v>
      </c>
      <c r="B70" s="134" t="str">
        <f>IF('Kritēriji_pasv-1.lim'!S71&gt;0,'Kritēriji_pasv-1.lim'!N72,"Pasākums nav atbalstāms!")</f>
        <v>Pasākums nav atbalstāms!</v>
      </c>
      <c r="C70" s="184"/>
      <c r="D70" s="189"/>
      <c r="E70" s="189"/>
      <c r="F70" s="189"/>
      <c r="G70" s="189"/>
      <c r="H70" s="189"/>
      <c r="I70" s="189"/>
      <c r="J70" s="189"/>
      <c r="K70" s="257">
        <f>'Kritēriji_pasv-1.lim'!M71</f>
        <v>0</v>
      </c>
      <c r="L70" s="185"/>
      <c r="M70" s="185"/>
      <c r="N70" s="185"/>
      <c r="O70" s="185"/>
      <c r="P70" s="185"/>
      <c r="Q70" s="192"/>
      <c r="R70" s="184"/>
      <c r="S70" s="184"/>
      <c r="T70" s="184"/>
      <c r="U70" s="184"/>
      <c r="V70" s="184"/>
      <c r="W70" s="184"/>
      <c r="X70" s="191"/>
      <c r="Y70" s="191"/>
      <c r="Z70" s="191"/>
      <c r="AA70" s="191"/>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c r="BN70" s="289">
        <f>AB70*VLOOKUP(AB$4,'Vienas vienibas izmaksas, EUR'!$A$4:$B$41,2,FALSE)</f>
        <v>0</v>
      </c>
      <c r="BO70" s="289">
        <f>AC70*VLOOKUP(AC$4,'Vienas vienibas izmaksas, EUR'!$A$4:$B$41,2,FALSE)</f>
        <v>0</v>
      </c>
      <c r="BP70" s="289">
        <f>AD70*VLOOKUP(AD$4,'Vienas vienibas izmaksas, EUR'!$A$4:$B$41,2,FALSE)</f>
        <v>0</v>
      </c>
      <c r="BQ70" s="289">
        <f>AE70*VLOOKUP(AE$4,'Vienas vienibas izmaksas, EUR'!$A$4:$B$41,2,FALSE)</f>
        <v>0</v>
      </c>
      <c r="BR70" s="289">
        <f>AF70*VLOOKUP(AF$4,'Vienas vienibas izmaksas, EUR'!$A$4:$B$41,2,FALSE)</f>
        <v>0</v>
      </c>
      <c r="BS70" s="289">
        <f>AG70*VLOOKUP(AG$4,'Vienas vienibas izmaksas, EUR'!$A$4:$B$41,2,FALSE)</f>
        <v>0</v>
      </c>
      <c r="BT70" s="289">
        <f>AH70*VLOOKUP(AH$4,'Vienas vienibas izmaksas, EUR'!$A$4:$B$41,2,FALSE)</f>
        <v>0</v>
      </c>
      <c r="BU70" s="289">
        <f>AI70*VLOOKUP(AI$4,'Vienas vienibas izmaksas, EUR'!$A$4:$B$41,2,FALSE)</f>
        <v>0</v>
      </c>
      <c r="BV70" s="289">
        <f>AJ70*VLOOKUP(AJ$4,'Vienas vienibas izmaksas, EUR'!$A$4:$B$41,2,FALSE)</f>
        <v>0</v>
      </c>
      <c r="BW70" s="289">
        <f>AK70*VLOOKUP(AK$4,'Vienas vienibas izmaksas, EUR'!$A$4:$B$41,2,FALSE)</f>
        <v>0</v>
      </c>
      <c r="BX70" s="289" t="e">
        <f>AL70*VLOOKUP(AL$4,'Vienas vienibas izmaksas, EUR'!$A$4:$B$41,2,FALSE)</f>
        <v>#N/A</v>
      </c>
      <c r="BY70" s="289">
        <f>AM70*VLOOKUP(AM$4,'Vienas vienibas izmaksas, EUR'!$A$4:$B$41,2,FALSE)</f>
        <v>0</v>
      </c>
      <c r="BZ70" s="289">
        <f>AN70*VLOOKUP(AN$4,'Vienas vienibas izmaksas, EUR'!$A$4:$B$41,2,FALSE)</f>
        <v>0</v>
      </c>
      <c r="CA70" s="289">
        <f>AO70*VLOOKUP(AO$4,'Vienas vienibas izmaksas, EUR'!$A$4:$B$41,2,FALSE)</f>
        <v>0</v>
      </c>
      <c r="CB70" s="289">
        <f>AP70*VLOOKUP(AP$4,'Vienas vienibas izmaksas, EUR'!$A$4:$B$41,2,FALSE)</f>
        <v>0</v>
      </c>
      <c r="CC70" s="289">
        <f>AQ70*VLOOKUP(AQ$4,'Vienas vienibas izmaksas, EUR'!$A$4:$B$41,2,FALSE)</f>
        <v>0</v>
      </c>
      <c r="CD70" s="289">
        <f>AR70*VLOOKUP(AR$4,'Vienas vienibas izmaksas, EUR'!$A$4:$B$41,2,FALSE)</f>
        <v>0</v>
      </c>
      <c r="CE70" s="289">
        <f>AS70*VLOOKUP(AS$4,'Vienas vienibas izmaksas, EUR'!$A$4:$B$41,2,FALSE)</f>
        <v>0</v>
      </c>
      <c r="CF70" s="289">
        <f>AT70*VLOOKUP(AT$4,'Vienas vienibas izmaksas, EUR'!$A$4:$B$41,2,FALSE)</f>
        <v>0</v>
      </c>
      <c r="CG70" s="289">
        <f>AU70*VLOOKUP(AU$4,'Vienas vienibas izmaksas, EUR'!$A$4:$B$41,2,FALSE)</f>
        <v>0</v>
      </c>
      <c r="CH70" s="289">
        <f>AV70*VLOOKUP(AV$4,'Vienas vienibas izmaksas, EUR'!$A$4:$B$41,2,FALSE)</f>
        <v>0</v>
      </c>
      <c r="CI70" s="289">
        <f>AW70*VLOOKUP(AW$4,'Vienas vienibas izmaksas, EUR'!$A$4:$B$41,2,FALSE)</f>
        <v>0</v>
      </c>
      <c r="CJ70" s="289">
        <f>AX70*VLOOKUP(AX$4,'Vienas vienibas izmaksas, EUR'!$A$4:$B$41,2,FALSE)</f>
        <v>0</v>
      </c>
      <c r="CK70" s="289">
        <f>AY70*VLOOKUP(AY$4,'Vienas vienibas izmaksas, EUR'!$A$4:$B$41,2,FALSE)</f>
        <v>0</v>
      </c>
      <c r="CL70" s="289">
        <f>AZ70*VLOOKUP(AZ$4,'Vienas vienibas izmaksas, EUR'!$A$4:$B$41,2,FALSE)</f>
        <v>0</v>
      </c>
      <c r="CM70" s="289">
        <f>BA70*VLOOKUP(BA$4,'Vienas vienibas izmaksas, EUR'!$A$4:$B$41,2,FALSE)</f>
        <v>0</v>
      </c>
      <c r="CN70" s="289">
        <f>BB70*VLOOKUP(BB$4,'Vienas vienibas izmaksas, EUR'!$A$4:$B$41,2,FALSE)</f>
        <v>0</v>
      </c>
      <c r="CO70" s="289">
        <f>BC70*VLOOKUP(BC$4,'Vienas vienibas izmaksas, EUR'!$A$4:$B$41,2,FALSE)</f>
        <v>0</v>
      </c>
      <c r="CP70" s="289">
        <f>BD70*VLOOKUP(BD$4,'Vienas vienibas izmaksas, EUR'!$A$4:$B$41,2,FALSE)</f>
        <v>0</v>
      </c>
      <c r="CQ70" s="289">
        <f>BE70*VLOOKUP(BE$4,'Vienas vienibas izmaksas, EUR'!$A$4:$B$41,2,FALSE)</f>
        <v>0</v>
      </c>
      <c r="CR70" s="289">
        <f>BF70*VLOOKUP(BF$4,'Vienas vienibas izmaksas, EUR'!$A$4:$B$41,2,FALSE)</f>
        <v>0</v>
      </c>
      <c r="CS70" s="289">
        <f>BG70*VLOOKUP(BG$4,'Vienas vienibas izmaksas, EUR'!$A$4:$B$41,2,FALSE)</f>
        <v>0</v>
      </c>
      <c r="CT70" s="289">
        <f>BH70*VLOOKUP(BH$4,'Vienas vienibas izmaksas, EUR'!$A$4:$B$41,2,FALSE)</f>
        <v>0</v>
      </c>
      <c r="CU70" s="289">
        <f>BI70*VLOOKUP(BI$4,'Vienas vienibas izmaksas, EUR'!$A$4:$B$41,2,FALSE)</f>
        <v>0</v>
      </c>
      <c r="CV70" s="289">
        <f>BJ70*VLOOKUP(BJ$4,'Vienas vienibas izmaksas, EUR'!$A$4:$B$41,2,FALSE)</f>
        <v>0</v>
      </c>
      <c r="CW70" s="289">
        <f>BK70*VLOOKUP(BK$4,'Vienas vienibas izmaksas, EUR'!$A$4:$B$41,2,FALSE)</f>
        <v>0</v>
      </c>
      <c r="CX70" s="289">
        <f>BL70*VLOOKUP(BL$4,'Vienas vienibas izmaksas, EUR'!$A$4:$B$41,2,FALSE)</f>
        <v>0</v>
      </c>
      <c r="CY70" s="289">
        <f>BM70*VLOOKUP(BM$4,'Vienas vienibas izmaksas, EUR'!$A$4:$B$41,2,FALSE)</f>
        <v>0</v>
      </c>
      <c r="CZ70" s="288" t="e">
        <f t="shared" si="5"/>
        <v>#N/A</v>
      </c>
      <c r="DA70" s="290"/>
      <c r="DB70" s="292"/>
      <c r="DC70" s="209"/>
      <c r="DD70" s="288">
        <f t="shared" si="6"/>
        <v>0</v>
      </c>
      <c r="DE70" s="187"/>
      <c r="DF70" s="290"/>
      <c r="DG70" s="293" t="e">
        <f t="shared" ref="DG70:DG77" si="10">DD70/Y70</f>
        <v>#DIV/0!</v>
      </c>
      <c r="DH70" s="293" t="e">
        <f t="shared" ref="DH70:DH77" si="11">DD70/AA70</f>
        <v>#DIV/0!</v>
      </c>
      <c r="DI70" s="293" t="e">
        <f t="shared" si="7"/>
        <v>#N/A</v>
      </c>
    </row>
    <row r="71" spans="1:113" ht="15.75" x14ac:dyDescent="0.25">
      <c r="A71" s="142">
        <v>66</v>
      </c>
      <c r="B71" s="134" t="str">
        <f>IF('Kritēriji_pasv-1.lim'!S72&gt;0,'Kritēriji_pasv-1.lim'!N73,"Pasākums nav atbalstāms!")</f>
        <v>Pasākums nav atbalstāms!</v>
      </c>
      <c r="C71" s="184"/>
      <c r="D71" s="189"/>
      <c r="E71" s="189"/>
      <c r="F71" s="189"/>
      <c r="G71" s="189"/>
      <c r="H71" s="189"/>
      <c r="I71" s="189"/>
      <c r="J71" s="189"/>
      <c r="K71" s="257">
        <f>'Kritēriji_pasv-1.lim'!M72</f>
        <v>0</v>
      </c>
      <c r="L71" s="185"/>
      <c r="M71" s="185"/>
      <c r="N71" s="185"/>
      <c r="O71" s="185"/>
      <c r="P71" s="185"/>
      <c r="Q71" s="192"/>
      <c r="R71" s="184"/>
      <c r="S71" s="184"/>
      <c r="T71" s="184"/>
      <c r="U71" s="184"/>
      <c r="V71" s="184"/>
      <c r="W71" s="184"/>
      <c r="X71" s="191"/>
      <c r="Y71" s="191"/>
      <c r="Z71" s="191"/>
      <c r="AA71" s="191"/>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289">
        <f>AB71*VLOOKUP(AB$4,'Vienas vienibas izmaksas, EUR'!$A$4:$B$41,2,FALSE)</f>
        <v>0</v>
      </c>
      <c r="BO71" s="289">
        <f>AC71*VLOOKUP(AC$4,'Vienas vienibas izmaksas, EUR'!$A$4:$B$41,2,FALSE)</f>
        <v>0</v>
      </c>
      <c r="BP71" s="289">
        <f>AD71*VLOOKUP(AD$4,'Vienas vienibas izmaksas, EUR'!$A$4:$B$41,2,FALSE)</f>
        <v>0</v>
      </c>
      <c r="BQ71" s="289">
        <f>AE71*VLOOKUP(AE$4,'Vienas vienibas izmaksas, EUR'!$A$4:$B$41,2,FALSE)</f>
        <v>0</v>
      </c>
      <c r="BR71" s="289">
        <f>AF71*VLOOKUP(AF$4,'Vienas vienibas izmaksas, EUR'!$A$4:$B$41,2,FALSE)</f>
        <v>0</v>
      </c>
      <c r="BS71" s="289">
        <f>AG71*VLOOKUP(AG$4,'Vienas vienibas izmaksas, EUR'!$A$4:$B$41,2,FALSE)</f>
        <v>0</v>
      </c>
      <c r="BT71" s="289">
        <f>AH71*VLOOKUP(AH$4,'Vienas vienibas izmaksas, EUR'!$A$4:$B$41,2,FALSE)</f>
        <v>0</v>
      </c>
      <c r="BU71" s="289">
        <f>AI71*VLOOKUP(AI$4,'Vienas vienibas izmaksas, EUR'!$A$4:$B$41,2,FALSE)</f>
        <v>0</v>
      </c>
      <c r="BV71" s="289">
        <f>AJ71*VLOOKUP(AJ$4,'Vienas vienibas izmaksas, EUR'!$A$4:$B$41,2,FALSE)</f>
        <v>0</v>
      </c>
      <c r="BW71" s="289">
        <f>AK71*VLOOKUP(AK$4,'Vienas vienibas izmaksas, EUR'!$A$4:$B$41,2,FALSE)</f>
        <v>0</v>
      </c>
      <c r="BX71" s="289" t="e">
        <f>AL71*VLOOKUP(AL$4,'Vienas vienibas izmaksas, EUR'!$A$4:$B$41,2,FALSE)</f>
        <v>#N/A</v>
      </c>
      <c r="BY71" s="289">
        <f>AM71*VLOOKUP(AM$4,'Vienas vienibas izmaksas, EUR'!$A$4:$B$41,2,FALSE)</f>
        <v>0</v>
      </c>
      <c r="BZ71" s="289">
        <f>AN71*VLOOKUP(AN$4,'Vienas vienibas izmaksas, EUR'!$A$4:$B$41,2,FALSE)</f>
        <v>0</v>
      </c>
      <c r="CA71" s="289">
        <f>AO71*VLOOKUP(AO$4,'Vienas vienibas izmaksas, EUR'!$A$4:$B$41,2,FALSE)</f>
        <v>0</v>
      </c>
      <c r="CB71" s="289">
        <f>AP71*VLOOKUP(AP$4,'Vienas vienibas izmaksas, EUR'!$A$4:$B$41,2,FALSE)</f>
        <v>0</v>
      </c>
      <c r="CC71" s="289">
        <f>AQ71*VLOOKUP(AQ$4,'Vienas vienibas izmaksas, EUR'!$A$4:$B$41,2,FALSE)</f>
        <v>0</v>
      </c>
      <c r="CD71" s="289">
        <f>AR71*VLOOKUP(AR$4,'Vienas vienibas izmaksas, EUR'!$A$4:$B$41,2,FALSE)</f>
        <v>0</v>
      </c>
      <c r="CE71" s="289">
        <f>AS71*VLOOKUP(AS$4,'Vienas vienibas izmaksas, EUR'!$A$4:$B$41,2,FALSE)</f>
        <v>0</v>
      </c>
      <c r="CF71" s="289">
        <f>AT71*VLOOKUP(AT$4,'Vienas vienibas izmaksas, EUR'!$A$4:$B$41,2,FALSE)</f>
        <v>0</v>
      </c>
      <c r="CG71" s="289">
        <f>AU71*VLOOKUP(AU$4,'Vienas vienibas izmaksas, EUR'!$A$4:$B$41,2,FALSE)</f>
        <v>0</v>
      </c>
      <c r="CH71" s="289">
        <f>AV71*VLOOKUP(AV$4,'Vienas vienibas izmaksas, EUR'!$A$4:$B$41,2,FALSE)</f>
        <v>0</v>
      </c>
      <c r="CI71" s="289">
        <f>AW71*VLOOKUP(AW$4,'Vienas vienibas izmaksas, EUR'!$A$4:$B$41,2,FALSE)</f>
        <v>0</v>
      </c>
      <c r="CJ71" s="289">
        <f>AX71*VLOOKUP(AX$4,'Vienas vienibas izmaksas, EUR'!$A$4:$B$41,2,FALSE)</f>
        <v>0</v>
      </c>
      <c r="CK71" s="289">
        <f>AY71*VLOOKUP(AY$4,'Vienas vienibas izmaksas, EUR'!$A$4:$B$41,2,FALSE)</f>
        <v>0</v>
      </c>
      <c r="CL71" s="289">
        <f>AZ71*VLOOKUP(AZ$4,'Vienas vienibas izmaksas, EUR'!$A$4:$B$41,2,FALSE)</f>
        <v>0</v>
      </c>
      <c r="CM71" s="289">
        <f>BA71*VLOOKUP(BA$4,'Vienas vienibas izmaksas, EUR'!$A$4:$B$41,2,FALSE)</f>
        <v>0</v>
      </c>
      <c r="CN71" s="289">
        <f>BB71*VLOOKUP(BB$4,'Vienas vienibas izmaksas, EUR'!$A$4:$B$41,2,FALSE)</f>
        <v>0</v>
      </c>
      <c r="CO71" s="289">
        <f>BC71*VLOOKUP(BC$4,'Vienas vienibas izmaksas, EUR'!$A$4:$B$41,2,FALSE)</f>
        <v>0</v>
      </c>
      <c r="CP71" s="289">
        <f>BD71*VLOOKUP(BD$4,'Vienas vienibas izmaksas, EUR'!$A$4:$B$41,2,FALSE)</f>
        <v>0</v>
      </c>
      <c r="CQ71" s="289">
        <f>BE71*VLOOKUP(BE$4,'Vienas vienibas izmaksas, EUR'!$A$4:$B$41,2,FALSE)</f>
        <v>0</v>
      </c>
      <c r="CR71" s="289">
        <f>BF71*VLOOKUP(BF$4,'Vienas vienibas izmaksas, EUR'!$A$4:$B$41,2,FALSE)</f>
        <v>0</v>
      </c>
      <c r="CS71" s="289">
        <f>BG71*VLOOKUP(BG$4,'Vienas vienibas izmaksas, EUR'!$A$4:$B$41,2,FALSE)</f>
        <v>0</v>
      </c>
      <c r="CT71" s="289">
        <f>BH71*VLOOKUP(BH$4,'Vienas vienibas izmaksas, EUR'!$A$4:$B$41,2,FALSE)</f>
        <v>0</v>
      </c>
      <c r="CU71" s="289">
        <f>BI71*VLOOKUP(BI$4,'Vienas vienibas izmaksas, EUR'!$A$4:$B$41,2,FALSE)</f>
        <v>0</v>
      </c>
      <c r="CV71" s="289">
        <f>BJ71*VLOOKUP(BJ$4,'Vienas vienibas izmaksas, EUR'!$A$4:$B$41,2,FALSE)</f>
        <v>0</v>
      </c>
      <c r="CW71" s="289">
        <f>BK71*VLOOKUP(BK$4,'Vienas vienibas izmaksas, EUR'!$A$4:$B$41,2,FALSE)</f>
        <v>0</v>
      </c>
      <c r="CX71" s="289">
        <f>BL71*VLOOKUP(BL$4,'Vienas vienibas izmaksas, EUR'!$A$4:$B$41,2,FALSE)</f>
        <v>0</v>
      </c>
      <c r="CY71" s="289">
        <f>BM71*VLOOKUP(BM$4,'Vienas vienibas izmaksas, EUR'!$A$4:$B$41,2,FALSE)</f>
        <v>0</v>
      </c>
      <c r="CZ71" s="288" t="e">
        <f t="shared" si="5"/>
        <v>#N/A</v>
      </c>
      <c r="DA71" s="290"/>
      <c r="DB71" s="292"/>
      <c r="DC71" s="209"/>
      <c r="DD71" s="288">
        <f t="shared" si="6"/>
        <v>0</v>
      </c>
      <c r="DE71" s="187"/>
      <c r="DF71" s="290"/>
      <c r="DG71" s="293" t="e">
        <f t="shared" si="10"/>
        <v>#DIV/0!</v>
      </c>
      <c r="DH71" s="293" t="e">
        <f t="shared" si="11"/>
        <v>#DIV/0!</v>
      </c>
      <c r="DI71" s="293" t="e">
        <f t="shared" si="7"/>
        <v>#N/A</v>
      </c>
    </row>
    <row r="72" spans="1:113" ht="15.75" x14ac:dyDescent="0.25">
      <c r="A72" s="142">
        <v>67</v>
      </c>
      <c r="B72" s="134" t="str">
        <f>IF('Kritēriji_pasv-1.lim'!S73&gt;0,'Kritēriji_pasv-1.lim'!N74,"Pasākums nav atbalstāms!")</f>
        <v>Pasākums nav atbalstāms!</v>
      </c>
      <c r="C72" s="184"/>
      <c r="D72" s="189"/>
      <c r="E72" s="189"/>
      <c r="F72" s="189"/>
      <c r="G72" s="189"/>
      <c r="H72" s="189"/>
      <c r="I72" s="189"/>
      <c r="J72" s="189"/>
      <c r="K72" s="257">
        <f>'Kritēriji_pasv-1.lim'!M73</f>
        <v>0</v>
      </c>
      <c r="L72" s="185"/>
      <c r="M72" s="185"/>
      <c r="N72" s="185"/>
      <c r="O72" s="185"/>
      <c r="P72" s="185"/>
      <c r="Q72" s="192"/>
      <c r="R72" s="184"/>
      <c r="S72" s="184"/>
      <c r="T72" s="184"/>
      <c r="U72" s="184"/>
      <c r="V72" s="184"/>
      <c r="W72" s="184"/>
      <c r="X72" s="191"/>
      <c r="Y72" s="191"/>
      <c r="Z72" s="191"/>
      <c r="AA72" s="191"/>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89"/>
      <c r="BC72" s="189"/>
      <c r="BD72" s="189"/>
      <c r="BE72" s="189"/>
      <c r="BF72" s="189"/>
      <c r="BG72" s="189"/>
      <c r="BH72" s="189"/>
      <c r="BI72" s="189"/>
      <c r="BJ72" s="189"/>
      <c r="BK72" s="189"/>
      <c r="BL72" s="189"/>
      <c r="BM72" s="189"/>
      <c r="BN72" s="289">
        <f>AB72*VLOOKUP(AB$4,'Vienas vienibas izmaksas, EUR'!$A$4:$B$41,2,FALSE)</f>
        <v>0</v>
      </c>
      <c r="BO72" s="289">
        <f>AC72*VLOOKUP(AC$4,'Vienas vienibas izmaksas, EUR'!$A$4:$B$41,2,FALSE)</f>
        <v>0</v>
      </c>
      <c r="BP72" s="289">
        <f>AD72*VLOOKUP(AD$4,'Vienas vienibas izmaksas, EUR'!$A$4:$B$41,2,FALSE)</f>
        <v>0</v>
      </c>
      <c r="BQ72" s="289">
        <f>AE72*VLOOKUP(AE$4,'Vienas vienibas izmaksas, EUR'!$A$4:$B$41,2,FALSE)</f>
        <v>0</v>
      </c>
      <c r="BR72" s="289">
        <f>AF72*VLOOKUP(AF$4,'Vienas vienibas izmaksas, EUR'!$A$4:$B$41,2,FALSE)</f>
        <v>0</v>
      </c>
      <c r="BS72" s="289">
        <f>AG72*VLOOKUP(AG$4,'Vienas vienibas izmaksas, EUR'!$A$4:$B$41,2,FALSE)</f>
        <v>0</v>
      </c>
      <c r="BT72" s="289">
        <f>AH72*VLOOKUP(AH$4,'Vienas vienibas izmaksas, EUR'!$A$4:$B$41,2,FALSE)</f>
        <v>0</v>
      </c>
      <c r="BU72" s="289">
        <f>AI72*VLOOKUP(AI$4,'Vienas vienibas izmaksas, EUR'!$A$4:$B$41,2,FALSE)</f>
        <v>0</v>
      </c>
      <c r="BV72" s="289">
        <f>AJ72*VLOOKUP(AJ$4,'Vienas vienibas izmaksas, EUR'!$A$4:$B$41,2,FALSE)</f>
        <v>0</v>
      </c>
      <c r="BW72" s="289">
        <f>AK72*VLOOKUP(AK$4,'Vienas vienibas izmaksas, EUR'!$A$4:$B$41,2,FALSE)</f>
        <v>0</v>
      </c>
      <c r="BX72" s="289" t="e">
        <f>AL72*VLOOKUP(AL$4,'Vienas vienibas izmaksas, EUR'!$A$4:$B$41,2,FALSE)</f>
        <v>#N/A</v>
      </c>
      <c r="BY72" s="289">
        <f>AM72*VLOOKUP(AM$4,'Vienas vienibas izmaksas, EUR'!$A$4:$B$41,2,FALSE)</f>
        <v>0</v>
      </c>
      <c r="BZ72" s="289">
        <f>AN72*VLOOKUP(AN$4,'Vienas vienibas izmaksas, EUR'!$A$4:$B$41,2,FALSE)</f>
        <v>0</v>
      </c>
      <c r="CA72" s="289">
        <f>AO72*VLOOKUP(AO$4,'Vienas vienibas izmaksas, EUR'!$A$4:$B$41,2,FALSE)</f>
        <v>0</v>
      </c>
      <c r="CB72" s="289">
        <f>AP72*VLOOKUP(AP$4,'Vienas vienibas izmaksas, EUR'!$A$4:$B$41,2,FALSE)</f>
        <v>0</v>
      </c>
      <c r="CC72" s="289">
        <f>AQ72*VLOOKUP(AQ$4,'Vienas vienibas izmaksas, EUR'!$A$4:$B$41,2,FALSE)</f>
        <v>0</v>
      </c>
      <c r="CD72" s="289">
        <f>AR72*VLOOKUP(AR$4,'Vienas vienibas izmaksas, EUR'!$A$4:$B$41,2,FALSE)</f>
        <v>0</v>
      </c>
      <c r="CE72" s="289">
        <f>AS72*VLOOKUP(AS$4,'Vienas vienibas izmaksas, EUR'!$A$4:$B$41,2,FALSE)</f>
        <v>0</v>
      </c>
      <c r="CF72" s="289">
        <f>AT72*VLOOKUP(AT$4,'Vienas vienibas izmaksas, EUR'!$A$4:$B$41,2,FALSE)</f>
        <v>0</v>
      </c>
      <c r="CG72" s="289">
        <f>AU72*VLOOKUP(AU$4,'Vienas vienibas izmaksas, EUR'!$A$4:$B$41,2,FALSE)</f>
        <v>0</v>
      </c>
      <c r="CH72" s="289">
        <f>AV72*VLOOKUP(AV$4,'Vienas vienibas izmaksas, EUR'!$A$4:$B$41,2,FALSE)</f>
        <v>0</v>
      </c>
      <c r="CI72" s="289">
        <f>AW72*VLOOKUP(AW$4,'Vienas vienibas izmaksas, EUR'!$A$4:$B$41,2,FALSE)</f>
        <v>0</v>
      </c>
      <c r="CJ72" s="289">
        <f>AX72*VLOOKUP(AX$4,'Vienas vienibas izmaksas, EUR'!$A$4:$B$41,2,FALSE)</f>
        <v>0</v>
      </c>
      <c r="CK72" s="289">
        <f>AY72*VLOOKUP(AY$4,'Vienas vienibas izmaksas, EUR'!$A$4:$B$41,2,FALSE)</f>
        <v>0</v>
      </c>
      <c r="CL72" s="289">
        <f>AZ72*VLOOKUP(AZ$4,'Vienas vienibas izmaksas, EUR'!$A$4:$B$41,2,FALSE)</f>
        <v>0</v>
      </c>
      <c r="CM72" s="289">
        <f>BA72*VLOOKUP(BA$4,'Vienas vienibas izmaksas, EUR'!$A$4:$B$41,2,FALSE)</f>
        <v>0</v>
      </c>
      <c r="CN72" s="289">
        <f>BB72*VLOOKUP(BB$4,'Vienas vienibas izmaksas, EUR'!$A$4:$B$41,2,FALSE)</f>
        <v>0</v>
      </c>
      <c r="CO72" s="289">
        <f>BC72*VLOOKUP(BC$4,'Vienas vienibas izmaksas, EUR'!$A$4:$B$41,2,FALSE)</f>
        <v>0</v>
      </c>
      <c r="CP72" s="289">
        <f>BD72*VLOOKUP(BD$4,'Vienas vienibas izmaksas, EUR'!$A$4:$B$41,2,FALSE)</f>
        <v>0</v>
      </c>
      <c r="CQ72" s="289">
        <f>BE72*VLOOKUP(BE$4,'Vienas vienibas izmaksas, EUR'!$A$4:$B$41,2,FALSE)</f>
        <v>0</v>
      </c>
      <c r="CR72" s="289">
        <f>BF72*VLOOKUP(BF$4,'Vienas vienibas izmaksas, EUR'!$A$4:$B$41,2,FALSE)</f>
        <v>0</v>
      </c>
      <c r="CS72" s="289">
        <f>BG72*VLOOKUP(BG$4,'Vienas vienibas izmaksas, EUR'!$A$4:$B$41,2,FALSE)</f>
        <v>0</v>
      </c>
      <c r="CT72" s="289">
        <f>BH72*VLOOKUP(BH$4,'Vienas vienibas izmaksas, EUR'!$A$4:$B$41,2,FALSE)</f>
        <v>0</v>
      </c>
      <c r="CU72" s="289">
        <f>BI72*VLOOKUP(BI$4,'Vienas vienibas izmaksas, EUR'!$A$4:$B$41,2,FALSE)</f>
        <v>0</v>
      </c>
      <c r="CV72" s="289">
        <f>BJ72*VLOOKUP(BJ$4,'Vienas vienibas izmaksas, EUR'!$A$4:$B$41,2,FALSE)</f>
        <v>0</v>
      </c>
      <c r="CW72" s="289">
        <f>BK72*VLOOKUP(BK$4,'Vienas vienibas izmaksas, EUR'!$A$4:$B$41,2,FALSE)</f>
        <v>0</v>
      </c>
      <c r="CX72" s="289">
        <f>BL72*VLOOKUP(BL$4,'Vienas vienibas izmaksas, EUR'!$A$4:$B$41,2,FALSE)</f>
        <v>0</v>
      </c>
      <c r="CY72" s="289">
        <f>BM72*VLOOKUP(BM$4,'Vienas vienibas izmaksas, EUR'!$A$4:$B$41,2,FALSE)</f>
        <v>0</v>
      </c>
      <c r="CZ72" s="288" t="e">
        <f t="shared" si="5"/>
        <v>#N/A</v>
      </c>
      <c r="DA72" s="290"/>
      <c r="DB72" s="292"/>
      <c r="DC72" s="209"/>
      <c r="DD72" s="288">
        <f t="shared" si="6"/>
        <v>0</v>
      </c>
      <c r="DE72" s="187"/>
      <c r="DF72" s="290"/>
      <c r="DG72" s="293" t="e">
        <f t="shared" si="10"/>
        <v>#DIV/0!</v>
      </c>
      <c r="DH72" s="293" t="e">
        <f t="shared" si="11"/>
        <v>#DIV/0!</v>
      </c>
      <c r="DI72" s="293" t="e">
        <f t="shared" si="7"/>
        <v>#N/A</v>
      </c>
    </row>
    <row r="73" spans="1:113" ht="15.75" x14ac:dyDescent="0.25">
      <c r="A73" s="142">
        <v>68</v>
      </c>
      <c r="B73" s="134" t="str">
        <f>IF('Kritēriji_pasv-1.lim'!S74&gt;0,'Kritēriji_pasv-1.lim'!N75,"Pasākums nav atbalstāms!")</f>
        <v>Pasākums nav atbalstāms!</v>
      </c>
      <c r="C73" s="184"/>
      <c r="D73" s="189"/>
      <c r="E73" s="189"/>
      <c r="F73" s="189"/>
      <c r="G73" s="189"/>
      <c r="H73" s="189"/>
      <c r="I73" s="189"/>
      <c r="J73" s="189"/>
      <c r="K73" s="257">
        <f>'Kritēriji_pasv-1.lim'!M74</f>
        <v>0</v>
      </c>
      <c r="L73" s="185"/>
      <c r="M73" s="185"/>
      <c r="N73" s="185"/>
      <c r="O73" s="185"/>
      <c r="P73" s="185"/>
      <c r="Q73" s="192"/>
      <c r="R73" s="184"/>
      <c r="S73" s="184"/>
      <c r="T73" s="184"/>
      <c r="U73" s="184"/>
      <c r="V73" s="184"/>
      <c r="W73" s="184"/>
      <c r="X73" s="191"/>
      <c r="Y73" s="191"/>
      <c r="Z73" s="191"/>
      <c r="AA73" s="191"/>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289">
        <f>AB73*VLOOKUP(AB$4,'Vienas vienibas izmaksas, EUR'!$A$4:$B$41,2,FALSE)</f>
        <v>0</v>
      </c>
      <c r="BO73" s="289">
        <f>AC73*VLOOKUP(AC$4,'Vienas vienibas izmaksas, EUR'!$A$4:$B$41,2,FALSE)</f>
        <v>0</v>
      </c>
      <c r="BP73" s="289">
        <f>AD73*VLOOKUP(AD$4,'Vienas vienibas izmaksas, EUR'!$A$4:$B$41,2,FALSE)</f>
        <v>0</v>
      </c>
      <c r="BQ73" s="289">
        <f>AE73*VLOOKUP(AE$4,'Vienas vienibas izmaksas, EUR'!$A$4:$B$41,2,FALSE)</f>
        <v>0</v>
      </c>
      <c r="BR73" s="289">
        <f>AF73*VLOOKUP(AF$4,'Vienas vienibas izmaksas, EUR'!$A$4:$B$41,2,FALSE)</f>
        <v>0</v>
      </c>
      <c r="BS73" s="289">
        <f>AG73*VLOOKUP(AG$4,'Vienas vienibas izmaksas, EUR'!$A$4:$B$41,2,FALSE)</f>
        <v>0</v>
      </c>
      <c r="BT73" s="289">
        <f>AH73*VLOOKUP(AH$4,'Vienas vienibas izmaksas, EUR'!$A$4:$B$41,2,FALSE)</f>
        <v>0</v>
      </c>
      <c r="BU73" s="289">
        <f>AI73*VLOOKUP(AI$4,'Vienas vienibas izmaksas, EUR'!$A$4:$B$41,2,FALSE)</f>
        <v>0</v>
      </c>
      <c r="BV73" s="289">
        <f>AJ73*VLOOKUP(AJ$4,'Vienas vienibas izmaksas, EUR'!$A$4:$B$41,2,FALSE)</f>
        <v>0</v>
      </c>
      <c r="BW73" s="289">
        <f>AK73*VLOOKUP(AK$4,'Vienas vienibas izmaksas, EUR'!$A$4:$B$41,2,FALSE)</f>
        <v>0</v>
      </c>
      <c r="BX73" s="289" t="e">
        <f>AL73*VLOOKUP(AL$4,'Vienas vienibas izmaksas, EUR'!$A$4:$B$41,2,FALSE)</f>
        <v>#N/A</v>
      </c>
      <c r="BY73" s="289">
        <f>AM73*VLOOKUP(AM$4,'Vienas vienibas izmaksas, EUR'!$A$4:$B$41,2,FALSE)</f>
        <v>0</v>
      </c>
      <c r="BZ73" s="289">
        <f>AN73*VLOOKUP(AN$4,'Vienas vienibas izmaksas, EUR'!$A$4:$B$41,2,FALSE)</f>
        <v>0</v>
      </c>
      <c r="CA73" s="289">
        <f>AO73*VLOOKUP(AO$4,'Vienas vienibas izmaksas, EUR'!$A$4:$B$41,2,FALSE)</f>
        <v>0</v>
      </c>
      <c r="CB73" s="289">
        <f>AP73*VLOOKUP(AP$4,'Vienas vienibas izmaksas, EUR'!$A$4:$B$41,2,FALSE)</f>
        <v>0</v>
      </c>
      <c r="CC73" s="289">
        <f>AQ73*VLOOKUP(AQ$4,'Vienas vienibas izmaksas, EUR'!$A$4:$B$41,2,FALSE)</f>
        <v>0</v>
      </c>
      <c r="CD73" s="289">
        <f>AR73*VLOOKUP(AR$4,'Vienas vienibas izmaksas, EUR'!$A$4:$B$41,2,FALSE)</f>
        <v>0</v>
      </c>
      <c r="CE73" s="289">
        <f>AS73*VLOOKUP(AS$4,'Vienas vienibas izmaksas, EUR'!$A$4:$B$41,2,FALSE)</f>
        <v>0</v>
      </c>
      <c r="CF73" s="289">
        <f>AT73*VLOOKUP(AT$4,'Vienas vienibas izmaksas, EUR'!$A$4:$B$41,2,FALSE)</f>
        <v>0</v>
      </c>
      <c r="CG73" s="289">
        <f>AU73*VLOOKUP(AU$4,'Vienas vienibas izmaksas, EUR'!$A$4:$B$41,2,FALSE)</f>
        <v>0</v>
      </c>
      <c r="CH73" s="289">
        <f>AV73*VLOOKUP(AV$4,'Vienas vienibas izmaksas, EUR'!$A$4:$B$41,2,FALSE)</f>
        <v>0</v>
      </c>
      <c r="CI73" s="289">
        <f>AW73*VLOOKUP(AW$4,'Vienas vienibas izmaksas, EUR'!$A$4:$B$41,2,FALSE)</f>
        <v>0</v>
      </c>
      <c r="CJ73" s="289">
        <f>AX73*VLOOKUP(AX$4,'Vienas vienibas izmaksas, EUR'!$A$4:$B$41,2,FALSE)</f>
        <v>0</v>
      </c>
      <c r="CK73" s="289">
        <f>AY73*VLOOKUP(AY$4,'Vienas vienibas izmaksas, EUR'!$A$4:$B$41,2,FALSE)</f>
        <v>0</v>
      </c>
      <c r="CL73" s="289">
        <f>AZ73*VLOOKUP(AZ$4,'Vienas vienibas izmaksas, EUR'!$A$4:$B$41,2,FALSE)</f>
        <v>0</v>
      </c>
      <c r="CM73" s="289">
        <f>BA73*VLOOKUP(BA$4,'Vienas vienibas izmaksas, EUR'!$A$4:$B$41,2,FALSE)</f>
        <v>0</v>
      </c>
      <c r="CN73" s="289">
        <f>BB73*VLOOKUP(BB$4,'Vienas vienibas izmaksas, EUR'!$A$4:$B$41,2,FALSE)</f>
        <v>0</v>
      </c>
      <c r="CO73" s="289">
        <f>BC73*VLOOKUP(BC$4,'Vienas vienibas izmaksas, EUR'!$A$4:$B$41,2,FALSE)</f>
        <v>0</v>
      </c>
      <c r="CP73" s="289">
        <f>BD73*VLOOKUP(BD$4,'Vienas vienibas izmaksas, EUR'!$A$4:$B$41,2,FALSE)</f>
        <v>0</v>
      </c>
      <c r="CQ73" s="289">
        <f>BE73*VLOOKUP(BE$4,'Vienas vienibas izmaksas, EUR'!$A$4:$B$41,2,FALSE)</f>
        <v>0</v>
      </c>
      <c r="CR73" s="289">
        <f>BF73*VLOOKUP(BF$4,'Vienas vienibas izmaksas, EUR'!$A$4:$B$41,2,FALSE)</f>
        <v>0</v>
      </c>
      <c r="CS73" s="289">
        <f>BG73*VLOOKUP(BG$4,'Vienas vienibas izmaksas, EUR'!$A$4:$B$41,2,FALSE)</f>
        <v>0</v>
      </c>
      <c r="CT73" s="289">
        <f>BH73*VLOOKUP(BH$4,'Vienas vienibas izmaksas, EUR'!$A$4:$B$41,2,FALSE)</f>
        <v>0</v>
      </c>
      <c r="CU73" s="289">
        <f>BI73*VLOOKUP(BI$4,'Vienas vienibas izmaksas, EUR'!$A$4:$B$41,2,FALSE)</f>
        <v>0</v>
      </c>
      <c r="CV73" s="289">
        <f>BJ73*VLOOKUP(BJ$4,'Vienas vienibas izmaksas, EUR'!$A$4:$B$41,2,FALSE)</f>
        <v>0</v>
      </c>
      <c r="CW73" s="289">
        <f>BK73*VLOOKUP(BK$4,'Vienas vienibas izmaksas, EUR'!$A$4:$B$41,2,FALSE)</f>
        <v>0</v>
      </c>
      <c r="CX73" s="289">
        <f>BL73*VLOOKUP(BL$4,'Vienas vienibas izmaksas, EUR'!$A$4:$B$41,2,FALSE)</f>
        <v>0</v>
      </c>
      <c r="CY73" s="289">
        <f>BM73*VLOOKUP(BM$4,'Vienas vienibas izmaksas, EUR'!$A$4:$B$41,2,FALSE)</f>
        <v>0</v>
      </c>
      <c r="CZ73" s="288" t="e">
        <f t="shared" si="5"/>
        <v>#N/A</v>
      </c>
      <c r="DA73" s="290"/>
      <c r="DB73" s="292"/>
      <c r="DC73" s="209"/>
      <c r="DD73" s="288">
        <f t="shared" si="6"/>
        <v>0</v>
      </c>
      <c r="DE73" s="187"/>
      <c r="DF73" s="290"/>
      <c r="DG73" s="293" t="e">
        <f t="shared" si="10"/>
        <v>#DIV/0!</v>
      </c>
      <c r="DH73" s="293" t="e">
        <f t="shared" si="11"/>
        <v>#DIV/0!</v>
      </c>
      <c r="DI73" s="293" t="e">
        <f t="shared" si="7"/>
        <v>#N/A</v>
      </c>
    </row>
    <row r="74" spans="1:113" ht="15.75" x14ac:dyDescent="0.25">
      <c r="A74" s="142">
        <v>69</v>
      </c>
      <c r="B74" s="134" t="str">
        <f>IF('Kritēriji_pasv-1.lim'!S75&gt;0,'Kritēriji_pasv-1.lim'!N76,"Pasākums nav atbalstāms!")</f>
        <v>Pasākums nav atbalstāms!</v>
      </c>
      <c r="C74" s="184"/>
      <c r="D74" s="189"/>
      <c r="E74" s="189"/>
      <c r="F74" s="189"/>
      <c r="G74" s="189"/>
      <c r="H74" s="189"/>
      <c r="I74" s="189"/>
      <c r="J74" s="189"/>
      <c r="K74" s="257">
        <f>'Kritēriji_pasv-1.lim'!M75</f>
        <v>0</v>
      </c>
      <c r="L74" s="185"/>
      <c r="M74" s="185"/>
      <c r="N74" s="185"/>
      <c r="O74" s="185"/>
      <c r="P74" s="185"/>
      <c r="Q74" s="192"/>
      <c r="R74" s="184"/>
      <c r="S74" s="184"/>
      <c r="T74" s="184"/>
      <c r="U74" s="184"/>
      <c r="V74" s="184"/>
      <c r="W74" s="184"/>
      <c r="X74" s="191"/>
      <c r="Y74" s="191"/>
      <c r="Z74" s="191"/>
      <c r="AA74" s="191"/>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289">
        <f>AB74*VLOOKUP(AB$4,'Vienas vienibas izmaksas, EUR'!$A$4:$B$41,2,FALSE)</f>
        <v>0</v>
      </c>
      <c r="BO74" s="289">
        <f>AC74*VLOOKUP(AC$4,'Vienas vienibas izmaksas, EUR'!$A$4:$B$41,2,FALSE)</f>
        <v>0</v>
      </c>
      <c r="BP74" s="289">
        <f>AD74*VLOOKUP(AD$4,'Vienas vienibas izmaksas, EUR'!$A$4:$B$41,2,FALSE)</f>
        <v>0</v>
      </c>
      <c r="BQ74" s="289">
        <f>AE74*VLOOKUP(AE$4,'Vienas vienibas izmaksas, EUR'!$A$4:$B$41,2,FALSE)</f>
        <v>0</v>
      </c>
      <c r="BR74" s="289">
        <f>AF74*VLOOKUP(AF$4,'Vienas vienibas izmaksas, EUR'!$A$4:$B$41,2,FALSE)</f>
        <v>0</v>
      </c>
      <c r="BS74" s="289">
        <f>AG74*VLOOKUP(AG$4,'Vienas vienibas izmaksas, EUR'!$A$4:$B$41,2,FALSE)</f>
        <v>0</v>
      </c>
      <c r="BT74" s="289">
        <f>AH74*VLOOKUP(AH$4,'Vienas vienibas izmaksas, EUR'!$A$4:$B$41,2,FALSE)</f>
        <v>0</v>
      </c>
      <c r="BU74" s="289">
        <f>AI74*VLOOKUP(AI$4,'Vienas vienibas izmaksas, EUR'!$A$4:$B$41,2,FALSE)</f>
        <v>0</v>
      </c>
      <c r="BV74" s="289">
        <f>AJ74*VLOOKUP(AJ$4,'Vienas vienibas izmaksas, EUR'!$A$4:$B$41,2,FALSE)</f>
        <v>0</v>
      </c>
      <c r="BW74" s="289">
        <f>AK74*VLOOKUP(AK$4,'Vienas vienibas izmaksas, EUR'!$A$4:$B$41,2,FALSE)</f>
        <v>0</v>
      </c>
      <c r="BX74" s="289" t="e">
        <f>AL74*VLOOKUP(AL$4,'Vienas vienibas izmaksas, EUR'!$A$4:$B$41,2,FALSE)</f>
        <v>#N/A</v>
      </c>
      <c r="BY74" s="289">
        <f>AM74*VLOOKUP(AM$4,'Vienas vienibas izmaksas, EUR'!$A$4:$B$41,2,FALSE)</f>
        <v>0</v>
      </c>
      <c r="BZ74" s="289">
        <f>AN74*VLOOKUP(AN$4,'Vienas vienibas izmaksas, EUR'!$A$4:$B$41,2,FALSE)</f>
        <v>0</v>
      </c>
      <c r="CA74" s="289">
        <f>AO74*VLOOKUP(AO$4,'Vienas vienibas izmaksas, EUR'!$A$4:$B$41,2,FALSE)</f>
        <v>0</v>
      </c>
      <c r="CB74" s="289">
        <f>AP74*VLOOKUP(AP$4,'Vienas vienibas izmaksas, EUR'!$A$4:$B$41,2,FALSE)</f>
        <v>0</v>
      </c>
      <c r="CC74" s="289">
        <f>AQ74*VLOOKUP(AQ$4,'Vienas vienibas izmaksas, EUR'!$A$4:$B$41,2,FALSE)</f>
        <v>0</v>
      </c>
      <c r="CD74" s="289">
        <f>AR74*VLOOKUP(AR$4,'Vienas vienibas izmaksas, EUR'!$A$4:$B$41,2,FALSE)</f>
        <v>0</v>
      </c>
      <c r="CE74" s="289">
        <f>AS74*VLOOKUP(AS$4,'Vienas vienibas izmaksas, EUR'!$A$4:$B$41,2,FALSE)</f>
        <v>0</v>
      </c>
      <c r="CF74" s="289">
        <f>AT74*VLOOKUP(AT$4,'Vienas vienibas izmaksas, EUR'!$A$4:$B$41,2,FALSE)</f>
        <v>0</v>
      </c>
      <c r="CG74" s="289">
        <f>AU74*VLOOKUP(AU$4,'Vienas vienibas izmaksas, EUR'!$A$4:$B$41,2,FALSE)</f>
        <v>0</v>
      </c>
      <c r="CH74" s="289">
        <f>AV74*VLOOKUP(AV$4,'Vienas vienibas izmaksas, EUR'!$A$4:$B$41,2,FALSE)</f>
        <v>0</v>
      </c>
      <c r="CI74" s="289">
        <f>AW74*VLOOKUP(AW$4,'Vienas vienibas izmaksas, EUR'!$A$4:$B$41,2,FALSE)</f>
        <v>0</v>
      </c>
      <c r="CJ74" s="289">
        <f>AX74*VLOOKUP(AX$4,'Vienas vienibas izmaksas, EUR'!$A$4:$B$41,2,FALSE)</f>
        <v>0</v>
      </c>
      <c r="CK74" s="289">
        <f>AY74*VLOOKUP(AY$4,'Vienas vienibas izmaksas, EUR'!$A$4:$B$41,2,FALSE)</f>
        <v>0</v>
      </c>
      <c r="CL74" s="289">
        <f>AZ74*VLOOKUP(AZ$4,'Vienas vienibas izmaksas, EUR'!$A$4:$B$41,2,FALSE)</f>
        <v>0</v>
      </c>
      <c r="CM74" s="289">
        <f>BA74*VLOOKUP(BA$4,'Vienas vienibas izmaksas, EUR'!$A$4:$B$41,2,FALSE)</f>
        <v>0</v>
      </c>
      <c r="CN74" s="289">
        <f>BB74*VLOOKUP(BB$4,'Vienas vienibas izmaksas, EUR'!$A$4:$B$41,2,FALSE)</f>
        <v>0</v>
      </c>
      <c r="CO74" s="289">
        <f>BC74*VLOOKUP(BC$4,'Vienas vienibas izmaksas, EUR'!$A$4:$B$41,2,FALSE)</f>
        <v>0</v>
      </c>
      <c r="CP74" s="289">
        <f>BD74*VLOOKUP(BD$4,'Vienas vienibas izmaksas, EUR'!$A$4:$B$41,2,FALSE)</f>
        <v>0</v>
      </c>
      <c r="CQ74" s="289">
        <f>BE74*VLOOKUP(BE$4,'Vienas vienibas izmaksas, EUR'!$A$4:$B$41,2,FALSE)</f>
        <v>0</v>
      </c>
      <c r="CR74" s="289">
        <f>BF74*VLOOKUP(BF$4,'Vienas vienibas izmaksas, EUR'!$A$4:$B$41,2,FALSE)</f>
        <v>0</v>
      </c>
      <c r="CS74" s="289">
        <f>BG74*VLOOKUP(BG$4,'Vienas vienibas izmaksas, EUR'!$A$4:$B$41,2,FALSE)</f>
        <v>0</v>
      </c>
      <c r="CT74" s="289">
        <f>BH74*VLOOKUP(BH$4,'Vienas vienibas izmaksas, EUR'!$A$4:$B$41,2,FALSE)</f>
        <v>0</v>
      </c>
      <c r="CU74" s="289">
        <f>BI74*VLOOKUP(BI$4,'Vienas vienibas izmaksas, EUR'!$A$4:$B$41,2,FALSE)</f>
        <v>0</v>
      </c>
      <c r="CV74" s="289">
        <f>BJ74*VLOOKUP(BJ$4,'Vienas vienibas izmaksas, EUR'!$A$4:$B$41,2,FALSE)</f>
        <v>0</v>
      </c>
      <c r="CW74" s="289">
        <f>BK74*VLOOKUP(BK$4,'Vienas vienibas izmaksas, EUR'!$A$4:$B$41,2,FALSE)</f>
        <v>0</v>
      </c>
      <c r="CX74" s="289">
        <f>BL74*VLOOKUP(BL$4,'Vienas vienibas izmaksas, EUR'!$A$4:$B$41,2,FALSE)</f>
        <v>0</v>
      </c>
      <c r="CY74" s="289">
        <f>BM74*VLOOKUP(BM$4,'Vienas vienibas izmaksas, EUR'!$A$4:$B$41,2,FALSE)</f>
        <v>0</v>
      </c>
      <c r="CZ74" s="288" t="e">
        <f t="shared" si="5"/>
        <v>#N/A</v>
      </c>
      <c r="DA74" s="290"/>
      <c r="DB74" s="292"/>
      <c r="DC74" s="209"/>
      <c r="DD74" s="288">
        <f t="shared" si="6"/>
        <v>0</v>
      </c>
      <c r="DE74" s="187"/>
      <c r="DF74" s="290"/>
      <c r="DG74" s="293" t="e">
        <f t="shared" si="10"/>
        <v>#DIV/0!</v>
      </c>
      <c r="DH74" s="293" t="e">
        <f t="shared" si="11"/>
        <v>#DIV/0!</v>
      </c>
      <c r="DI74" s="293" t="e">
        <f t="shared" si="7"/>
        <v>#N/A</v>
      </c>
    </row>
    <row r="75" spans="1:113" ht="15.75" x14ac:dyDescent="0.25">
      <c r="A75" s="142">
        <v>70</v>
      </c>
      <c r="B75" s="134" t="str">
        <f>IF('Kritēriji_pasv-1.lim'!S76&gt;0,'Kritēriji_pasv-1.lim'!N77,"Pasākums nav atbalstāms!")</f>
        <v>Pasākums nav atbalstāms!</v>
      </c>
      <c r="C75" s="184"/>
      <c r="D75" s="189"/>
      <c r="E75" s="189"/>
      <c r="F75" s="189"/>
      <c r="G75" s="189"/>
      <c r="H75" s="189"/>
      <c r="I75" s="189"/>
      <c r="J75" s="189"/>
      <c r="K75" s="257">
        <f>'Kritēriji_pasv-1.lim'!M76</f>
        <v>0</v>
      </c>
      <c r="L75" s="185"/>
      <c r="M75" s="185"/>
      <c r="N75" s="185"/>
      <c r="O75" s="185"/>
      <c r="P75" s="185"/>
      <c r="Q75" s="192"/>
      <c r="R75" s="184"/>
      <c r="S75" s="184"/>
      <c r="T75" s="184"/>
      <c r="U75" s="184"/>
      <c r="V75" s="184"/>
      <c r="W75" s="184"/>
      <c r="X75" s="191"/>
      <c r="Y75" s="191"/>
      <c r="Z75" s="191"/>
      <c r="AA75" s="191"/>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189"/>
      <c r="BH75" s="189"/>
      <c r="BI75" s="189"/>
      <c r="BJ75" s="189"/>
      <c r="BK75" s="189"/>
      <c r="BL75" s="189"/>
      <c r="BM75" s="189"/>
      <c r="BN75" s="289">
        <f>AB75*VLOOKUP(AB$4,'Vienas vienibas izmaksas, EUR'!$A$4:$B$41,2,FALSE)</f>
        <v>0</v>
      </c>
      <c r="BO75" s="289">
        <f>AC75*VLOOKUP(AC$4,'Vienas vienibas izmaksas, EUR'!$A$4:$B$41,2,FALSE)</f>
        <v>0</v>
      </c>
      <c r="BP75" s="289">
        <f>AD75*VLOOKUP(AD$4,'Vienas vienibas izmaksas, EUR'!$A$4:$B$41,2,FALSE)</f>
        <v>0</v>
      </c>
      <c r="BQ75" s="289">
        <f>AE75*VLOOKUP(AE$4,'Vienas vienibas izmaksas, EUR'!$A$4:$B$41,2,FALSE)</f>
        <v>0</v>
      </c>
      <c r="BR75" s="289">
        <f>AF75*VLOOKUP(AF$4,'Vienas vienibas izmaksas, EUR'!$A$4:$B$41,2,FALSE)</f>
        <v>0</v>
      </c>
      <c r="BS75" s="289">
        <f>AG75*VLOOKUP(AG$4,'Vienas vienibas izmaksas, EUR'!$A$4:$B$41,2,FALSE)</f>
        <v>0</v>
      </c>
      <c r="BT75" s="289">
        <f>AH75*VLOOKUP(AH$4,'Vienas vienibas izmaksas, EUR'!$A$4:$B$41,2,FALSE)</f>
        <v>0</v>
      </c>
      <c r="BU75" s="289">
        <f>AI75*VLOOKUP(AI$4,'Vienas vienibas izmaksas, EUR'!$A$4:$B$41,2,FALSE)</f>
        <v>0</v>
      </c>
      <c r="BV75" s="289">
        <f>AJ75*VLOOKUP(AJ$4,'Vienas vienibas izmaksas, EUR'!$A$4:$B$41,2,FALSE)</f>
        <v>0</v>
      </c>
      <c r="BW75" s="289">
        <f>AK75*VLOOKUP(AK$4,'Vienas vienibas izmaksas, EUR'!$A$4:$B$41,2,FALSE)</f>
        <v>0</v>
      </c>
      <c r="BX75" s="289" t="e">
        <f>AL75*VLOOKUP(AL$4,'Vienas vienibas izmaksas, EUR'!$A$4:$B$41,2,FALSE)</f>
        <v>#N/A</v>
      </c>
      <c r="BY75" s="289">
        <f>AM75*VLOOKUP(AM$4,'Vienas vienibas izmaksas, EUR'!$A$4:$B$41,2,FALSE)</f>
        <v>0</v>
      </c>
      <c r="BZ75" s="289">
        <f>AN75*VLOOKUP(AN$4,'Vienas vienibas izmaksas, EUR'!$A$4:$B$41,2,FALSE)</f>
        <v>0</v>
      </c>
      <c r="CA75" s="289">
        <f>AO75*VLOOKUP(AO$4,'Vienas vienibas izmaksas, EUR'!$A$4:$B$41,2,FALSE)</f>
        <v>0</v>
      </c>
      <c r="CB75" s="289">
        <f>AP75*VLOOKUP(AP$4,'Vienas vienibas izmaksas, EUR'!$A$4:$B$41,2,FALSE)</f>
        <v>0</v>
      </c>
      <c r="CC75" s="289">
        <f>AQ75*VLOOKUP(AQ$4,'Vienas vienibas izmaksas, EUR'!$A$4:$B$41,2,FALSE)</f>
        <v>0</v>
      </c>
      <c r="CD75" s="289">
        <f>AR75*VLOOKUP(AR$4,'Vienas vienibas izmaksas, EUR'!$A$4:$B$41,2,FALSE)</f>
        <v>0</v>
      </c>
      <c r="CE75" s="289">
        <f>AS75*VLOOKUP(AS$4,'Vienas vienibas izmaksas, EUR'!$A$4:$B$41,2,FALSE)</f>
        <v>0</v>
      </c>
      <c r="CF75" s="289">
        <f>AT75*VLOOKUP(AT$4,'Vienas vienibas izmaksas, EUR'!$A$4:$B$41,2,FALSE)</f>
        <v>0</v>
      </c>
      <c r="CG75" s="289">
        <f>AU75*VLOOKUP(AU$4,'Vienas vienibas izmaksas, EUR'!$A$4:$B$41,2,FALSE)</f>
        <v>0</v>
      </c>
      <c r="CH75" s="289">
        <f>AV75*VLOOKUP(AV$4,'Vienas vienibas izmaksas, EUR'!$A$4:$B$41,2,FALSE)</f>
        <v>0</v>
      </c>
      <c r="CI75" s="289">
        <f>AW75*VLOOKUP(AW$4,'Vienas vienibas izmaksas, EUR'!$A$4:$B$41,2,FALSE)</f>
        <v>0</v>
      </c>
      <c r="CJ75" s="289">
        <f>AX75*VLOOKUP(AX$4,'Vienas vienibas izmaksas, EUR'!$A$4:$B$41,2,FALSE)</f>
        <v>0</v>
      </c>
      <c r="CK75" s="289">
        <f>AY75*VLOOKUP(AY$4,'Vienas vienibas izmaksas, EUR'!$A$4:$B$41,2,FALSE)</f>
        <v>0</v>
      </c>
      <c r="CL75" s="289">
        <f>AZ75*VLOOKUP(AZ$4,'Vienas vienibas izmaksas, EUR'!$A$4:$B$41,2,FALSE)</f>
        <v>0</v>
      </c>
      <c r="CM75" s="289">
        <f>BA75*VLOOKUP(BA$4,'Vienas vienibas izmaksas, EUR'!$A$4:$B$41,2,FALSE)</f>
        <v>0</v>
      </c>
      <c r="CN75" s="289">
        <f>BB75*VLOOKUP(BB$4,'Vienas vienibas izmaksas, EUR'!$A$4:$B$41,2,FALSE)</f>
        <v>0</v>
      </c>
      <c r="CO75" s="289">
        <f>BC75*VLOOKUP(BC$4,'Vienas vienibas izmaksas, EUR'!$A$4:$B$41,2,FALSE)</f>
        <v>0</v>
      </c>
      <c r="CP75" s="289">
        <f>BD75*VLOOKUP(BD$4,'Vienas vienibas izmaksas, EUR'!$A$4:$B$41,2,FALSE)</f>
        <v>0</v>
      </c>
      <c r="CQ75" s="289">
        <f>BE75*VLOOKUP(BE$4,'Vienas vienibas izmaksas, EUR'!$A$4:$B$41,2,FALSE)</f>
        <v>0</v>
      </c>
      <c r="CR75" s="289">
        <f>BF75*VLOOKUP(BF$4,'Vienas vienibas izmaksas, EUR'!$A$4:$B$41,2,FALSE)</f>
        <v>0</v>
      </c>
      <c r="CS75" s="289">
        <f>BG75*VLOOKUP(BG$4,'Vienas vienibas izmaksas, EUR'!$A$4:$B$41,2,FALSE)</f>
        <v>0</v>
      </c>
      <c r="CT75" s="289">
        <f>BH75*VLOOKUP(BH$4,'Vienas vienibas izmaksas, EUR'!$A$4:$B$41,2,FALSE)</f>
        <v>0</v>
      </c>
      <c r="CU75" s="289">
        <f>BI75*VLOOKUP(BI$4,'Vienas vienibas izmaksas, EUR'!$A$4:$B$41,2,FALSE)</f>
        <v>0</v>
      </c>
      <c r="CV75" s="289">
        <f>BJ75*VLOOKUP(BJ$4,'Vienas vienibas izmaksas, EUR'!$A$4:$B$41,2,FALSE)</f>
        <v>0</v>
      </c>
      <c r="CW75" s="289">
        <f>BK75*VLOOKUP(BK$4,'Vienas vienibas izmaksas, EUR'!$A$4:$B$41,2,FALSE)</f>
        <v>0</v>
      </c>
      <c r="CX75" s="289">
        <f>BL75*VLOOKUP(BL$4,'Vienas vienibas izmaksas, EUR'!$A$4:$B$41,2,FALSE)</f>
        <v>0</v>
      </c>
      <c r="CY75" s="289">
        <f>BM75*VLOOKUP(BM$4,'Vienas vienibas izmaksas, EUR'!$A$4:$B$41,2,FALSE)</f>
        <v>0</v>
      </c>
      <c r="CZ75" s="288" t="e">
        <f t="shared" si="5"/>
        <v>#N/A</v>
      </c>
      <c r="DA75" s="290"/>
      <c r="DB75" s="292"/>
      <c r="DC75" s="209"/>
      <c r="DD75" s="288">
        <f t="shared" si="6"/>
        <v>0</v>
      </c>
      <c r="DE75" s="187"/>
      <c r="DF75" s="290"/>
      <c r="DG75" s="293" t="e">
        <f t="shared" si="10"/>
        <v>#DIV/0!</v>
      </c>
      <c r="DH75" s="293" t="e">
        <f t="shared" si="11"/>
        <v>#DIV/0!</v>
      </c>
      <c r="DI75" s="293" t="e">
        <f t="shared" si="7"/>
        <v>#N/A</v>
      </c>
    </row>
    <row r="76" spans="1:113" ht="15.75" x14ac:dyDescent="0.25">
      <c r="A76" s="142">
        <v>71</v>
      </c>
      <c r="B76" s="134" t="str">
        <f>IF('Kritēriji_pasv-1.lim'!S77&gt;0,'Kritēriji_pasv-1.lim'!N78,"Pasākums nav atbalstāms!")</f>
        <v>Pasākums nav atbalstāms!</v>
      </c>
      <c r="C76" s="184"/>
      <c r="D76" s="189"/>
      <c r="E76" s="189"/>
      <c r="F76" s="189"/>
      <c r="G76" s="189"/>
      <c r="H76" s="189"/>
      <c r="I76" s="189"/>
      <c r="J76" s="189"/>
      <c r="K76" s="257">
        <f>'Kritēriji_pasv-1.lim'!M77</f>
        <v>0</v>
      </c>
      <c r="L76" s="185"/>
      <c r="M76" s="185"/>
      <c r="N76" s="185"/>
      <c r="O76" s="185"/>
      <c r="P76" s="185"/>
      <c r="Q76" s="192"/>
      <c r="R76" s="184"/>
      <c r="S76" s="184"/>
      <c r="T76" s="184"/>
      <c r="U76" s="184"/>
      <c r="V76" s="184"/>
      <c r="W76" s="184"/>
      <c r="X76" s="191"/>
      <c r="Y76" s="191"/>
      <c r="Z76" s="191"/>
      <c r="AA76" s="191"/>
      <c r="AB76" s="189"/>
      <c r="AC76" s="189"/>
      <c r="AD76" s="189"/>
      <c r="AE76" s="189"/>
      <c r="AF76" s="189"/>
      <c r="AG76" s="189"/>
      <c r="AH76" s="189"/>
      <c r="AI76" s="189"/>
      <c r="AJ76" s="189"/>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189"/>
      <c r="BG76" s="189"/>
      <c r="BH76" s="189"/>
      <c r="BI76" s="189"/>
      <c r="BJ76" s="189"/>
      <c r="BK76" s="189"/>
      <c r="BL76" s="189"/>
      <c r="BM76" s="189"/>
      <c r="BN76" s="289">
        <f>AB76*VLOOKUP(AB$4,'Vienas vienibas izmaksas, EUR'!$A$4:$B$41,2,FALSE)</f>
        <v>0</v>
      </c>
      <c r="BO76" s="289">
        <f>AC76*VLOOKUP(AC$4,'Vienas vienibas izmaksas, EUR'!$A$4:$B$41,2,FALSE)</f>
        <v>0</v>
      </c>
      <c r="BP76" s="289">
        <f>AD76*VLOOKUP(AD$4,'Vienas vienibas izmaksas, EUR'!$A$4:$B$41,2,FALSE)</f>
        <v>0</v>
      </c>
      <c r="BQ76" s="289">
        <f>AE76*VLOOKUP(AE$4,'Vienas vienibas izmaksas, EUR'!$A$4:$B$41,2,FALSE)</f>
        <v>0</v>
      </c>
      <c r="BR76" s="289">
        <f>AF76*VLOOKUP(AF$4,'Vienas vienibas izmaksas, EUR'!$A$4:$B$41,2,FALSE)</f>
        <v>0</v>
      </c>
      <c r="BS76" s="289">
        <f>AG76*VLOOKUP(AG$4,'Vienas vienibas izmaksas, EUR'!$A$4:$B$41,2,FALSE)</f>
        <v>0</v>
      </c>
      <c r="BT76" s="289">
        <f>AH76*VLOOKUP(AH$4,'Vienas vienibas izmaksas, EUR'!$A$4:$B$41,2,FALSE)</f>
        <v>0</v>
      </c>
      <c r="BU76" s="289">
        <f>AI76*VLOOKUP(AI$4,'Vienas vienibas izmaksas, EUR'!$A$4:$B$41,2,FALSE)</f>
        <v>0</v>
      </c>
      <c r="BV76" s="289">
        <f>AJ76*VLOOKUP(AJ$4,'Vienas vienibas izmaksas, EUR'!$A$4:$B$41,2,FALSE)</f>
        <v>0</v>
      </c>
      <c r="BW76" s="289">
        <f>AK76*VLOOKUP(AK$4,'Vienas vienibas izmaksas, EUR'!$A$4:$B$41,2,FALSE)</f>
        <v>0</v>
      </c>
      <c r="BX76" s="289" t="e">
        <f>AL76*VLOOKUP(AL$4,'Vienas vienibas izmaksas, EUR'!$A$4:$B$41,2,FALSE)</f>
        <v>#N/A</v>
      </c>
      <c r="BY76" s="289">
        <f>AM76*VLOOKUP(AM$4,'Vienas vienibas izmaksas, EUR'!$A$4:$B$41,2,FALSE)</f>
        <v>0</v>
      </c>
      <c r="BZ76" s="289">
        <f>AN76*VLOOKUP(AN$4,'Vienas vienibas izmaksas, EUR'!$A$4:$B$41,2,FALSE)</f>
        <v>0</v>
      </c>
      <c r="CA76" s="289">
        <f>AO76*VLOOKUP(AO$4,'Vienas vienibas izmaksas, EUR'!$A$4:$B$41,2,FALSE)</f>
        <v>0</v>
      </c>
      <c r="CB76" s="289">
        <f>AP76*VLOOKUP(AP$4,'Vienas vienibas izmaksas, EUR'!$A$4:$B$41,2,FALSE)</f>
        <v>0</v>
      </c>
      <c r="CC76" s="289">
        <f>AQ76*VLOOKUP(AQ$4,'Vienas vienibas izmaksas, EUR'!$A$4:$B$41,2,FALSE)</f>
        <v>0</v>
      </c>
      <c r="CD76" s="289">
        <f>AR76*VLOOKUP(AR$4,'Vienas vienibas izmaksas, EUR'!$A$4:$B$41,2,FALSE)</f>
        <v>0</v>
      </c>
      <c r="CE76" s="289">
        <f>AS76*VLOOKUP(AS$4,'Vienas vienibas izmaksas, EUR'!$A$4:$B$41,2,FALSE)</f>
        <v>0</v>
      </c>
      <c r="CF76" s="289">
        <f>AT76*VLOOKUP(AT$4,'Vienas vienibas izmaksas, EUR'!$A$4:$B$41,2,FALSE)</f>
        <v>0</v>
      </c>
      <c r="CG76" s="289">
        <f>AU76*VLOOKUP(AU$4,'Vienas vienibas izmaksas, EUR'!$A$4:$B$41,2,FALSE)</f>
        <v>0</v>
      </c>
      <c r="CH76" s="289">
        <f>AV76*VLOOKUP(AV$4,'Vienas vienibas izmaksas, EUR'!$A$4:$B$41,2,FALSE)</f>
        <v>0</v>
      </c>
      <c r="CI76" s="289">
        <f>AW76*VLOOKUP(AW$4,'Vienas vienibas izmaksas, EUR'!$A$4:$B$41,2,FALSE)</f>
        <v>0</v>
      </c>
      <c r="CJ76" s="289">
        <f>AX76*VLOOKUP(AX$4,'Vienas vienibas izmaksas, EUR'!$A$4:$B$41,2,FALSE)</f>
        <v>0</v>
      </c>
      <c r="CK76" s="289">
        <f>AY76*VLOOKUP(AY$4,'Vienas vienibas izmaksas, EUR'!$A$4:$B$41,2,FALSE)</f>
        <v>0</v>
      </c>
      <c r="CL76" s="289">
        <f>AZ76*VLOOKUP(AZ$4,'Vienas vienibas izmaksas, EUR'!$A$4:$B$41,2,FALSE)</f>
        <v>0</v>
      </c>
      <c r="CM76" s="289">
        <f>BA76*VLOOKUP(BA$4,'Vienas vienibas izmaksas, EUR'!$A$4:$B$41,2,FALSE)</f>
        <v>0</v>
      </c>
      <c r="CN76" s="289">
        <f>BB76*VLOOKUP(BB$4,'Vienas vienibas izmaksas, EUR'!$A$4:$B$41,2,FALSE)</f>
        <v>0</v>
      </c>
      <c r="CO76" s="289">
        <f>BC76*VLOOKUP(BC$4,'Vienas vienibas izmaksas, EUR'!$A$4:$B$41,2,FALSE)</f>
        <v>0</v>
      </c>
      <c r="CP76" s="289">
        <f>BD76*VLOOKUP(BD$4,'Vienas vienibas izmaksas, EUR'!$A$4:$B$41,2,FALSE)</f>
        <v>0</v>
      </c>
      <c r="CQ76" s="289">
        <f>BE76*VLOOKUP(BE$4,'Vienas vienibas izmaksas, EUR'!$A$4:$B$41,2,FALSE)</f>
        <v>0</v>
      </c>
      <c r="CR76" s="289">
        <f>BF76*VLOOKUP(BF$4,'Vienas vienibas izmaksas, EUR'!$A$4:$B$41,2,FALSE)</f>
        <v>0</v>
      </c>
      <c r="CS76" s="289">
        <f>BG76*VLOOKUP(BG$4,'Vienas vienibas izmaksas, EUR'!$A$4:$B$41,2,FALSE)</f>
        <v>0</v>
      </c>
      <c r="CT76" s="289">
        <f>BH76*VLOOKUP(BH$4,'Vienas vienibas izmaksas, EUR'!$A$4:$B$41,2,FALSE)</f>
        <v>0</v>
      </c>
      <c r="CU76" s="289">
        <f>BI76*VLOOKUP(BI$4,'Vienas vienibas izmaksas, EUR'!$A$4:$B$41,2,FALSE)</f>
        <v>0</v>
      </c>
      <c r="CV76" s="289">
        <f>BJ76*VLOOKUP(BJ$4,'Vienas vienibas izmaksas, EUR'!$A$4:$B$41,2,FALSE)</f>
        <v>0</v>
      </c>
      <c r="CW76" s="289">
        <f>BK76*VLOOKUP(BK$4,'Vienas vienibas izmaksas, EUR'!$A$4:$B$41,2,FALSE)</f>
        <v>0</v>
      </c>
      <c r="CX76" s="289">
        <f>BL76*VLOOKUP(BL$4,'Vienas vienibas izmaksas, EUR'!$A$4:$B$41,2,FALSE)</f>
        <v>0</v>
      </c>
      <c r="CY76" s="289">
        <f>BM76*VLOOKUP(BM$4,'Vienas vienibas izmaksas, EUR'!$A$4:$B$41,2,FALSE)</f>
        <v>0</v>
      </c>
      <c r="CZ76" s="288" t="e">
        <f t="shared" si="5"/>
        <v>#N/A</v>
      </c>
      <c r="DA76" s="290"/>
      <c r="DB76" s="292"/>
      <c r="DC76" s="209"/>
      <c r="DD76" s="288">
        <f t="shared" si="6"/>
        <v>0</v>
      </c>
      <c r="DE76" s="187"/>
      <c r="DF76" s="290"/>
      <c r="DG76" s="293" t="e">
        <f t="shared" si="10"/>
        <v>#DIV/0!</v>
      </c>
      <c r="DH76" s="293" t="e">
        <f t="shared" si="11"/>
        <v>#DIV/0!</v>
      </c>
      <c r="DI76" s="293" t="e">
        <f t="shared" si="7"/>
        <v>#N/A</v>
      </c>
    </row>
    <row r="77" spans="1:113" ht="15.75" x14ac:dyDescent="0.25">
      <c r="A77" s="142">
        <v>72</v>
      </c>
      <c r="B77" s="134" t="str">
        <f>IF('Kritēriji_pasv-1.lim'!S78&gt;0,'Kritēriji_pasv-1.lim'!N79,"Pasākums nav atbalstāms!")</f>
        <v>Pasākums nav atbalstāms!</v>
      </c>
      <c r="C77" s="184"/>
      <c r="D77" s="189"/>
      <c r="E77" s="189"/>
      <c r="F77" s="189"/>
      <c r="G77" s="145"/>
      <c r="H77" s="145"/>
      <c r="I77" s="145"/>
      <c r="J77" s="145"/>
      <c r="K77" s="257">
        <f>'Kritēriji_pasv-1.lim'!M78</f>
        <v>0</v>
      </c>
      <c r="L77" s="158"/>
      <c r="M77" s="158"/>
      <c r="N77" s="158"/>
      <c r="O77" s="158"/>
      <c r="P77" s="158"/>
      <c r="Q77" s="152"/>
      <c r="R77" s="184"/>
      <c r="S77" s="184"/>
      <c r="T77" s="184"/>
      <c r="U77" s="144"/>
      <c r="V77" s="144"/>
      <c r="W77" s="144"/>
      <c r="X77" s="153"/>
      <c r="Y77" s="153"/>
      <c r="Z77" s="153"/>
      <c r="AA77" s="153"/>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289">
        <f>AB77*VLOOKUP(AB$4,'Vienas vienibas izmaksas, EUR'!$A$4:$B$41,2,FALSE)</f>
        <v>0</v>
      </c>
      <c r="BO77" s="289">
        <f>AC77*VLOOKUP(AC$4,'Vienas vienibas izmaksas, EUR'!$A$4:$B$41,2,FALSE)</f>
        <v>0</v>
      </c>
      <c r="BP77" s="289">
        <f>AD77*VLOOKUP(AD$4,'Vienas vienibas izmaksas, EUR'!$A$4:$B$41,2,FALSE)</f>
        <v>0</v>
      </c>
      <c r="BQ77" s="289">
        <f>AE77*VLOOKUP(AE$4,'Vienas vienibas izmaksas, EUR'!$A$4:$B$41,2,FALSE)</f>
        <v>0</v>
      </c>
      <c r="BR77" s="289">
        <f>AF77*VLOOKUP(AF$4,'Vienas vienibas izmaksas, EUR'!$A$4:$B$41,2,FALSE)</f>
        <v>0</v>
      </c>
      <c r="BS77" s="289">
        <f>AG77*VLOOKUP(AG$4,'Vienas vienibas izmaksas, EUR'!$A$4:$B$41,2,FALSE)</f>
        <v>0</v>
      </c>
      <c r="BT77" s="289">
        <f>AH77*VLOOKUP(AH$4,'Vienas vienibas izmaksas, EUR'!$A$4:$B$41,2,FALSE)</f>
        <v>0</v>
      </c>
      <c r="BU77" s="289">
        <f>AI77*VLOOKUP(AI$4,'Vienas vienibas izmaksas, EUR'!$A$4:$B$41,2,FALSE)</f>
        <v>0</v>
      </c>
      <c r="BV77" s="289">
        <f>AJ77*VLOOKUP(AJ$4,'Vienas vienibas izmaksas, EUR'!$A$4:$B$41,2,FALSE)</f>
        <v>0</v>
      </c>
      <c r="BW77" s="289">
        <f>AK77*VLOOKUP(AK$4,'Vienas vienibas izmaksas, EUR'!$A$4:$B$41,2,FALSE)</f>
        <v>0</v>
      </c>
      <c r="BX77" s="289" t="e">
        <f>AL77*VLOOKUP(AL$4,'Vienas vienibas izmaksas, EUR'!$A$4:$B$41,2,FALSE)</f>
        <v>#N/A</v>
      </c>
      <c r="BY77" s="289">
        <f>AM77*VLOOKUP(AM$4,'Vienas vienibas izmaksas, EUR'!$A$4:$B$41,2,FALSE)</f>
        <v>0</v>
      </c>
      <c r="BZ77" s="289">
        <f>AN77*VLOOKUP(AN$4,'Vienas vienibas izmaksas, EUR'!$A$4:$B$41,2,FALSE)</f>
        <v>0</v>
      </c>
      <c r="CA77" s="289">
        <f>AO77*VLOOKUP(AO$4,'Vienas vienibas izmaksas, EUR'!$A$4:$B$41,2,FALSE)</f>
        <v>0</v>
      </c>
      <c r="CB77" s="289">
        <f>AP77*VLOOKUP(AP$4,'Vienas vienibas izmaksas, EUR'!$A$4:$B$41,2,FALSE)</f>
        <v>0</v>
      </c>
      <c r="CC77" s="289">
        <f>AQ77*VLOOKUP(AQ$4,'Vienas vienibas izmaksas, EUR'!$A$4:$B$41,2,FALSE)</f>
        <v>0</v>
      </c>
      <c r="CD77" s="289">
        <f>AR77*VLOOKUP(AR$4,'Vienas vienibas izmaksas, EUR'!$A$4:$B$41,2,FALSE)</f>
        <v>0</v>
      </c>
      <c r="CE77" s="289">
        <f>AS77*VLOOKUP(AS$4,'Vienas vienibas izmaksas, EUR'!$A$4:$B$41,2,FALSE)</f>
        <v>0</v>
      </c>
      <c r="CF77" s="289">
        <f>AT77*VLOOKUP(AT$4,'Vienas vienibas izmaksas, EUR'!$A$4:$B$41,2,FALSE)</f>
        <v>0</v>
      </c>
      <c r="CG77" s="289">
        <f>AU77*VLOOKUP(AU$4,'Vienas vienibas izmaksas, EUR'!$A$4:$B$41,2,FALSE)</f>
        <v>0</v>
      </c>
      <c r="CH77" s="289">
        <f>AV77*VLOOKUP(AV$4,'Vienas vienibas izmaksas, EUR'!$A$4:$B$41,2,FALSE)</f>
        <v>0</v>
      </c>
      <c r="CI77" s="289">
        <f>AW77*VLOOKUP(AW$4,'Vienas vienibas izmaksas, EUR'!$A$4:$B$41,2,FALSE)</f>
        <v>0</v>
      </c>
      <c r="CJ77" s="289">
        <f>AX77*VLOOKUP(AX$4,'Vienas vienibas izmaksas, EUR'!$A$4:$B$41,2,FALSE)</f>
        <v>0</v>
      </c>
      <c r="CK77" s="289">
        <f>AY77*VLOOKUP(AY$4,'Vienas vienibas izmaksas, EUR'!$A$4:$B$41,2,FALSE)</f>
        <v>0</v>
      </c>
      <c r="CL77" s="289">
        <f>AZ77*VLOOKUP(AZ$4,'Vienas vienibas izmaksas, EUR'!$A$4:$B$41,2,FALSE)</f>
        <v>0</v>
      </c>
      <c r="CM77" s="289">
        <f>BA77*VLOOKUP(BA$4,'Vienas vienibas izmaksas, EUR'!$A$4:$B$41,2,FALSE)</f>
        <v>0</v>
      </c>
      <c r="CN77" s="289">
        <f>BB77*VLOOKUP(BB$4,'Vienas vienibas izmaksas, EUR'!$A$4:$B$41,2,FALSE)</f>
        <v>0</v>
      </c>
      <c r="CO77" s="289">
        <f>BC77*VLOOKUP(BC$4,'Vienas vienibas izmaksas, EUR'!$A$4:$B$41,2,FALSE)</f>
        <v>0</v>
      </c>
      <c r="CP77" s="289">
        <f>BD77*VLOOKUP(BD$4,'Vienas vienibas izmaksas, EUR'!$A$4:$B$41,2,FALSE)</f>
        <v>0</v>
      </c>
      <c r="CQ77" s="289">
        <f>BE77*VLOOKUP(BE$4,'Vienas vienibas izmaksas, EUR'!$A$4:$B$41,2,FALSE)</f>
        <v>0</v>
      </c>
      <c r="CR77" s="289">
        <f>BF77*VLOOKUP(BF$4,'Vienas vienibas izmaksas, EUR'!$A$4:$B$41,2,FALSE)</f>
        <v>0</v>
      </c>
      <c r="CS77" s="289">
        <f>BG77*VLOOKUP(BG$4,'Vienas vienibas izmaksas, EUR'!$A$4:$B$41,2,FALSE)</f>
        <v>0</v>
      </c>
      <c r="CT77" s="289">
        <f>BH77*VLOOKUP(BH$4,'Vienas vienibas izmaksas, EUR'!$A$4:$B$41,2,FALSE)</f>
        <v>0</v>
      </c>
      <c r="CU77" s="289">
        <f>BI77*VLOOKUP(BI$4,'Vienas vienibas izmaksas, EUR'!$A$4:$B$41,2,FALSE)</f>
        <v>0</v>
      </c>
      <c r="CV77" s="289">
        <f>BJ77*VLOOKUP(BJ$4,'Vienas vienibas izmaksas, EUR'!$A$4:$B$41,2,FALSE)</f>
        <v>0</v>
      </c>
      <c r="CW77" s="289">
        <f>BK77*VLOOKUP(BK$4,'Vienas vienibas izmaksas, EUR'!$A$4:$B$41,2,FALSE)</f>
        <v>0</v>
      </c>
      <c r="CX77" s="289">
        <f>BL77*VLOOKUP(BL$4,'Vienas vienibas izmaksas, EUR'!$A$4:$B$41,2,FALSE)</f>
        <v>0</v>
      </c>
      <c r="CY77" s="289">
        <f>BM77*VLOOKUP(BM$4,'Vienas vienibas izmaksas, EUR'!$A$4:$B$41,2,FALSE)</f>
        <v>0</v>
      </c>
      <c r="CZ77" s="288" t="e">
        <f t="shared" si="5"/>
        <v>#N/A</v>
      </c>
      <c r="DA77" s="290"/>
      <c r="DB77" s="292"/>
      <c r="DC77" s="209"/>
      <c r="DD77" s="288">
        <f t="shared" si="6"/>
        <v>0</v>
      </c>
      <c r="DE77" s="187"/>
      <c r="DF77" s="290"/>
      <c r="DG77" s="293" t="e">
        <f t="shared" si="10"/>
        <v>#DIV/0!</v>
      </c>
      <c r="DH77" s="293" t="e">
        <f t="shared" si="11"/>
        <v>#DIV/0!</v>
      </c>
      <c r="DI77" s="293" t="e">
        <f t="shared" si="7"/>
        <v>#N/A</v>
      </c>
    </row>
  </sheetData>
  <sheetProtection algorithmName="SHA-512" hashValue="Ajhc6cGOZU6DxOoZz8x+SSyJ71WdTzRVtiGOTS0p5GIwi+V9pmZUEQayZXOJuMk7v3lpzMHChqulA37lo8cTZg==" saltValue="kNx9NHL7b4IbRbcMVoN60Q==" spinCount="100000" sheet="1" objects="1" scenarios="1"/>
  <mergeCells count="31">
    <mergeCell ref="C3:C5"/>
    <mergeCell ref="F3:F5"/>
    <mergeCell ref="G3:G5"/>
    <mergeCell ref="AA3:AA4"/>
    <mergeCell ref="J3:J5"/>
    <mergeCell ref="E3:E5"/>
    <mergeCell ref="K3:K5"/>
    <mergeCell ref="X3:Z4"/>
    <mergeCell ref="H3:I4"/>
    <mergeCell ref="R3:T4"/>
    <mergeCell ref="DD3:DD4"/>
    <mergeCell ref="Q3:Q4"/>
    <mergeCell ref="W3:W4"/>
    <mergeCell ref="V3:V4"/>
    <mergeCell ref="U3:U4"/>
    <mergeCell ref="B1:W1"/>
    <mergeCell ref="L3:P4"/>
    <mergeCell ref="DF3:DF4"/>
    <mergeCell ref="A3:A5"/>
    <mergeCell ref="DI3:DI4"/>
    <mergeCell ref="DG3:DG4"/>
    <mergeCell ref="DB3:DB4"/>
    <mergeCell ref="DC3:DC4"/>
    <mergeCell ref="CZ3:CZ4"/>
    <mergeCell ref="B3:B5"/>
    <mergeCell ref="BN3:CY3"/>
    <mergeCell ref="DA3:DA4"/>
    <mergeCell ref="AB3:BM3"/>
    <mergeCell ref="D3:D5"/>
    <mergeCell ref="DE3:DE4"/>
    <mergeCell ref="DH3:DH4"/>
  </mergeCells>
  <phoneticPr fontId="11" type="noConversion"/>
  <conditionalFormatting sqref="B6:C77">
    <cfRule type="containsText" dxfId="3" priority="6" operator="containsText" text="nav atbalstāms">
      <formula>NOT(ISERROR(SEARCH("nav atbalstāms",B6)))</formula>
    </cfRule>
  </conditionalFormatting>
  <conditionalFormatting sqref="DI6:DI39 DI45:DI55 DI57:DI62 DI67:DI77">
    <cfRule type="cellIs" dxfId="2" priority="1" operator="equal">
      <formula>1</formula>
    </cfRule>
    <cfRule type="cellIs" dxfId="1" priority="2" operator="lessThan">
      <formula>1</formula>
    </cfRule>
    <cfRule type="cellIs" dxfId="0" priority="3" operator="greaterThan">
      <formula>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22BCC446-FAF9-4942-84FB-82898DBE49CA}">
          <x14:formula1>
            <xm:f>'DDOWN tehniskā'!$D$1:$D$3</xm:f>
          </x14:formula1>
          <xm:sqref>W6:W77</xm:sqref>
        </x14:dataValidation>
        <x14:dataValidation type="list" allowBlank="1" showInputMessage="1" showErrorMessage="1" xr:uid="{569EFBFC-2E56-4CCC-B75C-3304820B7736}">
          <x14:formula1>
            <xm:f>'DDOWN tehniskā'!$C$2:$C$64</xm:f>
          </x14:formula1>
          <xm:sqref>L6:P77</xm:sqref>
        </x14:dataValidation>
        <x14:dataValidation type="list" allowBlank="1" showInputMessage="1" showErrorMessage="1" xr:uid="{7AD96A77-2769-4DFC-8A2A-12933E326698}">
          <x14:formula1>
            <xm:f>'DDOWN tehniskā'!$G$1:$G$18</xm:f>
          </x14:formula1>
          <xm:sqref>R6:T77</xm:sqref>
        </x14:dataValidation>
        <x14:dataValidation type="list" allowBlank="1" showInputMessage="1" showErrorMessage="1" xr:uid="{776B1D31-ADDA-4CC5-9D1C-94B91B67E980}">
          <x14:formula1>
            <xm:f>'DDOWN tehniskā'!$F$1:$F$2</xm:f>
          </x14:formula1>
          <xm:sqref>DE6:DE77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41F89-F627-40E4-961B-2671C48E0209}">
  <sheetPr>
    <tabColor theme="8" tint="-0.249977111117893"/>
  </sheetPr>
  <dimension ref="A2:B41"/>
  <sheetViews>
    <sheetView workbookViewId="0">
      <selection activeCell="A22" sqref="A22"/>
    </sheetView>
  </sheetViews>
  <sheetFormatPr defaultRowHeight="15" x14ac:dyDescent="0.25"/>
  <cols>
    <col min="1" max="1" width="46.7109375" customWidth="1"/>
    <col min="2" max="2" width="42" customWidth="1"/>
  </cols>
  <sheetData>
    <row r="2" spans="1:2" s="155" customFormat="1" ht="23.25" x14ac:dyDescent="0.35">
      <c r="A2" s="155" t="s">
        <v>304</v>
      </c>
    </row>
    <row r="3" spans="1:2" s="156" customFormat="1" ht="30" x14ac:dyDescent="0.25">
      <c r="A3" s="157" t="s">
        <v>306</v>
      </c>
      <c r="B3" s="157" t="s">
        <v>305</v>
      </c>
    </row>
    <row r="4" spans="1:2" x14ac:dyDescent="0.25">
      <c r="A4" s="154" t="s">
        <v>252</v>
      </c>
      <c r="B4" s="178"/>
    </row>
    <row r="5" spans="1:2" x14ac:dyDescent="0.25">
      <c r="A5" s="154" t="s">
        <v>251</v>
      </c>
      <c r="B5" s="178"/>
    </row>
    <row r="6" spans="1:2" x14ac:dyDescent="0.25">
      <c r="A6" s="154" t="s">
        <v>253</v>
      </c>
      <c r="B6" s="178"/>
    </row>
    <row r="7" spans="1:2" x14ac:dyDescent="0.25">
      <c r="A7" s="154" t="s">
        <v>254</v>
      </c>
      <c r="B7" s="178"/>
    </row>
    <row r="8" spans="1:2" x14ac:dyDescent="0.25">
      <c r="A8" s="154" t="s">
        <v>269</v>
      </c>
      <c r="B8" s="178"/>
    </row>
    <row r="9" spans="1:2" x14ac:dyDescent="0.25">
      <c r="A9" s="154" t="s">
        <v>123</v>
      </c>
      <c r="B9" s="178"/>
    </row>
    <row r="10" spans="1:2" x14ac:dyDescent="0.25">
      <c r="A10" s="154" t="s">
        <v>124</v>
      </c>
      <c r="B10" s="178"/>
    </row>
    <row r="11" spans="1:2" ht="30" x14ac:dyDescent="0.25">
      <c r="A11" s="154" t="s">
        <v>125</v>
      </c>
      <c r="B11" s="178"/>
    </row>
    <row r="12" spans="1:2" x14ac:dyDescent="0.25">
      <c r="A12" s="239" t="s">
        <v>360</v>
      </c>
      <c r="B12" s="178"/>
    </row>
    <row r="13" spans="1:2" x14ac:dyDescent="0.25">
      <c r="A13" s="154" t="s">
        <v>11</v>
      </c>
      <c r="B13" s="178"/>
    </row>
    <row r="14" spans="1:2" ht="30" x14ac:dyDescent="0.25">
      <c r="A14" s="154" t="s">
        <v>177</v>
      </c>
      <c r="B14" s="178"/>
    </row>
    <row r="15" spans="1:2" x14ac:dyDescent="0.25">
      <c r="A15" s="154" t="s">
        <v>270</v>
      </c>
      <c r="B15" s="178"/>
    </row>
    <row r="16" spans="1:2" x14ac:dyDescent="0.25">
      <c r="A16" s="154" t="s">
        <v>133</v>
      </c>
      <c r="B16" s="178"/>
    </row>
    <row r="17" spans="1:2" ht="30" x14ac:dyDescent="0.25">
      <c r="A17" s="154" t="s">
        <v>126</v>
      </c>
      <c r="B17" s="178"/>
    </row>
    <row r="18" spans="1:2" x14ac:dyDescent="0.25">
      <c r="A18" s="154" t="s">
        <v>127</v>
      </c>
      <c r="B18" s="178"/>
    </row>
    <row r="19" spans="1:2" x14ac:dyDescent="0.25">
      <c r="A19" s="154" t="s">
        <v>128</v>
      </c>
      <c r="B19" s="178"/>
    </row>
    <row r="20" spans="1:2" ht="30" x14ac:dyDescent="0.25">
      <c r="A20" s="154" t="s">
        <v>129</v>
      </c>
      <c r="B20" s="178"/>
    </row>
    <row r="21" spans="1:2" x14ac:dyDescent="0.25">
      <c r="A21" s="154" t="s">
        <v>130</v>
      </c>
      <c r="B21" s="178"/>
    </row>
    <row r="22" spans="1:2" x14ac:dyDescent="0.25">
      <c r="A22" s="154" t="s">
        <v>458</v>
      </c>
      <c r="B22" s="178"/>
    </row>
    <row r="23" spans="1:2" x14ac:dyDescent="0.25">
      <c r="A23" s="239" t="s">
        <v>359</v>
      </c>
      <c r="B23" s="178"/>
    </row>
    <row r="24" spans="1:2" ht="30" x14ac:dyDescent="0.25">
      <c r="A24" s="154" t="s">
        <v>151</v>
      </c>
      <c r="B24" s="178"/>
    </row>
    <row r="25" spans="1:2" ht="30" x14ac:dyDescent="0.25">
      <c r="A25" s="154" t="s">
        <v>150</v>
      </c>
      <c r="B25" s="178"/>
    </row>
    <row r="26" spans="1:2" x14ac:dyDescent="0.25">
      <c r="A26" s="154" t="s">
        <v>149</v>
      </c>
      <c r="B26" s="178"/>
    </row>
    <row r="27" spans="1:2" ht="30" x14ac:dyDescent="0.25">
      <c r="A27" s="154" t="s">
        <v>148</v>
      </c>
      <c r="B27" s="178"/>
    </row>
    <row r="28" spans="1:2" ht="30" x14ac:dyDescent="0.25">
      <c r="A28" s="154" t="s">
        <v>147</v>
      </c>
      <c r="B28" s="178"/>
    </row>
    <row r="29" spans="1:2" ht="30" x14ac:dyDescent="0.25">
      <c r="A29" s="154" t="s">
        <v>131</v>
      </c>
      <c r="B29" s="178"/>
    </row>
    <row r="30" spans="1:2" ht="30" x14ac:dyDescent="0.25">
      <c r="A30" s="154" t="s">
        <v>132</v>
      </c>
      <c r="B30" s="178"/>
    </row>
    <row r="31" spans="1:2" ht="30" x14ac:dyDescent="0.25">
      <c r="A31" s="154" t="s">
        <v>146</v>
      </c>
      <c r="B31" s="178"/>
    </row>
    <row r="32" spans="1:2" x14ac:dyDescent="0.25">
      <c r="A32" s="154" t="s">
        <v>145</v>
      </c>
      <c r="B32" s="178"/>
    </row>
    <row r="33" spans="1:2" ht="30" x14ac:dyDescent="0.25">
      <c r="A33" s="154" t="s">
        <v>144</v>
      </c>
      <c r="B33" s="178"/>
    </row>
    <row r="34" spans="1:2" x14ac:dyDescent="0.25">
      <c r="A34" s="154" t="s">
        <v>142</v>
      </c>
      <c r="B34" s="178"/>
    </row>
    <row r="35" spans="1:2" ht="30" x14ac:dyDescent="0.25">
      <c r="A35" s="154" t="s">
        <v>259</v>
      </c>
      <c r="B35" s="178"/>
    </row>
    <row r="36" spans="1:2" ht="30" x14ac:dyDescent="0.25">
      <c r="A36" s="154" t="s">
        <v>143</v>
      </c>
      <c r="B36" s="178"/>
    </row>
    <row r="37" spans="1:2" ht="30" x14ac:dyDescent="0.25">
      <c r="A37" s="154" t="s">
        <v>141</v>
      </c>
      <c r="B37" s="178"/>
    </row>
    <row r="38" spans="1:2" ht="30" x14ac:dyDescent="0.25">
      <c r="A38" s="154" t="s">
        <v>355</v>
      </c>
      <c r="B38" s="178"/>
    </row>
    <row r="39" spans="1:2" ht="30" x14ac:dyDescent="0.25">
      <c r="A39" s="154" t="s">
        <v>356</v>
      </c>
      <c r="B39" s="178"/>
    </row>
    <row r="40" spans="1:2" ht="30" x14ac:dyDescent="0.25">
      <c r="A40" s="154" t="s">
        <v>357</v>
      </c>
      <c r="B40" s="178"/>
    </row>
    <row r="41" spans="1:2" ht="30" x14ac:dyDescent="0.25">
      <c r="A41" s="154" t="s">
        <v>358</v>
      </c>
      <c r="B41" s="178"/>
    </row>
  </sheetData>
  <sheetProtection algorithmName="SHA-512" hashValue="3suitjFwFiR5Dnvq7nMVBGhS3H/djkyMiIO3SCDEKrjA/kvzIsEC3TnQ6Xa83t2eBgxxtOJsHky0WkPErq1z+Q==" saltValue="zYY7v3eo5KkrCL/j7/RO2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3B40-1295-4F07-9BA0-6DE60514950F}">
  <sheetPr>
    <tabColor theme="1"/>
  </sheetPr>
  <dimension ref="A1:NC32"/>
  <sheetViews>
    <sheetView topLeftCell="A25" workbookViewId="0">
      <selection activeCell="C8" sqref="C8"/>
    </sheetView>
  </sheetViews>
  <sheetFormatPr defaultRowHeight="15" x14ac:dyDescent="0.25"/>
  <cols>
    <col min="1" max="1" width="55.42578125" bestFit="1" customWidth="1"/>
    <col min="2" max="2" width="14.42578125" customWidth="1"/>
  </cols>
  <sheetData>
    <row r="1" spans="1:367" ht="21" x14ac:dyDescent="0.35">
      <c r="A1" s="131" t="s">
        <v>290</v>
      </c>
      <c r="B1" t="s">
        <v>287</v>
      </c>
    </row>
    <row r="2" spans="1:367" ht="30" x14ac:dyDescent="0.25">
      <c r="A2" s="66" t="s">
        <v>171</v>
      </c>
      <c r="B2" s="19" t="s">
        <v>288</v>
      </c>
      <c r="C2" s="126">
        <v>0.01</v>
      </c>
      <c r="D2" s="126">
        <v>0.02</v>
      </c>
      <c r="E2" s="126">
        <v>0.03</v>
      </c>
      <c r="F2" s="126">
        <v>0.04</v>
      </c>
      <c r="G2" s="126">
        <v>0.05</v>
      </c>
      <c r="H2" s="126">
        <v>0.06</v>
      </c>
      <c r="I2" s="126">
        <v>7.0000000000000007E-2</v>
      </c>
      <c r="J2" s="126">
        <v>0.08</v>
      </c>
      <c r="K2" s="126">
        <v>0.09</v>
      </c>
      <c r="L2" s="126">
        <v>0.1</v>
      </c>
      <c r="M2" s="126">
        <v>0.11</v>
      </c>
      <c r="N2" s="126">
        <v>0.12</v>
      </c>
      <c r="O2" s="126">
        <v>0.13</v>
      </c>
      <c r="P2" s="126">
        <v>0.14000000000000001</v>
      </c>
      <c r="Q2" s="126">
        <v>0.15</v>
      </c>
      <c r="R2" s="126">
        <v>0.16</v>
      </c>
      <c r="S2" s="126">
        <v>0.17</v>
      </c>
      <c r="T2" s="126">
        <v>0.18</v>
      </c>
      <c r="U2" s="126">
        <v>0.19</v>
      </c>
      <c r="V2" s="126">
        <v>0.2</v>
      </c>
      <c r="W2" s="126">
        <v>0.21</v>
      </c>
      <c r="X2" s="126">
        <v>0.22</v>
      </c>
      <c r="Y2" s="126">
        <v>0.23</v>
      </c>
      <c r="Z2" s="126">
        <v>0.24</v>
      </c>
      <c r="AA2" s="126">
        <v>0.25</v>
      </c>
      <c r="AB2" s="126">
        <v>0.26</v>
      </c>
      <c r="AC2" s="126">
        <v>0.27</v>
      </c>
      <c r="AD2" s="126">
        <v>0.28000000000000003</v>
      </c>
      <c r="AE2" s="126">
        <v>0.28999999999999998</v>
      </c>
      <c r="AF2" s="126">
        <v>0.3</v>
      </c>
      <c r="AG2" s="126">
        <v>0.31</v>
      </c>
      <c r="AH2" s="126">
        <v>0.32</v>
      </c>
      <c r="AI2" s="126">
        <v>0.33</v>
      </c>
      <c r="AJ2" s="126">
        <v>0.34</v>
      </c>
      <c r="AK2" s="126">
        <v>0.35</v>
      </c>
      <c r="AL2" s="126">
        <v>0.36</v>
      </c>
      <c r="AM2" s="126">
        <v>0.37</v>
      </c>
      <c r="AN2" s="126">
        <v>0.38</v>
      </c>
      <c r="AO2" s="126">
        <v>0.39</v>
      </c>
      <c r="AP2" s="126">
        <v>0.4</v>
      </c>
      <c r="AQ2" s="126">
        <v>0.41</v>
      </c>
      <c r="AR2" s="126">
        <v>0.42</v>
      </c>
      <c r="AS2" s="126">
        <v>0.43</v>
      </c>
      <c r="AT2" s="126">
        <v>0.44</v>
      </c>
      <c r="AU2" s="126">
        <v>0.45</v>
      </c>
      <c r="AV2" s="126">
        <v>0.46</v>
      </c>
      <c r="AW2" s="126">
        <v>0.47</v>
      </c>
      <c r="AX2" s="126">
        <v>0.48</v>
      </c>
      <c r="AY2" s="126">
        <v>0.49</v>
      </c>
      <c r="AZ2" s="126">
        <v>0.5</v>
      </c>
      <c r="BA2" s="126">
        <v>0.51</v>
      </c>
      <c r="BB2" s="126">
        <v>0.52</v>
      </c>
      <c r="BC2" s="126">
        <v>0.53</v>
      </c>
      <c r="BD2" s="126">
        <v>0.54</v>
      </c>
      <c r="BE2" s="126">
        <v>0.55000000000000004</v>
      </c>
      <c r="BF2" s="126">
        <v>0.56000000000000005</v>
      </c>
      <c r="BG2" s="126">
        <v>0.56999999999999995</v>
      </c>
      <c r="BH2" s="126">
        <v>0.57999999999999996</v>
      </c>
      <c r="BI2" s="126">
        <v>0.59</v>
      </c>
      <c r="BJ2" s="126">
        <v>0.6</v>
      </c>
      <c r="BK2" s="126">
        <v>0.61</v>
      </c>
      <c r="BL2" s="126">
        <v>0.62</v>
      </c>
      <c r="BM2" s="126">
        <v>0.63</v>
      </c>
      <c r="BN2" s="126">
        <v>0.64</v>
      </c>
      <c r="BO2" s="126">
        <v>0.65</v>
      </c>
      <c r="BP2" s="126">
        <v>0.66</v>
      </c>
      <c r="BQ2" s="126">
        <v>0.67</v>
      </c>
      <c r="BR2" s="126">
        <v>0.68</v>
      </c>
      <c r="BS2" s="126">
        <v>0.69</v>
      </c>
      <c r="BT2" s="126">
        <v>0.7</v>
      </c>
      <c r="BU2" s="126">
        <v>0.71</v>
      </c>
      <c r="BV2" s="126">
        <v>0.72</v>
      </c>
      <c r="BW2" s="126">
        <v>0.73</v>
      </c>
      <c r="BX2" s="126">
        <v>0.74</v>
      </c>
      <c r="BY2" s="126">
        <v>0.75</v>
      </c>
      <c r="BZ2" s="126">
        <v>0.76</v>
      </c>
      <c r="CA2" s="126">
        <v>0.77</v>
      </c>
      <c r="CB2" s="126">
        <v>0.78</v>
      </c>
      <c r="CC2" s="126">
        <v>0.79</v>
      </c>
      <c r="CD2" s="126">
        <v>0.8</v>
      </c>
      <c r="CE2" s="126">
        <v>0.81</v>
      </c>
      <c r="CF2" s="126">
        <v>0.82</v>
      </c>
      <c r="CG2" s="126">
        <v>0.83</v>
      </c>
      <c r="CH2" s="126">
        <v>0.84</v>
      </c>
      <c r="CI2" s="126">
        <v>0.85</v>
      </c>
      <c r="CJ2" s="126">
        <v>0.86</v>
      </c>
      <c r="CK2" s="126">
        <v>0.87</v>
      </c>
      <c r="CL2" s="126">
        <v>0.88</v>
      </c>
      <c r="CM2" s="126">
        <v>0.89</v>
      </c>
      <c r="CN2" s="126">
        <v>0.9</v>
      </c>
      <c r="CO2" s="126">
        <v>0.91</v>
      </c>
      <c r="CP2" s="126">
        <v>0.92</v>
      </c>
      <c r="CQ2" s="126">
        <v>0.93</v>
      </c>
      <c r="CR2" s="126">
        <v>0.94</v>
      </c>
      <c r="CS2" s="126">
        <v>0.95</v>
      </c>
      <c r="CT2" s="126">
        <v>0.96</v>
      </c>
      <c r="CU2" s="126">
        <v>0.97</v>
      </c>
      <c r="CV2" s="126">
        <v>0.98</v>
      </c>
      <c r="CW2" s="126">
        <v>0.99</v>
      </c>
      <c r="CX2" s="126">
        <v>1</v>
      </c>
    </row>
    <row r="3" spans="1:367" x14ac:dyDescent="0.25">
      <c r="A3" s="125" t="s">
        <v>286</v>
      </c>
      <c r="B3" s="19"/>
      <c r="C3" s="127">
        <v>1</v>
      </c>
      <c r="D3" s="127">
        <v>1</v>
      </c>
      <c r="E3" s="127">
        <v>1</v>
      </c>
      <c r="F3" s="127">
        <v>1</v>
      </c>
      <c r="G3" s="127">
        <v>1</v>
      </c>
      <c r="H3" s="127">
        <v>1</v>
      </c>
      <c r="I3" s="127">
        <v>1</v>
      </c>
      <c r="J3" s="127">
        <v>1</v>
      </c>
      <c r="K3" s="127">
        <v>1</v>
      </c>
      <c r="L3" s="127">
        <v>1</v>
      </c>
      <c r="M3" s="127">
        <v>1</v>
      </c>
      <c r="N3" s="127">
        <v>1</v>
      </c>
      <c r="O3" s="127">
        <v>1</v>
      </c>
      <c r="P3" s="127">
        <v>1</v>
      </c>
      <c r="Q3" s="127">
        <v>1</v>
      </c>
      <c r="R3" s="127">
        <v>1</v>
      </c>
      <c r="S3" s="127">
        <v>1</v>
      </c>
      <c r="T3" s="127">
        <v>1</v>
      </c>
      <c r="U3" s="127">
        <v>1</v>
      </c>
      <c r="V3" s="127">
        <v>1</v>
      </c>
      <c r="W3" s="127">
        <v>1</v>
      </c>
      <c r="X3" s="127">
        <v>1</v>
      </c>
      <c r="Y3" s="127">
        <v>1</v>
      </c>
      <c r="Z3" s="127">
        <v>1</v>
      </c>
      <c r="AA3" s="127">
        <v>1</v>
      </c>
      <c r="AB3" s="127">
        <v>1</v>
      </c>
      <c r="AC3" s="127">
        <v>1</v>
      </c>
      <c r="AD3" s="127">
        <v>1</v>
      </c>
      <c r="AE3" s="127">
        <v>1</v>
      </c>
      <c r="AF3" s="127">
        <v>1</v>
      </c>
      <c r="AG3" s="127">
        <v>1</v>
      </c>
      <c r="AH3" s="127">
        <v>1</v>
      </c>
      <c r="AI3" s="127">
        <v>1</v>
      </c>
      <c r="AJ3" s="128">
        <v>2</v>
      </c>
      <c r="AK3" s="128">
        <v>2</v>
      </c>
      <c r="AL3" s="128">
        <v>2</v>
      </c>
      <c r="AM3" s="128">
        <v>2</v>
      </c>
      <c r="AN3" s="128">
        <v>2</v>
      </c>
      <c r="AO3" s="128">
        <v>2</v>
      </c>
      <c r="AP3" s="128">
        <v>2</v>
      </c>
      <c r="AQ3" s="128">
        <v>2</v>
      </c>
      <c r="AR3" s="128">
        <v>2</v>
      </c>
      <c r="AS3" s="128">
        <v>2</v>
      </c>
      <c r="AT3" s="128">
        <v>2</v>
      </c>
      <c r="AU3" s="128">
        <v>2</v>
      </c>
      <c r="AV3" s="128">
        <v>2</v>
      </c>
      <c r="AW3" s="128">
        <v>2</v>
      </c>
      <c r="AX3" s="128">
        <v>2</v>
      </c>
      <c r="AY3" s="128">
        <v>2</v>
      </c>
      <c r="AZ3" s="128">
        <v>2</v>
      </c>
      <c r="BA3" s="128">
        <v>2</v>
      </c>
      <c r="BB3" s="128">
        <v>2</v>
      </c>
      <c r="BC3" s="128">
        <v>2</v>
      </c>
      <c r="BD3" s="128">
        <v>2</v>
      </c>
      <c r="BE3" s="128">
        <v>2</v>
      </c>
      <c r="BF3" s="128">
        <v>2</v>
      </c>
      <c r="BG3" s="128">
        <v>2</v>
      </c>
      <c r="BH3" s="128">
        <v>2</v>
      </c>
      <c r="BI3" s="128">
        <v>2</v>
      </c>
      <c r="BJ3" s="128">
        <v>2</v>
      </c>
      <c r="BK3" s="128">
        <v>2</v>
      </c>
      <c r="BL3" s="128">
        <v>2</v>
      </c>
      <c r="BM3" s="128">
        <v>2</v>
      </c>
      <c r="BN3" s="128">
        <v>2</v>
      </c>
      <c r="BO3" s="128">
        <v>2</v>
      </c>
      <c r="BP3" s="127">
        <v>2</v>
      </c>
      <c r="BQ3" s="127">
        <v>3</v>
      </c>
      <c r="BR3" s="127">
        <v>3</v>
      </c>
      <c r="BS3" s="127">
        <v>3</v>
      </c>
      <c r="BT3" s="127">
        <v>3</v>
      </c>
      <c r="BU3" s="127">
        <v>3</v>
      </c>
      <c r="BV3" s="127">
        <v>3</v>
      </c>
      <c r="BW3" s="127">
        <v>3</v>
      </c>
      <c r="BX3" s="127">
        <v>3</v>
      </c>
      <c r="BY3" s="127">
        <v>3</v>
      </c>
      <c r="BZ3" s="127">
        <v>3</v>
      </c>
      <c r="CA3" s="127">
        <v>3</v>
      </c>
      <c r="CB3" s="127">
        <v>3</v>
      </c>
      <c r="CC3" s="127">
        <v>3</v>
      </c>
      <c r="CD3" s="127">
        <v>3</v>
      </c>
      <c r="CE3" s="127">
        <v>3</v>
      </c>
      <c r="CF3" s="127">
        <v>3</v>
      </c>
      <c r="CG3" s="127">
        <v>3</v>
      </c>
      <c r="CH3" s="127">
        <v>3</v>
      </c>
      <c r="CI3" s="127">
        <v>3</v>
      </c>
      <c r="CJ3" s="127">
        <v>3</v>
      </c>
      <c r="CK3" s="127">
        <v>3</v>
      </c>
      <c r="CL3" s="127">
        <v>3</v>
      </c>
      <c r="CM3" s="127">
        <v>3</v>
      </c>
      <c r="CN3" s="127">
        <v>3</v>
      </c>
      <c r="CO3" s="127">
        <v>3</v>
      </c>
      <c r="CP3" s="127">
        <v>3</v>
      </c>
      <c r="CQ3" s="127">
        <v>3</v>
      </c>
      <c r="CR3" s="127">
        <v>3</v>
      </c>
      <c r="CS3" s="127">
        <v>3</v>
      </c>
      <c r="CT3" s="127">
        <v>3</v>
      </c>
      <c r="CU3" s="127">
        <v>3</v>
      </c>
      <c r="CV3" s="127">
        <v>3</v>
      </c>
      <c r="CW3" s="127">
        <v>3</v>
      </c>
      <c r="CX3" s="127">
        <v>3</v>
      </c>
    </row>
    <row r="5" spans="1:367" x14ac:dyDescent="0.25">
      <c r="A5" s="67" t="s">
        <v>178</v>
      </c>
      <c r="B5" s="19" t="s">
        <v>176</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c r="AQ5">
        <v>41</v>
      </c>
      <c r="AR5">
        <v>42</v>
      </c>
      <c r="AS5">
        <v>43</v>
      </c>
      <c r="AT5">
        <v>44</v>
      </c>
      <c r="AU5">
        <v>45</v>
      </c>
      <c r="AV5">
        <v>46</v>
      </c>
      <c r="AW5">
        <v>47</v>
      </c>
      <c r="AX5">
        <v>48</v>
      </c>
      <c r="AY5">
        <v>49</v>
      </c>
      <c r="AZ5">
        <v>50</v>
      </c>
      <c r="BA5">
        <v>51</v>
      </c>
      <c r="BB5">
        <v>52</v>
      </c>
      <c r="BC5">
        <v>53</v>
      </c>
      <c r="BD5">
        <v>54</v>
      </c>
      <c r="BE5">
        <v>55</v>
      </c>
      <c r="BF5">
        <v>56</v>
      </c>
      <c r="BG5">
        <v>57</v>
      </c>
      <c r="BH5">
        <v>58</v>
      </c>
      <c r="BI5">
        <v>59</v>
      </c>
      <c r="BJ5">
        <v>60</v>
      </c>
      <c r="BK5">
        <v>61</v>
      </c>
      <c r="BL5">
        <v>62</v>
      </c>
      <c r="BM5">
        <v>63</v>
      </c>
      <c r="BN5">
        <v>64</v>
      </c>
      <c r="BO5">
        <v>65</v>
      </c>
      <c r="BP5">
        <v>66</v>
      </c>
      <c r="BQ5">
        <v>67</v>
      </c>
      <c r="BR5">
        <v>68</v>
      </c>
      <c r="BS5">
        <v>69</v>
      </c>
      <c r="BT5">
        <v>70</v>
      </c>
      <c r="BU5">
        <v>71</v>
      </c>
      <c r="BV5">
        <v>72</v>
      </c>
      <c r="BW5">
        <v>73</v>
      </c>
      <c r="BX5">
        <v>74</v>
      </c>
      <c r="BY5">
        <v>75</v>
      </c>
      <c r="BZ5">
        <v>76</v>
      </c>
      <c r="CA5">
        <v>77</v>
      </c>
      <c r="CB5">
        <v>78</v>
      </c>
      <c r="CC5">
        <v>79</v>
      </c>
      <c r="CD5">
        <v>80</v>
      </c>
      <c r="CE5">
        <v>81</v>
      </c>
      <c r="CF5">
        <v>82</v>
      </c>
      <c r="CG5">
        <v>83</v>
      </c>
      <c r="CH5">
        <v>84</v>
      </c>
      <c r="CI5">
        <v>85</v>
      </c>
      <c r="CJ5">
        <v>86</v>
      </c>
      <c r="CK5">
        <v>87</v>
      </c>
      <c r="CL5">
        <v>88</v>
      </c>
      <c r="CM5">
        <v>89</v>
      </c>
      <c r="CN5">
        <v>90</v>
      </c>
      <c r="CO5">
        <v>91</v>
      </c>
      <c r="CP5">
        <v>92</v>
      </c>
      <c r="CQ5">
        <v>93</v>
      </c>
      <c r="CR5">
        <v>94</v>
      </c>
      <c r="CS5">
        <v>95</v>
      </c>
      <c r="CT5">
        <v>96</v>
      </c>
      <c r="CU5">
        <v>97</v>
      </c>
      <c r="CV5">
        <v>98</v>
      </c>
      <c r="CW5">
        <v>99</v>
      </c>
      <c r="CX5">
        <v>100</v>
      </c>
      <c r="CY5">
        <v>101</v>
      </c>
      <c r="CZ5">
        <v>102</v>
      </c>
      <c r="DA5">
        <v>103</v>
      </c>
      <c r="DB5">
        <v>104</v>
      </c>
      <c r="DC5">
        <v>105</v>
      </c>
      <c r="DD5">
        <v>106</v>
      </c>
      <c r="DE5">
        <v>107</v>
      </c>
      <c r="DF5">
        <v>108</v>
      </c>
      <c r="DG5">
        <v>109</v>
      </c>
      <c r="DH5">
        <v>110</v>
      </c>
      <c r="DI5">
        <v>1</v>
      </c>
      <c r="DJ5">
        <v>112</v>
      </c>
      <c r="DK5">
        <v>113</v>
      </c>
      <c r="DL5">
        <v>114</v>
      </c>
      <c r="DM5">
        <v>115</v>
      </c>
      <c r="DN5">
        <v>116</v>
      </c>
      <c r="DO5">
        <v>117</v>
      </c>
      <c r="DP5">
        <v>118</v>
      </c>
      <c r="DQ5">
        <v>119</v>
      </c>
      <c r="DR5">
        <v>120</v>
      </c>
      <c r="DS5">
        <v>121</v>
      </c>
      <c r="DT5">
        <v>122</v>
      </c>
      <c r="DU5">
        <v>123</v>
      </c>
      <c r="DV5">
        <v>124</v>
      </c>
      <c r="DW5">
        <v>125</v>
      </c>
      <c r="DX5">
        <v>126</v>
      </c>
      <c r="DY5">
        <v>127</v>
      </c>
      <c r="DZ5">
        <v>128</v>
      </c>
      <c r="EA5">
        <v>129</v>
      </c>
      <c r="EB5">
        <v>130</v>
      </c>
      <c r="EC5">
        <v>131</v>
      </c>
      <c r="ED5">
        <v>132</v>
      </c>
      <c r="EE5">
        <v>133</v>
      </c>
      <c r="EF5">
        <v>134</v>
      </c>
      <c r="EG5">
        <v>135</v>
      </c>
      <c r="EH5">
        <v>136</v>
      </c>
      <c r="EI5">
        <v>137</v>
      </c>
      <c r="EJ5">
        <v>138</v>
      </c>
      <c r="EK5">
        <v>139</v>
      </c>
      <c r="EL5">
        <v>140</v>
      </c>
      <c r="EM5">
        <v>141</v>
      </c>
      <c r="EN5">
        <v>142</v>
      </c>
      <c r="EO5">
        <v>143</v>
      </c>
      <c r="EP5">
        <v>144</v>
      </c>
      <c r="EQ5">
        <v>145</v>
      </c>
      <c r="ER5">
        <v>146</v>
      </c>
      <c r="ES5">
        <v>147</v>
      </c>
      <c r="ET5">
        <v>148</v>
      </c>
      <c r="EU5">
        <v>149</v>
      </c>
      <c r="EV5">
        <v>150</v>
      </c>
      <c r="EW5">
        <v>151</v>
      </c>
      <c r="EX5">
        <v>152</v>
      </c>
      <c r="EY5">
        <v>153</v>
      </c>
      <c r="EZ5">
        <v>154</v>
      </c>
      <c r="FA5">
        <v>155</v>
      </c>
      <c r="FB5">
        <v>156</v>
      </c>
      <c r="FC5">
        <v>157</v>
      </c>
      <c r="FD5">
        <v>158</v>
      </c>
      <c r="FE5">
        <v>159</v>
      </c>
      <c r="FF5">
        <v>160</v>
      </c>
      <c r="FG5">
        <v>161</v>
      </c>
      <c r="FH5">
        <v>162</v>
      </c>
      <c r="FI5">
        <v>163</v>
      </c>
      <c r="FJ5">
        <v>164</v>
      </c>
      <c r="FK5">
        <v>165</v>
      </c>
      <c r="FL5">
        <v>166</v>
      </c>
      <c r="FM5">
        <v>167</v>
      </c>
      <c r="FN5">
        <v>168</v>
      </c>
      <c r="FO5">
        <v>169</v>
      </c>
      <c r="FP5">
        <v>170</v>
      </c>
      <c r="FQ5">
        <v>171</v>
      </c>
      <c r="FR5">
        <v>172</v>
      </c>
      <c r="FS5">
        <v>173</v>
      </c>
      <c r="FT5">
        <v>174</v>
      </c>
      <c r="FU5">
        <v>175</v>
      </c>
      <c r="FV5">
        <v>176</v>
      </c>
      <c r="FW5">
        <v>177</v>
      </c>
      <c r="FX5">
        <v>178</v>
      </c>
      <c r="FY5">
        <v>179</v>
      </c>
      <c r="FZ5">
        <v>180</v>
      </c>
      <c r="GA5">
        <v>181</v>
      </c>
      <c r="GB5">
        <v>182</v>
      </c>
      <c r="GC5">
        <v>183</v>
      </c>
      <c r="GD5">
        <v>184</v>
      </c>
      <c r="GE5">
        <v>185</v>
      </c>
      <c r="GF5">
        <v>186</v>
      </c>
      <c r="GG5">
        <v>187</v>
      </c>
      <c r="GH5">
        <v>188</v>
      </c>
      <c r="GI5">
        <v>189</v>
      </c>
      <c r="GJ5">
        <v>190</v>
      </c>
      <c r="GK5">
        <v>191</v>
      </c>
      <c r="GL5">
        <v>192</v>
      </c>
      <c r="GM5">
        <v>193</v>
      </c>
      <c r="GN5">
        <v>194</v>
      </c>
      <c r="GO5">
        <v>195</v>
      </c>
      <c r="GP5">
        <v>196</v>
      </c>
      <c r="GQ5">
        <v>197</v>
      </c>
      <c r="GR5">
        <v>198</v>
      </c>
      <c r="GS5">
        <v>199</v>
      </c>
      <c r="GT5">
        <v>200</v>
      </c>
      <c r="GU5">
        <v>201</v>
      </c>
      <c r="GV5">
        <v>202</v>
      </c>
      <c r="GW5">
        <v>203</v>
      </c>
      <c r="GX5">
        <v>204</v>
      </c>
      <c r="GY5">
        <v>205</v>
      </c>
      <c r="GZ5">
        <v>206</v>
      </c>
      <c r="HA5">
        <v>207</v>
      </c>
      <c r="HB5">
        <v>208</v>
      </c>
      <c r="HC5">
        <v>209</v>
      </c>
      <c r="HD5">
        <v>210</v>
      </c>
      <c r="HE5">
        <v>211</v>
      </c>
      <c r="HF5">
        <v>212</v>
      </c>
      <c r="HG5">
        <v>213</v>
      </c>
      <c r="HH5">
        <v>214</v>
      </c>
      <c r="HI5">
        <v>215</v>
      </c>
      <c r="HJ5">
        <v>216</v>
      </c>
      <c r="HK5">
        <v>217</v>
      </c>
      <c r="HL5">
        <v>218</v>
      </c>
      <c r="HM5">
        <v>219</v>
      </c>
      <c r="HN5">
        <v>220</v>
      </c>
      <c r="HO5">
        <v>221</v>
      </c>
      <c r="HP5">
        <v>2</v>
      </c>
      <c r="HQ5">
        <v>223</v>
      </c>
      <c r="HR5">
        <v>224</v>
      </c>
      <c r="HS5">
        <v>225</v>
      </c>
      <c r="HT5">
        <v>226</v>
      </c>
      <c r="HU5">
        <v>227</v>
      </c>
      <c r="HV5">
        <v>228</v>
      </c>
      <c r="HW5">
        <v>229</v>
      </c>
      <c r="HX5">
        <v>230</v>
      </c>
      <c r="HY5">
        <v>231</v>
      </c>
      <c r="HZ5">
        <v>232</v>
      </c>
      <c r="IA5">
        <v>233</v>
      </c>
      <c r="IB5">
        <v>234</v>
      </c>
      <c r="IC5">
        <v>235</v>
      </c>
      <c r="ID5">
        <v>236</v>
      </c>
      <c r="IE5">
        <v>237</v>
      </c>
      <c r="IF5">
        <v>238</v>
      </c>
      <c r="IG5">
        <v>239</v>
      </c>
      <c r="IH5">
        <v>240</v>
      </c>
      <c r="II5">
        <v>241</v>
      </c>
      <c r="IJ5">
        <v>242</v>
      </c>
      <c r="IK5">
        <v>243</v>
      </c>
      <c r="IL5">
        <v>244</v>
      </c>
      <c r="IM5">
        <v>245</v>
      </c>
      <c r="IN5">
        <v>246</v>
      </c>
      <c r="IO5">
        <v>247</v>
      </c>
      <c r="IP5">
        <v>248</v>
      </c>
      <c r="IQ5">
        <v>249</v>
      </c>
      <c r="IR5">
        <v>250</v>
      </c>
      <c r="IS5">
        <v>251</v>
      </c>
      <c r="IT5">
        <v>252</v>
      </c>
      <c r="IU5">
        <v>253</v>
      </c>
      <c r="IV5">
        <v>254</v>
      </c>
      <c r="IW5">
        <v>255</v>
      </c>
      <c r="IX5">
        <v>256</v>
      </c>
      <c r="IY5">
        <v>257</v>
      </c>
      <c r="IZ5">
        <v>258</v>
      </c>
      <c r="JA5">
        <v>259</v>
      </c>
      <c r="JB5">
        <v>260</v>
      </c>
      <c r="JC5">
        <v>261</v>
      </c>
      <c r="JD5">
        <v>262</v>
      </c>
      <c r="JE5">
        <v>263</v>
      </c>
      <c r="JF5">
        <v>264</v>
      </c>
      <c r="JG5">
        <v>265</v>
      </c>
      <c r="JH5">
        <v>266</v>
      </c>
      <c r="JI5">
        <v>267</v>
      </c>
      <c r="JJ5">
        <v>268</v>
      </c>
      <c r="JK5">
        <v>269</v>
      </c>
      <c r="JL5">
        <v>270</v>
      </c>
      <c r="JM5">
        <v>271</v>
      </c>
      <c r="JN5">
        <v>272</v>
      </c>
      <c r="JO5">
        <v>273</v>
      </c>
      <c r="JP5">
        <v>274</v>
      </c>
      <c r="JQ5">
        <v>275</v>
      </c>
      <c r="JR5">
        <v>276</v>
      </c>
      <c r="JS5">
        <v>277</v>
      </c>
      <c r="JT5">
        <v>278</v>
      </c>
      <c r="JU5">
        <v>279</v>
      </c>
      <c r="JV5">
        <v>280</v>
      </c>
      <c r="JW5">
        <v>281</v>
      </c>
      <c r="JX5">
        <v>282</v>
      </c>
      <c r="JY5">
        <v>283</v>
      </c>
      <c r="JZ5">
        <v>284</v>
      </c>
      <c r="KA5">
        <v>285</v>
      </c>
      <c r="KB5">
        <v>286</v>
      </c>
      <c r="KC5">
        <v>287</v>
      </c>
      <c r="KD5">
        <v>288</v>
      </c>
      <c r="KE5">
        <v>289</v>
      </c>
      <c r="KF5">
        <v>290</v>
      </c>
      <c r="KG5">
        <v>291</v>
      </c>
      <c r="KH5">
        <v>292</v>
      </c>
      <c r="KI5">
        <v>293</v>
      </c>
      <c r="KJ5">
        <v>294</v>
      </c>
      <c r="KK5">
        <v>295</v>
      </c>
      <c r="KL5">
        <v>296</v>
      </c>
      <c r="KM5">
        <v>297</v>
      </c>
      <c r="KN5">
        <v>298</v>
      </c>
      <c r="KO5">
        <v>299</v>
      </c>
      <c r="KP5">
        <v>300</v>
      </c>
      <c r="KQ5">
        <v>301</v>
      </c>
      <c r="KR5">
        <v>302</v>
      </c>
      <c r="KS5">
        <v>303</v>
      </c>
      <c r="KT5">
        <v>304</v>
      </c>
      <c r="KU5">
        <v>305</v>
      </c>
      <c r="KV5">
        <v>306</v>
      </c>
      <c r="KW5">
        <v>307</v>
      </c>
      <c r="KX5">
        <v>308</v>
      </c>
      <c r="KY5">
        <v>309</v>
      </c>
      <c r="KZ5">
        <v>310</v>
      </c>
      <c r="LA5">
        <v>311</v>
      </c>
      <c r="LB5">
        <v>312</v>
      </c>
      <c r="LC5">
        <v>313</v>
      </c>
      <c r="LD5">
        <v>314</v>
      </c>
      <c r="LE5">
        <v>315</v>
      </c>
      <c r="LF5">
        <v>316</v>
      </c>
      <c r="LG5">
        <v>317</v>
      </c>
      <c r="LH5">
        <v>318</v>
      </c>
      <c r="LI5">
        <v>319</v>
      </c>
      <c r="LJ5">
        <v>320</v>
      </c>
      <c r="LK5">
        <v>321</v>
      </c>
      <c r="LL5">
        <v>322</v>
      </c>
      <c r="LM5">
        <v>323</v>
      </c>
      <c r="LN5">
        <v>324</v>
      </c>
      <c r="LO5">
        <v>325</v>
      </c>
      <c r="LP5">
        <v>326</v>
      </c>
      <c r="LQ5">
        <v>327</v>
      </c>
      <c r="LR5">
        <v>328</v>
      </c>
      <c r="LS5">
        <v>329</v>
      </c>
      <c r="LT5">
        <v>330</v>
      </c>
      <c r="LU5">
        <v>331</v>
      </c>
      <c r="LV5">
        <v>332</v>
      </c>
      <c r="LW5">
        <v>3</v>
      </c>
      <c r="LX5">
        <v>334</v>
      </c>
      <c r="LY5">
        <v>335</v>
      </c>
      <c r="LZ5">
        <v>336</v>
      </c>
      <c r="MA5">
        <v>337</v>
      </c>
      <c r="MB5">
        <v>338</v>
      </c>
      <c r="MC5">
        <v>339</v>
      </c>
      <c r="MD5">
        <v>340</v>
      </c>
      <c r="ME5">
        <v>341</v>
      </c>
      <c r="MF5">
        <v>342</v>
      </c>
      <c r="MG5">
        <v>343</v>
      </c>
      <c r="MH5">
        <v>344</v>
      </c>
      <c r="MI5">
        <v>345</v>
      </c>
      <c r="MJ5">
        <v>346</v>
      </c>
      <c r="MK5">
        <v>347</v>
      </c>
      <c r="ML5">
        <v>348</v>
      </c>
      <c r="MM5">
        <v>349</v>
      </c>
      <c r="MN5">
        <v>350</v>
      </c>
      <c r="MO5">
        <v>351</v>
      </c>
      <c r="MP5">
        <v>352</v>
      </c>
      <c r="MQ5">
        <v>353</v>
      </c>
      <c r="MR5">
        <v>354</v>
      </c>
      <c r="MS5">
        <v>355</v>
      </c>
      <c r="MT5">
        <v>356</v>
      </c>
      <c r="MU5">
        <v>357</v>
      </c>
      <c r="MV5">
        <v>358</v>
      </c>
      <c r="MW5">
        <v>359</v>
      </c>
      <c r="MX5">
        <v>360</v>
      </c>
      <c r="MY5">
        <v>361</v>
      </c>
      <c r="MZ5">
        <v>362</v>
      </c>
      <c r="NA5">
        <v>363</v>
      </c>
      <c r="NB5">
        <v>364</v>
      </c>
      <c r="NC5">
        <v>365</v>
      </c>
    </row>
    <row r="6" spans="1:367" x14ac:dyDescent="0.25">
      <c r="A6" s="125" t="s">
        <v>286</v>
      </c>
      <c r="B6" s="19"/>
      <c r="C6" s="127">
        <v>1</v>
      </c>
      <c r="D6" s="127">
        <v>1</v>
      </c>
      <c r="E6" s="127">
        <v>1</v>
      </c>
      <c r="F6" s="127">
        <v>1</v>
      </c>
      <c r="G6" s="127">
        <v>1</v>
      </c>
      <c r="H6" s="127">
        <v>1</v>
      </c>
      <c r="I6" s="127">
        <v>1</v>
      </c>
      <c r="J6" s="127">
        <v>1</v>
      </c>
      <c r="K6" s="127">
        <v>1</v>
      </c>
      <c r="L6" s="127">
        <v>1</v>
      </c>
      <c r="M6" s="127">
        <v>1</v>
      </c>
      <c r="N6" s="127">
        <v>1</v>
      </c>
      <c r="O6" s="127">
        <v>1</v>
      </c>
      <c r="P6" s="127">
        <v>1</v>
      </c>
      <c r="Q6" s="127">
        <v>1</v>
      </c>
      <c r="R6" s="127">
        <v>1</v>
      </c>
      <c r="S6" s="127">
        <v>1</v>
      </c>
      <c r="T6" s="127">
        <v>1</v>
      </c>
      <c r="U6" s="127">
        <v>1</v>
      </c>
      <c r="V6" s="127">
        <v>1</v>
      </c>
      <c r="W6" s="127">
        <v>1</v>
      </c>
      <c r="X6" s="127">
        <v>1</v>
      </c>
      <c r="Y6" s="127">
        <v>1</v>
      </c>
      <c r="Z6" s="127">
        <v>1</v>
      </c>
      <c r="AA6" s="127">
        <v>1</v>
      </c>
      <c r="AB6" s="127">
        <v>1</v>
      </c>
      <c r="AC6" s="127">
        <v>1</v>
      </c>
      <c r="AD6" s="127">
        <v>1</v>
      </c>
      <c r="AE6" s="127">
        <v>1</v>
      </c>
      <c r="AF6" s="127">
        <v>1</v>
      </c>
      <c r="AG6" s="127">
        <v>1</v>
      </c>
      <c r="AH6" s="127">
        <v>1</v>
      </c>
      <c r="AI6" s="127">
        <v>1</v>
      </c>
      <c r="AJ6" s="127">
        <v>1</v>
      </c>
      <c r="AK6" s="127">
        <v>1</v>
      </c>
      <c r="AL6" s="127">
        <v>1</v>
      </c>
      <c r="AM6" s="127">
        <v>1</v>
      </c>
      <c r="AN6" s="127">
        <v>1</v>
      </c>
      <c r="AO6" s="127">
        <v>1</v>
      </c>
      <c r="AP6" s="127">
        <v>1</v>
      </c>
      <c r="AQ6" s="127">
        <v>1</v>
      </c>
      <c r="AR6" s="127">
        <v>1</v>
      </c>
      <c r="AS6" s="127">
        <v>1</v>
      </c>
      <c r="AT6" s="127">
        <v>1</v>
      </c>
      <c r="AU6" s="127">
        <v>1</v>
      </c>
      <c r="AV6" s="127">
        <v>1</v>
      </c>
      <c r="AW6" s="127">
        <v>1</v>
      </c>
      <c r="AX6" s="127">
        <v>1</v>
      </c>
      <c r="AY6" s="127">
        <v>1</v>
      </c>
      <c r="AZ6" s="127">
        <v>1</v>
      </c>
      <c r="BA6" s="127">
        <v>1</v>
      </c>
      <c r="BB6" s="127">
        <v>1</v>
      </c>
      <c r="BC6" s="127">
        <v>1</v>
      </c>
      <c r="BD6" s="127">
        <v>1</v>
      </c>
      <c r="BE6" s="127">
        <v>1</v>
      </c>
      <c r="BF6" s="127">
        <v>1</v>
      </c>
      <c r="BG6" s="127">
        <v>1</v>
      </c>
      <c r="BH6" s="127">
        <v>1</v>
      </c>
      <c r="BI6" s="127">
        <v>1</v>
      </c>
      <c r="BJ6" s="127">
        <v>1</v>
      </c>
      <c r="BK6" s="127">
        <v>1</v>
      </c>
      <c r="BL6" s="127">
        <v>1</v>
      </c>
      <c r="BM6" s="127">
        <v>1</v>
      </c>
      <c r="BN6" s="127">
        <v>1</v>
      </c>
      <c r="BO6" s="127">
        <v>1</v>
      </c>
      <c r="BP6" s="127">
        <v>1</v>
      </c>
      <c r="BQ6" s="127">
        <v>1</v>
      </c>
      <c r="BR6" s="127">
        <v>1</v>
      </c>
      <c r="BS6" s="127">
        <v>1</v>
      </c>
      <c r="BT6" s="127">
        <v>1</v>
      </c>
      <c r="BU6" s="127">
        <v>1</v>
      </c>
      <c r="BV6" s="127">
        <v>1</v>
      </c>
      <c r="BW6" s="127">
        <v>1</v>
      </c>
      <c r="BX6" s="127">
        <v>1</v>
      </c>
      <c r="BY6" s="127">
        <v>1</v>
      </c>
      <c r="BZ6" s="127">
        <v>1</v>
      </c>
      <c r="CA6" s="127">
        <v>1</v>
      </c>
      <c r="CB6" s="127">
        <v>1</v>
      </c>
      <c r="CC6" s="127">
        <v>1</v>
      </c>
      <c r="CD6" s="127">
        <v>1</v>
      </c>
      <c r="CE6" s="127">
        <v>1</v>
      </c>
      <c r="CF6" s="127">
        <v>1</v>
      </c>
      <c r="CG6" s="127">
        <v>1</v>
      </c>
      <c r="CH6" s="127">
        <v>1</v>
      </c>
      <c r="CI6" s="127">
        <v>1</v>
      </c>
      <c r="CJ6" s="127">
        <v>1</v>
      </c>
      <c r="CK6" s="127">
        <v>1</v>
      </c>
      <c r="CL6" s="127">
        <v>1</v>
      </c>
      <c r="CM6" s="127">
        <v>1</v>
      </c>
      <c r="CN6" s="127">
        <v>1</v>
      </c>
      <c r="CO6" s="127">
        <v>1</v>
      </c>
      <c r="CP6" s="127">
        <v>1</v>
      </c>
      <c r="CQ6" s="127">
        <v>1</v>
      </c>
      <c r="CR6" s="127">
        <v>1</v>
      </c>
      <c r="CS6" s="127">
        <v>1</v>
      </c>
      <c r="CT6" s="127">
        <v>1</v>
      </c>
      <c r="CU6" s="127">
        <v>1</v>
      </c>
      <c r="CV6" s="127">
        <v>1</v>
      </c>
      <c r="CW6" s="127">
        <v>1</v>
      </c>
      <c r="CX6" s="127">
        <v>1</v>
      </c>
      <c r="CY6" s="127">
        <v>1</v>
      </c>
      <c r="CZ6" s="127">
        <v>1</v>
      </c>
      <c r="DA6" s="127">
        <v>1</v>
      </c>
      <c r="DB6" s="127">
        <v>1</v>
      </c>
      <c r="DC6" s="127">
        <v>1</v>
      </c>
      <c r="DD6" s="127">
        <v>1</v>
      </c>
      <c r="DE6" s="127">
        <v>1</v>
      </c>
      <c r="DF6" s="127">
        <v>1</v>
      </c>
      <c r="DG6" s="127">
        <v>1</v>
      </c>
      <c r="DH6" s="127">
        <v>1</v>
      </c>
      <c r="DI6" s="127">
        <v>1</v>
      </c>
      <c r="DJ6" s="127">
        <v>1</v>
      </c>
      <c r="DK6" s="127">
        <v>1</v>
      </c>
      <c r="DL6" s="127">
        <v>1</v>
      </c>
      <c r="DM6" s="127">
        <v>1</v>
      </c>
      <c r="DN6" s="127">
        <v>1</v>
      </c>
      <c r="DO6" s="127">
        <v>1</v>
      </c>
      <c r="DP6" s="127">
        <v>1</v>
      </c>
      <c r="DQ6" s="127">
        <v>1</v>
      </c>
      <c r="DR6" s="127">
        <v>1</v>
      </c>
      <c r="DS6" s="127">
        <v>1</v>
      </c>
      <c r="DT6" s="128">
        <v>2</v>
      </c>
      <c r="DU6" s="128">
        <v>2</v>
      </c>
      <c r="DV6" s="128">
        <v>2</v>
      </c>
      <c r="DW6" s="128">
        <v>2</v>
      </c>
      <c r="DX6" s="128">
        <v>2</v>
      </c>
      <c r="DY6" s="128">
        <v>2</v>
      </c>
      <c r="DZ6" s="128">
        <v>2</v>
      </c>
      <c r="EA6" s="128">
        <v>2</v>
      </c>
      <c r="EB6" s="128">
        <v>2</v>
      </c>
      <c r="EC6" s="128">
        <v>2</v>
      </c>
      <c r="ED6" s="128">
        <v>2</v>
      </c>
      <c r="EE6" s="128">
        <v>2</v>
      </c>
      <c r="EF6" s="128">
        <v>2</v>
      </c>
      <c r="EG6" s="128">
        <v>2</v>
      </c>
      <c r="EH6" s="128">
        <v>2</v>
      </c>
      <c r="EI6" s="128">
        <v>2</v>
      </c>
      <c r="EJ6" s="128">
        <v>2</v>
      </c>
      <c r="EK6" s="128">
        <v>2</v>
      </c>
      <c r="EL6" s="128">
        <v>2</v>
      </c>
      <c r="EM6" s="128">
        <v>2</v>
      </c>
      <c r="EN6" s="128">
        <v>2</v>
      </c>
      <c r="EO6" s="128">
        <v>2</v>
      </c>
      <c r="EP6" s="128">
        <v>2</v>
      </c>
      <c r="EQ6" s="128">
        <v>2</v>
      </c>
      <c r="ER6" s="128">
        <v>2</v>
      </c>
      <c r="ES6" s="128">
        <v>2</v>
      </c>
      <c r="ET6" s="128">
        <v>2</v>
      </c>
      <c r="EU6" s="128">
        <v>2</v>
      </c>
      <c r="EV6" s="128">
        <v>2</v>
      </c>
      <c r="EW6" s="128">
        <v>2</v>
      </c>
      <c r="EX6" s="128">
        <v>2</v>
      </c>
      <c r="EY6" s="128">
        <v>2</v>
      </c>
      <c r="EZ6" s="128">
        <v>2</v>
      </c>
      <c r="FA6" s="128">
        <v>2</v>
      </c>
      <c r="FB6" s="128">
        <v>2</v>
      </c>
      <c r="FC6" s="128">
        <v>2</v>
      </c>
      <c r="FD6" s="128">
        <v>2</v>
      </c>
      <c r="FE6" s="128">
        <v>2</v>
      </c>
      <c r="FF6" s="128">
        <v>2</v>
      </c>
      <c r="FG6" s="128">
        <v>2</v>
      </c>
      <c r="FH6" s="128">
        <v>2</v>
      </c>
      <c r="FI6" s="128">
        <v>2</v>
      </c>
      <c r="FJ6" s="128">
        <v>2</v>
      </c>
      <c r="FK6" s="128">
        <v>2</v>
      </c>
      <c r="FL6" s="128">
        <v>2</v>
      </c>
      <c r="FM6" s="128">
        <v>2</v>
      </c>
      <c r="FN6" s="128">
        <v>2</v>
      </c>
      <c r="FO6" s="128">
        <v>2</v>
      </c>
      <c r="FP6" s="128">
        <v>2</v>
      </c>
      <c r="FQ6" s="128">
        <v>2</v>
      </c>
      <c r="FR6" s="128">
        <v>2</v>
      </c>
      <c r="FS6" s="128">
        <v>2</v>
      </c>
      <c r="FT6" s="128">
        <v>2</v>
      </c>
      <c r="FU6" s="128">
        <v>2</v>
      </c>
      <c r="FV6" s="128">
        <v>2</v>
      </c>
      <c r="FW6" s="128">
        <v>2</v>
      </c>
      <c r="FX6" s="128">
        <v>2</v>
      </c>
      <c r="FY6" s="128">
        <v>2</v>
      </c>
      <c r="FZ6" s="128">
        <v>2</v>
      </c>
      <c r="GA6" s="128">
        <v>2</v>
      </c>
      <c r="GB6" s="128">
        <v>2</v>
      </c>
      <c r="GC6" s="128">
        <v>2</v>
      </c>
      <c r="GD6" s="128">
        <v>2</v>
      </c>
      <c r="GE6" s="128">
        <v>2</v>
      </c>
      <c r="GF6" s="128">
        <v>2</v>
      </c>
      <c r="GG6" s="128">
        <v>2</v>
      </c>
      <c r="GH6" s="128">
        <v>2</v>
      </c>
      <c r="GI6" s="128">
        <v>2</v>
      </c>
      <c r="GJ6" s="128">
        <v>2</v>
      </c>
      <c r="GK6" s="128">
        <v>2</v>
      </c>
      <c r="GL6" s="128">
        <v>2</v>
      </c>
      <c r="GM6" s="128">
        <v>2</v>
      </c>
      <c r="GN6" s="128">
        <v>2</v>
      </c>
      <c r="GO6" s="128">
        <v>2</v>
      </c>
      <c r="GP6" s="128">
        <v>2</v>
      </c>
      <c r="GQ6" s="128">
        <v>2</v>
      </c>
      <c r="GR6" s="128">
        <v>2</v>
      </c>
      <c r="GS6" s="128">
        <v>2</v>
      </c>
      <c r="GT6" s="128">
        <v>2</v>
      </c>
      <c r="GU6" s="128">
        <v>2</v>
      </c>
      <c r="GV6" s="128">
        <v>2</v>
      </c>
      <c r="GW6" s="128">
        <v>2</v>
      </c>
      <c r="GX6" s="128">
        <v>2</v>
      </c>
      <c r="GY6" s="128">
        <v>2</v>
      </c>
      <c r="GZ6" s="128">
        <v>2</v>
      </c>
      <c r="HA6" s="128">
        <v>2</v>
      </c>
      <c r="HB6" s="128">
        <v>2</v>
      </c>
      <c r="HC6" s="128">
        <v>2</v>
      </c>
      <c r="HD6" s="128">
        <v>2</v>
      </c>
      <c r="HE6" s="128">
        <v>2</v>
      </c>
      <c r="HF6" s="128">
        <v>2</v>
      </c>
      <c r="HG6" s="128">
        <v>2</v>
      </c>
      <c r="HH6" s="128">
        <v>2</v>
      </c>
      <c r="HI6" s="128">
        <v>2</v>
      </c>
      <c r="HJ6" s="128">
        <v>2</v>
      </c>
      <c r="HK6" s="128">
        <v>2</v>
      </c>
      <c r="HL6" s="128">
        <v>2</v>
      </c>
      <c r="HM6" s="128">
        <v>2</v>
      </c>
      <c r="HN6" s="128">
        <v>2</v>
      </c>
      <c r="HO6" s="128">
        <v>2</v>
      </c>
      <c r="HP6" s="128">
        <v>2</v>
      </c>
      <c r="HQ6" s="128">
        <v>2</v>
      </c>
      <c r="HR6" s="128">
        <v>2</v>
      </c>
      <c r="HS6" s="128">
        <v>2</v>
      </c>
      <c r="HT6" s="128">
        <v>2</v>
      </c>
      <c r="HU6" s="128">
        <v>2</v>
      </c>
      <c r="HV6" s="128">
        <v>2</v>
      </c>
      <c r="HW6" s="128">
        <v>2</v>
      </c>
      <c r="HX6" s="128">
        <v>2</v>
      </c>
      <c r="HY6" s="128">
        <v>2</v>
      </c>
      <c r="HZ6" s="128">
        <v>2</v>
      </c>
      <c r="IA6" s="128">
        <v>2</v>
      </c>
      <c r="IB6" s="128">
        <v>2</v>
      </c>
      <c r="IC6" s="128">
        <v>2</v>
      </c>
      <c r="ID6" s="128">
        <v>2</v>
      </c>
      <c r="IE6" s="128">
        <v>2</v>
      </c>
      <c r="IF6" s="128">
        <v>2</v>
      </c>
      <c r="IG6" s="128">
        <v>2</v>
      </c>
      <c r="IH6" s="128">
        <v>2</v>
      </c>
      <c r="II6" s="128">
        <v>2</v>
      </c>
      <c r="IJ6" s="128">
        <v>2</v>
      </c>
      <c r="IK6" s="127">
        <v>3</v>
      </c>
      <c r="IL6" s="127">
        <v>3</v>
      </c>
      <c r="IM6" s="127">
        <v>3</v>
      </c>
      <c r="IN6" s="127">
        <v>3</v>
      </c>
      <c r="IO6" s="127">
        <v>3</v>
      </c>
      <c r="IP6" s="127">
        <v>3</v>
      </c>
      <c r="IQ6" s="127">
        <v>3</v>
      </c>
      <c r="IR6" s="127">
        <v>3</v>
      </c>
      <c r="IS6" s="127">
        <v>3</v>
      </c>
      <c r="IT6" s="127">
        <v>3</v>
      </c>
      <c r="IU6" s="127">
        <v>3</v>
      </c>
      <c r="IV6" s="127">
        <v>3</v>
      </c>
      <c r="IW6" s="127">
        <v>3</v>
      </c>
      <c r="IX6" s="127">
        <v>3</v>
      </c>
      <c r="IY6" s="127">
        <v>3</v>
      </c>
      <c r="IZ6" s="127">
        <v>3</v>
      </c>
      <c r="JA6" s="127">
        <v>3</v>
      </c>
      <c r="JB6" s="127">
        <v>3</v>
      </c>
      <c r="JC6" s="127">
        <v>3</v>
      </c>
      <c r="JD6" s="127">
        <v>3</v>
      </c>
      <c r="JE6" s="127">
        <v>3</v>
      </c>
      <c r="JF6" s="127">
        <v>3</v>
      </c>
      <c r="JG6" s="127">
        <v>3</v>
      </c>
      <c r="JH6" s="127">
        <v>3</v>
      </c>
      <c r="JI6" s="127">
        <v>3</v>
      </c>
      <c r="JJ6" s="127">
        <v>3</v>
      </c>
      <c r="JK6" s="127">
        <v>3</v>
      </c>
      <c r="JL6" s="127">
        <v>3</v>
      </c>
      <c r="JM6" s="127">
        <v>3</v>
      </c>
      <c r="JN6" s="127">
        <v>3</v>
      </c>
      <c r="JO6" s="127">
        <v>3</v>
      </c>
      <c r="JP6" s="127">
        <v>3</v>
      </c>
      <c r="JQ6" s="127">
        <v>3</v>
      </c>
      <c r="JR6" s="127">
        <v>3</v>
      </c>
      <c r="JS6" s="127">
        <v>3</v>
      </c>
      <c r="JT6" s="127">
        <v>3</v>
      </c>
      <c r="JU6" s="127">
        <v>3</v>
      </c>
      <c r="JV6" s="127">
        <v>3</v>
      </c>
      <c r="JW6" s="127">
        <v>3</v>
      </c>
      <c r="JX6" s="127">
        <v>3</v>
      </c>
      <c r="JY6" s="127">
        <v>3</v>
      </c>
      <c r="JZ6" s="127">
        <v>3</v>
      </c>
      <c r="KA6" s="127">
        <v>3</v>
      </c>
      <c r="KB6" s="127">
        <v>3</v>
      </c>
      <c r="KC6" s="127">
        <v>3</v>
      </c>
      <c r="KD6" s="127">
        <v>3</v>
      </c>
      <c r="KE6" s="127">
        <v>3</v>
      </c>
      <c r="KF6" s="127">
        <v>3</v>
      </c>
      <c r="KG6" s="127">
        <v>3</v>
      </c>
      <c r="KH6" s="127">
        <v>3</v>
      </c>
      <c r="KI6" s="127">
        <v>3</v>
      </c>
      <c r="KJ6" s="127">
        <v>3</v>
      </c>
      <c r="KK6" s="127">
        <v>3</v>
      </c>
      <c r="KL6" s="127">
        <v>3</v>
      </c>
      <c r="KM6" s="127">
        <v>3</v>
      </c>
      <c r="KN6" s="127">
        <v>3</v>
      </c>
      <c r="KO6" s="127">
        <v>3</v>
      </c>
      <c r="KP6" s="127">
        <v>3</v>
      </c>
      <c r="KQ6" s="127">
        <v>3</v>
      </c>
      <c r="KR6" s="127">
        <v>3</v>
      </c>
      <c r="KS6" s="127">
        <v>3</v>
      </c>
      <c r="KT6" s="127">
        <v>3</v>
      </c>
      <c r="KU6" s="127">
        <v>3</v>
      </c>
      <c r="KV6" s="127">
        <v>3</v>
      </c>
      <c r="KW6" s="127">
        <v>3</v>
      </c>
      <c r="KX6" s="127">
        <v>3</v>
      </c>
      <c r="KY6" s="127">
        <v>3</v>
      </c>
      <c r="KZ6" s="127">
        <v>3</v>
      </c>
      <c r="LA6" s="127">
        <v>3</v>
      </c>
      <c r="LB6" s="127">
        <v>3</v>
      </c>
      <c r="LC6" s="127">
        <v>3</v>
      </c>
      <c r="LD6" s="127">
        <v>3</v>
      </c>
      <c r="LE6" s="127">
        <v>3</v>
      </c>
      <c r="LF6" s="127">
        <v>3</v>
      </c>
      <c r="LG6" s="127">
        <v>3</v>
      </c>
      <c r="LH6" s="127">
        <v>3</v>
      </c>
      <c r="LI6" s="127">
        <v>3</v>
      </c>
      <c r="LJ6" s="127">
        <v>3</v>
      </c>
      <c r="LK6" s="127">
        <v>3</v>
      </c>
      <c r="LL6" s="127">
        <v>3</v>
      </c>
      <c r="LM6" s="127">
        <v>3</v>
      </c>
      <c r="LN6" s="127">
        <v>3</v>
      </c>
      <c r="LO6" s="127">
        <v>3</v>
      </c>
      <c r="LP6" s="127">
        <v>3</v>
      </c>
      <c r="LQ6" s="127">
        <v>3</v>
      </c>
      <c r="LR6" s="127">
        <v>3</v>
      </c>
      <c r="LS6" s="127">
        <v>3</v>
      </c>
      <c r="LT6" s="127">
        <v>3</v>
      </c>
      <c r="LU6" s="127">
        <v>3</v>
      </c>
      <c r="LV6" s="127">
        <v>3</v>
      </c>
      <c r="LW6" s="127">
        <v>3</v>
      </c>
      <c r="LX6" s="127">
        <v>3</v>
      </c>
      <c r="LY6" s="127">
        <v>3</v>
      </c>
      <c r="LZ6" s="127">
        <v>3</v>
      </c>
      <c r="MA6" s="127">
        <v>3</v>
      </c>
      <c r="MB6" s="127">
        <v>3</v>
      </c>
      <c r="MC6" s="127">
        <v>3</v>
      </c>
      <c r="MD6" s="127">
        <v>3</v>
      </c>
      <c r="ME6" s="127">
        <v>3</v>
      </c>
      <c r="MF6" s="127">
        <v>3</v>
      </c>
      <c r="MG6" s="127">
        <v>3</v>
      </c>
      <c r="MH6" s="127">
        <v>3</v>
      </c>
      <c r="MI6" s="127">
        <v>3</v>
      </c>
      <c r="MJ6" s="127">
        <v>3</v>
      </c>
      <c r="MK6" s="127">
        <v>3</v>
      </c>
      <c r="ML6" s="127">
        <v>3</v>
      </c>
      <c r="MM6" s="127">
        <v>3</v>
      </c>
      <c r="MN6" s="127">
        <v>3</v>
      </c>
      <c r="MO6" s="127">
        <v>3</v>
      </c>
      <c r="MP6" s="127">
        <v>3</v>
      </c>
      <c r="MQ6" s="127">
        <v>3</v>
      </c>
      <c r="MR6" s="127">
        <v>3</v>
      </c>
      <c r="MS6" s="127">
        <v>3</v>
      </c>
      <c r="MT6" s="127">
        <v>3</v>
      </c>
      <c r="MU6" s="127">
        <v>3</v>
      </c>
      <c r="MV6" s="127">
        <v>3</v>
      </c>
      <c r="MW6" s="127">
        <v>3</v>
      </c>
      <c r="MX6" s="127">
        <v>3</v>
      </c>
      <c r="MY6" s="127">
        <v>3</v>
      </c>
      <c r="MZ6" s="127">
        <v>3</v>
      </c>
      <c r="NA6" s="127">
        <v>3</v>
      </c>
      <c r="NB6" s="127">
        <v>3</v>
      </c>
      <c r="NC6" s="127">
        <v>3</v>
      </c>
    </row>
    <row r="8" spans="1:367" x14ac:dyDescent="0.25">
      <c r="A8" s="68" t="s">
        <v>180</v>
      </c>
      <c r="B8" s="19" t="s">
        <v>176</v>
      </c>
      <c r="C8">
        <v>1</v>
      </c>
      <c r="D8">
        <v>2</v>
      </c>
      <c r="E8">
        <v>3</v>
      </c>
      <c r="F8">
        <v>4</v>
      </c>
      <c r="G8">
        <v>5</v>
      </c>
      <c r="H8">
        <v>6</v>
      </c>
      <c r="I8">
        <v>7</v>
      </c>
      <c r="J8">
        <v>8</v>
      </c>
      <c r="K8">
        <v>9</v>
      </c>
      <c r="L8">
        <v>10</v>
      </c>
      <c r="M8">
        <v>11</v>
      </c>
      <c r="N8">
        <v>12</v>
      </c>
      <c r="O8">
        <v>13</v>
      </c>
      <c r="P8">
        <v>14</v>
      </c>
      <c r="Q8">
        <v>15</v>
      </c>
      <c r="R8">
        <v>16</v>
      </c>
      <c r="S8">
        <v>17</v>
      </c>
      <c r="T8">
        <v>18</v>
      </c>
      <c r="U8">
        <v>19</v>
      </c>
      <c r="V8">
        <v>20</v>
      </c>
      <c r="W8">
        <v>21</v>
      </c>
      <c r="X8">
        <v>22</v>
      </c>
      <c r="Y8">
        <v>23</v>
      </c>
      <c r="Z8">
        <v>24</v>
      </c>
      <c r="AA8">
        <v>25</v>
      </c>
      <c r="AB8">
        <v>26</v>
      </c>
      <c r="AC8">
        <v>27</v>
      </c>
      <c r="AD8">
        <v>28</v>
      </c>
      <c r="AE8">
        <v>29</v>
      </c>
      <c r="AF8">
        <v>30</v>
      </c>
      <c r="AG8">
        <v>31</v>
      </c>
      <c r="AH8">
        <v>32</v>
      </c>
      <c r="AI8">
        <v>33</v>
      </c>
      <c r="AJ8">
        <v>34</v>
      </c>
      <c r="AK8">
        <v>35</v>
      </c>
      <c r="AL8">
        <v>36</v>
      </c>
      <c r="AM8">
        <v>37</v>
      </c>
      <c r="AN8">
        <v>38</v>
      </c>
      <c r="AO8">
        <v>39</v>
      </c>
      <c r="AP8">
        <v>40</v>
      </c>
      <c r="AQ8">
        <v>41</v>
      </c>
      <c r="AR8">
        <v>42</v>
      </c>
      <c r="AS8">
        <v>43</v>
      </c>
      <c r="AT8">
        <v>44</v>
      </c>
      <c r="AU8">
        <v>45</v>
      </c>
      <c r="AV8">
        <v>46</v>
      </c>
      <c r="AW8">
        <v>47</v>
      </c>
      <c r="AX8">
        <v>48</v>
      </c>
      <c r="AY8">
        <v>49</v>
      </c>
      <c r="AZ8">
        <v>50</v>
      </c>
      <c r="BA8">
        <v>51</v>
      </c>
      <c r="BB8">
        <v>52</v>
      </c>
      <c r="BC8">
        <v>53</v>
      </c>
      <c r="BD8">
        <v>54</v>
      </c>
      <c r="BE8">
        <v>55</v>
      </c>
      <c r="BF8">
        <v>56</v>
      </c>
      <c r="BG8">
        <v>57</v>
      </c>
      <c r="BH8">
        <v>58</v>
      </c>
      <c r="BI8">
        <v>59</v>
      </c>
      <c r="BJ8">
        <v>60</v>
      </c>
      <c r="BK8">
        <v>61</v>
      </c>
      <c r="BL8">
        <v>62</v>
      </c>
      <c r="BM8">
        <v>63</v>
      </c>
      <c r="BN8">
        <v>64</v>
      </c>
      <c r="BO8">
        <v>65</v>
      </c>
      <c r="BP8">
        <v>66</v>
      </c>
      <c r="BQ8">
        <v>67</v>
      </c>
      <c r="BR8">
        <v>68</v>
      </c>
      <c r="BS8">
        <v>69</v>
      </c>
      <c r="BT8">
        <v>70</v>
      </c>
      <c r="BU8">
        <v>71</v>
      </c>
      <c r="BV8">
        <v>72</v>
      </c>
      <c r="BW8">
        <v>73</v>
      </c>
      <c r="BX8">
        <v>74</v>
      </c>
      <c r="BY8">
        <v>75</v>
      </c>
      <c r="BZ8">
        <v>76</v>
      </c>
      <c r="CA8">
        <v>77</v>
      </c>
      <c r="CB8">
        <v>78</v>
      </c>
      <c r="CC8">
        <v>79</v>
      </c>
      <c r="CD8">
        <v>80</v>
      </c>
      <c r="CE8">
        <v>81</v>
      </c>
      <c r="CF8">
        <v>82</v>
      </c>
      <c r="CG8">
        <v>83</v>
      </c>
      <c r="CH8">
        <v>84</v>
      </c>
      <c r="CI8">
        <v>85</v>
      </c>
      <c r="CJ8">
        <v>86</v>
      </c>
      <c r="CK8">
        <v>87</v>
      </c>
      <c r="CL8">
        <v>88</v>
      </c>
      <c r="CM8">
        <v>89</v>
      </c>
      <c r="CN8">
        <v>90</v>
      </c>
      <c r="CO8">
        <v>91</v>
      </c>
      <c r="CP8">
        <v>92</v>
      </c>
      <c r="CQ8">
        <v>93</v>
      </c>
      <c r="CR8">
        <v>94</v>
      </c>
      <c r="CS8">
        <v>95</v>
      </c>
      <c r="CT8">
        <v>96</v>
      </c>
      <c r="CU8">
        <v>97</v>
      </c>
      <c r="CV8">
        <v>98</v>
      </c>
      <c r="CW8">
        <v>99</v>
      </c>
      <c r="CX8">
        <v>100</v>
      </c>
      <c r="CY8">
        <v>101</v>
      </c>
      <c r="CZ8">
        <v>102</v>
      </c>
      <c r="DA8">
        <v>103</v>
      </c>
      <c r="DB8">
        <v>104</v>
      </c>
      <c r="DC8">
        <v>105</v>
      </c>
      <c r="DD8">
        <v>106</v>
      </c>
      <c r="DE8">
        <v>107</v>
      </c>
      <c r="DF8">
        <v>108</v>
      </c>
      <c r="DG8">
        <v>109</v>
      </c>
      <c r="DH8">
        <v>110</v>
      </c>
      <c r="DI8">
        <v>1</v>
      </c>
      <c r="DJ8">
        <v>112</v>
      </c>
      <c r="DK8">
        <v>113</v>
      </c>
      <c r="DL8">
        <v>114</v>
      </c>
      <c r="DM8">
        <v>115</v>
      </c>
      <c r="DN8">
        <v>116</v>
      </c>
      <c r="DO8">
        <v>117</v>
      </c>
      <c r="DP8">
        <v>118</v>
      </c>
      <c r="DQ8">
        <v>119</v>
      </c>
      <c r="DR8">
        <v>120</v>
      </c>
      <c r="DS8">
        <v>121</v>
      </c>
      <c r="DT8">
        <v>122</v>
      </c>
      <c r="DU8">
        <v>123</v>
      </c>
      <c r="DV8">
        <v>124</v>
      </c>
      <c r="DW8">
        <v>125</v>
      </c>
      <c r="DX8">
        <v>126</v>
      </c>
      <c r="DY8">
        <v>127</v>
      </c>
      <c r="DZ8">
        <v>128</v>
      </c>
      <c r="EA8">
        <v>129</v>
      </c>
      <c r="EB8">
        <v>130</v>
      </c>
      <c r="EC8">
        <v>131</v>
      </c>
      <c r="ED8">
        <v>132</v>
      </c>
      <c r="EE8">
        <v>133</v>
      </c>
      <c r="EF8">
        <v>134</v>
      </c>
      <c r="EG8">
        <v>135</v>
      </c>
      <c r="EH8">
        <v>136</v>
      </c>
      <c r="EI8">
        <v>137</v>
      </c>
      <c r="EJ8">
        <v>138</v>
      </c>
      <c r="EK8">
        <v>139</v>
      </c>
      <c r="EL8">
        <v>140</v>
      </c>
      <c r="EM8">
        <v>141</v>
      </c>
      <c r="EN8">
        <v>142</v>
      </c>
      <c r="EO8">
        <v>143</v>
      </c>
      <c r="EP8">
        <v>144</v>
      </c>
      <c r="EQ8">
        <v>145</v>
      </c>
      <c r="ER8">
        <v>146</v>
      </c>
      <c r="ES8">
        <v>147</v>
      </c>
      <c r="ET8">
        <v>148</v>
      </c>
      <c r="EU8">
        <v>149</v>
      </c>
      <c r="EV8">
        <v>150</v>
      </c>
      <c r="EW8">
        <v>151</v>
      </c>
      <c r="EX8">
        <v>152</v>
      </c>
      <c r="EY8">
        <v>153</v>
      </c>
      <c r="EZ8">
        <v>154</v>
      </c>
      <c r="FA8">
        <v>155</v>
      </c>
      <c r="FB8">
        <v>156</v>
      </c>
      <c r="FC8">
        <v>157</v>
      </c>
      <c r="FD8">
        <v>158</v>
      </c>
      <c r="FE8">
        <v>159</v>
      </c>
      <c r="FF8">
        <v>160</v>
      </c>
      <c r="FG8">
        <v>161</v>
      </c>
      <c r="FH8">
        <v>162</v>
      </c>
      <c r="FI8">
        <v>163</v>
      </c>
      <c r="FJ8">
        <v>164</v>
      </c>
      <c r="FK8">
        <v>165</v>
      </c>
      <c r="FL8">
        <v>166</v>
      </c>
      <c r="FM8">
        <v>167</v>
      </c>
      <c r="FN8">
        <v>168</v>
      </c>
      <c r="FO8">
        <v>169</v>
      </c>
      <c r="FP8">
        <v>170</v>
      </c>
      <c r="FQ8">
        <v>171</v>
      </c>
      <c r="FR8">
        <v>172</v>
      </c>
      <c r="FS8">
        <v>173</v>
      </c>
      <c r="FT8">
        <v>174</v>
      </c>
      <c r="FU8">
        <v>175</v>
      </c>
      <c r="FV8">
        <v>176</v>
      </c>
      <c r="FW8">
        <v>177</v>
      </c>
      <c r="FX8">
        <v>178</v>
      </c>
      <c r="FY8">
        <v>179</v>
      </c>
      <c r="FZ8">
        <v>180</v>
      </c>
      <c r="GA8">
        <v>181</v>
      </c>
      <c r="GB8">
        <v>182</v>
      </c>
      <c r="GC8">
        <v>183</v>
      </c>
      <c r="GD8">
        <v>184</v>
      </c>
      <c r="GE8">
        <v>185</v>
      </c>
      <c r="GF8">
        <v>186</v>
      </c>
      <c r="GG8">
        <v>187</v>
      </c>
      <c r="GH8">
        <v>188</v>
      </c>
      <c r="GI8">
        <v>189</v>
      </c>
      <c r="GJ8">
        <v>190</v>
      </c>
      <c r="GK8">
        <v>191</v>
      </c>
      <c r="GL8">
        <v>192</v>
      </c>
      <c r="GM8">
        <v>193</v>
      </c>
      <c r="GN8">
        <v>194</v>
      </c>
      <c r="GO8">
        <v>195</v>
      </c>
      <c r="GP8">
        <v>196</v>
      </c>
      <c r="GQ8">
        <v>197</v>
      </c>
      <c r="GR8">
        <v>198</v>
      </c>
      <c r="GS8">
        <v>199</v>
      </c>
      <c r="GT8">
        <v>200</v>
      </c>
      <c r="GU8">
        <v>201</v>
      </c>
      <c r="GV8">
        <v>202</v>
      </c>
      <c r="GW8">
        <v>203</v>
      </c>
      <c r="GX8">
        <v>204</v>
      </c>
      <c r="GY8">
        <v>205</v>
      </c>
      <c r="GZ8">
        <v>206</v>
      </c>
      <c r="HA8">
        <v>207</v>
      </c>
      <c r="HB8">
        <v>208</v>
      </c>
      <c r="HC8">
        <v>209</v>
      </c>
      <c r="HD8">
        <v>210</v>
      </c>
      <c r="HE8">
        <v>211</v>
      </c>
      <c r="HF8">
        <v>212</v>
      </c>
      <c r="HG8">
        <v>213</v>
      </c>
      <c r="HH8">
        <v>214</v>
      </c>
      <c r="HI8">
        <v>215</v>
      </c>
      <c r="HJ8">
        <v>216</v>
      </c>
      <c r="HK8">
        <v>217</v>
      </c>
      <c r="HL8">
        <v>218</v>
      </c>
      <c r="HM8">
        <v>219</v>
      </c>
      <c r="HN8">
        <v>220</v>
      </c>
      <c r="HO8">
        <v>221</v>
      </c>
      <c r="HP8">
        <v>2</v>
      </c>
      <c r="HQ8">
        <v>223</v>
      </c>
      <c r="HR8">
        <v>224</v>
      </c>
      <c r="HS8">
        <v>225</v>
      </c>
      <c r="HT8">
        <v>226</v>
      </c>
      <c r="HU8">
        <v>227</v>
      </c>
      <c r="HV8">
        <v>228</v>
      </c>
      <c r="HW8">
        <v>229</v>
      </c>
      <c r="HX8">
        <v>230</v>
      </c>
      <c r="HY8">
        <v>231</v>
      </c>
      <c r="HZ8">
        <v>232</v>
      </c>
      <c r="IA8">
        <v>233</v>
      </c>
      <c r="IB8">
        <v>234</v>
      </c>
      <c r="IC8">
        <v>235</v>
      </c>
      <c r="ID8">
        <v>236</v>
      </c>
      <c r="IE8">
        <v>237</v>
      </c>
      <c r="IF8">
        <v>238</v>
      </c>
      <c r="IG8">
        <v>239</v>
      </c>
      <c r="IH8">
        <v>240</v>
      </c>
      <c r="II8">
        <v>241</v>
      </c>
      <c r="IJ8">
        <v>242</v>
      </c>
      <c r="IK8">
        <v>243</v>
      </c>
      <c r="IL8">
        <v>244</v>
      </c>
      <c r="IM8">
        <v>245</v>
      </c>
      <c r="IN8">
        <v>246</v>
      </c>
      <c r="IO8">
        <v>247</v>
      </c>
      <c r="IP8">
        <v>248</v>
      </c>
      <c r="IQ8">
        <v>249</v>
      </c>
      <c r="IR8">
        <v>250</v>
      </c>
      <c r="IS8">
        <v>251</v>
      </c>
      <c r="IT8">
        <v>252</v>
      </c>
      <c r="IU8">
        <v>253</v>
      </c>
      <c r="IV8">
        <v>254</v>
      </c>
      <c r="IW8">
        <v>255</v>
      </c>
      <c r="IX8">
        <v>256</v>
      </c>
      <c r="IY8">
        <v>257</v>
      </c>
      <c r="IZ8">
        <v>258</v>
      </c>
      <c r="JA8">
        <v>259</v>
      </c>
      <c r="JB8">
        <v>260</v>
      </c>
      <c r="JC8">
        <v>261</v>
      </c>
      <c r="JD8">
        <v>262</v>
      </c>
      <c r="JE8">
        <v>263</v>
      </c>
      <c r="JF8">
        <v>264</v>
      </c>
      <c r="JG8">
        <v>265</v>
      </c>
      <c r="JH8">
        <v>266</v>
      </c>
      <c r="JI8">
        <v>267</v>
      </c>
      <c r="JJ8">
        <v>268</v>
      </c>
      <c r="JK8">
        <v>269</v>
      </c>
      <c r="JL8">
        <v>270</v>
      </c>
      <c r="JM8">
        <v>271</v>
      </c>
      <c r="JN8">
        <v>272</v>
      </c>
      <c r="JO8">
        <v>273</v>
      </c>
      <c r="JP8">
        <v>274</v>
      </c>
      <c r="JQ8">
        <v>275</v>
      </c>
      <c r="JR8">
        <v>276</v>
      </c>
      <c r="JS8">
        <v>277</v>
      </c>
      <c r="JT8">
        <v>278</v>
      </c>
      <c r="JU8">
        <v>279</v>
      </c>
      <c r="JV8">
        <v>280</v>
      </c>
      <c r="JW8">
        <v>281</v>
      </c>
      <c r="JX8">
        <v>282</v>
      </c>
      <c r="JY8">
        <v>283</v>
      </c>
      <c r="JZ8">
        <v>284</v>
      </c>
      <c r="KA8">
        <v>285</v>
      </c>
      <c r="KB8">
        <v>286</v>
      </c>
      <c r="KC8">
        <v>287</v>
      </c>
      <c r="KD8">
        <v>288</v>
      </c>
      <c r="KE8">
        <v>289</v>
      </c>
      <c r="KF8">
        <v>290</v>
      </c>
      <c r="KG8">
        <v>291</v>
      </c>
      <c r="KH8">
        <v>292</v>
      </c>
      <c r="KI8">
        <v>293</v>
      </c>
      <c r="KJ8">
        <v>294</v>
      </c>
      <c r="KK8">
        <v>295</v>
      </c>
      <c r="KL8">
        <v>296</v>
      </c>
      <c r="KM8">
        <v>297</v>
      </c>
      <c r="KN8">
        <v>298</v>
      </c>
      <c r="KO8">
        <v>299</v>
      </c>
      <c r="KP8">
        <v>300</v>
      </c>
      <c r="KQ8">
        <v>301</v>
      </c>
      <c r="KR8">
        <v>302</v>
      </c>
      <c r="KS8">
        <v>303</v>
      </c>
      <c r="KT8">
        <v>304</v>
      </c>
      <c r="KU8">
        <v>305</v>
      </c>
      <c r="KV8">
        <v>306</v>
      </c>
      <c r="KW8">
        <v>307</v>
      </c>
      <c r="KX8">
        <v>308</v>
      </c>
      <c r="KY8">
        <v>309</v>
      </c>
      <c r="KZ8">
        <v>310</v>
      </c>
      <c r="LA8">
        <v>311</v>
      </c>
      <c r="LB8">
        <v>312</v>
      </c>
      <c r="LC8">
        <v>313</v>
      </c>
      <c r="LD8">
        <v>314</v>
      </c>
      <c r="LE8">
        <v>315</v>
      </c>
      <c r="LF8">
        <v>316</v>
      </c>
      <c r="LG8">
        <v>317</v>
      </c>
      <c r="LH8">
        <v>318</v>
      </c>
      <c r="LI8">
        <v>319</v>
      </c>
      <c r="LJ8">
        <v>320</v>
      </c>
      <c r="LK8">
        <v>321</v>
      </c>
      <c r="LL8">
        <v>322</v>
      </c>
      <c r="LM8">
        <v>323</v>
      </c>
      <c r="LN8">
        <v>324</v>
      </c>
      <c r="LO8">
        <v>325</v>
      </c>
      <c r="LP8">
        <v>326</v>
      </c>
      <c r="LQ8">
        <v>327</v>
      </c>
      <c r="LR8">
        <v>328</v>
      </c>
      <c r="LS8">
        <v>329</v>
      </c>
      <c r="LT8">
        <v>330</v>
      </c>
      <c r="LU8">
        <v>331</v>
      </c>
      <c r="LV8">
        <v>332</v>
      </c>
      <c r="LW8">
        <v>3</v>
      </c>
      <c r="LX8">
        <v>334</v>
      </c>
      <c r="LY8">
        <v>335</v>
      </c>
      <c r="LZ8">
        <v>336</v>
      </c>
      <c r="MA8">
        <v>337</v>
      </c>
      <c r="MB8">
        <v>338</v>
      </c>
      <c r="MC8">
        <v>339</v>
      </c>
      <c r="MD8">
        <v>340</v>
      </c>
      <c r="ME8">
        <v>341</v>
      </c>
      <c r="MF8">
        <v>342</v>
      </c>
      <c r="MG8">
        <v>343</v>
      </c>
      <c r="MH8">
        <v>344</v>
      </c>
      <c r="MI8">
        <v>345</v>
      </c>
      <c r="MJ8">
        <v>346</v>
      </c>
      <c r="MK8">
        <v>347</v>
      </c>
      <c r="ML8">
        <v>348</v>
      </c>
      <c r="MM8">
        <v>349</v>
      </c>
      <c r="MN8">
        <v>350</v>
      </c>
      <c r="MO8">
        <v>351</v>
      </c>
      <c r="MP8">
        <v>352</v>
      </c>
      <c r="MQ8">
        <v>353</v>
      </c>
      <c r="MR8">
        <v>354</v>
      </c>
      <c r="MS8">
        <v>355</v>
      </c>
      <c r="MT8">
        <v>356</v>
      </c>
      <c r="MU8">
        <v>357</v>
      </c>
      <c r="MV8">
        <v>358</v>
      </c>
      <c r="MW8">
        <v>359</v>
      </c>
      <c r="MX8">
        <v>360</v>
      </c>
      <c r="MY8">
        <v>361</v>
      </c>
      <c r="MZ8">
        <v>362</v>
      </c>
      <c r="NA8">
        <v>363</v>
      </c>
      <c r="NB8">
        <v>364</v>
      </c>
      <c r="NC8">
        <v>365</v>
      </c>
    </row>
    <row r="9" spans="1:367" x14ac:dyDescent="0.25">
      <c r="A9" s="125" t="s">
        <v>286</v>
      </c>
      <c r="B9" s="19"/>
      <c r="C9" s="127">
        <v>1</v>
      </c>
      <c r="D9" s="127">
        <v>1</v>
      </c>
      <c r="E9" s="127">
        <v>1</v>
      </c>
      <c r="F9" s="127">
        <v>1</v>
      </c>
      <c r="G9" s="127">
        <v>1</v>
      </c>
      <c r="H9" s="127">
        <v>1</v>
      </c>
      <c r="I9" s="127">
        <v>1</v>
      </c>
      <c r="J9" s="127">
        <v>1</v>
      </c>
      <c r="K9" s="127">
        <v>1</v>
      </c>
      <c r="L9" s="127">
        <v>1</v>
      </c>
      <c r="M9" s="127">
        <v>1</v>
      </c>
      <c r="N9" s="127">
        <v>1</v>
      </c>
      <c r="O9" s="127">
        <v>1</v>
      </c>
      <c r="P9" s="127">
        <v>1</v>
      </c>
      <c r="Q9" s="127">
        <v>1</v>
      </c>
      <c r="R9" s="127">
        <v>1</v>
      </c>
      <c r="S9" s="127">
        <v>1</v>
      </c>
      <c r="T9" s="127">
        <v>1</v>
      </c>
      <c r="U9" s="127">
        <v>1</v>
      </c>
      <c r="V9" s="127">
        <v>1</v>
      </c>
      <c r="W9" s="127">
        <v>1</v>
      </c>
      <c r="X9" s="127">
        <v>1</v>
      </c>
      <c r="Y9" s="127">
        <v>1</v>
      </c>
      <c r="Z9" s="127">
        <v>1</v>
      </c>
      <c r="AA9" s="127">
        <v>1</v>
      </c>
      <c r="AB9" s="127">
        <v>1</v>
      </c>
      <c r="AC9" s="127">
        <v>1</v>
      </c>
      <c r="AD9" s="127">
        <v>1</v>
      </c>
      <c r="AE9" s="127">
        <v>1</v>
      </c>
      <c r="AF9" s="127">
        <v>1</v>
      </c>
      <c r="AG9" s="127">
        <v>1</v>
      </c>
      <c r="AH9" s="127">
        <v>1</v>
      </c>
      <c r="AI9" s="127">
        <v>1</v>
      </c>
      <c r="AJ9" s="127">
        <v>1</v>
      </c>
      <c r="AK9" s="127">
        <v>1</v>
      </c>
      <c r="AL9" s="127">
        <v>1</v>
      </c>
      <c r="AM9" s="127">
        <v>1</v>
      </c>
      <c r="AN9" s="127">
        <v>1</v>
      </c>
      <c r="AO9" s="127">
        <v>1</v>
      </c>
      <c r="AP9" s="127">
        <v>1</v>
      </c>
      <c r="AQ9" s="127">
        <v>1</v>
      </c>
      <c r="AR9" s="127">
        <v>1</v>
      </c>
      <c r="AS9" s="127">
        <v>1</v>
      </c>
      <c r="AT9" s="127">
        <v>1</v>
      </c>
      <c r="AU9" s="127">
        <v>1</v>
      </c>
      <c r="AV9" s="127">
        <v>1</v>
      </c>
      <c r="AW9" s="127">
        <v>1</v>
      </c>
      <c r="AX9" s="127">
        <v>1</v>
      </c>
      <c r="AY9" s="127">
        <v>1</v>
      </c>
      <c r="AZ9" s="127">
        <v>1</v>
      </c>
      <c r="BA9" s="127">
        <v>1</v>
      </c>
      <c r="BB9" s="127">
        <v>1</v>
      </c>
      <c r="BC9" s="127">
        <v>1</v>
      </c>
      <c r="BD9" s="127">
        <v>1</v>
      </c>
      <c r="BE9" s="127">
        <v>1</v>
      </c>
      <c r="BF9" s="127">
        <v>1</v>
      </c>
      <c r="BG9" s="127">
        <v>1</v>
      </c>
      <c r="BH9" s="127">
        <v>1</v>
      </c>
      <c r="BI9" s="127">
        <v>1</v>
      </c>
      <c r="BJ9" s="127">
        <v>1</v>
      </c>
      <c r="BK9" s="127">
        <v>1</v>
      </c>
      <c r="BL9" s="127">
        <v>1</v>
      </c>
      <c r="BM9" s="127">
        <v>1</v>
      </c>
      <c r="BN9" s="127">
        <v>1</v>
      </c>
      <c r="BO9" s="127">
        <v>1</v>
      </c>
      <c r="BP9" s="127">
        <v>1</v>
      </c>
      <c r="BQ9" s="127">
        <v>1</v>
      </c>
      <c r="BR9" s="127">
        <v>1</v>
      </c>
      <c r="BS9" s="127">
        <v>1</v>
      </c>
      <c r="BT9" s="127">
        <v>1</v>
      </c>
      <c r="BU9" s="127">
        <v>1</v>
      </c>
      <c r="BV9" s="127">
        <v>1</v>
      </c>
      <c r="BW9" s="127">
        <v>1</v>
      </c>
      <c r="BX9" s="127">
        <v>1</v>
      </c>
      <c r="BY9" s="127">
        <v>1</v>
      </c>
      <c r="BZ9" s="127">
        <v>1</v>
      </c>
      <c r="CA9" s="127">
        <v>1</v>
      </c>
      <c r="CB9" s="127">
        <v>1</v>
      </c>
      <c r="CC9" s="127">
        <v>1</v>
      </c>
      <c r="CD9" s="127">
        <v>1</v>
      </c>
      <c r="CE9" s="127">
        <v>1</v>
      </c>
      <c r="CF9" s="127">
        <v>1</v>
      </c>
      <c r="CG9" s="127">
        <v>1</v>
      </c>
      <c r="CH9" s="127">
        <v>1</v>
      </c>
      <c r="CI9" s="127">
        <v>1</v>
      </c>
      <c r="CJ9" s="127">
        <v>1</v>
      </c>
      <c r="CK9" s="127">
        <v>1</v>
      </c>
      <c r="CL9" s="127">
        <v>1</v>
      </c>
      <c r="CM9" s="127">
        <v>1</v>
      </c>
      <c r="CN9" s="127">
        <v>1</v>
      </c>
      <c r="CO9" s="127">
        <v>1</v>
      </c>
      <c r="CP9" s="127">
        <v>1</v>
      </c>
      <c r="CQ9" s="127">
        <v>1</v>
      </c>
      <c r="CR9" s="127">
        <v>1</v>
      </c>
      <c r="CS9" s="127">
        <v>1</v>
      </c>
      <c r="CT9" s="127">
        <v>1</v>
      </c>
      <c r="CU9" s="127">
        <v>1</v>
      </c>
      <c r="CV9" s="127">
        <v>1</v>
      </c>
      <c r="CW9" s="127">
        <v>1</v>
      </c>
      <c r="CX9" s="127">
        <v>1</v>
      </c>
      <c r="CY9" s="127">
        <v>1</v>
      </c>
      <c r="CZ9" s="127">
        <v>1</v>
      </c>
      <c r="DA9" s="127">
        <v>1</v>
      </c>
      <c r="DB9" s="127">
        <v>1</v>
      </c>
      <c r="DC9" s="127">
        <v>1</v>
      </c>
      <c r="DD9" s="127">
        <v>1</v>
      </c>
      <c r="DE9" s="127">
        <v>1</v>
      </c>
      <c r="DF9" s="127">
        <v>1</v>
      </c>
      <c r="DG9" s="127">
        <v>1</v>
      </c>
      <c r="DH9" s="127">
        <v>1</v>
      </c>
      <c r="DI9" s="127">
        <v>1</v>
      </c>
      <c r="DJ9" s="127">
        <v>1</v>
      </c>
      <c r="DK9" s="127">
        <v>1</v>
      </c>
      <c r="DL9" s="127">
        <v>1</v>
      </c>
      <c r="DM9" s="127">
        <v>1</v>
      </c>
      <c r="DN9" s="127">
        <v>1</v>
      </c>
      <c r="DO9" s="127">
        <v>1</v>
      </c>
      <c r="DP9" s="127">
        <v>1</v>
      </c>
      <c r="DQ9" s="127">
        <v>1</v>
      </c>
      <c r="DR9" s="127">
        <v>1</v>
      </c>
      <c r="DS9" s="127">
        <v>1</v>
      </c>
      <c r="DT9" s="128">
        <v>2</v>
      </c>
      <c r="DU9" s="128">
        <v>2</v>
      </c>
      <c r="DV9" s="128">
        <v>2</v>
      </c>
      <c r="DW9" s="128">
        <v>2</v>
      </c>
      <c r="DX9" s="128">
        <v>2</v>
      </c>
      <c r="DY9" s="128">
        <v>2</v>
      </c>
      <c r="DZ9" s="128">
        <v>2</v>
      </c>
      <c r="EA9" s="128">
        <v>2</v>
      </c>
      <c r="EB9" s="128">
        <v>2</v>
      </c>
      <c r="EC9" s="128">
        <v>2</v>
      </c>
      <c r="ED9" s="128">
        <v>2</v>
      </c>
      <c r="EE9" s="128">
        <v>2</v>
      </c>
      <c r="EF9" s="128">
        <v>2</v>
      </c>
      <c r="EG9" s="128">
        <v>2</v>
      </c>
      <c r="EH9" s="128">
        <v>2</v>
      </c>
      <c r="EI9" s="128">
        <v>2</v>
      </c>
      <c r="EJ9" s="128">
        <v>2</v>
      </c>
      <c r="EK9" s="128">
        <v>2</v>
      </c>
      <c r="EL9" s="128">
        <v>2</v>
      </c>
      <c r="EM9" s="128">
        <v>2</v>
      </c>
      <c r="EN9" s="128">
        <v>2</v>
      </c>
      <c r="EO9" s="128">
        <v>2</v>
      </c>
      <c r="EP9" s="128">
        <v>2</v>
      </c>
      <c r="EQ9" s="128">
        <v>2</v>
      </c>
      <c r="ER9" s="128">
        <v>2</v>
      </c>
      <c r="ES9" s="128">
        <v>2</v>
      </c>
      <c r="ET9" s="128">
        <v>2</v>
      </c>
      <c r="EU9" s="128">
        <v>2</v>
      </c>
      <c r="EV9" s="128">
        <v>2</v>
      </c>
      <c r="EW9" s="128">
        <v>2</v>
      </c>
      <c r="EX9" s="128">
        <v>2</v>
      </c>
      <c r="EY9" s="128">
        <v>2</v>
      </c>
      <c r="EZ9" s="128">
        <v>2</v>
      </c>
      <c r="FA9" s="128">
        <v>2</v>
      </c>
      <c r="FB9" s="128">
        <v>2</v>
      </c>
      <c r="FC9" s="128">
        <v>2</v>
      </c>
      <c r="FD9" s="128">
        <v>2</v>
      </c>
      <c r="FE9" s="128">
        <v>2</v>
      </c>
      <c r="FF9" s="128">
        <v>2</v>
      </c>
      <c r="FG9" s="128">
        <v>2</v>
      </c>
      <c r="FH9" s="128">
        <v>2</v>
      </c>
      <c r="FI9" s="128">
        <v>2</v>
      </c>
      <c r="FJ9" s="128">
        <v>2</v>
      </c>
      <c r="FK9" s="128">
        <v>2</v>
      </c>
      <c r="FL9" s="128">
        <v>2</v>
      </c>
      <c r="FM9" s="128">
        <v>2</v>
      </c>
      <c r="FN9" s="128">
        <v>2</v>
      </c>
      <c r="FO9" s="128">
        <v>2</v>
      </c>
      <c r="FP9" s="128">
        <v>2</v>
      </c>
      <c r="FQ9" s="128">
        <v>2</v>
      </c>
      <c r="FR9" s="128">
        <v>2</v>
      </c>
      <c r="FS9" s="128">
        <v>2</v>
      </c>
      <c r="FT9" s="128">
        <v>2</v>
      </c>
      <c r="FU9" s="128">
        <v>2</v>
      </c>
      <c r="FV9" s="128">
        <v>2</v>
      </c>
      <c r="FW9" s="128">
        <v>2</v>
      </c>
      <c r="FX9" s="128">
        <v>2</v>
      </c>
      <c r="FY9" s="128">
        <v>2</v>
      </c>
      <c r="FZ9" s="128">
        <v>2</v>
      </c>
      <c r="GA9" s="128">
        <v>2</v>
      </c>
      <c r="GB9" s="128">
        <v>2</v>
      </c>
      <c r="GC9" s="128">
        <v>2</v>
      </c>
      <c r="GD9" s="128">
        <v>2</v>
      </c>
      <c r="GE9" s="128">
        <v>2</v>
      </c>
      <c r="GF9" s="128">
        <v>2</v>
      </c>
      <c r="GG9" s="128">
        <v>2</v>
      </c>
      <c r="GH9" s="128">
        <v>2</v>
      </c>
      <c r="GI9" s="128">
        <v>2</v>
      </c>
      <c r="GJ9" s="128">
        <v>2</v>
      </c>
      <c r="GK9" s="128">
        <v>2</v>
      </c>
      <c r="GL9" s="128">
        <v>2</v>
      </c>
      <c r="GM9" s="128">
        <v>2</v>
      </c>
      <c r="GN9" s="128">
        <v>2</v>
      </c>
      <c r="GO9" s="128">
        <v>2</v>
      </c>
      <c r="GP9" s="128">
        <v>2</v>
      </c>
      <c r="GQ9" s="128">
        <v>2</v>
      </c>
      <c r="GR9" s="128">
        <v>2</v>
      </c>
      <c r="GS9" s="128">
        <v>2</v>
      </c>
      <c r="GT9" s="128">
        <v>2</v>
      </c>
      <c r="GU9" s="128">
        <v>2</v>
      </c>
      <c r="GV9" s="128">
        <v>2</v>
      </c>
      <c r="GW9" s="128">
        <v>2</v>
      </c>
      <c r="GX9" s="128">
        <v>2</v>
      </c>
      <c r="GY9" s="128">
        <v>2</v>
      </c>
      <c r="GZ9" s="128">
        <v>2</v>
      </c>
      <c r="HA9" s="128">
        <v>2</v>
      </c>
      <c r="HB9" s="128">
        <v>2</v>
      </c>
      <c r="HC9" s="128">
        <v>2</v>
      </c>
      <c r="HD9" s="128">
        <v>2</v>
      </c>
      <c r="HE9" s="128">
        <v>2</v>
      </c>
      <c r="HF9" s="128">
        <v>2</v>
      </c>
      <c r="HG9" s="128">
        <v>2</v>
      </c>
      <c r="HH9" s="128">
        <v>2</v>
      </c>
      <c r="HI9" s="128">
        <v>2</v>
      </c>
      <c r="HJ9" s="128">
        <v>2</v>
      </c>
      <c r="HK9" s="128">
        <v>2</v>
      </c>
      <c r="HL9" s="128">
        <v>2</v>
      </c>
      <c r="HM9" s="128">
        <v>2</v>
      </c>
      <c r="HN9" s="128">
        <v>2</v>
      </c>
      <c r="HO9" s="128">
        <v>2</v>
      </c>
      <c r="HP9" s="128">
        <v>2</v>
      </c>
      <c r="HQ9" s="128">
        <v>2</v>
      </c>
      <c r="HR9" s="128">
        <v>2</v>
      </c>
      <c r="HS9" s="128">
        <v>2</v>
      </c>
      <c r="HT9" s="128">
        <v>2</v>
      </c>
      <c r="HU9" s="128">
        <v>2</v>
      </c>
      <c r="HV9" s="128">
        <v>2</v>
      </c>
      <c r="HW9" s="128">
        <v>2</v>
      </c>
      <c r="HX9" s="128">
        <v>2</v>
      </c>
      <c r="HY9" s="128">
        <v>2</v>
      </c>
      <c r="HZ9" s="128">
        <v>2</v>
      </c>
      <c r="IA9" s="128">
        <v>2</v>
      </c>
      <c r="IB9" s="128">
        <v>2</v>
      </c>
      <c r="IC9" s="128">
        <v>2</v>
      </c>
      <c r="ID9" s="128">
        <v>2</v>
      </c>
      <c r="IE9" s="128">
        <v>2</v>
      </c>
      <c r="IF9" s="128">
        <v>2</v>
      </c>
      <c r="IG9" s="128">
        <v>2</v>
      </c>
      <c r="IH9" s="128">
        <v>2</v>
      </c>
      <c r="II9" s="128">
        <v>2</v>
      </c>
      <c r="IJ9" s="128">
        <v>2</v>
      </c>
      <c r="IK9" s="127">
        <v>3</v>
      </c>
      <c r="IL9" s="127">
        <v>3</v>
      </c>
      <c r="IM9" s="127">
        <v>3</v>
      </c>
      <c r="IN9" s="127">
        <v>3</v>
      </c>
      <c r="IO9" s="127">
        <v>3</v>
      </c>
      <c r="IP9" s="127">
        <v>3</v>
      </c>
      <c r="IQ9" s="127">
        <v>3</v>
      </c>
      <c r="IR9" s="127">
        <v>3</v>
      </c>
      <c r="IS9" s="127">
        <v>3</v>
      </c>
      <c r="IT9" s="127">
        <v>3</v>
      </c>
      <c r="IU9" s="127">
        <v>3</v>
      </c>
      <c r="IV9" s="127">
        <v>3</v>
      </c>
      <c r="IW9" s="127">
        <v>3</v>
      </c>
      <c r="IX9" s="127">
        <v>3</v>
      </c>
      <c r="IY9" s="127">
        <v>3</v>
      </c>
      <c r="IZ9" s="127">
        <v>3</v>
      </c>
      <c r="JA9" s="127">
        <v>3</v>
      </c>
      <c r="JB9" s="127">
        <v>3</v>
      </c>
      <c r="JC9" s="127">
        <v>3</v>
      </c>
      <c r="JD9" s="127">
        <v>3</v>
      </c>
      <c r="JE9" s="127">
        <v>3</v>
      </c>
      <c r="JF9" s="127">
        <v>3</v>
      </c>
      <c r="JG9" s="127">
        <v>3</v>
      </c>
      <c r="JH9" s="127">
        <v>3</v>
      </c>
      <c r="JI9" s="127">
        <v>3</v>
      </c>
      <c r="JJ9" s="127">
        <v>3</v>
      </c>
      <c r="JK9" s="127">
        <v>3</v>
      </c>
      <c r="JL9" s="127">
        <v>3</v>
      </c>
      <c r="JM9" s="127">
        <v>3</v>
      </c>
      <c r="JN9" s="127">
        <v>3</v>
      </c>
      <c r="JO9" s="127">
        <v>3</v>
      </c>
      <c r="JP9" s="127">
        <v>3</v>
      </c>
      <c r="JQ9" s="127">
        <v>3</v>
      </c>
      <c r="JR9" s="127">
        <v>3</v>
      </c>
      <c r="JS9" s="127">
        <v>3</v>
      </c>
      <c r="JT9" s="127">
        <v>3</v>
      </c>
      <c r="JU9" s="127">
        <v>3</v>
      </c>
      <c r="JV9" s="127">
        <v>3</v>
      </c>
      <c r="JW9" s="127">
        <v>3</v>
      </c>
      <c r="JX9" s="127">
        <v>3</v>
      </c>
      <c r="JY9" s="127">
        <v>3</v>
      </c>
      <c r="JZ9" s="127">
        <v>3</v>
      </c>
      <c r="KA9" s="127">
        <v>3</v>
      </c>
      <c r="KB9" s="127">
        <v>3</v>
      </c>
      <c r="KC9" s="127">
        <v>3</v>
      </c>
      <c r="KD9" s="127">
        <v>3</v>
      </c>
      <c r="KE9" s="127">
        <v>3</v>
      </c>
      <c r="KF9" s="127">
        <v>3</v>
      </c>
      <c r="KG9" s="127">
        <v>3</v>
      </c>
      <c r="KH9" s="127">
        <v>3</v>
      </c>
      <c r="KI9" s="127">
        <v>3</v>
      </c>
      <c r="KJ9" s="127">
        <v>3</v>
      </c>
      <c r="KK9" s="127">
        <v>3</v>
      </c>
      <c r="KL9" s="127">
        <v>3</v>
      </c>
      <c r="KM9" s="127">
        <v>3</v>
      </c>
      <c r="KN9" s="127">
        <v>3</v>
      </c>
      <c r="KO9" s="127">
        <v>3</v>
      </c>
      <c r="KP9" s="127">
        <v>3</v>
      </c>
      <c r="KQ9" s="127">
        <v>3</v>
      </c>
      <c r="KR9" s="127">
        <v>3</v>
      </c>
      <c r="KS9" s="127">
        <v>3</v>
      </c>
      <c r="KT9" s="127">
        <v>3</v>
      </c>
      <c r="KU9" s="127">
        <v>3</v>
      </c>
      <c r="KV9" s="127">
        <v>3</v>
      </c>
      <c r="KW9" s="127">
        <v>3</v>
      </c>
      <c r="KX9" s="127">
        <v>3</v>
      </c>
      <c r="KY9" s="127">
        <v>3</v>
      </c>
      <c r="KZ9" s="127">
        <v>3</v>
      </c>
      <c r="LA9" s="127">
        <v>3</v>
      </c>
      <c r="LB9" s="127">
        <v>3</v>
      </c>
      <c r="LC9" s="127">
        <v>3</v>
      </c>
      <c r="LD9" s="127">
        <v>3</v>
      </c>
      <c r="LE9" s="127">
        <v>3</v>
      </c>
      <c r="LF9" s="127">
        <v>3</v>
      </c>
      <c r="LG9" s="127">
        <v>3</v>
      </c>
      <c r="LH9" s="127">
        <v>3</v>
      </c>
      <c r="LI9" s="127">
        <v>3</v>
      </c>
      <c r="LJ9" s="127">
        <v>3</v>
      </c>
      <c r="LK9" s="127">
        <v>3</v>
      </c>
      <c r="LL9" s="127">
        <v>3</v>
      </c>
      <c r="LM9" s="127">
        <v>3</v>
      </c>
      <c r="LN9" s="127">
        <v>3</v>
      </c>
      <c r="LO9" s="127">
        <v>3</v>
      </c>
      <c r="LP9" s="127">
        <v>3</v>
      </c>
      <c r="LQ9" s="127">
        <v>3</v>
      </c>
      <c r="LR9" s="127">
        <v>3</v>
      </c>
      <c r="LS9" s="127">
        <v>3</v>
      </c>
      <c r="LT9" s="127">
        <v>3</v>
      </c>
      <c r="LU9" s="127">
        <v>3</v>
      </c>
      <c r="LV9" s="127">
        <v>3</v>
      </c>
      <c r="LW9" s="127">
        <v>3</v>
      </c>
      <c r="LX9" s="127">
        <v>3</v>
      </c>
      <c r="LY9" s="127">
        <v>3</v>
      </c>
      <c r="LZ9" s="127">
        <v>3</v>
      </c>
      <c r="MA9" s="127">
        <v>3</v>
      </c>
      <c r="MB9" s="127">
        <v>3</v>
      </c>
      <c r="MC9" s="127">
        <v>3</v>
      </c>
      <c r="MD9" s="127">
        <v>3</v>
      </c>
      <c r="ME9" s="127">
        <v>3</v>
      </c>
      <c r="MF9" s="127">
        <v>3</v>
      </c>
      <c r="MG9" s="127">
        <v>3</v>
      </c>
      <c r="MH9" s="127">
        <v>3</v>
      </c>
      <c r="MI9" s="127">
        <v>3</v>
      </c>
      <c r="MJ9" s="127">
        <v>3</v>
      </c>
      <c r="MK9" s="127">
        <v>3</v>
      </c>
      <c r="ML9" s="127">
        <v>3</v>
      </c>
      <c r="MM9" s="127">
        <v>3</v>
      </c>
      <c r="MN9" s="127">
        <v>3</v>
      </c>
      <c r="MO9" s="127">
        <v>3</v>
      </c>
      <c r="MP9" s="127">
        <v>3</v>
      </c>
      <c r="MQ9" s="127">
        <v>3</v>
      </c>
      <c r="MR9" s="127">
        <v>3</v>
      </c>
      <c r="MS9" s="127">
        <v>3</v>
      </c>
      <c r="MT9" s="127">
        <v>3</v>
      </c>
      <c r="MU9" s="127">
        <v>3</v>
      </c>
      <c r="MV9" s="127">
        <v>3</v>
      </c>
      <c r="MW9" s="127">
        <v>3</v>
      </c>
      <c r="MX9" s="127">
        <v>3</v>
      </c>
      <c r="MY9" s="127">
        <v>3</v>
      </c>
      <c r="MZ9" s="127">
        <v>3</v>
      </c>
      <c r="NA9" s="127">
        <v>3</v>
      </c>
      <c r="NB9" s="127">
        <v>3</v>
      </c>
      <c r="NC9" s="127">
        <v>3</v>
      </c>
    </row>
    <row r="11" spans="1:367" x14ac:dyDescent="0.25">
      <c r="A11" s="65" t="s">
        <v>179</v>
      </c>
      <c r="B11" s="19" t="s">
        <v>176</v>
      </c>
      <c r="C11">
        <v>1</v>
      </c>
      <c r="D11">
        <v>2</v>
      </c>
      <c r="E11">
        <v>3</v>
      </c>
      <c r="F11">
        <v>4</v>
      </c>
      <c r="G11">
        <v>5</v>
      </c>
      <c r="H11">
        <v>6</v>
      </c>
      <c r="I11">
        <v>7</v>
      </c>
      <c r="J11">
        <v>8</v>
      </c>
      <c r="K11">
        <v>9</v>
      </c>
      <c r="L11">
        <v>10</v>
      </c>
      <c r="M11">
        <v>11</v>
      </c>
      <c r="N11">
        <v>12</v>
      </c>
      <c r="O11">
        <v>13</v>
      </c>
      <c r="P11">
        <v>14</v>
      </c>
      <c r="Q11">
        <v>15</v>
      </c>
      <c r="R11">
        <v>16</v>
      </c>
      <c r="S11">
        <v>17</v>
      </c>
      <c r="T11">
        <v>18</v>
      </c>
      <c r="U11">
        <v>19</v>
      </c>
      <c r="V11">
        <v>20</v>
      </c>
      <c r="W11">
        <v>21</v>
      </c>
      <c r="X11">
        <v>22</v>
      </c>
      <c r="Y11">
        <v>23</v>
      </c>
      <c r="Z11">
        <v>24</v>
      </c>
      <c r="AA11">
        <v>25</v>
      </c>
      <c r="AB11">
        <v>26</v>
      </c>
      <c r="AC11">
        <v>27</v>
      </c>
      <c r="AD11">
        <v>28</v>
      </c>
      <c r="AE11">
        <v>29</v>
      </c>
      <c r="AF11">
        <v>30</v>
      </c>
      <c r="AG11">
        <v>31</v>
      </c>
      <c r="AH11">
        <v>32</v>
      </c>
      <c r="AI11">
        <v>33</v>
      </c>
      <c r="AJ11">
        <v>34</v>
      </c>
      <c r="AK11">
        <v>35</v>
      </c>
      <c r="AL11">
        <v>36</v>
      </c>
      <c r="AM11">
        <v>37</v>
      </c>
      <c r="AN11">
        <v>38</v>
      </c>
      <c r="AO11">
        <v>39</v>
      </c>
      <c r="AP11">
        <v>40</v>
      </c>
      <c r="AQ11">
        <v>41</v>
      </c>
      <c r="AR11">
        <v>42</v>
      </c>
      <c r="AS11">
        <v>43</v>
      </c>
      <c r="AT11">
        <v>44</v>
      </c>
      <c r="AU11">
        <v>45</v>
      </c>
      <c r="AV11">
        <v>46</v>
      </c>
      <c r="AW11">
        <v>47</v>
      </c>
      <c r="AX11">
        <v>48</v>
      </c>
      <c r="AY11">
        <v>49</v>
      </c>
      <c r="AZ11">
        <v>50</v>
      </c>
      <c r="BA11">
        <v>51</v>
      </c>
      <c r="BB11">
        <v>52</v>
      </c>
      <c r="BC11">
        <v>53</v>
      </c>
      <c r="BD11">
        <v>54</v>
      </c>
      <c r="BE11">
        <v>55</v>
      </c>
      <c r="BF11">
        <v>56</v>
      </c>
      <c r="BG11">
        <v>57</v>
      </c>
      <c r="BH11">
        <v>58</v>
      </c>
      <c r="BI11">
        <v>59</v>
      </c>
      <c r="BJ11">
        <v>60</v>
      </c>
      <c r="BK11">
        <v>61</v>
      </c>
      <c r="BL11">
        <v>62</v>
      </c>
      <c r="BM11">
        <v>63</v>
      </c>
      <c r="BN11">
        <v>64</v>
      </c>
      <c r="BO11">
        <v>65</v>
      </c>
      <c r="BP11">
        <v>66</v>
      </c>
      <c r="BQ11">
        <v>67</v>
      </c>
      <c r="BR11">
        <v>68</v>
      </c>
      <c r="BS11">
        <v>69</v>
      </c>
      <c r="BT11">
        <v>70</v>
      </c>
      <c r="BU11">
        <v>71</v>
      </c>
      <c r="BV11">
        <v>72</v>
      </c>
      <c r="BW11">
        <v>73</v>
      </c>
      <c r="BX11">
        <v>74</v>
      </c>
      <c r="BY11">
        <v>75</v>
      </c>
      <c r="BZ11">
        <v>76</v>
      </c>
      <c r="CA11">
        <v>77</v>
      </c>
      <c r="CB11">
        <v>78</v>
      </c>
      <c r="CC11">
        <v>79</v>
      </c>
      <c r="CD11">
        <v>80</v>
      </c>
      <c r="CE11">
        <v>81</v>
      </c>
      <c r="CF11">
        <v>82</v>
      </c>
      <c r="CG11">
        <v>83</v>
      </c>
      <c r="CH11">
        <v>84</v>
      </c>
      <c r="CI11">
        <v>85</v>
      </c>
      <c r="CJ11">
        <v>86</v>
      </c>
      <c r="CK11">
        <v>87</v>
      </c>
      <c r="CL11">
        <v>88</v>
      </c>
      <c r="CM11">
        <v>89</v>
      </c>
      <c r="CN11">
        <v>90</v>
      </c>
      <c r="CO11">
        <v>91</v>
      </c>
      <c r="CP11">
        <v>92</v>
      </c>
      <c r="CQ11">
        <v>93</v>
      </c>
      <c r="CR11">
        <v>94</v>
      </c>
      <c r="CS11">
        <v>95</v>
      </c>
      <c r="CT11">
        <v>96</v>
      </c>
      <c r="CU11">
        <v>97</v>
      </c>
      <c r="CV11">
        <v>98</v>
      </c>
      <c r="CW11">
        <v>99</v>
      </c>
      <c r="CX11">
        <v>100</v>
      </c>
      <c r="CY11">
        <v>101</v>
      </c>
      <c r="CZ11">
        <v>102</v>
      </c>
      <c r="DA11">
        <v>103</v>
      </c>
      <c r="DB11">
        <v>104</v>
      </c>
      <c r="DC11">
        <v>105</v>
      </c>
      <c r="DD11">
        <v>106</v>
      </c>
      <c r="DE11">
        <v>107</v>
      </c>
      <c r="DF11">
        <v>108</v>
      </c>
      <c r="DG11">
        <v>109</v>
      </c>
      <c r="DH11">
        <v>110</v>
      </c>
      <c r="DI11">
        <v>1</v>
      </c>
      <c r="DJ11">
        <v>112</v>
      </c>
      <c r="DK11">
        <v>113</v>
      </c>
      <c r="DL11">
        <v>114</v>
      </c>
      <c r="DM11">
        <v>115</v>
      </c>
      <c r="DN11">
        <v>116</v>
      </c>
      <c r="DO11">
        <v>117</v>
      </c>
      <c r="DP11">
        <v>118</v>
      </c>
      <c r="DQ11">
        <v>119</v>
      </c>
      <c r="DR11">
        <v>120</v>
      </c>
      <c r="DS11">
        <v>121</v>
      </c>
      <c r="DT11">
        <v>122</v>
      </c>
      <c r="DU11">
        <v>123</v>
      </c>
      <c r="DV11">
        <v>124</v>
      </c>
      <c r="DW11">
        <v>125</v>
      </c>
      <c r="DX11">
        <v>126</v>
      </c>
      <c r="DY11">
        <v>127</v>
      </c>
      <c r="DZ11">
        <v>128</v>
      </c>
      <c r="EA11">
        <v>129</v>
      </c>
      <c r="EB11">
        <v>130</v>
      </c>
      <c r="EC11">
        <v>131</v>
      </c>
      <c r="ED11">
        <v>132</v>
      </c>
      <c r="EE11">
        <v>133</v>
      </c>
      <c r="EF11">
        <v>134</v>
      </c>
      <c r="EG11">
        <v>135</v>
      </c>
      <c r="EH11">
        <v>136</v>
      </c>
      <c r="EI11">
        <v>137</v>
      </c>
      <c r="EJ11">
        <v>138</v>
      </c>
      <c r="EK11">
        <v>139</v>
      </c>
      <c r="EL11">
        <v>140</v>
      </c>
      <c r="EM11">
        <v>141</v>
      </c>
      <c r="EN11">
        <v>142</v>
      </c>
      <c r="EO11">
        <v>143</v>
      </c>
      <c r="EP11">
        <v>144</v>
      </c>
      <c r="EQ11">
        <v>145</v>
      </c>
      <c r="ER11">
        <v>146</v>
      </c>
      <c r="ES11">
        <v>147</v>
      </c>
      <c r="ET11">
        <v>148</v>
      </c>
      <c r="EU11">
        <v>149</v>
      </c>
      <c r="EV11">
        <v>150</v>
      </c>
      <c r="EW11">
        <v>151</v>
      </c>
      <c r="EX11">
        <v>152</v>
      </c>
      <c r="EY11">
        <v>153</v>
      </c>
      <c r="EZ11">
        <v>154</v>
      </c>
      <c r="FA11">
        <v>155</v>
      </c>
      <c r="FB11">
        <v>156</v>
      </c>
      <c r="FC11">
        <v>157</v>
      </c>
      <c r="FD11">
        <v>158</v>
      </c>
      <c r="FE11">
        <v>159</v>
      </c>
      <c r="FF11">
        <v>160</v>
      </c>
      <c r="FG11">
        <v>161</v>
      </c>
      <c r="FH11">
        <v>162</v>
      </c>
      <c r="FI11">
        <v>163</v>
      </c>
      <c r="FJ11">
        <v>164</v>
      </c>
      <c r="FK11">
        <v>165</v>
      </c>
      <c r="FL11">
        <v>166</v>
      </c>
      <c r="FM11">
        <v>167</v>
      </c>
      <c r="FN11">
        <v>168</v>
      </c>
      <c r="FO11">
        <v>169</v>
      </c>
      <c r="FP11">
        <v>170</v>
      </c>
      <c r="FQ11">
        <v>171</v>
      </c>
      <c r="FR11">
        <v>172</v>
      </c>
      <c r="FS11">
        <v>173</v>
      </c>
      <c r="FT11">
        <v>174</v>
      </c>
      <c r="FU11">
        <v>175</v>
      </c>
      <c r="FV11">
        <v>176</v>
      </c>
      <c r="FW11">
        <v>177</v>
      </c>
      <c r="FX11">
        <v>178</v>
      </c>
      <c r="FY11">
        <v>179</v>
      </c>
      <c r="FZ11">
        <v>180</v>
      </c>
      <c r="GA11">
        <v>181</v>
      </c>
      <c r="GB11">
        <v>182</v>
      </c>
      <c r="GC11">
        <v>183</v>
      </c>
      <c r="GD11">
        <v>184</v>
      </c>
      <c r="GE11">
        <v>185</v>
      </c>
      <c r="GF11">
        <v>186</v>
      </c>
      <c r="GG11">
        <v>187</v>
      </c>
      <c r="GH11">
        <v>188</v>
      </c>
      <c r="GI11">
        <v>189</v>
      </c>
      <c r="GJ11">
        <v>190</v>
      </c>
      <c r="GK11">
        <v>191</v>
      </c>
      <c r="GL11">
        <v>192</v>
      </c>
      <c r="GM11">
        <v>193</v>
      </c>
      <c r="GN11">
        <v>194</v>
      </c>
      <c r="GO11">
        <v>195</v>
      </c>
      <c r="GP11">
        <v>196</v>
      </c>
      <c r="GQ11">
        <v>197</v>
      </c>
      <c r="GR11">
        <v>198</v>
      </c>
      <c r="GS11">
        <v>199</v>
      </c>
      <c r="GT11">
        <v>200</v>
      </c>
      <c r="GU11">
        <v>201</v>
      </c>
      <c r="GV11">
        <v>202</v>
      </c>
      <c r="GW11">
        <v>203</v>
      </c>
      <c r="GX11">
        <v>204</v>
      </c>
      <c r="GY11">
        <v>205</v>
      </c>
      <c r="GZ11">
        <v>206</v>
      </c>
      <c r="HA11">
        <v>207</v>
      </c>
      <c r="HB11">
        <v>208</v>
      </c>
      <c r="HC11">
        <v>209</v>
      </c>
      <c r="HD11">
        <v>210</v>
      </c>
      <c r="HE11">
        <v>211</v>
      </c>
      <c r="HF11">
        <v>212</v>
      </c>
      <c r="HG11">
        <v>213</v>
      </c>
      <c r="HH11">
        <v>214</v>
      </c>
      <c r="HI11">
        <v>215</v>
      </c>
      <c r="HJ11">
        <v>216</v>
      </c>
      <c r="HK11">
        <v>217</v>
      </c>
      <c r="HL11">
        <v>218</v>
      </c>
      <c r="HM11">
        <v>219</v>
      </c>
      <c r="HN11">
        <v>220</v>
      </c>
      <c r="HO11">
        <v>221</v>
      </c>
      <c r="HP11">
        <v>2</v>
      </c>
      <c r="HQ11">
        <v>223</v>
      </c>
      <c r="HR11">
        <v>224</v>
      </c>
      <c r="HS11">
        <v>225</v>
      </c>
      <c r="HT11">
        <v>226</v>
      </c>
      <c r="HU11">
        <v>227</v>
      </c>
      <c r="HV11">
        <v>228</v>
      </c>
      <c r="HW11">
        <v>229</v>
      </c>
      <c r="HX11">
        <v>230</v>
      </c>
      <c r="HY11">
        <v>231</v>
      </c>
      <c r="HZ11">
        <v>232</v>
      </c>
      <c r="IA11">
        <v>233</v>
      </c>
      <c r="IB11">
        <v>234</v>
      </c>
      <c r="IC11">
        <v>235</v>
      </c>
      <c r="ID11">
        <v>236</v>
      </c>
      <c r="IE11">
        <v>237</v>
      </c>
      <c r="IF11">
        <v>238</v>
      </c>
      <c r="IG11">
        <v>239</v>
      </c>
      <c r="IH11">
        <v>240</v>
      </c>
      <c r="II11">
        <v>241</v>
      </c>
      <c r="IJ11">
        <v>242</v>
      </c>
      <c r="IK11">
        <v>243</v>
      </c>
      <c r="IL11">
        <v>244</v>
      </c>
      <c r="IM11">
        <v>245</v>
      </c>
      <c r="IN11">
        <v>246</v>
      </c>
      <c r="IO11">
        <v>247</v>
      </c>
      <c r="IP11">
        <v>248</v>
      </c>
      <c r="IQ11">
        <v>249</v>
      </c>
      <c r="IR11">
        <v>250</v>
      </c>
      <c r="IS11">
        <v>251</v>
      </c>
      <c r="IT11">
        <v>252</v>
      </c>
      <c r="IU11">
        <v>253</v>
      </c>
      <c r="IV11">
        <v>254</v>
      </c>
      <c r="IW11">
        <v>255</v>
      </c>
      <c r="IX11">
        <v>256</v>
      </c>
      <c r="IY11">
        <v>257</v>
      </c>
      <c r="IZ11">
        <v>258</v>
      </c>
      <c r="JA11">
        <v>259</v>
      </c>
      <c r="JB11">
        <v>260</v>
      </c>
      <c r="JC11">
        <v>261</v>
      </c>
      <c r="JD11">
        <v>262</v>
      </c>
      <c r="JE11">
        <v>263</v>
      </c>
      <c r="JF11">
        <v>264</v>
      </c>
      <c r="JG11">
        <v>265</v>
      </c>
      <c r="JH11">
        <v>266</v>
      </c>
      <c r="JI11">
        <v>267</v>
      </c>
      <c r="JJ11">
        <v>268</v>
      </c>
      <c r="JK11">
        <v>269</v>
      </c>
      <c r="JL11">
        <v>270</v>
      </c>
      <c r="JM11">
        <v>271</v>
      </c>
      <c r="JN11">
        <v>272</v>
      </c>
      <c r="JO11">
        <v>273</v>
      </c>
      <c r="JP11">
        <v>274</v>
      </c>
      <c r="JQ11">
        <v>275</v>
      </c>
      <c r="JR11">
        <v>276</v>
      </c>
      <c r="JS11">
        <v>277</v>
      </c>
      <c r="JT11">
        <v>278</v>
      </c>
      <c r="JU11">
        <v>279</v>
      </c>
      <c r="JV11">
        <v>280</v>
      </c>
      <c r="JW11">
        <v>281</v>
      </c>
      <c r="JX11">
        <v>282</v>
      </c>
      <c r="JY11">
        <v>283</v>
      </c>
      <c r="JZ11">
        <v>284</v>
      </c>
      <c r="KA11">
        <v>285</v>
      </c>
      <c r="KB11">
        <v>286</v>
      </c>
      <c r="KC11">
        <v>287</v>
      </c>
      <c r="KD11">
        <v>288</v>
      </c>
      <c r="KE11">
        <v>289</v>
      </c>
      <c r="KF11">
        <v>290</v>
      </c>
      <c r="KG11">
        <v>291</v>
      </c>
      <c r="KH11">
        <v>292</v>
      </c>
      <c r="KI11">
        <v>293</v>
      </c>
      <c r="KJ11">
        <v>294</v>
      </c>
      <c r="KK11">
        <v>295</v>
      </c>
      <c r="KL11">
        <v>296</v>
      </c>
      <c r="KM11">
        <v>297</v>
      </c>
      <c r="KN11">
        <v>298</v>
      </c>
      <c r="KO11">
        <v>299</v>
      </c>
      <c r="KP11">
        <v>300</v>
      </c>
      <c r="KQ11">
        <v>301</v>
      </c>
      <c r="KR11">
        <v>302</v>
      </c>
      <c r="KS11">
        <v>303</v>
      </c>
      <c r="KT11">
        <v>304</v>
      </c>
      <c r="KU11">
        <v>305</v>
      </c>
      <c r="KV11">
        <v>306</v>
      </c>
      <c r="KW11">
        <v>307</v>
      </c>
      <c r="KX11">
        <v>308</v>
      </c>
      <c r="KY11">
        <v>309</v>
      </c>
      <c r="KZ11">
        <v>310</v>
      </c>
      <c r="LA11">
        <v>311</v>
      </c>
      <c r="LB11">
        <v>312</v>
      </c>
      <c r="LC11">
        <v>313</v>
      </c>
      <c r="LD11">
        <v>314</v>
      </c>
      <c r="LE11">
        <v>315</v>
      </c>
      <c r="LF11">
        <v>316</v>
      </c>
      <c r="LG11">
        <v>317</v>
      </c>
      <c r="LH11">
        <v>318</v>
      </c>
      <c r="LI11">
        <v>319</v>
      </c>
      <c r="LJ11">
        <v>320</v>
      </c>
      <c r="LK11">
        <v>321</v>
      </c>
      <c r="LL11">
        <v>322</v>
      </c>
      <c r="LM11">
        <v>323</v>
      </c>
      <c r="LN11">
        <v>324</v>
      </c>
      <c r="LO11">
        <v>325</v>
      </c>
      <c r="LP11">
        <v>326</v>
      </c>
      <c r="LQ11">
        <v>327</v>
      </c>
      <c r="LR11">
        <v>328</v>
      </c>
      <c r="LS11">
        <v>329</v>
      </c>
      <c r="LT11">
        <v>330</v>
      </c>
      <c r="LU11">
        <v>331</v>
      </c>
      <c r="LV11">
        <v>332</v>
      </c>
      <c r="LW11">
        <v>3</v>
      </c>
      <c r="LX11">
        <v>334</v>
      </c>
      <c r="LY11">
        <v>335</v>
      </c>
      <c r="LZ11">
        <v>336</v>
      </c>
      <c r="MA11">
        <v>337</v>
      </c>
      <c r="MB11">
        <v>338</v>
      </c>
      <c r="MC11">
        <v>339</v>
      </c>
      <c r="MD11">
        <v>340</v>
      </c>
      <c r="ME11">
        <v>341</v>
      </c>
      <c r="MF11">
        <v>342</v>
      </c>
      <c r="MG11">
        <v>343</v>
      </c>
      <c r="MH11">
        <v>344</v>
      </c>
      <c r="MI11">
        <v>345</v>
      </c>
      <c r="MJ11">
        <v>346</v>
      </c>
      <c r="MK11">
        <v>347</v>
      </c>
      <c r="ML11">
        <v>348</v>
      </c>
      <c r="MM11">
        <v>349</v>
      </c>
      <c r="MN11">
        <v>350</v>
      </c>
      <c r="MO11">
        <v>351</v>
      </c>
      <c r="MP11">
        <v>352</v>
      </c>
      <c r="MQ11">
        <v>353</v>
      </c>
      <c r="MR11">
        <v>354</v>
      </c>
      <c r="MS11">
        <v>355</v>
      </c>
      <c r="MT11">
        <v>356</v>
      </c>
      <c r="MU11">
        <v>357</v>
      </c>
      <c r="MV11">
        <v>358</v>
      </c>
      <c r="MW11">
        <v>359</v>
      </c>
      <c r="MX11">
        <v>360</v>
      </c>
      <c r="MY11">
        <v>361</v>
      </c>
      <c r="MZ11">
        <v>362</v>
      </c>
      <c r="NA11">
        <v>363</v>
      </c>
      <c r="NB11">
        <v>364</v>
      </c>
      <c r="NC11">
        <v>365</v>
      </c>
    </row>
    <row r="12" spans="1:367" x14ac:dyDescent="0.25">
      <c r="A12" s="125" t="s">
        <v>286</v>
      </c>
      <c r="B12" s="19"/>
      <c r="C12" s="127">
        <v>1</v>
      </c>
      <c r="D12" s="127">
        <v>1</v>
      </c>
      <c r="E12" s="127">
        <v>1</v>
      </c>
      <c r="F12" s="127">
        <v>1</v>
      </c>
      <c r="G12" s="127">
        <v>1</v>
      </c>
      <c r="H12" s="127">
        <v>1</v>
      </c>
      <c r="I12" s="127">
        <v>1</v>
      </c>
      <c r="J12" s="127">
        <v>1</v>
      </c>
      <c r="K12" s="127">
        <v>1</v>
      </c>
      <c r="L12" s="127">
        <v>1</v>
      </c>
      <c r="M12" s="127">
        <v>1</v>
      </c>
      <c r="N12" s="127">
        <v>1</v>
      </c>
      <c r="O12" s="127">
        <v>1</v>
      </c>
      <c r="P12" s="127">
        <v>1</v>
      </c>
      <c r="Q12" s="127">
        <v>1</v>
      </c>
      <c r="R12" s="127">
        <v>1</v>
      </c>
      <c r="S12" s="127">
        <v>1</v>
      </c>
      <c r="T12" s="127">
        <v>1</v>
      </c>
      <c r="U12" s="127">
        <v>1</v>
      </c>
      <c r="V12" s="127">
        <v>1</v>
      </c>
      <c r="W12" s="127">
        <v>1</v>
      </c>
      <c r="X12" s="127">
        <v>1</v>
      </c>
      <c r="Y12" s="127">
        <v>1</v>
      </c>
      <c r="Z12" s="127">
        <v>1</v>
      </c>
      <c r="AA12" s="127">
        <v>1</v>
      </c>
      <c r="AB12" s="127">
        <v>1</v>
      </c>
      <c r="AC12" s="127">
        <v>1</v>
      </c>
      <c r="AD12" s="127">
        <v>1</v>
      </c>
      <c r="AE12" s="127">
        <v>1</v>
      </c>
      <c r="AF12" s="127">
        <v>1</v>
      </c>
      <c r="AG12" s="127">
        <v>1</v>
      </c>
      <c r="AH12" s="127">
        <v>1</v>
      </c>
      <c r="AI12" s="127">
        <v>1</v>
      </c>
      <c r="AJ12" s="127">
        <v>1</v>
      </c>
      <c r="AK12" s="127">
        <v>1</v>
      </c>
      <c r="AL12" s="127">
        <v>1</v>
      </c>
      <c r="AM12" s="127">
        <v>1</v>
      </c>
      <c r="AN12" s="127">
        <v>1</v>
      </c>
      <c r="AO12" s="127">
        <v>1</v>
      </c>
      <c r="AP12" s="127">
        <v>1</v>
      </c>
      <c r="AQ12" s="127">
        <v>1</v>
      </c>
      <c r="AR12" s="127">
        <v>1</v>
      </c>
      <c r="AS12" s="127">
        <v>1</v>
      </c>
      <c r="AT12" s="127">
        <v>1</v>
      </c>
      <c r="AU12" s="127">
        <v>1</v>
      </c>
      <c r="AV12" s="127">
        <v>1</v>
      </c>
      <c r="AW12" s="127">
        <v>1</v>
      </c>
      <c r="AX12" s="127">
        <v>1</v>
      </c>
      <c r="AY12" s="127">
        <v>1</v>
      </c>
      <c r="AZ12" s="127">
        <v>1</v>
      </c>
      <c r="BA12" s="127">
        <v>1</v>
      </c>
      <c r="BB12" s="127">
        <v>1</v>
      </c>
      <c r="BC12" s="127">
        <v>1</v>
      </c>
      <c r="BD12" s="127">
        <v>1</v>
      </c>
      <c r="BE12" s="127">
        <v>1</v>
      </c>
      <c r="BF12" s="127">
        <v>1</v>
      </c>
      <c r="BG12" s="127">
        <v>1</v>
      </c>
      <c r="BH12" s="127">
        <v>1</v>
      </c>
      <c r="BI12" s="127">
        <v>1</v>
      </c>
      <c r="BJ12" s="127">
        <v>1</v>
      </c>
      <c r="BK12" s="127">
        <v>1</v>
      </c>
      <c r="BL12" s="127">
        <v>1</v>
      </c>
      <c r="BM12" s="127">
        <v>1</v>
      </c>
      <c r="BN12" s="127">
        <v>1</v>
      </c>
      <c r="BO12" s="127">
        <v>1</v>
      </c>
      <c r="BP12" s="127">
        <v>1</v>
      </c>
      <c r="BQ12" s="127">
        <v>1</v>
      </c>
      <c r="BR12" s="127">
        <v>1</v>
      </c>
      <c r="BS12" s="127">
        <v>1</v>
      </c>
      <c r="BT12" s="127">
        <v>1</v>
      </c>
      <c r="BU12" s="127">
        <v>1</v>
      </c>
      <c r="BV12" s="127">
        <v>1</v>
      </c>
      <c r="BW12" s="127">
        <v>1</v>
      </c>
      <c r="BX12" s="127">
        <v>1</v>
      </c>
      <c r="BY12" s="127">
        <v>1</v>
      </c>
      <c r="BZ12" s="127">
        <v>1</v>
      </c>
      <c r="CA12" s="127">
        <v>1</v>
      </c>
      <c r="CB12" s="127">
        <v>1</v>
      </c>
      <c r="CC12" s="127">
        <v>1</v>
      </c>
      <c r="CD12" s="127">
        <v>1</v>
      </c>
      <c r="CE12" s="127">
        <v>1</v>
      </c>
      <c r="CF12" s="127">
        <v>1</v>
      </c>
      <c r="CG12" s="127">
        <v>1</v>
      </c>
      <c r="CH12" s="127">
        <v>1</v>
      </c>
      <c r="CI12" s="127">
        <v>1</v>
      </c>
      <c r="CJ12" s="127">
        <v>1</v>
      </c>
      <c r="CK12" s="127">
        <v>1</v>
      </c>
      <c r="CL12" s="127">
        <v>1</v>
      </c>
      <c r="CM12" s="127">
        <v>1</v>
      </c>
      <c r="CN12" s="127">
        <v>1</v>
      </c>
      <c r="CO12" s="127">
        <v>1</v>
      </c>
      <c r="CP12" s="127">
        <v>1</v>
      </c>
      <c r="CQ12" s="127">
        <v>1</v>
      </c>
      <c r="CR12" s="127">
        <v>1</v>
      </c>
      <c r="CS12" s="127">
        <v>1</v>
      </c>
      <c r="CT12" s="127">
        <v>1</v>
      </c>
      <c r="CU12" s="127">
        <v>1</v>
      </c>
      <c r="CV12" s="127">
        <v>1</v>
      </c>
      <c r="CW12" s="127">
        <v>1</v>
      </c>
      <c r="CX12" s="127">
        <v>1</v>
      </c>
      <c r="CY12" s="127">
        <v>1</v>
      </c>
      <c r="CZ12" s="127">
        <v>1</v>
      </c>
      <c r="DA12" s="127">
        <v>1</v>
      </c>
      <c r="DB12" s="127">
        <v>1</v>
      </c>
      <c r="DC12" s="127">
        <v>1</v>
      </c>
      <c r="DD12" s="127">
        <v>1</v>
      </c>
      <c r="DE12" s="127">
        <v>1</v>
      </c>
      <c r="DF12" s="127">
        <v>1</v>
      </c>
      <c r="DG12" s="127">
        <v>1</v>
      </c>
      <c r="DH12" s="127">
        <v>1</v>
      </c>
      <c r="DI12" s="127">
        <v>1</v>
      </c>
      <c r="DJ12" s="127">
        <v>1</v>
      </c>
      <c r="DK12" s="127">
        <v>1</v>
      </c>
      <c r="DL12" s="127">
        <v>1</v>
      </c>
      <c r="DM12" s="127">
        <v>1</v>
      </c>
      <c r="DN12" s="127">
        <v>1</v>
      </c>
      <c r="DO12" s="127">
        <v>1</v>
      </c>
      <c r="DP12" s="127">
        <v>1</v>
      </c>
      <c r="DQ12" s="127">
        <v>1</v>
      </c>
      <c r="DR12" s="127">
        <v>1</v>
      </c>
      <c r="DS12" s="127">
        <v>1</v>
      </c>
      <c r="DT12" s="128">
        <v>2</v>
      </c>
      <c r="DU12" s="128">
        <v>2</v>
      </c>
      <c r="DV12" s="128">
        <v>2</v>
      </c>
      <c r="DW12" s="128">
        <v>2</v>
      </c>
      <c r="DX12" s="128">
        <v>2</v>
      </c>
      <c r="DY12" s="128">
        <v>2</v>
      </c>
      <c r="DZ12" s="128">
        <v>2</v>
      </c>
      <c r="EA12" s="128">
        <v>2</v>
      </c>
      <c r="EB12" s="128">
        <v>2</v>
      </c>
      <c r="EC12" s="128">
        <v>2</v>
      </c>
      <c r="ED12" s="128">
        <v>2</v>
      </c>
      <c r="EE12" s="128">
        <v>2</v>
      </c>
      <c r="EF12" s="128">
        <v>2</v>
      </c>
      <c r="EG12" s="128">
        <v>2</v>
      </c>
      <c r="EH12" s="128">
        <v>2</v>
      </c>
      <c r="EI12" s="128">
        <v>2</v>
      </c>
      <c r="EJ12" s="128">
        <v>2</v>
      </c>
      <c r="EK12" s="128">
        <v>2</v>
      </c>
      <c r="EL12" s="128">
        <v>2</v>
      </c>
      <c r="EM12" s="128">
        <v>2</v>
      </c>
      <c r="EN12" s="128">
        <v>2</v>
      </c>
      <c r="EO12" s="128">
        <v>2</v>
      </c>
      <c r="EP12" s="128">
        <v>2</v>
      </c>
      <c r="EQ12" s="128">
        <v>2</v>
      </c>
      <c r="ER12" s="128">
        <v>2</v>
      </c>
      <c r="ES12" s="128">
        <v>2</v>
      </c>
      <c r="ET12" s="128">
        <v>2</v>
      </c>
      <c r="EU12" s="128">
        <v>2</v>
      </c>
      <c r="EV12" s="128">
        <v>2</v>
      </c>
      <c r="EW12" s="128">
        <v>2</v>
      </c>
      <c r="EX12" s="128">
        <v>2</v>
      </c>
      <c r="EY12" s="128">
        <v>2</v>
      </c>
      <c r="EZ12" s="128">
        <v>2</v>
      </c>
      <c r="FA12" s="128">
        <v>2</v>
      </c>
      <c r="FB12" s="128">
        <v>2</v>
      </c>
      <c r="FC12" s="128">
        <v>2</v>
      </c>
      <c r="FD12" s="128">
        <v>2</v>
      </c>
      <c r="FE12" s="128">
        <v>2</v>
      </c>
      <c r="FF12" s="128">
        <v>2</v>
      </c>
      <c r="FG12" s="128">
        <v>2</v>
      </c>
      <c r="FH12" s="128">
        <v>2</v>
      </c>
      <c r="FI12" s="128">
        <v>2</v>
      </c>
      <c r="FJ12" s="128">
        <v>2</v>
      </c>
      <c r="FK12" s="128">
        <v>2</v>
      </c>
      <c r="FL12" s="128">
        <v>2</v>
      </c>
      <c r="FM12" s="128">
        <v>2</v>
      </c>
      <c r="FN12" s="128">
        <v>2</v>
      </c>
      <c r="FO12" s="128">
        <v>2</v>
      </c>
      <c r="FP12" s="128">
        <v>2</v>
      </c>
      <c r="FQ12" s="128">
        <v>2</v>
      </c>
      <c r="FR12" s="128">
        <v>2</v>
      </c>
      <c r="FS12" s="128">
        <v>2</v>
      </c>
      <c r="FT12" s="128">
        <v>2</v>
      </c>
      <c r="FU12" s="128">
        <v>2</v>
      </c>
      <c r="FV12" s="128">
        <v>2</v>
      </c>
      <c r="FW12" s="128">
        <v>2</v>
      </c>
      <c r="FX12" s="128">
        <v>2</v>
      </c>
      <c r="FY12" s="128">
        <v>2</v>
      </c>
      <c r="FZ12" s="128">
        <v>2</v>
      </c>
      <c r="GA12" s="128">
        <v>2</v>
      </c>
      <c r="GB12" s="128">
        <v>2</v>
      </c>
      <c r="GC12" s="128">
        <v>2</v>
      </c>
      <c r="GD12" s="128">
        <v>2</v>
      </c>
      <c r="GE12" s="128">
        <v>2</v>
      </c>
      <c r="GF12" s="128">
        <v>2</v>
      </c>
      <c r="GG12" s="128">
        <v>2</v>
      </c>
      <c r="GH12" s="128">
        <v>2</v>
      </c>
      <c r="GI12" s="128">
        <v>2</v>
      </c>
      <c r="GJ12" s="128">
        <v>2</v>
      </c>
      <c r="GK12" s="128">
        <v>2</v>
      </c>
      <c r="GL12" s="128">
        <v>2</v>
      </c>
      <c r="GM12" s="128">
        <v>2</v>
      </c>
      <c r="GN12" s="128">
        <v>2</v>
      </c>
      <c r="GO12" s="128">
        <v>2</v>
      </c>
      <c r="GP12" s="128">
        <v>2</v>
      </c>
      <c r="GQ12" s="128">
        <v>2</v>
      </c>
      <c r="GR12" s="128">
        <v>2</v>
      </c>
      <c r="GS12" s="128">
        <v>2</v>
      </c>
      <c r="GT12" s="128">
        <v>2</v>
      </c>
      <c r="GU12" s="128">
        <v>2</v>
      </c>
      <c r="GV12" s="128">
        <v>2</v>
      </c>
      <c r="GW12" s="128">
        <v>2</v>
      </c>
      <c r="GX12" s="128">
        <v>2</v>
      </c>
      <c r="GY12" s="128">
        <v>2</v>
      </c>
      <c r="GZ12" s="128">
        <v>2</v>
      </c>
      <c r="HA12" s="128">
        <v>2</v>
      </c>
      <c r="HB12" s="128">
        <v>2</v>
      </c>
      <c r="HC12" s="128">
        <v>2</v>
      </c>
      <c r="HD12" s="128">
        <v>2</v>
      </c>
      <c r="HE12" s="128">
        <v>2</v>
      </c>
      <c r="HF12" s="128">
        <v>2</v>
      </c>
      <c r="HG12" s="128">
        <v>2</v>
      </c>
      <c r="HH12" s="128">
        <v>2</v>
      </c>
      <c r="HI12" s="128">
        <v>2</v>
      </c>
      <c r="HJ12" s="128">
        <v>2</v>
      </c>
      <c r="HK12" s="128">
        <v>2</v>
      </c>
      <c r="HL12" s="128">
        <v>2</v>
      </c>
      <c r="HM12" s="128">
        <v>2</v>
      </c>
      <c r="HN12" s="128">
        <v>2</v>
      </c>
      <c r="HO12" s="128">
        <v>2</v>
      </c>
      <c r="HP12" s="128">
        <v>2</v>
      </c>
      <c r="HQ12" s="128">
        <v>2</v>
      </c>
      <c r="HR12" s="128">
        <v>2</v>
      </c>
      <c r="HS12" s="128">
        <v>2</v>
      </c>
      <c r="HT12" s="128">
        <v>2</v>
      </c>
      <c r="HU12" s="128">
        <v>2</v>
      </c>
      <c r="HV12" s="128">
        <v>2</v>
      </c>
      <c r="HW12" s="128">
        <v>2</v>
      </c>
      <c r="HX12" s="128">
        <v>2</v>
      </c>
      <c r="HY12" s="128">
        <v>2</v>
      </c>
      <c r="HZ12" s="128">
        <v>2</v>
      </c>
      <c r="IA12" s="128">
        <v>2</v>
      </c>
      <c r="IB12" s="128">
        <v>2</v>
      </c>
      <c r="IC12" s="128">
        <v>2</v>
      </c>
      <c r="ID12" s="128">
        <v>2</v>
      </c>
      <c r="IE12" s="128">
        <v>2</v>
      </c>
      <c r="IF12" s="128">
        <v>2</v>
      </c>
      <c r="IG12" s="128">
        <v>2</v>
      </c>
      <c r="IH12" s="128">
        <v>2</v>
      </c>
      <c r="II12" s="128">
        <v>2</v>
      </c>
      <c r="IJ12" s="128">
        <v>2</v>
      </c>
      <c r="IK12" s="127">
        <v>3</v>
      </c>
      <c r="IL12" s="127">
        <v>3</v>
      </c>
      <c r="IM12" s="127">
        <v>3</v>
      </c>
      <c r="IN12" s="127">
        <v>3</v>
      </c>
      <c r="IO12" s="127">
        <v>3</v>
      </c>
      <c r="IP12" s="127">
        <v>3</v>
      </c>
      <c r="IQ12" s="127">
        <v>3</v>
      </c>
      <c r="IR12" s="127">
        <v>3</v>
      </c>
      <c r="IS12" s="127">
        <v>3</v>
      </c>
      <c r="IT12" s="127">
        <v>3</v>
      </c>
      <c r="IU12" s="127">
        <v>3</v>
      </c>
      <c r="IV12" s="127">
        <v>3</v>
      </c>
      <c r="IW12" s="127">
        <v>3</v>
      </c>
      <c r="IX12" s="127">
        <v>3</v>
      </c>
      <c r="IY12" s="127">
        <v>3</v>
      </c>
      <c r="IZ12" s="127">
        <v>3</v>
      </c>
      <c r="JA12" s="127">
        <v>3</v>
      </c>
      <c r="JB12" s="127">
        <v>3</v>
      </c>
      <c r="JC12" s="127">
        <v>3</v>
      </c>
      <c r="JD12" s="127">
        <v>3</v>
      </c>
      <c r="JE12" s="127">
        <v>3</v>
      </c>
      <c r="JF12" s="127">
        <v>3</v>
      </c>
      <c r="JG12" s="127">
        <v>3</v>
      </c>
      <c r="JH12" s="127">
        <v>3</v>
      </c>
      <c r="JI12" s="127">
        <v>3</v>
      </c>
      <c r="JJ12" s="127">
        <v>3</v>
      </c>
      <c r="JK12" s="127">
        <v>3</v>
      </c>
      <c r="JL12" s="127">
        <v>3</v>
      </c>
      <c r="JM12" s="127">
        <v>3</v>
      </c>
      <c r="JN12" s="127">
        <v>3</v>
      </c>
      <c r="JO12" s="127">
        <v>3</v>
      </c>
      <c r="JP12" s="127">
        <v>3</v>
      </c>
      <c r="JQ12" s="127">
        <v>3</v>
      </c>
      <c r="JR12" s="127">
        <v>3</v>
      </c>
      <c r="JS12" s="127">
        <v>3</v>
      </c>
      <c r="JT12" s="127">
        <v>3</v>
      </c>
      <c r="JU12" s="127">
        <v>3</v>
      </c>
      <c r="JV12" s="127">
        <v>3</v>
      </c>
      <c r="JW12" s="127">
        <v>3</v>
      </c>
      <c r="JX12" s="127">
        <v>3</v>
      </c>
      <c r="JY12" s="127">
        <v>3</v>
      </c>
      <c r="JZ12" s="127">
        <v>3</v>
      </c>
      <c r="KA12" s="127">
        <v>3</v>
      </c>
      <c r="KB12" s="127">
        <v>3</v>
      </c>
      <c r="KC12" s="127">
        <v>3</v>
      </c>
      <c r="KD12" s="127">
        <v>3</v>
      </c>
      <c r="KE12" s="127">
        <v>3</v>
      </c>
      <c r="KF12" s="127">
        <v>3</v>
      </c>
      <c r="KG12" s="127">
        <v>3</v>
      </c>
      <c r="KH12" s="127">
        <v>3</v>
      </c>
      <c r="KI12" s="127">
        <v>3</v>
      </c>
      <c r="KJ12" s="127">
        <v>3</v>
      </c>
      <c r="KK12" s="127">
        <v>3</v>
      </c>
      <c r="KL12" s="127">
        <v>3</v>
      </c>
      <c r="KM12" s="127">
        <v>3</v>
      </c>
      <c r="KN12" s="127">
        <v>3</v>
      </c>
      <c r="KO12" s="127">
        <v>3</v>
      </c>
      <c r="KP12" s="127">
        <v>3</v>
      </c>
      <c r="KQ12" s="127">
        <v>3</v>
      </c>
      <c r="KR12" s="127">
        <v>3</v>
      </c>
      <c r="KS12" s="127">
        <v>3</v>
      </c>
      <c r="KT12" s="127">
        <v>3</v>
      </c>
      <c r="KU12" s="127">
        <v>3</v>
      </c>
      <c r="KV12" s="127">
        <v>3</v>
      </c>
      <c r="KW12" s="127">
        <v>3</v>
      </c>
      <c r="KX12" s="127">
        <v>3</v>
      </c>
      <c r="KY12" s="127">
        <v>3</v>
      </c>
      <c r="KZ12" s="127">
        <v>3</v>
      </c>
      <c r="LA12" s="127">
        <v>3</v>
      </c>
      <c r="LB12" s="127">
        <v>3</v>
      </c>
      <c r="LC12" s="127">
        <v>3</v>
      </c>
      <c r="LD12" s="127">
        <v>3</v>
      </c>
      <c r="LE12" s="127">
        <v>3</v>
      </c>
      <c r="LF12" s="127">
        <v>3</v>
      </c>
      <c r="LG12" s="127">
        <v>3</v>
      </c>
      <c r="LH12" s="127">
        <v>3</v>
      </c>
      <c r="LI12" s="127">
        <v>3</v>
      </c>
      <c r="LJ12" s="127">
        <v>3</v>
      </c>
      <c r="LK12" s="127">
        <v>3</v>
      </c>
      <c r="LL12" s="127">
        <v>3</v>
      </c>
      <c r="LM12" s="127">
        <v>3</v>
      </c>
      <c r="LN12" s="127">
        <v>3</v>
      </c>
      <c r="LO12" s="127">
        <v>3</v>
      </c>
      <c r="LP12" s="127">
        <v>3</v>
      </c>
      <c r="LQ12" s="127">
        <v>3</v>
      </c>
      <c r="LR12" s="127">
        <v>3</v>
      </c>
      <c r="LS12" s="127">
        <v>3</v>
      </c>
      <c r="LT12" s="127">
        <v>3</v>
      </c>
      <c r="LU12" s="127">
        <v>3</v>
      </c>
      <c r="LV12" s="127">
        <v>3</v>
      </c>
      <c r="LW12" s="127">
        <v>3</v>
      </c>
      <c r="LX12" s="127">
        <v>3</v>
      </c>
      <c r="LY12" s="127">
        <v>3</v>
      </c>
      <c r="LZ12" s="127">
        <v>3</v>
      </c>
      <c r="MA12" s="127">
        <v>3</v>
      </c>
      <c r="MB12" s="127">
        <v>3</v>
      </c>
      <c r="MC12" s="127">
        <v>3</v>
      </c>
      <c r="MD12" s="127">
        <v>3</v>
      </c>
      <c r="ME12" s="127">
        <v>3</v>
      </c>
      <c r="MF12" s="127">
        <v>3</v>
      </c>
      <c r="MG12" s="127">
        <v>3</v>
      </c>
      <c r="MH12" s="127">
        <v>3</v>
      </c>
      <c r="MI12" s="127">
        <v>3</v>
      </c>
      <c r="MJ12" s="127">
        <v>3</v>
      </c>
      <c r="MK12" s="127">
        <v>3</v>
      </c>
      <c r="ML12" s="127">
        <v>3</v>
      </c>
      <c r="MM12" s="127">
        <v>3</v>
      </c>
      <c r="MN12" s="127">
        <v>3</v>
      </c>
      <c r="MO12" s="127">
        <v>3</v>
      </c>
      <c r="MP12" s="127">
        <v>3</v>
      </c>
      <c r="MQ12" s="127">
        <v>3</v>
      </c>
      <c r="MR12" s="127">
        <v>3</v>
      </c>
      <c r="MS12" s="127">
        <v>3</v>
      </c>
      <c r="MT12" s="127">
        <v>3</v>
      </c>
      <c r="MU12" s="127">
        <v>3</v>
      </c>
      <c r="MV12" s="127">
        <v>3</v>
      </c>
      <c r="MW12" s="127">
        <v>3</v>
      </c>
      <c r="MX12" s="127">
        <v>3</v>
      </c>
      <c r="MY12" s="127">
        <v>3</v>
      </c>
      <c r="MZ12" s="127">
        <v>3</v>
      </c>
      <c r="NA12" s="127">
        <v>3</v>
      </c>
      <c r="NB12" s="127">
        <v>3</v>
      </c>
      <c r="NC12" s="127">
        <v>3</v>
      </c>
    </row>
    <row r="14" spans="1:367" x14ac:dyDescent="0.25">
      <c r="A14" s="69" t="s">
        <v>181</v>
      </c>
      <c r="B14" s="19" t="s">
        <v>176</v>
      </c>
      <c r="C14">
        <v>1</v>
      </c>
      <c r="D14">
        <v>2</v>
      </c>
      <c r="E14">
        <v>3</v>
      </c>
      <c r="F14">
        <v>4</v>
      </c>
      <c r="G14">
        <v>5</v>
      </c>
      <c r="H14">
        <v>6</v>
      </c>
      <c r="I14">
        <v>7</v>
      </c>
      <c r="J14">
        <v>8</v>
      </c>
      <c r="K14">
        <v>9</v>
      </c>
      <c r="L14">
        <v>10</v>
      </c>
      <c r="M14">
        <v>11</v>
      </c>
      <c r="N14">
        <v>12</v>
      </c>
      <c r="O14">
        <v>13</v>
      </c>
      <c r="P14">
        <v>14</v>
      </c>
      <c r="Q14">
        <v>15</v>
      </c>
      <c r="R14">
        <v>16</v>
      </c>
      <c r="S14">
        <v>17</v>
      </c>
      <c r="T14">
        <v>18</v>
      </c>
      <c r="U14">
        <v>19</v>
      </c>
      <c r="V14">
        <v>20</v>
      </c>
      <c r="W14">
        <v>21</v>
      </c>
      <c r="X14">
        <v>22</v>
      </c>
      <c r="Y14">
        <v>23</v>
      </c>
      <c r="Z14">
        <v>24</v>
      </c>
      <c r="AA14">
        <v>25</v>
      </c>
      <c r="AB14">
        <v>26</v>
      </c>
      <c r="AC14">
        <v>27</v>
      </c>
      <c r="AD14">
        <v>28</v>
      </c>
      <c r="AE14">
        <v>29</v>
      </c>
      <c r="AF14">
        <v>30</v>
      </c>
      <c r="AG14">
        <v>31</v>
      </c>
      <c r="AH14">
        <v>32</v>
      </c>
      <c r="AI14">
        <v>33</v>
      </c>
      <c r="AJ14">
        <v>34</v>
      </c>
      <c r="AK14">
        <v>35</v>
      </c>
      <c r="AL14">
        <v>36</v>
      </c>
      <c r="AM14">
        <v>37</v>
      </c>
      <c r="AN14">
        <v>38</v>
      </c>
      <c r="AO14">
        <v>39</v>
      </c>
      <c r="AP14">
        <v>40</v>
      </c>
      <c r="AQ14">
        <v>41</v>
      </c>
      <c r="AR14">
        <v>42</v>
      </c>
      <c r="AS14">
        <v>43</v>
      </c>
      <c r="AT14">
        <v>44</v>
      </c>
      <c r="AU14">
        <v>45</v>
      </c>
      <c r="AV14">
        <v>46</v>
      </c>
      <c r="AW14">
        <v>47</v>
      </c>
      <c r="AX14">
        <v>48</v>
      </c>
      <c r="AY14">
        <v>49</v>
      </c>
      <c r="AZ14">
        <v>50</v>
      </c>
      <c r="BA14">
        <v>51</v>
      </c>
      <c r="BB14">
        <v>52</v>
      </c>
      <c r="BC14">
        <v>53</v>
      </c>
      <c r="BD14">
        <v>54</v>
      </c>
      <c r="BE14">
        <v>55</v>
      </c>
      <c r="BF14">
        <v>56</v>
      </c>
      <c r="BG14">
        <v>57</v>
      </c>
      <c r="BH14">
        <v>58</v>
      </c>
      <c r="BI14">
        <v>59</v>
      </c>
      <c r="BJ14">
        <v>60</v>
      </c>
      <c r="BK14">
        <v>61</v>
      </c>
      <c r="BL14">
        <v>62</v>
      </c>
      <c r="BM14">
        <v>63</v>
      </c>
      <c r="BN14">
        <v>64</v>
      </c>
      <c r="BO14">
        <v>65</v>
      </c>
      <c r="BP14">
        <v>66</v>
      </c>
      <c r="BQ14">
        <v>67</v>
      </c>
      <c r="BR14">
        <v>68</v>
      </c>
      <c r="BS14">
        <v>69</v>
      </c>
      <c r="BT14">
        <v>70</v>
      </c>
      <c r="BU14">
        <v>71</v>
      </c>
      <c r="BV14">
        <v>72</v>
      </c>
      <c r="BW14">
        <v>73</v>
      </c>
      <c r="BX14">
        <v>74</v>
      </c>
      <c r="BY14">
        <v>75</v>
      </c>
      <c r="BZ14">
        <v>76</v>
      </c>
      <c r="CA14">
        <v>77</v>
      </c>
      <c r="CB14">
        <v>78</v>
      </c>
      <c r="CC14">
        <v>79</v>
      </c>
      <c r="CD14">
        <v>80</v>
      </c>
      <c r="CE14">
        <v>81</v>
      </c>
      <c r="CF14">
        <v>82</v>
      </c>
      <c r="CG14">
        <v>83</v>
      </c>
      <c r="CH14">
        <v>84</v>
      </c>
      <c r="CI14">
        <v>85</v>
      </c>
      <c r="CJ14">
        <v>86</v>
      </c>
      <c r="CK14">
        <v>87</v>
      </c>
      <c r="CL14">
        <v>88</v>
      </c>
      <c r="CM14">
        <v>89</v>
      </c>
      <c r="CN14">
        <v>90</v>
      </c>
      <c r="CO14">
        <v>91</v>
      </c>
      <c r="CP14">
        <v>92</v>
      </c>
      <c r="CQ14">
        <v>93</v>
      </c>
      <c r="CR14">
        <v>94</v>
      </c>
      <c r="CS14">
        <v>95</v>
      </c>
      <c r="CT14">
        <v>96</v>
      </c>
      <c r="CU14">
        <v>97</v>
      </c>
      <c r="CV14">
        <v>98</v>
      </c>
      <c r="CW14">
        <v>99</v>
      </c>
      <c r="CX14">
        <v>100</v>
      </c>
      <c r="CY14">
        <v>101</v>
      </c>
      <c r="CZ14">
        <v>102</v>
      </c>
      <c r="DA14">
        <v>103</v>
      </c>
      <c r="DB14">
        <v>104</v>
      </c>
      <c r="DC14">
        <v>105</v>
      </c>
      <c r="DD14">
        <v>106</v>
      </c>
      <c r="DE14">
        <v>107</v>
      </c>
      <c r="DF14">
        <v>108</v>
      </c>
      <c r="DG14">
        <v>109</v>
      </c>
      <c r="DH14">
        <v>110</v>
      </c>
      <c r="DI14">
        <v>1</v>
      </c>
      <c r="DJ14">
        <v>112</v>
      </c>
      <c r="DK14">
        <v>113</v>
      </c>
      <c r="DL14">
        <v>114</v>
      </c>
      <c r="DM14">
        <v>115</v>
      </c>
      <c r="DN14">
        <v>116</v>
      </c>
      <c r="DO14">
        <v>117</v>
      </c>
      <c r="DP14">
        <v>118</v>
      </c>
      <c r="DQ14">
        <v>119</v>
      </c>
      <c r="DR14">
        <v>120</v>
      </c>
      <c r="DS14">
        <v>121</v>
      </c>
      <c r="DT14">
        <v>122</v>
      </c>
      <c r="DU14">
        <v>123</v>
      </c>
      <c r="DV14">
        <v>124</v>
      </c>
      <c r="DW14">
        <v>125</v>
      </c>
      <c r="DX14">
        <v>126</v>
      </c>
      <c r="DY14">
        <v>127</v>
      </c>
      <c r="DZ14">
        <v>128</v>
      </c>
      <c r="EA14">
        <v>129</v>
      </c>
      <c r="EB14">
        <v>130</v>
      </c>
      <c r="EC14">
        <v>131</v>
      </c>
      <c r="ED14">
        <v>132</v>
      </c>
      <c r="EE14">
        <v>133</v>
      </c>
      <c r="EF14">
        <v>134</v>
      </c>
      <c r="EG14">
        <v>135</v>
      </c>
      <c r="EH14">
        <v>136</v>
      </c>
      <c r="EI14">
        <v>137</v>
      </c>
      <c r="EJ14">
        <v>138</v>
      </c>
      <c r="EK14">
        <v>139</v>
      </c>
      <c r="EL14">
        <v>140</v>
      </c>
      <c r="EM14">
        <v>141</v>
      </c>
      <c r="EN14">
        <v>142</v>
      </c>
      <c r="EO14">
        <v>143</v>
      </c>
      <c r="EP14">
        <v>144</v>
      </c>
      <c r="EQ14">
        <v>145</v>
      </c>
      <c r="ER14">
        <v>146</v>
      </c>
      <c r="ES14">
        <v>147</v>
      </c>
      <c r="ET14">
        <v>148</v>
      </c>
      <c r="EU14">
        <v>149</v>
      </c>
      <c r="EV14">
        <v>150</v>
      </c>
      <c r="EW14">
        <v>151</v>
      </c>
      <c r="EX14">
        <v>152</v>
      </c>
      <c r="EY14">
        <v>153</v>
      </c>
      <c r="EZ14">
        <v>154</v>
      </c>
      <c r="FA14">
        <v>155</v>
      </c>
      <c r="FB14">
        <v>156</v>
      </c>
      <c r="FC14">
        <v>157</v>
      </c>
      <c r="FD14">
        <v>158</v>
      </c>
      <c r="FE14">
        <v>159</v>
      </c>
      <c r="FF14">
        <v>160</v>
      </c>
      <c r="FG14">
        <v>161</v>
      </c>
      <c r="FH14">
        <v>162</v>
      </c>
      <c r="FI14">
        <v>163</v>
      </c>
      <c r="FJ14">
        <v>164</v>
      </c>
      <c r="FK14">
        <v>165</v>
      </c>
      <c r="FL14">
        <v>166</v>
      </c>
      <c r="FM14">
        <v>167</v>
      </c>
      <c r="FN14">
        <v>168</v>
      </c>
      <c r="FO14">
        <v>169</v>
      </c>
      <c r="FP14">
        <v>170</v>
      </c>
      <c r="FQ14">
        <v>171</v>
      </c>
      <c r="FR14">
        <v>172</v>
      </c>
      <c r="FS14">
        <v>173</v>
      </c>
      <c r="FT14">
        <v>174</v>
      </c>
      <c r="FU14">
        <v>175</v>
      </c>
      <c r="FV14">
        <v>176</v>
      </c>
      <c r="FW14">
        <v>177</v>
      </c>
      <c r="FX14">
        <v>178</v>
      </c>
      <c r="FY14">
        <v>179</v>
      </c>
      <c r="FZ14">
        <v>180</v>
      </c>
      <c r="GA14">
        <v>181</v>
      </c>
      <c r="GB14">
        <v>182</v>
      </c>
      <c r="GC14">
        <v>183</v>
      </c>
      <c r="GD14">
        <v>184</v>
      </c>
      <c r="GE14">
        <v>185</v>
      </c>
      <c r="GF14">
        <v>186</v>
      </c>
      <c r="GG14">
        <v>187</v>
      </c>
      <c r="GH14">
        <v>188</v>
      </c>
      <c r="GI14">
        <v>189</v>
      </c>
      <c r="GJ14">
        <v>190</v>
      </c>
      <c r="GK14">
        <v>191</v>
      </c>
      <c r="GL14">
        <v>192</v>
      </c>
      <c r="GM14">
        <v>193</v>
      </c>
      <c r="GN14">
        <v>194</v>
      </c>
      <c r="GO14">
        <v>195</v>
      </c>
      <c r="GP14">
        <v>196</v>
      </c>
      <c r="GQ14">
        <v>197</v>
      </c>
      <c r="GR14">
        <v>198</v>
      </c>
      <c r="GS14">
        <v>199</v>
      </c>
      <c r="GT14">
        <v>200</v>
      </c>
      <c r="GU14">
        <v>201</v>
      </c>
      <c r="GV14">
        <v>202</v>
      </c>
      <c r="GW14">
        <v>203</v>
      </c>
      <c r="GX14">
        <v>204</v>
      </c>
      <c r="GY14">
        <v>205</v>
      </c>
      <c r="GZ14">
        <v>206</v>
      </c>
      <c r="HA14">
        <v>207</v>
      </c>
      <c r="HB14">
        <v>208</v>
      </c>
      <c r="HC14">
        <v>209</v>
      </c>
      <c r="HD14">
        <v>210</v>
      </c>
      <c r="HE14">
        <v>211</v>
      </c>
      <c r="HF14">
        <v>212</v>
      </c>
      <c r="HG14">
        <v>213</v>
      </c>
      <c r="HH14">
        <v>214</v>
      </c>
      <c r="HI14">
        <v>215</v>
      </c>
      <c r="HJ14">
        <v>216</v>
      </c>
      <c r="HK14">
        <v>217</v>
      </c>
      <c r="HL14">
        <v>218</v>
      </c>
      <c r="HM14">
        <v>219</v>
      </c>
      <c r="HN14">
        <v>220</v>
      </c>
      <c r="HO14">
        <v>221</v>
      </c>
      <c r="HP14">
        <v>2</v>
      </c>
      <c r="HQ14">
        <v>223</v>
      </c>
      <c r="HR14">
        <v>224</v>
      </c>
      <c r="HS14">
        <v>225</v>
      </c>
      <c r="HT14">
        <v>226</v>
      </c>
      <c r="HU14">
        <v>227</v>
      </c>
      <c r="HV14">
        <v>228</v>
      </c>
      <c r="HW14">
        <v>229</v>
      </c>
      <c r="HX14">
        <v>230</v>
      </c>
      <c r="HY14">
        <v>231</v>
      </c>
      <c r="HZ14">
        <v>232</v>
      </c>
      <c r="IA14">
        <v>233</v>
      </c>
      <c r="IB14">
        <v>234</v>
      </c>
      <c r="IC14">
        <v>235</v>
      </c>
      <c r="ID14">
        <v>236</v>
      </c>
      <c r="IE14">
        <v>237</v>
      </c>
      <c r="IF14">
        <v>238</v>
      </c>
      <c r="IG14">
        <v>239</v>
      </c>
      <c r="IH14">
        <v>240</v>
      </c>
      <c r="II14">
        <v>241</v>
      </c>
      <c r="IJ14">
        <v>242</v>
      </c>
      <c r="IK14">
        <v>243</v>
      </c>
      <c r="IL14">
        <v>244</v>
      </c>
      <c r="IM14">
        <v>245</v>
      </c>
      <c r="IN14">
        <v>246</v>
      </c>
      <c r="IO14">
        <v>247</v>
      </c>
      <c r="IP14">
        <v>248</v>
      </c>
      <c r="IQ14">
        <v>249</v>
      </c>
      <c r="IR14">
        <v>250</v>
      </c>
      <c r="IS14">
        <v>251</v>
      </c>
      <c r="IT14">
        <v>252</v>
      </c>
      <c r="IU14">
        <v>253</v>
      </c>
      <c r="IV14">
        <v>254</v>
      </c>
      <c r="IW14">
        <v>255</v>
      </c>
      <c r="IX14">
        <v>256</v>
      </c>
      <c r="IY14">
        <v>257</v>
      </c>
      <c r="IZ14">
        <v>258</v>
      </c>
      <c r="JA14">
        <v>259</v>
      </c>
      <c r="JB14">
        <v>260</v>
      </c>
      <c r="JC14">
        <v>261</v>
      </c>
      <c r="JD14">
        <v>262</v>
      </c>
      <c r="JE14">
        <v>263</v>
      </c>
      <c r="JF14">
        <v>264</v>
      </c>
      <c r="JG14">
        <v>265</v>
      </c>
      <c r="JH14">
        <v>266</v>
      </c>
      <c r="JI14">
        <v>267</v>
      </c>
      <c r="JJ14">
        <v>268</v>
      </c>
      <c r="JK14">
        <v>269</v>
      </c>
      <c r="JL14">
        <v>270</v>
      </c>
      <c r="JM14">
        <v>271</v>
      </c>
      <c r="JN14">
        <v>272</v>
      </c>
      <c r="JO14">
        <v>273</v>
      </c>
      <c r="JP14">
        <v>274</v>
      </c>
      <c r="JQ14">
        <v>275</v>
      </c>
      <c r="JR14">
        <v>276</v>
      </c>
      <c r="JS14">
        <v>277</v>
      </c>
      <c r="JT14">
        <v>278</v>
      </c>
      <c r="JU14">
        <v>279</v>
      </c>
      <c r="JV14">
        <v>280</v>
      </c>
      <c r="JW14">
        <v>281</v>
      </c>
      <c r="JX14">
        <v>282</v>
      </c>
      <c r="JY14">
        <v>283</v>
      </c>
      <c r="JZ14">
        <v>284</v>
      </c>
      <c r="KA14">
        <v>285</v>
      </c>
      <c r="KB14">
        <v>286</v>
      </c>
      <c r="KC14">
        <v>287</v>
      </c>
      <c r="KD14">
        <v>288</v>
      </c>
      <c r="KE14">
        <v>289</v>
      </c>
      <c r="KF14">
        <v>290</v>
      </c>
      <c r="KG14">
        <v>291</v>
      </c>
      <c r="KH14">
        <v>292</v>
      </c>
      <c r="KI14">
        <v>293</v>
      </c>
      <c r="KJ14">
        <v>294</v>
      </c>
      <c r="KK14">
        <v>295</v>
      </c>
      <c r="KL14">
        <v>296</v>
      </c>
      <c r="KM14">
        <v>297</v>
      </c>
      <c r="KN14">
        <v>298</v>
      </c>
      <c r="KO14">
        <v>299</v>
      </c>
      <c r="KP14">
        <v>300</v>
      </c>
      <c r="KQ14">
        <v>301</v>
      </c>
      <c r="KR14">
        <v>302</v>
      </c>
      <c r="KS14">
        <v>303</v>
      </c>
      <c r="KT14">
        <v>304</v>
      </c>
      <c r="KU14">
        <v>305</v>
      </c>
      <c r="KV14">
        <v>306</v>
      </c>
      <c r="KW14">
        <v>307</v>
      </c>
      <c r="KX14">
        <v>308</v>
      </c>
      <c r="KY14">
        <v>309</v>
      </c>
      <c r="KZ14">
        <v>310</v>
      </c>
      <c r="LA14">
        <v>311</v>
      </c>
      <c r="LB14">
        <v>312</v>
      </c>
      <c r="LC14">
        <v>313</v>
      </c>
      <c r="LD14">
        <v>314</v>
      </c>
      <c r="LE14">
        <v>315</v>
      </c>
      <c r="LF14">
        <v>316</v>
      </c>
      <c r="LG14">
        <v>317</v>
      </c>
      <c r="LH14">
        <v>318</v>
      </c>
      <c r="LI14">
        <v>319</v>
      </c>
      <c r="LJ14">
        <v>320</v>
      </c>
      <c r="LK14">
        <v>321</v>
      </c>
      <c r="LL14">
        <v>322</v>
      </c>
      <c r="LM14">
        <v>323</v>
      </c>
      <c r="LN14">
        <v>324</v>
      </c>
      <c r="LO14">
        <v>325</v>
      </c>
      <c r="LP14">
        <v>326</v>
      </c>
      <c r="LQ14">
        <v>327</v>
      </c>
      <c r="LR14">
        <v>328</v>
      </c>
      <c r="LS14">
        <v>329</v>
      </c>
      <c r="LT14">
        <v>330</v>
      </c>
      <c r="LU14">
        <v>331</v>
      </c>
      <c r="LV14">
        <v>332</v>
      </c>
      <c r="LW14">
        <v>3</v>
      </c>
      <c r="LX14">
        <v>334</v>
      </c>
      <c r="LY14">
        <v>335</v>
      </c>
      <c r="LZ14">
        <v>336</v>
      </c>
      <c r="MA14">
        <v>337</v>
      </c>
      <c r="MB14">
        <v>338</v>
      </c>
      <c r="MC14">
        <v>339</v>
      </c>
      <c r="MD14">
        <v>340</v>
      </c>
      <c r="ME14">
        <v>341</v>
      </c>
      <c r="MF14">
        <v>342</v>
      </c>
      <c r="MG14">
        <v>343</v>
      </c>
      <c r="MH14">
        <v>344</v>
      </c>
      <c r="MI14">
        <v>345</v>
      </c>
      <c r="MJ14">
        <v>346</v>
      </c>
      <c r="MK14">
        <v>347</v>
      </c>
      <c r="ML14">
        <v>348</v>
      </c>
      <c r="MM14">
        <v>349</v>
      </c>
      <c r="MN14">
        <v>350</v>
      </c>
      <c r="MO14">
        <v>351</v>
      </c>
      <c r="MP14">
        <v>352</v>
      </c>
      <c r="MQ14">
        <v>353</v>
      </c>
      <c r="MR14">
        <v>354</v>
      </c>
      <c r="MS14">
        <v>355</v>
      </c>
      <c r="MT14">
        <v>356</v>
      </c>
      <c r="MU14">
        <v>357</v>
      </c>
      <c r="MV14">
        <v>358</v>
      </c>
      <c r="MW14">
        <v>359</v>
      </c>
      <c r="MX14">
        <v>360</v>
      </c>
      <c r="MY14">
        <v>361</v>
      </c>
      <c r="MZ14">
        <v>362</v>
      </c>
      <c r="NA14">
        <v>363</v>
      </c>
      <c r="NB14">
        <v>364</v>
      </c>
      <c r="NC14">
        <v>365</v>
      </c>
    </row>
    <row r="15" spans="1:367" x14ac:dyDescent="0.25">
      <c r="A15" s="125" t="s">
        <v>286</v>
      </c>
      <c r="B15" s="19"/>
      <c r="C15" s="127">
        <v>1</v>
      </c>
      <c r="D15" s="127">
        <v>1</v>
      </c>
      <c r="E15" s="127">
        <v>1</v>
      </c>
      <c r="F15" s="127">
        <v>1</v>
      </c>
      <c r="G15" s="127">
        <v>1</v>
      </c>
      <c r="H15" s="127">
        <v>1</v>
      </c>
      <c r="I15" s="127">
        <v>1</v>
      </c>
      <c r="J15" s="127">
        <v>1</v>
      </c>
      <c r="K15" s="127">
        <v>1</v>
      </c>
      <c r="L15" s="127">
        <v>1</v>
      </c>
      <c r="M15" s="127">
        <v>1</v>
      </c>
      <c r="N15" s="127">
        <v>1</v>
      </c>
      <c r="O15" s="127">
        <v>1</v>
      </c>
      <c r="P15" s="127">
        <v>1</v>
      </c>
      <c r="Q15" s="127">
        <v>1</v>
      </c>
      <c r="R15" s="127">
        <v>1</v>
      </c>
      <c r="S15" s="127">
        <v>1</v>
      </c>
      <c r="T15" s="127">
        <v>1</v>
      </c>
      <c r="U15" s="127">
        <v>1</v>
      </c>
      <c r="V15" s="127">
        <v>1</v>
      </c>
      <c r="W15" s="127">
        <v>1</v>
      </c>
      <c r="X15" s="127">
        <v>1</v>
      </c>
      <c r="Y15" s="127">
        <v>1</v>
      </c>
      <c r="Z15" s="127">
        <v>1</v>
      </c>
      <c r="AA15" s="127">
        <v>1</v>
      </c>
      <c r="AB15" s="127">
        <v>1</v>
      </c>
      <c r="AC15" s="127">
        <v>1</v>
      </c>
      <c r="AD15" s="127">
        <v>1</v>
      </c>
      <c r="AE15" s="127">
        <v>1</v>
      </c>
      <c r="AF15" s="127">
        <v>1</v>
      </c>
      <c r="AG15" s="127">
        <v>1</v>
      </c>
      <c r="AH15" s="127">
        <v>1</v>
      </c>
      <c r="AI15" s="127">
        <v>1</v>
      </c>
      <c r="AJ15" s="127">
        <v>1</v>
      </c>
      <c r="AK15" s="127">
        <v>1</v>
      </c>
      <c r="AL15" s="127">
        <v>1</v>
      </c>
      <c r="AM15" s="127">
        <v>1</v>
      </c>
      <c r="AN15" s="127">
        <v>1</v>
      </c>
      <c r="AO15" s="127">
        <v>1</v>
      </c>
      <c r="AP15" s="127">
        <v>1</v>
      </c>
      <c r="AQ15" s="127">
        <v>1</v>
      </c>
      <c r="AR15" s="127">
        <v>1</v>
      </c>
      <c r="AS15" s="127">
        <v>1</v>
      </c>
      <c r="AT15" s="127">
        <v>1</v>
      </c>
      <c r="AU15" s="127">
        <v>1</v>
      </c>
      <c r="AV15" s="127">
        <v>1</v>
      </c>
      <c r="AW15" s="127">
        <v>1</v>
      </c>
      <c r="AX15" s="127">
        <v>1</v>
      </c>
      <c r="AY15" s="127">
        <v>1</v>
      </c>
      <c r="AZ15" s="127">
        <v>1</v>
      </c>
      <c r="BA15" s="127">
        <v>1</v>
      </c>
      <c r="BB15" s="127">
        <v>1</v>
      </c>
      <c r="BC15" s="127">
        <v>1</v>
      </c>
      <c r="BD15" s="127">
        <v>1</v>
      </c>
      <c r="BE15" s="127">
        <v>1</v>
      </c>
      <c r="BF15" s="127">
        <v>1</v>
      </c>
      <c r="BG15" s="127">
        <v>1</v>
      </c>
      <c r="BH15" s="127">
        <v>1</v>
      </c>
      <c r="BI15" s="127">
        <v>1</v>
      </c>
      <c r="BJ15" s="127">
        <v>1</v>
      </c>
      <c r="BK15" s="127">
        <v>1</v>
      </c>
      <c r="BL15" s="127">
        <v>1</v>
      </c>
      <c r="BM15" s="127">
        <v>1</v>
      </c>
      <c r="BN15" s="127">
        <v>1</v>
      </c>
      <c r="BO15" s="127">
        <v>1</v>
      </c>
      <c r="BP15" s="127">
        <v>1</v>
      </c>
      <c r="BQ15" s="127">
        <v>1</v>
      </c>
      <c r="BR15" s="127">
        <v>1</v>
      </c>
      <c r="BS15" s="127">
        <v>1</v>
      </c>
      <c r="BT15" s="127">
        <v>1</v>
      </c>
      <c r="BU15" s="127">
        <v>1</v>
      </c>
      <c r="BV15" s="127">
        <v>1</v>
      </c>
      <c r="BW15" s="127">
        <v>1</v>
      </c>
      <c r="BX15" s="127">
        <v>1</v>
      </c>
      <c r="BY15" s="127">
        <v>1</v>
      </c>
      <c r="BZ15" s="127">
        <v>1</v>
      </c>
      <c r="CA15" s="127">
        <v>1</v>
      </c>
      <c r="CB15" s="127">
        <v>1</v>
      </c>
      <c r="CC15" s="127">
        <v>1</v>
      </c>
      <c r="CD15" s="127">
        <v>1</v>
      </c>
      <c r="CE15" s="127">
        <v>1</v>
      </c>
      <c r="CF15" s="127">
        <v>1</v>
      </c>
      <c r="CG15" s="127">
        <v>1</v>
      </c>
      <c r="CH15" s="127">
        <v>1</v>
      </c>
      <c r="CI15" s="127">
        <v>1</v>
      </c>
      <c r="CJ15" s="127">
        <v>1</v>
      </c>
      <c r="CK15" s="127">
        <v>1</v>
      </c>
      <c r="CL15" s="127">
        <v>1</v>
      </c>
      <c r="CM15" s="127">
        <v>1</v>
      </c>
      <c r="CN15" s="127">
        <v>1</v>
      </c>
      <c r="CO15" s="127">
        <v>1</v>
      </c>
      <c r="CP15" s="127">
        <v>1</v>
      </c>
      <c r="CQ15" s="127">
        <v>1</v>
      </c>
      <c r="CR15" s="127">
        <v>1</v>
      </c>
      <c r="CS15" s="127">
        <v>1</v>
      </c>
      <c r="CT15" s="127">
        <v>1</v>
      </c>
      <c r="CU15" s="127">
        <v>1</v>
      </c>
      <c r="CV15" s="127">
        <v>1</v>
      </c>
      <c r="CW15" s="127">
        <v>1</v>
      </c>
      <c r="CX15" s="127">
        <v>1</v>
      </c>
      <c r="CY15" s="127">
        <v>1</v>
      </c>
      <c r="CZ15" s="127">
        <v>1</v>
      </c>
      <c r="DA15" s="127">
        <v>1</v>
      </c>
      <c r="DB15" s="127">
        <v>1</v>
      </c>
      <c r="DC15" s="127">
        <v>1</v>
      </c>
      <c r="DD15" s="127">
        <v>1</v>
      </c>
      <c r="DE15" s="127">
        <v>1</v>
      </c>
      <c r="DF15" s="127">
        <v>1</v>
      </c>
      <c r="DG15" s="127">
        <v>1</v>
      </c>
      <c r="DH15" s="127">
        <v>1</v>
      </c>
      <c r="DI15" s="127">
        <v>1</v>
      </c>
      <c r="DJ15" s="127">
        <v>1</v>
      </c>
      <c r="DK15" s="127">
        <v>1</v>
      </c>
      <c r="DL15" s="127">
        <v>1</v>
      </c>
      <c r="DM15" s="127">
        <v>1</v>
      </c>
      <c r="DN15" s="127">
        <v>1</v>
      </c>
      <c r="DO15" s="127">
        <v>1</v>
      </c>
      <c r="DP15" s="127">
        <v>1</v>
      </c>
      <c r="DQ15" s="127">
        <v>1</v>
      </c>
      <c r="DR15" s="127">
        <v>1</v>
      </c>
      <c r="DS15" s="127">
        <v>1</v>
      </c>
      <c r="DT15" s="128">
        <v>2</v>
      </c>
      <c r="DU15" s="128">
        <v>2</v>
      </c>
      <c r="DV15" s="128">
        <v>2</v>
      </c>
      <c r="DW15" s="128">
        <v>2</v>
      </c>
      <c r="DX15" s="128">
        <v>2</v>
      </c>
      <c r="DY15" s="128">
        <v>2</v>
      </c>
      <c r="DZ15" s="128">
        <v>2</v>
      </c>
      <c r="EA15" s="128">
        <v>2</v>
      </c>
      <c r="EB15" s="128">
        <v>2</v>
      </c>
      <c r="EC15" s="128">
        <v>2</v>
      </c>
      <c r="ED15" s="128">
        <v>2</v>
      </c>
      <c r="EE15" s="128">
        <v>2</v>
      </c>
      <c r="EF15" s="128">
        <v>2</v>
      </c>
      <c r="EG15" s="128">
        <v>2</v>
      </c>
      <c r="EH15" s="128">
        <v>2</v>
      </c>
      <c r="EI15" s="128">
        <v>2</v>
      </c>
      <c r="EJ15" s="128">
        <v>2</v>
      </c>
      <c r="EK15" s="128">
        <v>2</v>
      </c>
      <c r="EL15" s="128">
        <v>2</v>
      </c>
      <c r="EM15" s="128">
        <v>2</v>
      </c>
      <c r="EN15" s="128">
        <v>2</v>
      </c>
      <c r="EO15" s="128">
        <v>2</v>
      </c>
      <c r="EP15" s="128">
        <v>2</v>
      </c>
      <c r="EQ15" s="128">
        <v>2</v>
      </c>
      <c r="ER15" s="128">
        <v>2</v>
      </c>
      <c r="ES15" s="128">
        <v>2</v>
      </c>
      <c r="ET15" s="128">
        <v>2</v>
      </c>
      <c r="EU15" s="128">
        <v>2</v>
      </c>
      <c r="EV15" s="128">
        <v>2</v>
      </c>
      <c r="EW15" s="128">
        <v>2</v>
      </c>
      <c r="EX15" s="128">
        <v>2</v>
      </c>
      <c r="EY15" s="128">
        <v>2</v>
      </c>
      <c r="EZ15" s="128">
        <v>2</v>
      </c>
      <c r="FA15" s="128">
        <v>2</v>
      </c>
      <c r="FB15" s="128">
        <v>2</v>
      </c>
      <c r="FC15" s="128">
        <v>2</v>
      </c>
      <c r="FD15" s="128">
        <v>2</v>
      </c>
      <c r="FE15" s="128">
        <v>2</v>
      </c>
      <c r="FF15" s="128">
        <v>2</v>
      </c>
      <c r="FG15" s="128">
        <v>2</v>
      </c>
      <c r="FH15" s="128">
        <v>2</v>
      </c>
      <c r="FI15" s="128">
        <v>2</v>
      </c>
      <c r="FJ15" s="128">
        <v>2</v>
      </c>
      <c r="FK15" s="128">
        <v>2</v>
      </c>
      <c r="FL15" s="128">
        <v>2</v>
      </c>
      <c r="FM15" s="128">
        <v>2</v>
      </c>
      <c r="FN15" s="128">
        <v>2</v>
      </c>
      <c r="FO15" s="128">
        <v>2</v>
      </c>
      <c r="FP15" s="128">
        <v>2</v>
      </c>
      <c r="FQ15" s="128">
        <v>2</v>
      </c>
      <c r="FR15" s="128">
        <v>2</v>
      </c>
      <c r="FS15" s="128">
        <v>2</v>
      </c>
      <c r="FT15" s="128">
        <v>2</v>
      </c>
      <c r="FU15" s="128">
        <v>2</v>
      </c>
      <c r="FV15" s="128">
        <v>2</v>
      </c>
      <c r="FW15" s="128">
        <v>2</v>
      </c>
      <c r="FX15" s="128">
        <v>2</v>
      </c>
      <c r="FY15" s="128">
        <v>2</v>
      </c>
      <c r="FZ15" s="128">
        <v>2</v>
      </c>
      <c r="GA15" s="128">
        <v>2</v>
      </c>
      <c r="GB15" s="128">
        <v>2</v>
      </c>
      <c r="GC15" s="128">
        <v>2</v>
      </c>
      <c r="GD15" s="128">
        <v>2</v>
      </c>
      <c r="GE15" s="128">
        <v>2</v>
      </c>
      <c r="GF15" s="128">
        <v>2</v>
      </c>
      <c r="GG15" s="128">
        <v>2</v>
      </c>
      <c r="GH15" s="128">
        <v>2</v>
      </c>
      <c r="GI15" s="128">
        <v>2</v>
      </c>
      <c r="GJ15" s="128">
        <v>2</v>
      </c>
      <c r="GK15" s="128">
        <v>2</v>
      </c>
      <c r="GL15" s="128">
        <v>2</v>
      </c>
      <c r="GM15" s="128">
        <v>2</v>
      </c>
      <c r="GN15" s="128">
        <v>2</v>
      </c>
      <c r="GO15" s="128">
        <v>2</v>
      </c>
      <c r="GP15" s="128">
        <v>2</v>
      </c>
      <c r="GQ15" s="128">
        <v>2</v>
      </c>
      <c r="GR15" s="128">
        <v>2</v>
      </c>
      <c r="GS15" s="128">
        <v>2</v>
      </c>
      <c r="GT15" s="128">
        <v>2</v>
      </c>
      <c r="GU15" s="128">
        <v>2</v>
      </c>
      <c r="GV15" s="128">
        <v>2</v>
      </c>
      <c r="GW15" s="128">
        <v>2</v>
      </c>
      <c r="GX15" s="128">
        <v>2</v>
      </c>
      <c r="GY15" s="128">
        <v>2</v>
      </c>
      <c r="GZ15" s="128">
        <v>2</v>
      </c>
      <c r="HA15" s="128">
        <v>2</v>
      </c>
      <c r="HB15" s="128">
        <v>2</v>
      </c>
      <c r="HC15" s="128">
        <v>2</v>
      </c>
      <c r="HD15" s="128">
        <v>2</v>
      </c>
      <c r="HE15" s="128">
        <v>2</v>
      </c>
      <c r="HF15" s="128">
        <v>2</v>
      </c>
      <c r="HG15" s="128">
        <v>2</v>
      </c>
      <c r="HH15" s="128">
        <v>2</v>
      </c>
      <c r="HI15" s="128">
        <v>2</v>
      </c>
      <c r="HJ15" s="128">
        <v>2</v>
      </c>
      <c r="HK15" s="128">
        <v>2</v>
      </c>
      <c r="HL15" s="128">
        <v>2</v>
      </c>
      <c r="HM15" s="128">
        <v>2</v>
      </c>
      <c r="HN15" s="128">
        <v>2</v>
      </c>
      <c r="HO15" s="128">
        <v>2</v>
      </c>
      <c r="HP15" s="128">
        <v>2</v>
      </c>
      <c r="HQ15" s="128">
        <v>2</v>
      </c>
      <c r="HR15" s="128">
        <v>2</v>
      </c>
      <c r="HS15" s="128">
        <v>2</v>
      </c>
      <c r="HT15" s="128">
        <v>2</v>
      </c>
      <c r="HU15" s="128">
        <v>2</v>
      </c>
      <c r="HV15" s="128">
        <v>2</v>
      </c>
      <c r="HW15" s="128">
        <v>2</v>
      </c>
      <c r="HX15" s="128">
        <v>2</v>
      </c>
      <c r="HY15" s="128">
        <v>2</v>
      </c>
      <c r="HZ15" s="128">
        <v>2</v>
      </c>
      <c r="IA15" s="128">
        <v>2</v>
      </c>
      <c r="IB15" s="128">
        <v>2</v>
      </c>
      <c r="IC15" s="128">
        <v>2</v>
      </c>
      <c r="ID15" s="128">
        <v>2</v>
      </c>
      <c r="IE15" s="128">
        <v>2</v>
      </c>
      <c r="IF15" s="128">
        <v>2</v>
      </c>
      <c r="IG15" s="128">
        <v>2</v>
      </c>
      <c r="IH15" s="128">
        <v>2</v>
      </c>
      <c r="II15" s="128">
        <v>2</v>
      </c>
      <c r="IJ15" s="128">
        <v>2</v>
      </c>
      <c r="IK15" s="127">
        <v>3</v>
      </c>
      <c r="IL15" s="127">
        <v>3</v>
      </c>
      <c r="IM15" s="127">
        <v>3</v>
      </c>
      <c r="IN15" s="127">
        <v>3</v>
      </c>
      <c r="IO15" s="127">
        <v>3</v>
      </c>
      <c r="IP15" s="127">
        <v>3</v>
      </c>
      <c r="IQ15" s="127">
        <v>3</v>
      </c>
      <c r="IR15" s="127">
        <v>3</v>
      </c>
      <c r="IS15" s="127">
        <v>3</v>
      </c>
      <c r="IT15" s="127">
        <v>3</v>
      </c>
      <c r="IU15" s="127">
        <v>3</v>
      </c>
      <c r="IV15" s="127">
        <v>3</v>
      </c>
      <c r="IW15" s="127">
        <v>3</v>
      </c>
      <c r="IX15" s="127">
        <v>3</v>
      </c>
      <c r="IY15" s="127">
        <v>3</v>
      </c>
      <c r="IZ15" s="127">
        <v>3</v>
      </c>
      <c r="JA15" s="127">
        <v>3</v>
      </c>
      <c r="JB15" s="127">
        <v>3</v>
      </c>
      <c r="JC15" s="127">
        <v>3</v>
      </c>
      <c r="JD15" s="127">
        <v>3</v>
      </c>
      <c r="JE15" s="127">
        <v>3</v>
      </c>
      <c r="JF15" s="127">
        <v>3</v>
      </c>
      <c r="JG15" s="127">
        <v>3</v>
      </c>
      <c r="JH15" s="127">
        <v>3</v>
      </c>
      <c r="JI15" s="127">
        <v>3</v>
      </c>
      <c r="JJ15" s="127">
        <v>3</v>
      </c>
      <c r="JK15" s="127">
        <v>3</v>
      </c>
      <c r="JL15" s="127">
        <v>3</v>
      </c>
      <c r="JM15" s="127">
        <v>3</v>
      </c>
      <c r="JN15" s="127">
        <v>3</v>
      </c>
      <c r="JO15" s="127">
        <v>3</v>
      </c>
      <c r="JP15" s="127">
        <v>3</v>
      </c>
      <c r="JQ15" s="127">
        <v>3</v>
      </c>
      <c r="JR15" s="127">
        <v>3</v>
      </c>
      <c r="JS15" s="127">
        <v>3</v>
      </c>
      <c r="JT15" s="127">
        <v>3</v>
      </c>
      <c r="JU15" s="127">
        <v>3</v>
      </c>
      <c r="JV15" s="127">
        <v>3</v>
      </c>
      <c r="JW15" s="127">
        <v>3</v>
      </c>
      <c r="JX15" s="127">
        <v>3</v>
      </c>
      <c r="JY15" s="127">
        <v>3</v>
      </c>
      <c r="JZ15" s="127">
        <v>3</v>
      </c>
      <c r="KA15" s="127">
        <v>3</v>
      </c>
      <c r="KB15" s="127">
        <v>3</v>
      </c>
      <c r="KC15" s="127">
        <v>3</v>
      </c>
      <c r="KD15" s="127">
        <v>3</v>
      </c>
      <c r="KE15" s="127">
        <v>3</v>
      </c>
      <c r="KF15" s="127">
        <v>3</v>
      </c>
      <c r="KG15" s="127">
        <v>3</v>
      </c>
      <c r="KH15" s="127">
        <v>3</v>
      </c>
      <c r="KI15" s="127">
        <v>3</v>
      </c>
      <c r="KJ15" s="127">
        <v>3</v>
      </c>
      <c r="KK15" s="127">
        <v>3</v>
      </c>
      <c r="KL15" s="127">
        <v>3</v>
      </c>
      <c r="KM15" s="127">
        <v>3</v>
      </c>
      <c r="KN15" s="127">
        <v>3</v>
      </c>
      <c r="KO15" s="127">
        <v>3</v>
      </c>
      <c r="KP15" s="127">
        <v>3</v>
      </c>
      <c r="KQ15" s="127">
        <v>3</v>
      </c>
      <c r="KR15" s="127">
        <v>3</v>
      </c>
      <c r="KS15" s="127">
        <v>3</v>
      </c>
      <c r="KT15" s="127">
        <v>3</v>
      </c>
      <c r="KU15" s="127">
        <v>3</v>
      </c>
      <c r="KV15" s="127">
        <v>3</v>
      </c>
      <c r="KW15" s="127">
        <v>3</v>
      </c>
      <c r="KX15" s="127">
        <v>3</v>
      </c>
      <c r="KY15" s="127">
        <v>3</v>
      </c>
      <c r="KZ15" s="127">
        <v>3</v>
      </c>
      <c r="LA15" s="127">
        <v>3</v>
      </c>
      <c r="LB15" s="127">
        <v>3</v>
      </c>
      <c r="LC15" s="127">
        <v>3</v>
      </c>
      <c r="LD15" s="127">
        <v>3</v>
      </c>
      <c r="LE15" s="127">
        <v>3</v>
      </c>
      <c r="LF15" s="127">
        <v>3</v>
      </c>
      <c r="LG15" s="127">
        <v>3</v>
      </c>
      <c r="LH15" s="127">
        <v>3</v>
      </c>
      <c r="LI15" s="127">
        <v>3</v>
      </c>
      <c r="LJ15" s="127">
        <v>3</v>
      </c>
      <c r="LK15" s="127">
        <v>3</v>
      </c>
      <c r="LL15" s="127">
        <v>3</v>
      </c>
      <c r="LM15" s="127">
        <v>3</v>
      </c>
      <c r="LN15" s="127">
        <v>3</v>
      </c>
      <c r="LO15" s="127">
        <v>3</v>
      </c>
      <c r="LP15" s="127">
        <v>3</v>
      </c>
      <c r="LQ15" s="127">
        <v>3</v>
      </c>
      <c r="LR15" s="127">
        <v>3</v>
      </c>
      <c r="LS15" s="127">
        <v>3</v>
      </c>
      <c r="LT15" s="127">
        <v>3</v>
      </c>
      <c r="LU15" s="127">
        <v>3</v>
      </c>
      <c r="LV15" s="127">
        <v>3</v>
      </c>
      <c r="LW15" s="127">
        <v>3</v>
      </c>
      <c r="LX15" s="127">
        <v>3</v>
      </c>
      <c r="LY15" s="127">
        <v>3</v>
      </c>
      <c r="LZ15" s="127">
        <v>3</v>
      </c>
      <c r="MA15" s="127">
        <v>3</v>
      </c>
      <c r="MB15" s="127">
        <v>3</v>
      </c>
      <c r="MC15" s="127">
        <v>3</v>
      </c>
      <c r="MD15" s="127">
        <v>3</v>
      </c>
      <c r="ME15" s="127">
        <v>3</v>
      </c>
      <c r="MF15" s="127">
        <v>3</v>
      </c>
      <c r="MG15" s="127">
        <v>3</v>
      </c>
      <c r="MH15" s="127">
        <v>3</v>
      </c>
      <c r="MI15" s="127">
        <v>3</v>
      </c>
      <c r="MJ15" s="127">
        <v>3</v>
      </c>
      <c r="MK15" s="127">
        <v>3</v>
      </c>
      <c r="ML15" s="127">
        <v>3</v>
      </c>
      <c r="MM15" s="127">
        <v>3</v>
      </c>
      <c r="MN15" s="127">
        <v>3</v>
      </c>
      <c r="MO15" s="127">
        <v>3</v>
      </c>
      <c r="MP15" s="127">
        <v>3</v>
      </c>
      <c r="MQ15" s="127">
        <v>3</v>
      </c>
      <c r="MR15" s="127">
        <v>3</v>
      </c>
      <c r="MS15" s="127">
        <v>3</v>
      </c>
      <c r="MT15" s="127">
        <v>3</v>
      </c>
      <c r="MU15" s="127">
        <v>3</v>
      </c>
      <c r="MV15" s="127">
        <v>3</v>
      </c>
      <c r="MW15" s="127">
        <v>3</v>
      </c>
      <c r="MX15" s="127">
        <v>3</v>
      </c>
      <c r="MY15" s="127">
        <v>3</v>
      </c>
      <c r="MZ15" s="127">
        <v>3</v>
      </c>
      <c r="NA15" s="127">
        <v>3</v>
      </c>
      <c r="NB15" s="127">
        <v>3</v>
      </c>
      <c r="NC15" s="127">
        <v>3</v>
      </c>
    </row>
    <row r="17" spans="1:367" x14ac:dyDescent="0.25">
      <c r="A17" s="70" t="s">
        <v>118</v>
      </c>
      <c r="B17" s="19" t="s">
        <v>289</v>
      </c>
      <c r="C17">
        <v>1</v>
      </c>
      <c r="D17">
        <v>2</v>
      </c>
      <c r="E17">
        <v>3</v>
      </c>
      <c r="F17">
        <v>4</v>
      </c>
      <c r="G17">
        <v>5</v>
      </c>
      <c r="H17">
        <v>6</v>
      </c>
      <c r="I17">
        <v>7</v>
      </c>
      <c r="J17">
        <v>8</v>
      </c>
      <c r="K17">
        <v>9</v>
      </c>
      <c r="L17">
        <v>10</v>
      </c>
      <c r="M17">
        <v>11</v>
      </c>
      <c r="N17">
        <v>12</v>
      </c>
    </row>
    <row r="18" spans="1:367" x14ac:dyDescent="0.25">
      <c r="A18" s="125" t="s">
        <v>286</v>
      </c>
      <c r="B18" s="19"/>
      <c r="C18" s="127">
        <v>1</v>
      </c>
      <c r="D18" s="127">
        <v>1</v>
      </c>
      <c r="E18" s="127">
        <v>1</v>
      </c>
      <c r="F18" s="127">
        <v>1</v>
      </c>
      <c r="G18" s="128">
        <v>2</v>
      </c>
      <c r="H18" s="128">
        <v>2</v>
      </c>
      <c r="I18" s="128">
        <v>2</v>
      </c>
      <c r="J18" s="128">
        <v>2</v>
      </c>
      <c r="K18" s="127">
        <v>3</v>
      </c>
      <c r="L18" s="127">
        <v>3</v>
      </c>
      <c r="M18" s="127">
        <v>3</v>
      </c>
      <c r="N18" s="127">
        <v>3</v>
      </c>
    </row>
    <row r="20" spans="1:367" x14ac:dyDescent="0.25">
      <c r="A20" s="70" t="s">
        <v>182</v>
      </c>
      <c r="B20" s="19" t="s">
        <v>289</v>
      </c>
      <c r="C20">
        <v>1</v>
      </c>
      <c r="D20">
        <v>2</v>
      </c>
      <c r="E20">
        <v>3</v>
      </c>
      <c r="F20">
        <v>4</v>
      </c>
      <c r="G20">
        <v>5</v>
      </c>
      <c r="H20">
        <v>6</v>
      </c>
      <c r="I20">
        <v>7</v>
      </c>
      <c r="J20">
        <v>8</v>
      </c>
      <c r="K20">
        <v>9</v>
      </c>
      <c r="L20">
        <v>10</v>
      </c>
      <c r="M20">
        <v>11</v>
      </c>
      <c r="N20">
        <v>12</v>
      </c>
    </row>
    <row r="21" spans="1:367" x14ac:dyDescent="0.25">
      <c r="A21" s="125" t="s">
        <v>286</v>
      </c>
      <c r="B21" s="19"/>
      <c r="C21" s="127">
        <v>1</v>
      </c>
      <c r="D21" s="127">
        <v>1</v>
      </c>
      <c r="E21" s="127">
        <v>1</v>
      </c>
      <c r="F21" s="127">
        <v>1</v>
      </c>
      <c r="G21" s="128">
        <v>2</v>
      </c>
      <c r="H21" s="128">
        <v>2</v>
      </c>
      <c r="I21" s="128">
        <v>2</v>
      </c>
      <c r="J21" s="128">
        <v>2</v>
      </c>
      <c r="K21" s="127">
        <v>3</v>
      </c>
      <c r="L21" s="127">
        <v>3</v>
      </c>
      <c r="M21" s="127">
        <v>3</v>
      </c>
      <c r="N21" s="127">
        <v>3</v>
      </c>
    </row>
    <row r="23" spans="1:367" x14ac:dyDescent="0.25">
      <c r="A23" s="71" t="s">
        <v>183</v>
      </c>
      <c r="B23" s="19" t="s">
        <v>176</v>
      </c>
      <c r="C23">
        <v>1</v>
      </c>
      <c r="D23">
        <v>2</v>
      </c>
      <c r="E23">
        <v>3</v>
      </c>
      <c r="F23">
        <v>4</v>
      </c>
      <c r="G23">
        <v>5</v>
      </c>
      <c r="H23">
        <v>6</v>
      </c>
      <c r="I23">
        <v>7</v>
      </c>
      <c r="J23">
        <v>8</v>
      </c>
      <c r="K23">
        <v>9</v>
      </c>
      <c r="L23">
        <v>10</v>
      </c>
      <c r="M23">
        <v>11</v>
      </c>
      <c r="N23">
        <v>12</v>
      </c>
      <c r="O23">
        <v>13</v>
      </c>
      <c r="P23">
        <v>14</v>
      </c>
      <c r="Q23">
        <v>15</v>
      </c>
      <c r="R23">
        <v>16</v>
      </c>
      <c r="S23">
        <v>17</v>
      </c>
      <c r="T23">
        <v>18</v>
      </c>
      <c r="U23">
        <v>19</v>
      </c>
      <c r="V23">
        <v>20</v>
      </c>
      <c r="W23">
        <v>21</v>
      </c>
      <c r="X23">
        <v>22</v>
      </c>
      <c r="Y23">
        <v>23</v>
      </c>
      <c r="Z23">
        <v>24</v>
      </c>
      <c r="AA23">
        <v>25</v>
      </c>
      <c r="AB23">
        <v>26</v>
      </c>
      <c r="AC23">
        <v>27</v>
      </c>
      <c r="AD23">
        <v>28</v>
      </c>
      <c r="AE23">
        <v>29</v>
      </c>
      <c r="AF23">
        <v>30</v>
      </c>
      <c r="AG23">
        <v>31</v>
      </c>
      <c r="AH23">
        <v>32</v>
      </c>
      <c r="AI23">
        <v>33</v>
      </c>
      <c r="AJ23">
        <v>34</v>
      </c>
      <c r="AK23">
        <v>35</v>
      </c>
      <c r="AL23">
        <v>36</v>
      </c>
      <c r="AM23">
        <v>37</v>
      </c>
      <c r="AN23">
        <v>38</v>
      </c>
      <c r="AO23">
        <v>39</v>
      </c>
      <c r="AP23">
        <v>40</v>
      </c>
      <c r="AQ23">
        <v>41</v>
      </c>
      <c r="AR23">
        <v>42</v>
      </c>
      <c r="AS23">
        <v>43</v>
      </c>
      <c r="AT23">
        <v>44</v>
      </c>
      <c r="AU23">
        <v>45</v>
      </c>
      <c r="AV23">
        <v>46</v>
      </c>
      <c r="AW23">
        <v>47</v>
      </c>
      <c r="AX23">
        <v>48</v>
      </c>
      <c r="AY23">
        <v>49</v>
      </c>
      <c r="AZ23">
        <v>50</v>
      </c>
      <c r="BA23">
        <v>51</v>
      </c>
      <c r="BB23">
        <v>52</v>
      </c>
      <c r="BC23">
        <v>53</v>
      </c>
      <c r="BD23">
        <v>54</v>
      </c>
      <c r="BE23">
        <v>55</v>
      </c>
      <c r="BF23">
        <v>56</v>
      </c>
      <c r="BG23">
        <v>57</v>
      </c>
      <c r="BH23">
        <v>58</v>
      </c>
      <c r="BI23">
        <v>59</v>
      </c>
      <c r="BJ23">
        <v>60</v>
      </c>
      <c r="BK23">
        <v>61</v>
      </c>
      <c r="BL23">
        <v>62</v>
      </c>
      <c r="BM23">
        <v>63</v>
      </c>
      <c r="BN23">
        <v>64</v>
      </c>
      <c r="BO23">
        <v>65</v>
      </c>
      <c r="BP23">
        <v>66</v>
      </c>
      <c r="BQ23">
        <v>67</v>
      </c>
      <c r="BR23">
        <v>68</v>
      </c>
      <c r="BS23">
        <v>69</v>
      </c>
      <c r="BT23">
        <v>70</v>
      </c>
      <c r="BU23">
        <v>71</v>
      </c>
      <c r="BV23">
        <v>72</v>
      </c>
      <c r="BW23">
        <v>73</v>
      </c>
      <c r="BX23">
        <v>74</v>
      </c>
      <c r="BY23">
        <v>75</v>
      </c>
      <c r="BZ23">
        <v>76</v>
      </c>
      <c r="CA23">
        <v>77</v>
      </c>
      <c r="CB23">
        <v>78</v>
      </c>
      <c r="CC23">
        <v>79</v>
      </c>
      <c r="CD23">
        <v>80</v>
      </c>
      <c r="CE23">
        <v>81</v>
      </c>
      <c r="CF23">
        <v>82</v>
      </c>
      <c r="CG23">
        <v>83</v>
      </c>
      <c r="CH23">
        <v>84</v>
      </c>
      <c r="CI23">
        <v>85</v>
      </c>
      <c r="CJ23">
        <v>86</v>
      </c>
      <c r="CK23">
        <v>87</v>
      </c>
      <c r="CL23">
        <v>88</v>
      </c>
      <c r="CM23">
        <v>89</v>
      </c>
      <c r="CN23">
        <v>90</v>
      </c>
      <c r="CO23">
        <v>91</v>
      </c>
      <c r="CP23">
        <v>92</v>
      </c>
      <c r="CQ23">
        <v>93</v>
      </c>
      <c r="CR23">
        <v>94</v>
      </c>
      <c r="CS23">
        <v>95</v>
      </c>
      <c r="CT23">
        <v>96</v>
      </c>
      <c r="CU23">
        <v>97</v>
      </c>
      <c r="CV23">
        <v>98</v>
      </c>
      <c r="CW23">
        <v>99</v>
      </c>
      <c r="CX23">
        <v>100</v>
      </c>
      <c r="CY23">
        <v>101</v>
      </c>
      <c r="CZ23">
        <v>102</v>
      </c>
      <c r="DA23">
        <v>103</v>
      </c>
      <c r="DB23">
        <v>104</v>
      </c>
      <c r="DC23">
        <v>105</v>
      </c>
      <c r="DD23">
        <v>106</v>
      </c>
      <c r="DE23">
        <v>107</v>
      </c>
      <c r="DF23">
        <v>108</v>
      </c>
      <c r="DG23">
        <v>109</v>
      </c>
      <c r="DH23">
        <v>110</v>
      </c>
      <c r="DI23">
        <v>1</v>
      </c>
      <c r="DJ23">
        <v>112</v>
      </c>
      <c r="DK23">
        <v>113</v>
      </c>
      <c r="DL23">
        <v>114</v>
      </c>
      <c r="DM23">
        <v>115</v>
      </c>
      <c r="DN23">
        <v>116</v>
      </c>
      <c r="DO23">
        <v>117</v>
      </c>
      <c r="DP23">
        <v>118</v>
      </c>
      <c r="DQ23">
        <v>119</v>
      </c>
      <c r="DR23">
        <v>120</v>
      </c>
      <c r="DS23">
        <v>121</v>
      </c>
      <c r="DT23">
        <v>122</v>
      </c>
      <c r="DU23">
        <v>123</v>
      </c>
      <c r="DV23">
        <v>124</v>
      </c>
      <c r="DW23">
        <v>125</v>
      </c>
      <c r="DX23">
        <v>126</v>
      </c>
      <c r="DY23">
        <v>127</v>
      </c>
      <c r="DZ23">
        <v>128</v>
      </c>
      <c r="EA23">
        <v>129</v>
      </c>
      <c r="EB23">
        <v>130</v>
      </c>
      <c r="EC23">
        <v>131</v>
      </c>
      <c r="ED23">
        <v>132</v>
      </c>
      <c r="EE23">
        <v>133</v>
      </c>
      <c r="EF23">
        <v>134</v>
      </c>
      <c r="EG23">
        <v>135</v>
      </c>
      <c r="EH23">
        <v>136</v>
      </c>
      <c r="EI23">
        <v>137</v>
      </c>
      <c r="EJ23">
        <v>138</v>
      </c>
      <c r="EK23">
        <v>139</v>
      </c>
      <c r="EL23">
        <v>140</v>
      </c>
      <c r="EM23">
        <v>141</v>
      </c>
      <c r="EN23">
        <v>142</v>
      </c>
      <c r="EO23">
        <v>143</v>
      </c>
      <c r="EP23">
        <v>144</v>
      </c>
      <c r="EQ23">
        <v>145</v>
      </c>
      <c r="ER23">
        <v>146</v>
      </c>
      <c r="ES23">
        <v>147</v>
      </c>
      <c r="ET23">
        <v>148</v>
      </c>
      <c r="EU23">
        <v>149</v>
      </c>
      <c r="EV23">
        <v>150</v>
      </c>
      <c r="EW23">
        <v>151</v>
      </c>
      <c r="EX23">
        <v>152</v>
      </c>
      <c r="EY23">
        <v>153</v>
      </c>
      <c r="EZ23">
        <v>154</v>
      </c>
      <c r="FA23">
        <v>155</v>
      </c>
      <c r="FB23">
        <v>156</v>
      </c>
      <c r="FC23">
        <v>157</v>
      </c>
      <c r="FD23">
        <v>158</v>
      </c>
      <c r="FE23">
        <v>159</v>
      </c>
      <c r="FF23">
        <v>160</v>
      </c>
      <c r="FG23">
        <v>161</v>
      </c>
      <c r="FH23">
        <v>162</v>
      </c>
      <c r="FI23">
        <v>163</v>
      </c>
      <c r="FJ23">
        <v>164</v>
      </c>
      <c r="FK23">
        <v>165</v>
      </c>
      <c r="FL23">
        <v>166</v>
      </c>
      <c r="FM23">
        <v>167</v>
      </c>
      <c r="FN23">
        <v>168</v>
      </c>
      <c r="FO23">
        <v>169</v>
      </c>
      <c r="FP23">
        <v>170</v>
      </c>
      <c r="FQ23">
        <v>171</v>
      </c>
      <c r="FR23">
        <v>172</v>
      </c>
      <c r="FS23">
        <v>173</v>
      </c>
      <c r="FT23">
        <v>174</v>
      </c>
      <c r="FU23">
        <v>175</v>
      </c>
      <c r="FV23">
        <v>176</v>
      </c>
      <c r="FW23">
        <v>177</v>
      </c>
      <c r="FX23">
        <v>178</v>
      </c>
      <c r="FY23">
        <v>179</v>
      </c>
      <c r="FZ23">
        <v>180</v>
      </c>
      <c r="GA23">
        <v>181</v>
      </c>
      <c r="GB23">
        <v>182</v>
      </c>
      <c r="GC23">
        <v>183</v>
      </c>
      <c r="GD23">
        <v>184</v>
      </c>
      <c r="GE23">
        <v>185</v>
      </c>
      <c r="GF23">
        <v>186</v>
      </c>
      <c r="GG23">
        <v>187</v>
      </c>
      <c r="GH23">
        <v>188</v>
      </c>
      <c r="GI23">
        <v>189</v>
      </c>
      <c r="GJ23">
        <v>190</v>
      </c>
      <c r="GK23">
        <v>191</v>
      </c>
      <c r="GL23">
        <v>192</v>
      </c>
      <c r="GM23">
        <v>193</v>
      </c>
      <c r="GN23">
        <v>194</v>
      </c>
      <c r="GO23">
        <v>195</v>
      </c>
      <c r="GP23">
        <v>196</v>
      </c>
      <c r="GQ23">
        <v>197</v>
      </c>
      <c r="GR23">
        <v>198</v>
      </c>
      <c r="GS23">
        <v>199</v>
      </c>
      <c r="GT23">
        <v>200</v>
      </c>
      <c r="GU23">
        <v>201</v>
      </c>
      <c r="GV23">
        <v>202</v>
      </c>
      <c r="GW23">
        <v>203</v>
      </c>
      <c r="GX23">
        <v>204</v>
      </c>
      <c r="GY23">
        <v>205</v>
      </c>
      <c r="GZ23">
        <v>206</v>
      </c>
      <c r="HA23">
        <v>207</v>
      </c>
      <c r="HB23">
        <v>208</v>
      </c>
      <c r="HC23">
        <v>209</v>
      </c>
      <c r="HD23">
        <v>210</v>
      </c>
      <c r="HE23">
        <v>211</v>
      </c>
      <c r="HF23">
        <v>212</v>
      </c>
      <c r="HG23">
        <v>213</v>
      </c>
      <c r="HH23">
        <v>214</v>
      </c>
      <c r="HI23">
        <v>215</v>
      </c>
      <c r="HJ23">
        <v>216</v>
      </c>
      <c r="HK23">
        <v>217</v>
      </c>
      <c r="HL23">
        <v>218</v>
      </c>
      <c r="HM23">
        <v>219</v>
      </c>
      <c r="HN23">
        <v>220</v>
      </c>
      <c r="HO23">
        <v>221</v>
      </c>
      <c r="HP23">
        <v>2</v>
      </c>
      <c r="HQ23">
        <v>223</v>
      </c>
      <c r="HR23">
        <v>224</v>
      </c>
      <c r="HS23">
        <v>225</v>
      </c>
      <c r="HT23">
        <v>226</v>
      </c>
      <c r="HU23">
        <v>227</v>
      </c>
      <c r="HV23">
        <v>228</v>
      </c>
      <c r="HW23">
        <v>229</v>
      </c>
      <c r="HX23">
        <v>230</v>
      </c>
      <c r="HY23">
        <v>231</v>
      </c>
      <c r="HZ23">
        <v>232</v>
      </c>
      <c r="IA23">
        <v>233</v>
      </c>
      <c r="IB23">
        <v>234</v>
      </c>
      <c r="IC23">
        <v>235</v>
      </c>
      <c r="ID23">
        <v>236</v>
      </c>
      <c r="IE23">
        <v>237</v>
      </c>
      <c r="IF23">
        <v>238</v>
      </c>
      <c r="IG23">
        <v>239</v>
      </c>
      <c r="IH23">
        <v>240</v>
      </c>
      <c r="II23">
        <v>241</v>
      </c>
      <c r="IJ23">
        <v>242</v>
      </c>
      <c r="IK23">
        <v>243</v>
      </c>
      <c r="IL23">
        <v>244</v>
      </c>
      <c r="IM23">
        <v>245</v>
      </c>
      <c r="IN23">
        <v>246</v>
      </c>
      <c r="IO23">
        <v>247</v>
      </c>
      <c r="IP23">
        <v>248</v>
      </c>
      <c r="IQ23">
        <v>249</v>
      </c>
      <c r="IR23">
        <v>250</v>
      </c>
      <c r="IS23">
        <v>251</v>
      </c>
      <c r="IT23">
        <v>252</v>
      </c>
      <c r="IU23">
        <v>253</v>
      </c>
      <c r="IV23">
        <v>254</v>
      </c>
      <c r="IW23">
        <v>255</v>
      </c>
      <c r="IX23">
        <v>256</v>
      </c>
      <c r="IY23">
        <v>257</v>
      </c>
      <c r="IZ23">
        <v>258</v>
      </c>
      <c r="JA23">
        <v>259</v>
      </c>
      <c r="JB23">
        <v>260</v>
      </c>
      <c r="JC23">
        <v>261</v>
      </c>
      <c r="JD23">
        <v>262</v>
      </c>
      <c r="JE23">
        <v>263</v>
      </c>
      <c r="JF23">
        <v>264</v>
      </c>
      <c r="JG23">
        <v>265</v>
      </c>
      <c r="JH23">
        <v>266</v>
      </c>
      <c r="JI23">
        <v>267</v>
      </c>
      <c r="JJ23">
        <v>268</v>
      </c>
      <c r="JK23">
        <v>269</v>
      </c>
      <c r="JL23">
        <v>270</v>
      </c>
      <c r="JM23">
        <v>271</v>
      </c>
      <c r="JN23">
        <v>272</v>
      </c>
      <c r="JO23">
        <v>273</v>
      </c>
      <c r="JP23">
        <v>274</v>
      </c>
      <c r="JQ23">
        <v>275</v>
      </c>
      <c r="JR23">
        <v>276</v>
      </c>
      <c r="JS23">
        <v>277</v>
      </c>
      <c r="JT23">
        <v>278</v>
      </c>
      <c r="JU23">
        <v>279</v>
      </c>
      <c r="JV23">
        <v>280</v>
      </c>
      <c r="JW23">
        <v>281</v>
      </c>
      <c r="JX23">
        <v>282</v>
      </c>
      <c r="JY23">
        <v>283</v>
      </c>
      <c r="JZ23">
        <v>284</v>
      </c>
      <c r="KA23">
        <v>285</v>
      </c>
      <c r="KB23">
        <v>286</v>
      </c>
      <c r="KC23">
        <v>287</v>
      </c>
      <c r="KD23">
        <v>288</v>
      </c>
      <c r="KE23">
        <v>289</v>
      </c>
      <c r="KF23">
        <v>290</v>
      </c>
      <c r="KG23">
        <v>291</v>
      </c>
      <c r="KH23">
        <v>292</v>
      </c>
      <c r="KI23">
        <v>293</v>
      </c>
      <c r="KJ23">
        <v>294</v>
      </c>
      <c r="KK23">
        <v>295</v>
      </c>
      <c r="KL23">
        <v>296</v>
      </c>
      <c r="KM23">
        <v>297</v>
      </c>
      <c r="KN23">
        <v>298</v>
      </c>
      <c r="KO23">
        <v>299</v>
      </c>
      <c r="KP23">
        <v>300</v>
      </c>
      <c r="KQ23">
        <v>301</v>
      </c>
      <c r="KR23">
        <v>302</v>
      </c>
      <c r="KS23">
        <v>303</v>
      </c>
      <c r="KT23">
        <v>304</v>
      </c>
      <c r="KU23">
        <v>305</v>
      </c>
      <c r="KV23">
        <v>306</v>
      </c>
      <c r="KW23">
        <v>307</v>
      </c>
      <c r="KX23">
        <v>308</v>
      </c>
      <c r="KY23">
        <v>309</v>
      </c>
      <c r="KZ23">
        <v>310</v>
      </c>
      <c r="LA23">
        <v>311</v>
      </c>
      <c r="LB23">
        <v>312</v>
      </c>
      <c r="LC23">
        <v>313</v>
      </c>
      <c r="LD23">
        <v>314</v>
      </c>
      <c r="LE23">
        <v>315</v>
      </c>
      <c r="LF23">
        <v>316</v>
      </c>
      <c r="LG23">
        <v>317</v>
      </c>
      <c r="LH23">
        <v>318</v>
      </c>
      <c r="LI23">
        <v>319</v>
      </c>
      <c r="LJ23">
        <v>320</v>
      </c>
      <c r="LK23">
        <v>321</v>
      </c>
      <c r="LL23">
        <v>322</v>
      </c>
      <c r="LM23">
        <v>323</v>
      </c>
      <c r="LN23">
        <v>324</v>
      </c>
      <c r="LO23">
        <v>325</v>
      </c>
      <c r="LP23">
        <v>326</v>
      </c>
      <c r="LQ23">
        <v>327</v>
      </c>
      <c r="LR23">
        <v>328</v>
      </c>
      <c r="LS23">
        <v>329</v>
      </c>
      <c r="LT23">
        <v>330</v>
      </c>
      <c r="LU23">
        <v>331</v>
      </c>
      <c r="LV23">
        <v>332</v>
      </c>
      <c r="LW23">
        <v>3</v>
      </c>
      <c r="LX23">
        <v>334</v>
      </c>
      <c r="LY23">
        <v>335</v>
      </c>
      <c r="LZ23">
        <v>336</v>
      </c>
      <c r="MA23">
        <v>337</v>
      </c>
      <c r="MB23">
        <v>338</v>
      </c>
      <c r="MC23">
        <v>339</v>
      </c>
      <c r="MD23">
        <v>340</v>
      </c>
      <c r="ME23">
        <v>341</v>
      </c>
      <c r="MF23">
        <v>342</v>
      </c>
      <c r="MG23">
        <v>343</v>
      </c>
      <c r="MH23">
        <v>344</v>
      </c>
      <c r="MI23">
        <v>345</v>
      </c>
      <c r="MJ23">
        <v>346</v>
      </c>
      <c r="MK23">
        <v>347</v>
      </c>
      <c r="ML23">
        <v>348</v>
      </c>
      <c r="MM23">
        <v>349</v>
      </c>
      <c r="MN23">
        <v>350</v>
      </c>
      <c r="MO23">
        <v>351</v>
      </c>
      <c r="MP23">
        <v>352</v>
      </c>
      <c r="MQ23">
        <v>353</v>
      </c>
      <c r="MR23">
        <v>354</v>
      </c>
      <c r="MS23">
        <v>355</v>
      </c>
      <c r="MT23">
        <v>356</v>
      </c>
      <c r="MU23">
        <v>357</v>
      </c>
      <c r="MV23">
        <v>358</v>
      </c>
      <c r="MW23">
        <v>359</v>
      </c>
      <c r="MX23">
        <v>360</v>
      </c>
      <c r="MY23">
        <v>361</v>
      </c>
      <c r="MZ23">
        <v>362</v>
      </c>
      <c r="NA23">
        <v>363</v>
      </c>
      <c r="NB23">
        <v>364</v>
      </c>
      <c r="NC23">
        <v>365</v>
      </c>
    </row>
    <row r="24" spans="1:367" x14ac:dyDescent="0.25">
      <c r="A24" s="125" t="s">
        <v>286</v>
      </c>
      <c r="B24" s="19"/>
      <c r="C24" s="127">
        <v>1</v>
      </c>
      <c r="D24" s="127">
        <v>1</v>
      </c>
      <c r="E24" s="127">
        <v>1</v>
      </c>
      <c r="F24" s="127">
        <v>1</v>
      </c>
      <c r="G24" s="127">
        <v>1</v>
      </c>
      <c r="H24" s="127">
        <v>1</v>
      </c>
      <c r="I24" s="127">
        <v>1</v>
      </c>
      <c r="J24" s="127">
        <v>1</v>
      </c>
      <c r="K24" s="127">
        <v>1</v>
      </c>
      <c r="L24" s="127">
        <v>1</v>
      </c>
      <c r="M24" s="127">
        <v>1</v>
      </c>
      <c r="N24" s="127">
        <v>1</v>
      </c>
      <c r="O24" s="127">
        <v>1</v>
      </c>
      <c r="P24" s="127">
        <v>1</v>
      </c>
      <c r="Q24" s="127">
        <v>1</v>
      </c>
      <c r="R24" s="127">
        <v>1</v>
      </c>
      <c r="S24" s="127">
        <v>1</v>
      </c>
      <c r="T24" s="127">
        <v>1</v>
      </c>
      <c r="U24" s="127">
        <v>1</v>
      </c>
      <c r="V24" s="127">
        <v>1</v>
      </c>
      <c r="W24" s="127">
        <v>1</v>
      </c>
      <c r="X24" s="127">
        <v>1</v>
      </c>
      <c r="Y24" s="127">
        <v>1</v>
      </c>
      <c r="Z24" s="127">
        <v>1</v>
      </c>
      <c r="AA24" s="127">
        <v>1</v>
      </c>
      <c r="AB24" s="127">
        <v>1</v>
      </c>
      <c r="AC24" s="127">
        <v>1</v>
      </c>
      <c r="AD24" s="127">
        <v>1</v>
      </c>
      <c r="AE24" s="127">
        <v>1</v>
      </c>
      <c r="AF24" s="127">
        <v>1</v>
      </c>
      <c r="AG24" s="127">
        <v>1</v>
      </c>
      <c r="AH24" s="127">
        <v>1</v>
      </c>
      <c r="AI24" s="127">
        <v>1</v>
      </c>
      <c r="AJ24" s="127">
        <v>1</v>
      </c>
      <c r="AK24" s="127">
        <v>1</v>
      </c>
      <c r="AL24" s="127">
        <v>1</v>
      </c>
      <c r="AM24" s="127">
        <v>1</v>
      </c>
      <c r="AN24" s="127">
        <v>1</v>
      </c>
      <c r="AO24" s="127">
        <v>1</v>
      </c>
      <c r="AP24" s="127">
        <v>1</v>
      </c>
      <c r="AQ24" s="127">
        <v>1</v>
      </c>
      <c r="AR24" s="127">
        <v>1</v>
      </c>
      <c r="AS24" s="127">
        <v>1</v>
      </c>
      <c r="AT24" s="127">
        <v>1</v>
      </c>
      <c r="AU24" s="127">
        <v>1</v>
      </c>
      <c r="AV24" s="127">
        <v>1</v>
      </c>
      <c r="AW24" s="127">
        <v>1</v>
      </c>
      <c r="AX24" s="127">
        <v>1</v>
      </c>
      <c r="AY24" s="127">
        <v>1</v>
      </c>
      <c r="AZ24" s="127">
        <v>1</v>
      </c>
      <c r="BA24" s="127">
        <v>1</v>
      </c>
      <c r="BB24" s="127">
        <v>1</v>
      </c>
      <c r="BC24" s="127">
        <v>1</v>
      </c>
      <c r="BD24" s="127">
        <v>1</v>
      </c>
      <c r="BE24" s="127">
        <v>1</v>
      </c>
      <c r="BF24" s="127">
        <v>1</v>
      </c>
      <c r="BG24" s="127">
        <v>1</v>
      </c>
      <c r="BH24" s="127">
        <v>1</v>
      </c>
      <c r="BI24" s="127">
        <v>1</v>
      </c>
      <c r="BJ24" s="127">
        <v>1</v>
      </c>
      <c r="BK24" s="127">
        <v>1</v>
      </c>
      <c r="BL24" s="127">
        <v>1</v>
      </c>
      <c r="BM24" s="127">
        <v>1</v>
      </c>
      <c r="BN24" s="127">
        <v>1</v>
      </c>
      <c r="BO24" s="127">
        <v>1</v>
      </c>
      <c r="BP24" s="127">
        <v>1</v>
      </c>
      <c r="BQ24" s="127">
        <v>1</v>
      </c>
      <c r="BR24" s="127">
        <v>1</v>
      </c>
      <c r="BS24" s="127">
        <v>1</v>
      </c>
      <c r="BT24" s="127">
        <v>1</v>
      </c>
      <c r="BU24" s="127">
        <v>1</v>
      </c>
      <c r="BV24" s="127">
        <v>1</v>
      </c>
      <c r="BW24" s="127">
        <v>1</v>
      </c>
      <c r="BX24" s="127">
        <v>1</v>
      </c>
      <c r="BY24" s="127">
        <v>1</v>
      </c>
      <c r="BZ24" s="127">
        <v>1</v>
      </c>
      <c r="CA24" s="127">
        <v>1</v>
      </c>
      <c r="CB24" s="127">
        <v>1</v>
      </c>
      <c r="CC24" s="127">
        <v>1</v>
      </c>
      <c r="CD24" s="127">
        <v>1</v>
      </c>
      <c r="CE24" s="127">
        <v>1</v>
      </c>
      <c r="CF24" s="127">
        <v>1</v>
      </c>
      <c r="CG24" s="127">
        <v>1</v>
      </c>
      <c r="CH24" s="127">
        <v>1</v>
      </c>
      <c r="CI24" s="127">
        <v>1</v>
      </c>
      <c r="CJ24" s="127">
        <v>1</v>
      </c>
      <c r="CK24" s="127">
        <v>1</v>
      </c>
      <c r="CL24" s="127">
        <v>1</v>
      </c>
      <c r="CM24" s="127">
        <v>1</v>
      </c>
      <c r="CN24" s="127">
        <v>1</v>
      </c>
      <c r="CO24" s="127">
        <v>1</v>
      </c>
      <c r="CP24" s="127">
        <v>1</v>
      </c>
      <c r="CQ24" s="127">
        <v>1</v>
      </c>
      <c r="CR24" s="127">
        <v>1</v>
      </c>
      <c r="CS24" s="127">
        <v>1</v>
      </c>
      <c r="CT24" s="127">
        <v>1</v>
      </c>
      <c r="CU24" s="127">
        <v>1</v>
      </c>
      <c r="CV24" s="127">
        <v>1</v>
      </c>
      <c r="CW24" s="127">
        <v>1</v>
      </c>
      <c r="CX24" s="127">
        <v>1</v>
      </c>
      <c r="CY24" s="127">
        <v>1</v>
      </c>
      <c r="CZ24" s="127">
        <v>1</v>
      </c>
      <c r="DA24" s="127">
        <v>1</v>
      </c>
      <c r="DB24" s="127">
        <v>1</v>
      </c>
      <c r="DC24" s="127">
        <v>1</v>
      </c>
      <c r="DD24" s="127">
        <v>1</v>
      </c>
      <c r="DE24" s="127">
        <v>1</v>
      </c>
      <c r="DF24" s="127">
        <v>1</v>
      </c>
      <c r="DG24" s="127">
        <v>1</v>
      </c>
      <c r="DH24" s="127">
        <v>1</v>
      </c>
      <c r="DI24" s="127">
        <v>1</v>
      </c>
      <c r="DJ24" s="127">
        <v>1</v>
      </c>
      <c r="DK24" s="127">
        <v>1</v>
      </c>
      <c r="DL24" s="127">
        <v>1</v>
      </c>
      <c r="DM24" s="127">
        <v>1</v>
      </c>
      <c r="DN24" s="127">
        <v>1</v>
      </c>
      <c r="DO24" s="127">
        <v>1</v>
      </c>
      <c r="DP24" s="127">
        <v>1</v>
      </c>
      <c r="DQ24" s="127">
        <v>1</v>
      </c>
      <c r="DR24" s="127">
        <v>1</v>
      </c>
      <c r="DS24" s="127">
        <v>1</v>
      </c>
      <c r="DT24" s="128">
        <v>2</v>
      </c>
      <c r="DU24" s="128">
        <v>2</v>
      </c>
      <c r="DV24" s="128">
        <v>2</v>
      </c>
      <c r="DW24" s="128">
        <v>2</v>
      </c>
      <c r="DX24" s="128">
        <v>2</v>
      </c>
      <c r="DY24" s="128">
        <v>2</v>
      </c>
      <c r="DZ24" s="128">
        <v>2</v>
      </c>
      <c r="EA24" s="128">
        <v>2</v>
      </c>
      <c r="EB24" s="128">
        <v>2</v>
      </c>
      <c r="EC24" s="128">
        <v>2</v>
      </c>
      <c r="ED24" s="128">
        <v>2</v>
      </c>
      <c r="EE24" s="128">
        <v>2</v>
      </c>
      <c r="EF24" s="128">
        <v>2</v>
      </c>
      <c r="EG24" s="128">
        <v>2</v>
      </c>
      <c r="EH24" s="128">
        <v>2</v>
      </c>
      <c r="EI24" s="128">
        <v>2</v>
      </c>
      <c r="EJ24" s="128">
        <v>2</v>
      </c>
      <c r="EK24" s="128">
        <v>2</v>
      </c>
      <c r="EL24" s="128">
        <v>2</v>
      </c>
      <c r="EM24" s="128">
        <v>2</v>
      </c>
      <c r="EN24" s="128">
        <v>2</v>
      </c>
      <c r="EO24" s="128">
        <v>2</v>
      </c>
      <c r="EP24" s="128">
        <v>2</v>
      </c>
      <c r="EQ24" s="128">
        <v>2</v>
      </c>
      <c r="ER24" s="128">
        <v>2</v>
      </c>
      <c r="ES24" s="128">
        <v>2</v>
      </c>
      <c r="ET24" s="128">
        <v>2</v>
      </c>
      <c r="EU24" s="128">
        <v>2</v>
      </c>
      <c r="EV24" s="128">
        <v>2</v>
      </c>
      <c r="EW24" s="128">
        <v>2</v>
      </c>
      <c r="EX24" s="128">
        <v>2</v>
      </c>
      <c r="EY24" s="128">
        <v>2</v>
      </c>
      <c r="EZ24" s="128">
        <v>2</v>
      </c>
      <c r="FA24" s="128">
        <v>2</v>
      </c>
      <c r="FB24" s="128">
        <v>2</v>
      </c>
      <c r="FC24" s="128">
        <v>2</v>
      </c>
      <c r="FD24" s="128">
        <v>2</v>
      </c>
      <c r="FE24" s="128">
        <v>2</v>
      </c>
      <c r="FF24" s="128">
        <v>2</v>
      </c>
      <c r="FG24" s="128">
        <v>2</v>
      </c>
      <c r="FH24" s="128">
        <v>2</v>
      </c>
      <c r="FI24" s="128">
        <v>2</v>
      </c>
      <c r="FJ24" s="128">
        <v>2</v>
      </c>
      <c r="FK24" s="128">
        <v>2</v>
      </c>
      <c r="FL24" s="128">
        <v>2</v>
      </c>
      <c r="FM24" s="128">
        <v>2</v>
      </c>
      <c r="FN24" s="128">
        <v>2</v>
      </c>
      <c r="FO24" s="128">
        <v>2</v>
      </c>
      <c r="FP24" s="128">
        <v>2</v>
      </c>
      <c r="FQ24" s="128">
        <v>2</v>
      </c>
      <c r="FR24" s="128">
        <v>2</v>
      </c>
      <c r="FS24" s="128">
        <v>2</v>
      </c>
      <c r="FT24" s="128">
        <v>2</v>
      </c>
      <c r="FU24" s="128">
        <v>2</v>
      </c>
      <c r="FV24" s="128">
        <v>2</v>
      </c>
      <c r="FW24" s="128">
        <v>2</v>
      </c>
      <c r="FX24" s="128">
        <v>2</v>
      </c>
      <c r="FY24" s="128">
        <v>2</v>
      </c>
      <c r="FZ24" s="128">
        <v>2</v>
      </c>
      <c r="GA24" s="128">
        <v>2</v>
      </c>
      <c r="GB24" s="128">
        <v>2</v>
      </c>
      <c r="GC24" s="128">
        <v>2</v>
      </c>
      <c r="GD24" s="128">
        <v>2</v>
      </c>
      <c r="GE24" s="128">
        <v>2</v>
      </c>
      <c r="GF24" s="128">
        <v>2</v>
      </c>
      <c r="GG24" s="128">
        <v>2</v>
      </c>
      <c r="GH24" s="128">
        <v>2</v>
      </c>
      <c r="GI24" s="128">
        <v>2</v>
      </c>
      <c r="GJ24" s="128">
        <v>2</v>
      </c>
      <c r="GK24" s="128">
        <v>2</v>
      </c>
      <c r="GL24" s="128">
        <v>2</v>
      </c>
      <c r="GM24" s="128">
        <v>2</v>
      </c>
      <c r="GN24" s="128">
        <v>2</v>
      </c>
      <c r="GO24" s="128">
        <v>2</v>
      </c>
      <c r="GP24" s="128">
        <v>2</v>
      </c>
      <c r="GQ24" s="128">
        <v>2</v>
      </c>
      <c r="GR24" s="128">
        <v>2</v>
      </c>
      <c r="GS24" s="128">
        <v>2</v>
      </c>
      <c r="GT24" s="128">
        <v>2</v>
      </c>
      <c r="GU24" s="128">
        <v>2</v>
      </c>
      <c r="GV24" s="128">
        <v>2</v>
      </c>
      <c r="GW24" s="128">
        <v>2</v>
      </c>
      <c r="GX24" s="128">
        <v>2</v>
      </c>
      <c r="GY24" s="128">
        <v>2</v>
      </c>
      <c r="GZ24" s="128">
        <v>2</v>
      </c>
      <c r="HA24" s="128">
        <v>2</v>
      </c>
      <c r="HB24" s="128">
        <v>2</v>
      </c>
      <c r="HC24" s="128">
        <v>2</v>
      </c>
      <c r="HD24" s="128">
        <v>2</v>
      </c>
      <c r="HE24" s="128">
        <v>2</v>
      </c>
      <c r="HF24" s="128">
        <v>2</v>
      </c>
      <c r="HG24" s="128">
        <v>2</v>
      </c>
      <c r="HH24" s="128">
        <v>2</v>
      </c>
      <c r="HI24" s="128">
        <v>2</v>
      </c>
      <c r="HJ24" s="128">
        <v>2</v>
      </c>
      <c r="HK24" s="128">
        <v>2</v>
      </c>
      <c r="HL24" s="128">
        <v>2</v>
      </c>
      <c r="HM24" s="128">
        <v>2</v>
      </c>
      <c r="HN24" s="128">
        <v>2</v>
      </c>
      <c r="HO24" s="128">
        <v>2</v>
      </c>
      <c r="HP24" s="128">
        <v>2</v>
      </c>
      <c r="HQ24" s="128">
        <v>2</v>
      </c>
      <c r="HR24" s="128">
        <v>2</v>
      </c>
      <c r="HS24" s="128">
        <v>2</v>
      </c>
      <c r="HT24" s="128">
        <v>2</v>
      </c>
      <c r="HU24" s="128">
        <v>2</v>
      </c>
      <c r="HV24" s="128">
        <v>2</v>
      </c>
      <c r="HW24" s="128">
        <v>2</v>
      </c>
      <c r="HX24" s="128">
        <v>2</v>
      </c>
      <c r="HY24" s="128">
        <v>2</v>
      </c>
      <c r="HZ24" s="128">
        <v>2</v>
      </c>
      <c r="IA24" s="128">
        <v>2</v>
      </c>
      <c r="IB24" s="128">
        <v>2</v>
      </c>
      <c r="IC24" s="128">
        <v>2</v>
      </c>
      <c r="ID24" s="128">
        <v>2</v>
      </c>
      <c r="IE24" s="128">
        <v>2</v>
      </c>
      <c r="IF24" s="128">
        <v>2</v>
      </c>
      <c r="IG24" s="128">
        <v>2</v>
      </c>
      <c r="IH24" s="128">
        <v>2</v>
      </c>
      <c r="II24" s="128">
        <v>2</v>
      </c>
      <c r="IJ24" s="128">
        <v>2</v>
      </c>
      <c r="IK24" s="127">
        <v>3</v>
      </c>
      <c r="IL24" s="127">
        <v>3</v>
      </c>
      <c r="IM24" s="127">
        <v>3</v>
      </c>
      <c r="IN24" s="127">
        <v>3</v>
      </c>
      <c r="IO24" s="127">
        <v>3</v>
      </c>
      <c r="IP24" s="127">
        <v>3</v>
      </c>
      <c r="IQ24" s="127">
        <v>3</v>
      </c>
      <c r="IR24" s="127">
        <v>3</v>
      </c>
      <c r="IS24" s="127">
        <v>3</v>
      </c>
      <c r="IT24" s="127">
        <v>3</v>
      </c>
      <c r="IU24" s="127">
        <v>3</v>
      </c>
      <c r="IV24" s="127">
        <v>3</v>
      </c>
      <c r="IW24" s="127">
        <v>3</v>
      </c>
      <c r="IX24" s="127">
        <v>3</v>
      </c>
      <c r="IY24" s="127">
        <v>3</v>
      </c>
      <c r="IZ24" s="127">
        <v>3</v>
      </c>
      <c r="JA24" s="127">
        <v>3</v>
      </c>
      <c r="JB24" s="127">
        <v>3</v>
      </c>
      <c r="JC24" s="127">
        <v>3</v>
      </c>
      <c r="JD24" s="127">
        <v>3</v>
      </c>
      <c r="JE24" s="127">
        <v>3</v>
      </c>
      <c r="JF24" s="127">
        <v>3</v>
      </c>
      <c r="JG24" s="127">
        <v>3</v>
      </c>
      <c r="JH24" s="127">
        <v>3</v>
      </c>
      <c r="JI24" s="127">
        <v>3</v>
      </c>
      <c r="JJ24" s="127">
        <v>3</v>
      </c>
      <c r="JK24" s="127">
        <v>3</v>
      </c>
      <c r="JL24" s="127">
        <v>3</v>
      </c>
      <c r="JM24" s="127">
        <v>3</v>
      </c>
      <c r="JN24" s="127">
        <v>3</v>
      </c>
      <c r="JO24" s="127">
        <v>3</v>
      </c>
      <c r="JP24" s="127">
        <v>3</v>
      </c>
      <c r="JQ24" s="127">
        <v>3</v>
      </c>
      <c r="JR24" s="127">
        <v>3</v>
      </c>
      <c r="JS24" s="127">
        <v>3</v>
      </c>
      <c r="JT24" s="127">
        <v>3</v>
      </c>
      <c r="JU24" s="127">
        <v>3</v>
      </c>
      <c r="JV24" s="127">
        <v>3</v>
      </c>
      <c r="JW24" s="127">
        <v>3</v>
      </c>
      <c r="JX24" s="127">
        <v>3</v>
      </c>
      <c r="JY24" s="127">
        <v>3</v>
      </c>
      <c r="JZ24" s="127">
        <v>3</v>
      </c>
      <c r="KA24" s="127">
        <v>3</v>
      </c>
      <c r="KB24" s="127">
        <v>3</v>
      </c>
      <c r="KC24" s="127">
        <v>3</v>
      </c>
      <c r="KD24" s="127">
        <v>3</v>
      </c>
      <c r="KE24" s="127">
        <v>3</v>
      </c>
      <c r="KF24" s="127">
        <v>3</v>
      </c>
      <c r="KG24" s="127">
        <v>3</v>
      </c>
      <c r="KH24" s="127">
        <v>3</v>
      </c>
      <c r="KI24" s="127">
        <v>3</v>
      </c>
      <c r="KJ24" s="127">
        <v>3</v>
      </c>
      <c r="KK24" s="127">
        <v>3</v>
      </c>
      <c r="KL24" s="127">
        <v>3</v>
      </c>
      <c r="KM24" s="127">
        <v>3</v>
      </c>
      <c r="KN24" s="127">
        <v>3</v>
      </c>
      <c r="KO24" s="127">
        <v>3</v>
      </c>
      <c r="KP24" s="127">
        <v>3</v>
      </c>
      <c r="KQ24" s="127">
        <v>3</v>
      </c>
      <c r="KR24" s="127">
        <v>3</v>
      </c>
      <c r="KS24" s="127">
        <v>3</v>
      </c>
      <c r="KT24" s="127">
        <v>3</v>
      </c>
      <c r="KU24" s="127">
        <v>3</v>
      </c>
      <c r="KV24" s="127">
        <v>3</v>
      </c>
      <c r="KW24" s="127">
        <v>3</v>
      </c>
      <c r="KX24" s="127">
        <v>3</v>
      </c>
      <c r="KY24" s="127">
        <v>3</v>
      </c>
      <c r="KZ24" s="127">
        <v>3</v>
      </c>
      <c r="LA24" s="127">
        <v>3</v>
      </c>
      <c r="LB24" s="127">
        <v>3</v>
      </c>
      <c r="LC24" s="127">
        <v>3</v>
      </c>
      <c r="LD24" s="127">
        <v>3</v>
      </c>
      <c r="LE24" s="127">
        <v>3</v>
      </c>
      <c r="LF24" s="127">
        <v>3</v>
      </c>
      <c r="LG24" s="127">
        <v>3</v>
      </c>
      <c r="LH24" s="127">
        <v>3</v>
      </c>
      <c r="LI24" s="127">
        <v>3</v>
      </c>
      <c r="LJ24" s="127">
        <v>3</v>
      </c>
      <c r="LK24" s="127">
        <v>3</v>
      </c>
      <c r="LL24" s="127">
        <v>3</v>
      </c>
      <c r="LM24" s="127">
        <v>3</v>
      </c>
      <c r="LN24" s="127">
        <v>3</v>
      </c>
      <c r="LO24" s="127">
        <v>3</v>
      </c>
      <c r="LP24" s="127">
        <v>3</v>
      </c>
      <c r="LQ24" s="127">
        <v>3</v>
      </c>
      <c r="LR24" s="127">
        <v>3</v>
      </c>
      <c r="LS24" s="127">
        <v>3</v>
      </c>
      <c r="LT24" s="127">
        <v>3</v>
      </c>
      <c r="LU24" s="127">
        <v>3</v>
      </c>
      <c r="LV24" s="127">
        <v>3</v>
      </c>
      <c r="LW24" s="127">
        <v>3</v>
      </c>
      <c r="LX24" s="127">
        <v>3</v>
      </c>
      <c r="LY24" s="127">
        <v>3</v>
      </c>
      <c r="LZ24" s="127">
        <v>3</v>
      </c>
      <c r="MA24" s="127">
        <v>3</v>
      </c>
      <c r="MB24" s="127">
        <v>3</v>
      </c>
      <c r="MC24" s="127">
        <v>3</v>
      </c>
      <c r="MD24" s="127">
        <v>3</v>
      </c>
      <c r="ME24" s="127">
        <v>3</v>
      </c>
      <c r="MF24" s="127">
        <v>3</v>
      </c>
      <c r="MG24" s="127">
        <v>3</v>
      </c>
      <c r="MH24" s="127">
        <v>3</v>
      </c>
      <c r="MI24" s="127">
        <v>3</v>
      </c>
      <c r="MJ24" s="127">
        <v>3</v>
      </c>
      <c r="MK24" s="127">
        <v>3</v>
      </c>
      <c r="ML24" s="127">
        <v>3</v>
      </c>
      <c r="MM24" s="127">
        <v>3</v>
      </c>
      <c r="MN24" s="127">
        <v>3</v>
      </c>
      <c r="MO24" s="127">
        <v>3</v>
      </c>
      <c r="MP24" s="127">
        <v>3</v>
      </c>
      <c r="MQ24" s="127">
        <v>3</v>
      </c>
      <c r="MR24" s="127">
        <v>3</v>
      </c>
      <c r="MS24" s="127">
        <v>3</v>
      </c>
      <c r="MT24" s="127">
        <v>3</v>
      </c>
      <c r="MU24" s="127">
        <v>3</v>
      </c>
      <c r="MV24" s="127">
        <v>3</v>
      </c>
      <c r="MW24" s="127">
        <v>3</v>
      </c>
      <c r="MX24" s="127">
        <v>3</v>
      </c>
      <c r="MY24" s="127">
        <v>3</v>
      </c>
      <c r="MZ24" s="127">
        <v>3</v>
      </c>
      <c r="NA24" s="127">
        <v>3</v>
      </c>
      <c r="NB24" s="127">
        <v>3</v>
      </c>
      <c r="NC24" s="127">
        <v>3</v>
      </c>
    </row>
    <row r="26" spans="1:367" ht="15.75" thickBot="1" x14ac:dyDescent="0.3">
      <c r="A26" s="106" t="s">
        <v>184</v>
      </c>
      <c r="B26" s="19" t="s">
        <v>176</v>
      </c>
      <c r="C26">
        <v>1</v>
      </c>
      <c r="D26">
        <v>2</v>
      </c>
      <c r="E26">
        <v>3</v>
      </c>
      <c r="F26">
        <v>4</v>
      </c>
      <c r="G26">
        <v>5</v>
      </c>
      <c r="H26">
        <v>6</v>
      </c>
      <c r="I26">
        <v>7</v>
      </c>
      <c r="J26">
        <v>8</v>
      </c>
      <c r="K26">
        <v>9</v>
      </c>
      <c r="L26">
        <v>10</v>
      </c>
      <c r="M26">
        <v>11</v>
      </c>
      <c r="N26">
        <v>12</v>
      </c>
      <c r="O26">
        <v>13</v>
      </c>
      <c r="P26">
        <v>14</v>
      </c>
      <c r="Q26">
        <v>15</v>
      </c>
      <c r="R26">
        <v>16</v>
      </c>
      <c r="S26">
        <v>17</v>
      </c>
      <c r="T26">
        <v>18</v>
      </c>
      <c r="U26">
        <v>19</v>
      </c>
      <c r="V26">
        <v>20</v>
      </c>
      <c r="W26">
        <v>21</v>
      </c>
      <c r="X26">
        <v>22</v>
      </c>
      <c r="Y26">
        <v>23</v>
      </c>
      <c r="Z26">
        <v>24</v>
      </c>
      <c r="AA26">
        <v>25</v>
      </c>
      <c r="AB26">
        <v>26</v>
      </c>
      <c r="AC26">
        <v>27</v>
      </c>
      <c r="AD26">
        <v>28</v>
      </c>
      <c r="AE26">
        <v>29</v>
      </c>
      <c r="AF26">
        <v>30</v>
      </c>
      <c r="AG26">
        <v>31</v>
      </c>
      <c r="AH26">
        <v>32</v>
      </c>
      <c r="AI26">
        <v>33</v>
      </c>
      <c r="AJ26">
        <v>34</v>
      </c>
      <c r="AK26">
        <v>35</v>
      </c>
      <c r="AL26">
        <v>36</v>
      </c>
      <c r="AM26">
        <v>37</v>
      </c>
      <c r="AN26">
        <v>38</v>
      </c>
      <c r="AO26">
        <v>39</v>
      </c>
      <c r="AP26">
        <v>40</v>
      </c>
      <c r="AQ26">
        <v>41</v>
      </c>
      <c r="AR26">
        <v>42</v>
      </c>
      <c r="AS26">
        <v>43</v>
      </c>
      <c r="AT26">
        <v>44</v>
      </c>
      <c r="AU26">
        <v>45</v>
      </c>
      <c r="AV26">
        <v>46</v>
      </c>
      <c r="AW26">
        <v>47</v>
      </c>
      <c r="AX26">
        <v>48</v>
      </c>
      <c r="AY26">
        <v>49</v>
      </c>
      <c r="AZ26">
        <v>50</v>
      </c>
      <c r="BA26">
        <v>51</v>
      </c>
      <c r="BB26">
        <v>52</v>
      </c>
      <c r="BC26">
        <v>53</v>
      </c>
      <c r="BD26">
        <v>54</v>
      </c>
      <c r="BE26">
        <v>55</v>
      </c>
      <c r="BF26">
        <v>56</v>
      </c>
      <c r="BG26">
        <v>57</v>
      </c>
      <c r="BH26">
        <v>58</v>
      </c>
      <c r="BI26">
        <v>59</v>
      </c>
      <c r="BJ26">
        <v>60</v>
      </c>
      <c r="BK26">
        <v>61</v>
      </c>
      <c r="BL26">
        <v>62</v>
      </c>
      <c r="BM26">
        <v>63</v>
      </c>
      <c r="BN26">
        <v>64</v>
      </c>
      <c r="BO26">
        <v>65</v>
      </c>
      <c r="BP26">
        <v>66</v>
      </c>
      <c r="BQ26">
        <v>67</v>
      </c>
      <c r="BR26">
        <v>68</v>
      </c>
      <c r="BS26">
        <v>69</v>
      </c>
      <c r="BT26">
        <v>70</v>
      </c>
      <c r="BU26">
        <v>71</v>
      </c>
      <c r="BV26">
        <v>72</v>
      </c>
      <c r="BW26">
        <v>73</v>
      </c>
      <c r="BX26">
        <v>74</v>
      </c>
      <c r="BY26">
        <v>75</v>
      </c>
      <c r="BZ26">
        <v>76</v>
      </c>
      <c r="CA26">
        <v>77</v>
      </c>
      <c r="CB26">
        <v>78</v>
      </c>
      <c r="CC26">
        <v>79</v>
      </c>
      <c r="CD26">
        <v>80</v>
      </c>
      <c r="CE26">
        <v>81</v>
      </c>
      <c r="CF26">
        <v>82</v>
      </c>
      <c r="CG26">
        <v>83</v>
      </c>
      <c r="CH26">
        <v>84</v>
      </c>
      <c r="CI26">
        <v>85</v>
      </c>
      <c r="CJ26">
        <v>86</v>
      </c>
      <c r="CK26">
        <v>87</v>
      </c>
      <c r="CL26">
        <v>88</v>
      </c>
      <c r="CM26">
        <v>89</v>
      </c>
      <c r="CN26">
        <v>90</v>
      </c>
      <c r="CO26">
        <v>91</v>
      </c>
      <c r="CP26">
        <v>92</v>
      </c>
      <c r="CQ26">
        <v>93</v>
      </c>
      <c r="CR26">
        <v>94</v>
      </c>
      <c r="CS26">
        <v>95</v>
      </c>
      <c r="CT26">
        <v>96</v>
      </c>
      <c r="CU26">
        <v>97</v>
      </c>
      <c r="CV26">
        <v>98</v>
      </c>
      <c r="CW26">
        <v>99</v>
      </c>
      <c r="CX26">
        <v>100</v>
      </c>
      <c r="CY26">
        <v>101</v>
      </c>
      <c r="CZ26">
        <v>102</v>
      </c>
      <c r="DA26">
        <v>103</v>
      </c>
      <c r="DB26">
        <v>104</v>
      </c>
      <c r="DC26">
        <v>105</v>
      </c>
      <c r="DD26">
        <v>106</v>
      </c>
      <c r="DE26">
        <v>107</v>
      </c>
      <c r="DF26">
        <v>108</v>
      </c>
      <c r="DG26">
        <v>109</v>
      </c>
      <c r="DH26">
        <v>110</v>
      </c>
      <c r="DI26">
        <v>1</v>
      </c>
      <c r="DJ26">
        <v>112</v>
      </c>
      <c r="DK26">
        <v>113</v>
      </c>
      <c r="DL26">
        <v>114</v>
      </c>
      <c r="DM26">
        <v>115</v>
      </c>
      <c r="DN26">
        <v>116</v>
      </c>
      <c r="DO26">
        <v>117</v>
      </c>
      <c r="DP26">
        <v>118</v>
      </c>
      <c r="DQ26">
        <v>119</v>
      </c>
      <c r="DR26">
        <v>120</v>
      </c>
      <c r="DS26">
        <v>121</v>
      </c>
      <c r="DT26">
        <v>122</v>
      </c>
      <c r="DU26">
        <v>123</v>
      </c>
      <c r="DV26">
        <v>124</v>
      </c>
      <c r="DW26">
        <v>125</v>
      </c>
      <c r="DX26">
        <v>126</v>
      </c>
      <c r="DY26">
        <v>127</v>
      </c>
      <c r="DZ26">
        <v>128</v>
      </c>
      <c r="EA26">
        <v>129</v>
      </c>
      <c r="EB26">
        <v>130</v>
      </c>
      <c r="EC26">
        <v>131</v>
      </c>
      <c r="ED26">
        <v>132</v>
      </c>
      <c r="EE26">
        <v>133</v>
      </c>
      <c r="EF26">
        <v>134</v>
      </c>
      <c r="EG26">
        <v>135</v>
      </c>
      <c r="EH26">
        <v>136</v>
      </c>
      <c r="EI26">
        <v>137</v>
      </c>
      <c r="EJ26">
        <v>138</v>
      </c>
      <c r="EK26">
        <v>139</v>
      </c>
      <c r="EL26">
        <v>140</v>
      </c>
      <c r="EM26">
        <v>141</v>
      </c>
      <c r="EN26">
        <v>142</v>
      </c>
      <c r="EO26">
        <v>143</v>
      </c>
      <c r="EP26">
        <v>144</v>
      </c>
      <c r="EQ26">
        <v>145</v>
      </c>
      <c r="ER26">
        <v>146</v>
      </c>
      <c r="ES26">
        <v>147</v>
      </c>
      <c r="ET26">
        <v>148</v>
      </c>
      <c r="EU26">
        <v>149</v>
      </c>
      <c r="EV26">
        <v>150</v>
      </c>
      <c r="EW26">
        <v>151</v>
      </c>
      <c r="EX26">
        <v>152</v>
      </c>
      <c r="EY26">
        <v>153</v>
      </c>
      <c r="EZ26">
        <v>154</v>
      </c>
      <c r="FA26">
        <v>155</v>
      </c>
      <c r="FB26">
        <v>156</v>
      </c>
      <c r="FC26">
        <v>157</v>
      </c>
      <c r="FD26">
        <v>158</v>
      </c>
      <c r="FE26">
        <v>159</v>
      </c>
      <c r="FF26">
        <v>160</v>
      </c>
      <c r="FG26">
        <v>161</v>
      </c>
      <c r="FH26">
        <v>162</v>
      </c>
      <c r="FI26">
        <v>163</v>
      </c>
      <c r="FJ26">
        <v>164</v>
      </c>
      <c r="FK26">
        <v>165</v>
      </c>
      <c r="FL26">
        <v>166</v>
      </c>
      <c r="FM26">
        <v>167</v>
      </c>
      <c r="FN26">
        <v>168</v>
      </c>
      <c r="FO26">
        <v>169</v>
      </c>
      <c r="FP26">
        <v>170</v>
      </c>
      <c r="FQ26">
        <v>171</v>
      </c>
      <c r="FR26">
        <v>172</v>
      </c>
      <c r="FS26">
        <v>173</v>
      </c>
      <c r="FT26">
        <v>174</v>
      </c>
      <c r="FU26">
        <v>175</v>
      </c>
      <c r="FV26">
        <v>176</v>
      </c>
      <c r="FW26">
        <v>177</v>
      </c>
      <c r="FX26">
        <v>178</v>
      </c>
      <c r="FY26">
        <v>179</v>
      </c>
      <c r="FZ26">
        <v>180</v>
      </c>
      <c r="GA26">
        <v>181</v>
      </c>
      <c r="GB26">
        <v>182</v>
      </c>
      <c r="GC26">
        <v>183</v>
      </c>
      <c r="GD26">
        <v>184</v>
      </c>
      <c r="GE26">
        <v>185</v>
      </c>
      <c r="GF26">
        <v>186</v>
      </c>
      <c r="GG26">
        <v>187</v>
      </c>
      <c r="GH26">
        <v>188</v>
      </c>
      <c r="GI26">
        <v>189</v>
      </c>
      <c r="GJ26">
        <v>190</v>
      </c>
      <c r="GK26">
        <v>191</v>
      </c>
      <c r="GL26">
        <v>192</v>
      </c>
      <c r="GM26">
        <v>193</v>
      </c>
      <c r="GN26">
        <v>194</v>
      </c>
      <c r="GO26">
        <v>195</v>
      </c>
      <c r="GP26">
        <v>196</v>
      </c>
      <c r="GQ26">
        <v>197</v>
      </c>
      <c r="GR26">
        <v>198</v>
      </c>
      <c r="GS26">
        <v>199</v>
      </c>
      <c r="GT26">
        <v>200</v>
      </c>
      <c r="GU26">
        <v>201</v>
      </c>
      <c r="GV26">
        <v>202</v>
      </c>
      <c r="GW26">
        <v>203</v>
      </c>
      <c r="GX26">
        <v>204</v>
      </c>
      <c r="GY26">
        <v>205</v>
      </c>
      <c r="GZ26">
        <v>206</v>
      </c>
      <c r="HA26">
        <v>207</v>
      </c>
      <c r="HB26">
        <v>208</v>
      </c>
      <c r="HC26">
        <v>209</v>
      </c>
      <c r="HD26">
        <v>210</v>
      </c>
      <c r="HE26">
        <v>211</v>
      </c>
      <c r="HF26">
        <v>212</v>
      </c>
      <c r="HG26">
        <v>213</v>
      </c>
      <c r="HH26">
        <v>214</v>
      </c>
      <c r="HI26">
        <v>215</v>
      </c>
      <c r="HJ26">
        <v>216</v>
      </c>
      <c r="HK26">
        <v>217</v>
      </c>
      <c r="HL26">
        <v>218</v>
      </c>
      <c r="HM26">
        <v>219</v>
      </c>
      <c r="HN26">
        <v>220</v>
      </c>
      <c r="HO26">
        <v>221</v>
      </c>
      <c r="HP26">
        <v>2</v>
      </c>
      <c r="HQ26">
        <v>223</v>
      </c>
      <c r="HR26">
        <v>224</v>
      </c>
      <c r="HS26">
        <v>225</v>
      </c>
      <c r="HT26">
        <v>226</v>
      </c>
      <c r="HU26">
        <v>227</v>
      </c>
      <c r="HV26">
        <v>228</v>
      </c>
      <c r="HW26">
        <v>229</v>
      </c>
      <c r="HX26">
        <v>230</v>
      </c>
      <c r="HY26">
        <v>231</v>
      </c>
      <c r="HZ26">
        <v>232</v>
      </c>
      <c r="IA26">
        <v>233</v>
      </c>
      <c r="IB26">
        <v>234</v>
      </c>
      <c r="IC26">
        <v>235</v>
      </c>
      <c r="ID26">
        <v>236</v>
      </c>
      <c r="IE26">
        <v>237</v>
      </c>
      <c r="IF26">
        <v>238</v>
      </c>
      <c r="IG26">
        <v>239</v>
      </c>
      <c r="IH26">
        <v>240</v>
      </c>
      <c r="II26">
        <v>241</v>
      </c>
      <c r="IJ26">
        <v>242</v>
      </c>
      <c r="IK26">
        <v>243</v>
      </c>
      <c r="IL26">
        <v>244</v>
      </c>
      <c r="IM26">
        <v>245</v>
      </c>
      <c r="IN26">
        <v>246</v>
      </c>
      <c r="IO26">
        <v>247</v>
      </c>
      <c r="IP26">
        <v>248</v>
      </c>
      <c r="IQ26">
        <v>249</v>
      </c>
      <c r="IR26">
        <v>250</v>
      </c>
      <c r="IS26">
        <v>251</v>
      </c>
      <c r="IT26">
        <v>252</v>
      </c>
      <c r="IU26">
        <v>253</v>
      </c>
      <c r="IV26">
        <v>254</v>
      </c>
      <c r="IW26">
        <v>255</v>
      </c>
      <c r="IX26">
        <v>256</v>
      </c>
      <c r="IY26">
        <v>257</v>
      </c>
      <c r="IZ26">
        <v>258</v>
      </c>
      <c r="JA26">
        <v>259</v>
      </c>
      <c r="JB26">
        <v>260</v>
      </c>
      <c r="JC26">
        <v>261</v>
      </c>
      <c r="JD26">
        <v>262</v>
      </c>
      <c r="JE26">
        <v>263</v>
      </c>
      <c r="JF26">
        <v>264</v>
      </c>
      <c r="JG26">
        <v>265</v>
      </c>
      <c r="JH26">
        <v>266</v>
      </c>
      <c r="JI26">
        <v>267</v>
      </c>
      <c r="JJ26">
        <v>268</v>
      </c>
      <c r="JK26">
        <v>269</v>
      </c>
      <c r="JL26">
        <v>270</v>
      </c>
      <c r="JM26">
        <v>271</v>
      </c>
      <c r="JN26">
        <v>272</v>
      </c>
      <c r="JO26">
        <v>273</v>
      </c>
      <c r="JP26">
        <v>274</v>
      </c>
      <c r="JQ26">
        <v>275</v>
      </c>
      <c r="JR26">
        <v>276</v>
      </c>
      <c r="JS26">
        <v>277</v>
      </c>
      <c r="JT26">
        <v>278</v>
      </c>
      <c r="JU26">
        <v>279</v>
      </c>
      <c r="JV26">
        <v>280</v>
      </c>
      <c r="JW26">
        <v>281</v>
      </c>
      <c r="JX26">
        <v>282</v>
      </c>
      <c r="JY26">
        <v>283</v>
      </c>
      <c r="JZ26">
        <v>284</v>
      </c>
      <c r="KA26">
        <v>285</v>
      </c>
      <c r="KB26">
        <v>286</v>
      </c>
      <c r="KC26">
        <v>287</v>
      </c>
      <c r="KD26">
        <v>288</v>
      </c>
      <c r="KE26">
        <v>289</v>
      </c>
      <c r="KF26">
        <v>290</v>
      </c>
      <c r="KG26">
        <v>291</v>
      </c>
      <c r="KH26">
        <v>292</v>
      </c>
      <c r="KI26">
        <v>293</v>
      </c>
      <c r="KJ26">
        <v>294</v>
      </c>
      <c r="KK26">
        <v>295</v>
      </c>
      <c r="KL26">
        <v>296</v>
      </c>
      <c r="KM26">
        <v>297</v>
      </c>
      <c r="KN26">
        <v>298</v>
      </c>
      <c r="KO26">
        <v>299</v>
      </c>
      <c r="KP26">
        <v>300</v>
      </c>
      <c r="KQ26">
        <v>301</v>
      </c>
      <c r="KR26">
        <v>302</v>
      </c>
      <c r="KS26">
        <v>303</v>
      </c>
      <c r="KT26">
        <v>304</v>
      </c>
      <c r="KU26">
        <v>305</v>
      </c>
      <c r="KV26">
        <v>306</v>
      </c>
      <c r="KW26">
        <v>307</v>
      </c>
      <c r="KX26">
        <v>308</v>
      </c>
      <c r="KY26">
        <v>309</v>
      </c>
      <c r="KZ26">
        <v>310</v>
      </c>
      <c r="LA26">
        <v>311</v>
      </c>
      <c r="LB26">
        <v>312</v>
      </c>
      <c r="LC26">
        <v>313</v>
      </c>
      <c r="LD26">
        <v>314</v>
      </c>
      <c r="LE26">
        <v>315</v>
      </c>
      <c r="LF26">
        <v>316</v>
      </c>
      <c r="LG26">
        <v>317</v>
      </c>
      <c r="LH26">
        <v>318</v>
      </c>
      <c r="LI26">
        <v>319</v>
      </c>
      <c r="LJ26">
        <v>320</v>
      </c>
      <c r="LK26">
        <v>321</v>
      </c>
      <c r="LL26">
        <v>322</v>
      </c>
      <c r="LM26">
        <v>323</v>
      </c>
      <c r="LN26">
        <v>324</v>
      </c>
      <c r="LO26">
        <v>325</v>
      </c>
      <c r="LP26">
        <v>326</v>
      </c>
      <c r="LQ26">
        <v>327</v>
      </c>
      <c r="LR26">
        <v>328</v>
      </c>
      <c r="LS26">
        <v>329</v>
      </c>
      <c r="LT26">
        <v>330</v>
      </c>
      <c r="LU26">
        <v>331</v>
      </c>
      <c r="LV26">
        <v>332</v>
      </c>
      <c r="LW26">
        <v>3</v>
      </c>
      <c r="LX26">
        <v>334</v>
      </c>
      <c r="LY26">
        <v>335</v>
      </c>
      <c r="LZ26">
        <v>336</v>
      </c>
      <c r="MA26">
        <v>337</v>
      </c>
      <c r="MB26">
        <v>338</v>
      </c>
      <c r="MC26">
        <v>339</v>
      </c>
      <c r="MD26">
        <v>340</v>
      </c>
      <c r="ME26">
        <v>341</v>
      </c>
      <c r="MF26">
        <v>342</v>
      </c>
      <c r="MG26">
        <v>343</v>
      </c>
      <c r="MH26">
        <v>344</v>
      </c>
      <c r="MI26">
        <v>345</v>
      </c>
      <c r="MJ26">
        <v>346</v>
      </c>
      <c r="MK26">
        <v>347</v>
      </c>
      <c r="ML26">
        <v>348</v>
      </c>
      <c r="MM26">
        <v>349</v>
      </c>
      <c r="MN26">
        <v>350</v>
      </c>
      <c r="MO26">
        <v>351</v>
      </c>
      <c r="MP26">
        <v>352</v>
      </c>
      <c r="MQ26">
        <v>353</v>
      </c>
      <c r="MR26">
        <v>354</v>
      </c>
      <c r="MS26">
        <v>355</v>
      </c>
      <c r="MT26">
        <v>356</v>
      </c>
      <c r="MU26">
        <v>357</v>
      </c>
      <c r="MV26">
        <v>358</v>
      </c>
      <c r="MW26">
        <v>359</v>
      </c>
      <c r="MX26">
        <v>360</v>
      </c>
      <c r="MY26">
        <v>361</v>
      </c>
      <c r="MZ26">
        <v>362</v>
      </c>
      <c r="NA26">
        <v>363</v>
      </c>
      <c r="NB26">
        <v>364</v>
      </c>
      <c r="NC26">
        <v>365</v>
      </c>
    </row>
    <row r="27" spans="1:367" x14ac:dyDescent="0.25">
      <c r="A27" s="125" t="s">
        <v>286</v>
      </c>
      <c r="B27" s="19"/>
      <c r="C27" s="127">
        <v>1</v>
      </c>
      <c r="D27" s="127">
        <v>1</v>
      </c>
      <c r="E27" s="127">
        <v>1</v>
      </c>
      <c r="F27" s="127">
        <v>1</v>
      </c>
      <c r="G27" s="127">
        <v>1</v>
      </c>
      <c r="H27" s="127">
        <v>1</v>
      </c>
      <c r="I27" s="127">
        <v>1</v>
      </c>
      <c r="J27" s="127">
        <v>1</v>
      </c>
      <c r="K27" s="127">
        <v>1</v>
      </c>
      <c r="L27" s="127">
        <v>1</v>
      </c>
      <c r="M27" s="127">
        <v>1</v>
      </c>
      <c r="N27" s="127">
        <v>1</v>
      </c>
      <c r="O27" s="127">
        <v>1</v>
      </c>
      <c r="P27" s="127">
        <v>1</v>
      </c>
      <c r="Q27" s="127">
        <v>1</v>
      </c>
      <c r="R27" s="127">
        <v>1</v>
      </c>
      <c r="S27" s="127">
        <v>1</v>
      </c>
      <c r="T27" s="127">
        <v>1</v>
      </c>
      <c r="U27" s="127">
        <v>1</v>
      </c>
      <c r="V27" s="127">
        <v>1</v>
      </c>
      <c r="W27" s="127">
        <v>1</v>
      </c>
      <c r="X27" s="127">
        <v>1</v>
      </c>
      <c r="Y27" s="127">
        <v>1</v>
      </c>
      <c r="Z27" s="127">
        <v>1</v>
      </c>
      <c r="AA27" s="127">
        <v>1</v>
      </c>
      <c r="AB27" s="127">
        <v>1</v>
      </c>
      <c r="AC27" s="127">
        <v>1</v>
      </c>
      <c r="AD27" s="127">
        <v>1</v>
      </c>
      <c r="AE27" s="127">
        <v>1</v>
      </c>
      <c r="AF27" s="127">
        <v>1</v>
      </c>
      <c r="AG27" s="127">
        <v>1</v>
      </c>
      <c r="AH27" s="127">
        <v>1</v>
      </c>
      <c r="AI27" s="127">
        <v>1</v>
      </c>
      <c r="AJ27" s="127">
        <v>1</v>
      </c>
      <c r="AK27" s="127">
        <v>1</v>
      </c>
      <c r="AL27" s="127">
        <v>1</v>
      </c>
      <c r="AM27" s="127">
        <v>1</v>
      </c>
      <c r="AN27" s="127">
        <v>1</v>
      </c>
      <c r="AO27" s="127">
        <v>1</v>
      </c>
      <c r="AP27" s="127">
        <v>1</v>
      </c>
      <c r="AQ27" s="127">
        <v>1</v>
      </c>
      <c r="AR27" s="127">
        <v>1</v>
      </c>
      <c r="AS27" s="127">
        <v>1</v>
      </c>
      <c r="AT27" s="127">
        <v>1</v>
      </c>
      <c r="AU27" s="127">
        <v>1</v>
      </c>
      <c r="AV27" s="127">
        <v>1</v>
      </c>
      <c r="AW27" s="127">
        <v>1</v>
      </c>
      <c r="AX27" s="127">
        <v>1</v>
      </c>
      <c r="AY27" s="127">
        <v>1</v>
      </c>
      <c r="AZ27" s="127">
        <v>1</v>
      </c>
      <c r="BA27" s="127">
        <v>1</v>
      </c>
      <c r="BB27" s="127">
        <v>1</v>
      </c>
      <c r="BC27" s="127">
        <v>1</v>
      </c>
      <c r="BD27" s="127">
        <v>1</v>
      </c>
      <c r="BE27" s="127">
        <v>1</v>
      </c>
      <c r="BF27" s="127">
        <v>1</v>
      </c>
      <c r="BG27" s="127">
        <v>1</v>
      </c>
      <c r="BH27" s="127">
        <v>1</v>
      </c>
      <c r="BI27" s="127">
        <v>1</v>
      </c>
      <c r="BJ27" s="127">
        <v>1</v>
      </c>
      <c r="BK27" s="127">
        <v>1</v>
      </c>
      <c r="BL27" s="127">
        <v>1</v>
      </c>
      <c r="BM27" s="127">
        <v>1</v>
      </c>
      <c r="BN27" s="127">
        <v>1</v>
      </c>
      <c r="BO27" s="127">
        <v>1</v>
      </c>
      <c r="BP27" s="127">
        <v>1</v>
      </c>
      <c r="BQ27" s="127">
        <v>1</v>
      </c>
      <c r="BR27" s="127">
        <v>1</v>
      </c>
      <c r="BS27" s="127">
        <v>1</v>
      </c>
      <c r="BT27" s="127">
        <v>1</v>
      </c>
      <c r="BU27" s="127">
        <v>1</v>
      </c>
      <c r="BV27" s="127">
        <v>1</v>
      </c>
      <c r="BW27" s="127">
        <v>1</v>
      </c>
      <c r="BX27" s="127">
        <v>1</v>
      </c>
      <c r="BY27" s="127">
        <v>1</v>
      </c>
      <c r="BZ27" s="127">
        <v>1</v>
      </c>
      <c r="CA27" s="127">
        <v>1</v>
      </c>
      <c r="CB27" s="127">
        <v>1</v>
      </c>
      <c r="CC27" s="127">
        <v>1</v>
      </c>
      <c r="CD27" s="127">
        <v>1</v>
      </c>
      <c r="CE27" s="127">
        <v>1</v>
      </c>
      <c r="CF27" s="127">
        <v>1</v>
      </c>
      <c r="CG27" s="127">
        <v>1</v>
      </c>
      <c r="CH27" s="127">
        <v>1</v>
      </c>
      <c r="CI27" s="127">
        <v>1</v>
      </c>
      <c r="CJ27" s="127">
        <v>1</v>
      </c>
      <c r="CK27" s="127">
        <v>1</v>
      </c>
      <c r="CL27" s="127">
        <v>1</v>
      </c>
      <c r="CM27" s="127">
        <v>1</v>
      </c>
      <c r="CN27" s="127">
        <v>1</v>
      </c>
      <c r="CO27" s="127">
        <v>1</v>
      </c>
      <c r="CP27" s="127">
        <v>1</v>
      </c>
      <c r="CQ27" s="127">
        <v>1</v>
      </c>
      <c r="CR27" s="127">
        <v>1</v>
      </c>
      <c r="CS27" s="127">
        <v>1</v>
      </c>
      <c r="CT27" s="127">
        <v>1</v>
      </c>
      <c r="CU27" s="127">
        <v>1</v>
      </c>
      <c r="CV27" s="127">
        <v>1</v>
      </c>
      <c r="CW27" s="127">
        <v>1</v>
      </c>
      <c r="CX27" s="127">
        <v>1</v>
      </c>
      <c r="CY27" s="127">
        <v>1</v>
      </c>
      <c r="CZ27" s="127">
        <v>1</v>
      </c>
      <c r="DA27" s="127">
        <v>1</v>
      </c>
      <c r="DB27" s="127">
        <v>1</v>
      </c>
      <c r="DC27" s="127">
        <v>1</v>
      </c>
      <c r="DD27" s="127">
        <v>1</v>
      </c>
      <c r="DE27" s="127">
        <v>1</v>
      </c>
      <c r="DF27" s="127">
        <v>1</v>
      </c>
      <c r="DG27" s="127">
        <v>1</v>
      </c>
      <c r="DH27" s="127">
        <v>1</v>
      </c>
      <c r="DI27" s="127">
        <v>1</v>
      </c>
      <c r="DJ27" s="127">
        <v>1</v>
      </c>
      <c r="DK27" s="127">
        <v>1</v>
      </c>
      <c r="DL27" s="127">
        <v>1</v>
      </c>
      <c r="DM27" s="127">
        <v>1</v>
      </c>
      <c r="DN27" s="127">
        <v>1</v>
      </c>
      <c r="DO27" s="127">
        <v>1</v>
      </c>
      <c r="DP27" s="127">
        <v>1</v>
      </c>
      <c r="DQ27" s="127">
        <v>1</v>
      </c>
      <c r="DR27" s="127">
        <v>1</v>
      </c>
      <c r="DS27" s="127">
        <v>1</v>
      </c>
      <c r="DT27" s="128">
        <v>2</v>
      </c>
      <c r="DU27" s="128">
        <v>2</v>
      </c>
      <c r="DV27" s="128">
        <v>2</v>
      </c>
      <c r="DW27" s="128">
        <v>2</v>
      </c>
      <c r="DX27" s="128">
        <v>2</v>
      </c>
      <c r="DY27" s="128">
        <v>2</v>
      </c>
      <c r="DZ27" s="128">
        <v>2</v>
      </c>
      <c r="EA27" s="128">
        <v>2</v>
      </c>
      <c r="EB27" s="128">
        <v>2</v>
      </c>
      <c r="EC27" s="128">
        <v>2</v>
      </c>
      <c r="ED27" s="128">
        <v>2</v>
      </c>
      <c r="EE27" s="128">
        <v>2</v>
      </c>
      <c r="EF27" s="128">
        <v>2</v>
      </c>
      <c r="EG27" s="128">
        <v>2</v>
      </c>
      <c r="EH27" s="128">
        <v>2</v>
      </c>
      <c r="EI27" s="128">
        <v>2</v>
      </c>
      <c r="EJ27" s="128">
        <v>2</v>
      </c>
      <c r="EK27" s="128">
        <v>2</v>
      </c>
      <c r="EL27" s="128">
        <v>2</v>
      </c>
      <c r="EM27" s="128">
        <v>2</v>
      </c>
      <c r="EN27" s="128">
        <v>2</v>
      </c>
      <c r="EO27" s="128">
        <v>2</v>
      </c>
      <c r="EP27" s="128">
        <v>2</v>
      </c>
      <c r="EQ27" s="128">
        <v>2</v>
      </c>
      <c r="ER27" s="128">
        <v>2</v>
      </c>
      <c r="ES27" s="128">
        <v>2</v>
      </c>
      <c r="ET27" s="128">
        <v>2</v>
      </c>
      <c r="EU27" s="128">
        <v>2</v>
      </c>
      <c r="EV27" s="128">
        <v>2</v>
      </c>
      <c r="EW27" s="128">
        <v>2</v>
      </c>
      <c r="EX27" s="128">
        <v>2</v>
      </c>
      <c r="EY27" s="128">
        <v>2</v>
      </c>
      <c r="EZ27" s="128">
        <v>2</v>
      </c>
      <c r="FA27" s="128">
        <v>2</v>
      </c>
      <c r="FB27" s="128">
        <v>2</v>
      </c>
      <c r="FC27" s="128">
        <v>2</v>
      </c>
      <c r="FD27" s="128">
        <v>2</v>
      </c>
      <c r="FE27" s="128">
        <v>2</v>
      </c>
      <c r="FF27" s="128">
        <v>2</v>
      </c>
      <c r="FG27" s="128">
        <v>2</v>
      </c>
      <c r="FH27" s="128">
        <v>2</v>
      </c>
      <c r="FI27" s="128">
        <v>2</v>
      </c>
      <c r="FJ27" s="128">
        <v>2</v>
      </c>
      <c r="FK27" s="128">
        <v>2</v>
      </c>
      <c r="FL27" s="128">
        <v>2</v>
      </c>
      <c r="FM27" s="128">
        <v>2</v>
      </c>
      <c r="FN27" s="128">
        <v>2</v>
      </c>
      <c r="FO27" s="128">
        <v>2</v>
      </c>
      <c r="FP27" s="128">
        <v>2</v>
      </c>
      <c r="FQ27" s="128">
        <v>2</v>
      </c>
      <c r="FR27" s="128">
        <v>2</v>
      </c>
      <c r="FS27" s="128">
        <v>2</v>
      </c>
      <c r="FT27" s="128">
        <v>2</v>
      </c>
      <c r="FU27" s="128">
        <v>2</v>
      </c>
      <c r="FV27" s="128">
        <v>2</v>
      </c>
      <c r="FW27" s="128">
        <v>2</v>
      </c>
      <c r="FX27" s="128">
        <v>2</v>
      </c>
      <c r="FY27" s="128">
        <v>2</v>
      </c>
      <c r="FZ27" s="128">
        <v>2</v>
      </c>
      <c r="GA27" s="128">
        <v>2</v>
      </c>
      <c r="GB27" s="128">
        <v>2</v>
      </c>
      <c r="GC27" s="128">
        <v>2</v>
      </c>
      <c r="GD27" s="128">
        <v>2</v>
      </c>
      <c r="GE27" s="128">
        <v>2</v>
      </c>
      <c r="GF27" s="128">
        <v>2</v>
      </c>
      <c r="GG27" s="128">
        <v>2</v>
      </c>
      <c r="GH27" s="128">
        <v>2</v>
      </c>
      <c r="GI27" s="128">
        <v>2</v>
      </c>
      <c r="GJ27" s="128">
        <v>2</v>
      </c>
      <c r="GK27" s="128">
        <v>2</v>
      </c>
      <c r="GL27" s="128">
        <v>2</v>
      </c>
      <c r="GM27" s="128">
        <v>2</v>
      </c>
      <c r="GN27" s="128">
        <v>2</v>
      </c>
      <c r="GO27" s="128">
        <v>2</v>
      </c>
      <c r="GP27" s="128">
        <v>2</v>
      </c>
      <c r="GQ27" s="128">
        <v>2</v>
      </c>
      <c r="GR27" s="128">
        <v>2</v>
      </c>
      <c r="GS27" s="128">
        <v>2</v>
      </c>
      <c r="GT27" s="128">
        <v>2</v>
      </c>
      <c r="GU27" s="128">
        <v>2</v>
      </c>
      <c r="GV27" s="128">
        <v>2</v>
      </c>
      <c r="GW27" s="128">
        <v>2</v>
      </c>
      <c r="GX27" s="128">
        <v>2</v>
      </c>
      <c r="GY27" s="128">
        <v>2</v>
      </c>
      <c r="GZ27" s="128">
        <v>2</v>
      </c>
      <c r="HA27" s="128">
        <v>2</v>
      </c>
      <c r="HB27" s="128">
        <v>2</v>
      </c>
      <c r="HC27" s="128">
        <v>2</v>
      </c>
      <c r="HD27" s="128">
        <v>2</v>
      </c>
      <c r="HE27" s="128">
        <v>2</v>
      </c>
      <c r="HF27" s="128">
        <v>2</v>
      </c>
      <c r="HG27" s="128">
        <v>2</v>
      </c>
      <c r="HH27" s="128">
        <v>2</v>
      </c>
      <c r="HI27" s="128">
        <v>2</v>
      </c>
      <c r="HJ27" s="128">
        <v>2</v>
      </c>
      <c r="HK27" s="128">
        <v>2</v>
      </c>
      <c r="HL27" s="128">
        <v>2</v>
      </c>
      <c r="HM27" s="128">
        <v>2</v>
      </c>
      <c r="HN27" s="128">
        <v>2</v>
      </c>
      <c r="HO27" s="128">
        <v>2</v>
      </c>
      <c r="HP27" s="128">
        <v>2</v>
      </c>
      <c r="HQ27" s="128">
        <v>2</v>
      </c>
      <c r="HR27" s="128">
        <v>2</v>
      </c>
      <c r="HS27" s="128">
        <v>2</v>
      </c>
      <c r="HT27" s="128">
        <v>2</v>
      </c>
      <c r="HU27" s="128">
        <v>2</v>
      </c>
      <c r="HV27" s="128">
        <v>2</v>
      </c>
      <c r="HW27" s="128">
        <v>2</v>
      </c>
      <c r="HX27" s="128">
        <v>2</v>
      </c>
      <c r="HY27" s="128">
        <v>2</v>
      </c>
      <c r="HZ27" s="128">
        <v>2</v>
      </c>
      <c r="IA27" s="128">
        <v>2</v>
      </c>
      <c r="IB27" s="128">
        <v>2</v>
      </c>
      <c r="IC27" s="128">
        <v>2</v>
      </c>
      <c r="ID27" s="128">
        <v>2</v>
      </c>
      <c r="IE27" s="128">
        <v>2</v>
      </c>
      <c r="IF27" s="128">
        <v>2</v>
      </c>
      <c r="IG27" s="128">
        <v>2</v>
      </c>
      <c r="IH27" s="128">
        <v>2</v>
      </c>
      <c r="II27" s="128">
        <v>2</v>
      </c>
      <c r="IJ27" s="128">
        <v>2</v>
      </c>
      <c r="IK27" s="127">
        <v>3</v>
      </c>
      <c r="IL27" s="127">
        <v>3</v>
      </c>
      <c r="IM27" s="127">
        <v>3</v>
      </c>
      <c r="IN27" s="127">
        <v>3</v>
      </c>
      <c r="IO27" s="127">
        <v>3</v>
      </c>
      <c r="IP27" s="127">
        <v>3</v>
      </c>
      <c r="IQ27" s="127">
        <v>3</v>
      </c>
      <c r="IR27" s="127">
        <v>3</v>
      </c>
      <c r="IS27" s="127">
        <v>3</v>
      </c>
      <c r="IT27" s="127">
        <v>3</v>
      </c>
      <c r="IU27" s="127">
        <v>3</v>
      </c>
      <c r="IV27" s="127">
        <v>3</v>
      </c>
      <c r="IW27" s="127">
        <v>3</v>
      </c>
      <c r="IX27" s="127">
        <v>3</v>
      </c>
      <c r="IY27" s="127">
        <v>3</v>
      </c>
      <c r="IZ27" s="127">
        <v>3</v>
      </c>
      <c r="JA27" s="127">
        <v>3</v>
      </c>
      <c r="JB27" s="127">
        <v>3</v>
      </c>
      <c r="JC27" s="127">
        <v>3</v>
      </c>
      <c r="JD27" s="127">
        <v>3</v>
      </c>
      <c r="JE27" s="127">
        <v>3</v>
      </c>
      <c r="JF27" s="127">
        <v>3</v>
      </c>
      <c r="JG27" s="127">
        <v>3</v>
      </c>
      <c r="JH27" s="127">
        <v>3</v>
      </c>
      <c r="JI27" s="127">
        <v>3</v>
      </c>
      <c r="JJ27" s="127">
        <v>3</v>
      </c>
      <c r="JK27" s="127">
        <v>3</v>
      </c>
      <c r="JL27" s="127">
        <v>3</v>
      </c>
      <c r="JM27" s="127">
        <v>3</v>
      </c>
      <c r="JN27" s="127">
        <v>3</v>
      </c>
      <c r="JO27" s="127">
        <v>3</v>
      </c>
      <c r="JP27" s="127">
        <v>3</v>
      </c>
      <c r="JQ27" s="127">
        <v>3</v>
      </c>
      <c r="JR27" s="127">
        <v>3</v>
      </c>
      <c r="JS27" s="127">
        <v>3</v>
      </c>
      <c r="JT27" s="127">
        <v>3</v>
      </c>
      <c r="JU27" s="127">
        <v>3</v>
      </c>
      <c r="JV27" s="127">
        <v>3</v>
      </c>
      <c r="JW27" s="127">
        <v>3</v>
      </c>
      <c r="JX27" s="127">
        <v>3</v>
      </c>
      <c r="JY27" s="127">
        <v>3</v>
      </c>
      <c r="JZ27" s="127">
        <v>3</v>
      </c>
      <c r="KA27" s="127">
        <v>3</v>
      </c>
      <c r="KB27" s="127">
        <v>3</v>
      </c>
      <c r="KC27" s="127">
        <v>3</v>
      </c>
      <c r="KD27" s="127">
        <v>3</v>
      </c>
      <c r="KE27" s="127">
        <v>3</v>
      </c>
      <c r="KF27" s="127">
        <v>3</v>
      </c>
      <c r="KG27" s="127">
        <v>3</v>
      </c>
      <c r="KH27" s="127">
        <v>3</v>
      </c>
      <c r="KI27" s="127">
        <v>3</v>
      </c>
      <c r="KJ27" s="127">
        <v>3</v>
      </c>
      <c r="KK27" s="127">
        <v>3</v>
      </c>
      <c r="KL27" s="127">
        <v>3</v>
      </c>
      <c r="KM27" s="127">
        <v>3</v>
      </c>
      <c r="KN27" s="127">
        <v>3</v>
      </c>
      <c r="KO27" s="127">
        <v>3</v>
      </c>
      <c r="KP27" s="127">
        <v>3</v>
      </c>
      <c r="KQ27" s="127">
        <v>3</v>
      </c>
      <c r="KR27" s="127">
        <v>3</v>
      </c>
      <c r="KS27" s="127">
        <v>3</v>
      </c>
      <c r="KT27" s="127">
        <v>3</v>
      </c>
      <c r="KU27" s="127">
        <v>3</v>
      </c>
      <c r="KV27" s="127">
        <v>3</v>
      </c>
      <c r="KW27" s="127">
        <v>3</v>
      </c>
      <c r="KX27" s="127">
        <v>3</v>
      </c>
      <c r="KY27" s="127">
        <v>3</v>
      </c>
      <c r="KZ27" s="127">
        <v>3</v>
      </c>
      <c r="LA27" s="127">
        <v>3</v>
      </c>
      <c r="LB27" s="127">
        <v>3</v>
      </c>
      <c r="LC27" s="127">
        <v>3</v>
      </c>
      <c r="LD27" s="127">
        <v>3</v>
      </c>
      <c r="LE27" s="127">
        <v>3</v>
      </c>
      <c r="LF27" s="127">
        <v>3</v>
      </c>
      <c r="LG27" s="127">
        <v>3</v>
      </c>
      <c r="LH27" s="127">
        <v>3</v>
      </c>
      <c r="LI27" s="127">
        <v>3</v>
      </c>
      <c r="LJ27" s="127">
        <v>3</v>
      </c>
      <c r="LK27" s="127">
        <v>3</v>
      </c>
      <c r="LL27" s="127">
        <v>3</v>
      </c>
      <c r="LM27" s="127">
        <v>3</v>
      </c>
      <c r="LN27" s="127">
        <v>3</v>
      </c>
      <c r="LO27" s="127">
        <v>3</v>
      </c>
      <c r="LP27" s="127">
        <v>3</v>
      </c>
      <c r="LQ27" s="127">
        <v>3</v>
      </c>
      <c r="LR27" s="127">
        <v>3</v>
      </c>
      <c r="LS27" s="127">
        <v>3</v>
      </c>
      <c r="LT27" s="127">
        <v>3</v>
      </c>
      <c r="LU27" s="127">
        <v>3</v>
      </c>
      <c r="LV27" s="127">
        <v>3</v>
      </c>
      <c r="LW27" s="127">
        <v>3</v>
      </c>
      <c r="LX27" s="127">
        <v>3</v>
      </c>
      <c r="LY27" s="127">
        <v>3</v>
      </c>
      <c r="LZ27" s="127">
        <v>3</v>
      </c>
      <c r="MA27" s="127">
        <v>3</v>
      </c>
      <c r="MB27" s="127">
        <v>3</v>
      </c>
      <c r="MC27" s="127">
        <v>3</v>
      </c>
      <c r="MD27" s="127">
        <v>3</v>
      </c>
      <c r="ME27" s="127">
        <v>3</v>
      </c>
      <c r="MF27" s="127">
        <v>3</v>
      </c>
      <c r="MG27" s="127">
        <v>3</v>
      </c>
      <c r="MH27" s="127">
        <v>3</v>
      </c>
      <c r="MI27" s="127">
        <v>3</v>
      </c>
      <c r="MJ27" s="127">
        <v>3</v>
      </c>
      <c r="MK27" s="127">
        <v>3</v>
      </c>
      <c r="ML27" s="127">
        <v>3</v>
      </c>
      <c r="MM27" s="127">
        <v>3</v>
      </c>
      <c r="MN27" s="127">
        <v>3</v>
      </c>
      <c r="MO27" s="127">
        <v>3</v>
      </c>
      <c r="MP27" s="127">
        <v>3</v>
      </c>
      <c r="MQ27" s="127">
        <v>3</v>
      </c>
      <c r="MR27" s="127">
        <v>3</v>
      </c>
      <c r="MS27" s="127">
        <v>3</v>
      </c>
      <c r="MT27" s="127">
        <v>3</v>
      </c>
      <c r="MU27" s="127">
        <v>3</v>
      </c>
      <c r="MV27" s="127">
        <v>3</v>
      </c>
      <c r="MW27" s="127">
        <v>3</v>
      </c>
      <c r="MX27" s="127">
        <v>3</v>
      </c>
      <c r="MY27" s="127">
        <v>3</v>
      </c>
      <c r="MZ27" s="127">
        <v>3</v>
      </c>
      <c r="NA27" s="127">
        <v>3</v>
      </c>
      <c r="NB27" s="127">
        <v>3</v>
      </c>
      <c r="NC27" s="127">
        <v>3</v>
      </c>
    </row>
    <row r="30" spans="1:367" ht="21" x14ac:dyDescent="0.35">
      <c r="A30" s="131" t="s">
        <v>291</v>
      </c>
    </row>
    <row r="31" spans="1:367" x14ac:dyDescent="0.25">
      <c r="B31" t="s">
        <v>292</v>
      </c>
    </row>
    <row r="32" spans="1:367" ht="32.25" x14ac:dyDescent="0.4">
      <c r="A32" s="132" t="s">
        <v>272</v>
      </c>
      <c r="B32" s="133">
        <v>0.1</v>
      </c>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5131-3D82-41B2-ADE1-6BE75D5415D8}">
  <sheetPr>
    <tabColor theme="1"/>
  </sheetPr>
  <dimension ref="A1:G64"/>
  <sheetViews>
    <sheetView zoomScale="85" zoomScaleNormal="85" workbookViewId="0">
      <selection activeCell="C8" sqref="C8"/>
    </sheetView>
  </sheetViews>
  <sheetFormatPr defaultRowHeight="15" x14ac:dyDescent="0.25"/>
  <cols>
    <col min="1" max="1" width="9" customWidth="1"/>
    <col min="2" max="2" width="35.140625" customWidth="1"/>
    <col min="3" max="3" width="49.28515625" customWidth="1"/>
    <col min="4" max="4" width="11.5703125" customWidth="1"/>
    <col min="5" max="5" width="16" customWidth="1"/>
    <col min="7" max="7" width="85.85546875" bestFit="1" customWidth="1"/>
  </cols>
  <sheetData>
    <row r="1" spans="1:7" s="18" customFormat="1" ht="28.15" customHeight="1" thickBot="1" x14ac:dyDescent="0.3">
      <c r="A1" s="275" t="s">
        <v>0</v>
      </c>
      <c r="B1" s="275" t="s">
        <v>2</v>
      </c>
      <c r="C1" s="275" t="s">
        <v>175</v>
      </c>
      <c r="D1" s="181" t="s">
        <v>328</v>
      </c>
      <c r="E1" s="179" t="s">
        <v>308</v>
      </c>
      <c r="F1" s="181" t="s">
        <v>310</v>
      </c>
      <c r="G1" s="179" t="s">
        <v>231</v>
      </c>
    </row>
    <row r="2" spans="1:7" s="3" customFormat="1" ht="29.45" customHeight="1" thickTop="1" thickBot="1" x14ac:dyDescent="0.3">
      <c r="A2" s="384" t="s">
        <v>219</v>
      </c>
      <c r="B2" s="380" t="s">
        <v>3</v>
      </c>
      <c r="C2" s="278" t="s">
        <v>426</v>
      </c>
      <c r="D2" s="182" t="s">
        <v>326</v>
      </c>
      <c r="E2" s="180"/>
      <c r="F2" s="182" t="s">
        <v>311</v>
      </c>
      <c r="G2" s="180" t="s">
        <v>185</v>
      </c>
    </row>
    <row r="3" spans="1:7" ht="30.75" thickBot="1" x14ac:dyDescent="0.3">
      <c r="A3" s="378"/>
      <c r="B3" s="375"/>
      <c r="C3" s="278" t="s">
        <v>425</v>
      </c>
      <c r="D3" s="127" t="s">
        <v>327</v>
      </c>
      <c r="G3" s="183" t="s">
        <v>318</v>
      </c>
    </row>
    <row r="4" spans="1:7" ht="30.75" thickBot="1" x14ac:dyDescent="0.3">
      <c r="A4" s="378"/>
      <c r="B4" s="375"/>
      <c r="C4" s="278" t="s">
        <v>427</v>
      </c>
      <c r="G4" s="183" t="s">
        <v>319</v>
      </c>
    </row>
    <row r="5" spans="1:7" ht="75.75" thickBot="1" x14ac:dyDescent="0.3">
      <c r="A5" s="378"/>
      <c r="B5" s="375"/>
      <c r="C5" s="278" t="s">
        <v>424</v>
      </c>
      <c r="G5" s="183" t="s">
        <v>320</v>
      </c>
    </row>
    <row r="6" spans="1:7" ht="15" customHeight="1" thickBot="1" x14ac:dyDescent="0.3">
      <c r="A6" s="379"/>
      <c r="B6" s="376"/>
      <c r="C6" s="279" t="s">
        <v>423</v>
      </c>
      <c r="G6" s="183" t="s">
        <v>321</v>
      </c>
    </row>
    <row r="7" spans="1:7" ht="14.45" customHeight="1" thickBot="1" x14ac:dyDescent="0.3">
      <c r="A7" s="377" t="s">
        <v>220</v>
      </c>
      <c r="B7" s="374" t="s">
        <v>276</v>
      </c>
      <c r="C7" s="276" t="s">
        <v>361</v>
      </c>
      <c r="G7" s="183" t="s">
        <v>322</v>
      </c>
    </row>
    <row r="8" spans="1:7" ht="30.75" thickBot="1" x14ac:dyDescent="0.3">
      <c r="A8" s="378"/>
      <c r="B8" s="375"/>
      <c r="C8" s="276" t="s">
        <v>362</v>
      </c>
      <c r="G8" s="183" t="s">
        <v>312</v>
      </c>
    </row>
    <row r="9" spans="1:7" ht="30.75" thickBot="1" x14ac:dyDescent="0.3">
      <c r="A9" s="378"/>
      <c r="B9" s="375"/>
      <c r="C9" s="276" t="s">
        <v>363</v>
      </c>
      <c r="G9" s="183" t="s">
        <v>313</v>
      </c>
    </row>
    <row r="10" spans="1:7" ht="30.75" thickBot="1" x14ac:dyDescent="0.3">
      <c r="A10" s="378"/>
      <c r="B10" s="375"/>
      <c r="C10" s="276" t="s">
        <v>364</v>
      </c>
      <c r="G10" s="183" t="s">
        <v>201</v>
      </c>
    </row>
    <row r="11" spans="1:7" ht="15.75" thickBot="1" x14ac:dyDescent="0.3">
      <c r="A11" s="378"/>
      <c r="B11" s="375"/>
      <c r="C11" s="276" t="s">
        <v>365</v>
      </c>
      <c r="G11" s="183" t="s">
        <v>323</v>
      </c>
    </row>
    <row r="12" spans="1:7" ht="30.75" thickBot="1" x14ac:dyDescent="0.3">
      <c r="A12" s="379"/>
      <c r="B12" s="376"/>
      <c r="C12" s="276" t="s">
        <v>366</v>
      </c>
      <c r="G12" s="183" t="s">
        <v>314</v>
      </c>
    </row>
    <row r="13" spans="1:7" ht="29.1" customHeight="1" thickBot="1" x14ac:dyDescent="0.3">
      <c r="A13" s="377" t="s">
        <v>221</v>
      </c>
      <c r="B13" s="374" t="s">
        <v>277</v>
      </c>
      <c r="C13" s="276" t="s">
        <v>367</v>
      </c>
      <c r="G13" s="183" t="s">
        <v>218</v>
      </c>
    </row>
    <row r="14" spans="1:7" ht="45.75" thickBot="1" x14ac:dyDescent="0.3">
      <c r="A14" s="378"/>
      <c r="B14" s="375"/>
      <c r="C14" s="276" t="s">
        <v>368</v>
      </c>
      <c r="G14" s="183" t="s">
        <v>324</v>
      </c>
    </row>
    <row r="15" spans="1:7" ht="30.75" thickBot="1" x14ac:dyDescent="0.3">
      <c r="A15" s="378"/>
      <c r="B15" s="375"/>
      <c r="C15" s="276" t="s">
        <v>369</v>
      </c>
      <c r="G15" s="183" t="s">
        <v>325</v>
      </c>
    </row>
    <row r="16" spans="1:7" ht="45.75" thickBot="1" x14ac:dyDescent="0.3">
      <c r="A16" s="378"/>
      <c r="B16" s="375"/>
      <c r="C16" s="276" t="s">
        <v>370</v>
      </c>
      <c r="G16" s="183" t="s">
        <v>317</v>
      </c>
    </row>
    <row r="17" spans="1:7" ht="30.75" thickBot="1" x14ac:dyDescent="0.3">
      <c r="A17" s="379"/>
      <c r="B17" s="376"/>
      <c r="C17" s="276" t="s">
        <v>371</v>
      </c>
      <c r="G17" s="183" t="s">
        <v>316</v>
      </c>
    </row>
    <row r="18" spans="1:7" ht="14.45" customHeight="1" thickBot="1" x14ac:dyDescent="0.3">
      <c r="A18" s="377" t="s">
        <v>335</v>
      </c>
      <c r="B18" s="374" t="s">
        <v>278</v>
      </c>
      <c r="C18" s="276" t="s">
        <v>372</v>
      </c>
      <c r="G18" s="183" t="s">
        <v>315</v>
      </c>
    </row>
    <row r="19" spans="1:7" ht="30.75" thickBot="1" x14ac:dyDescent="0.3">
      <c r="A19" s="378"/>
      <c r="B19" s="375"/>
      <c r="C19" s="276" t="s">
        <v>373</v>
      </c>
    </row>
    <row r="20" spans="1:7" ht="30.75" thickBot="1" x14ac:dyDescent="0.3">
      <c r="A20" s="379"/>
      <c r="B20" s="376"/>
      <c r="C20" s="276" t="s">
        <v>374</v>
      </c>
    </row>
    <row r="21" spans="1:7" ht="14.45" customHeight="1" thickBot="1" x14ac:dyDescent="0.3">
      <c r="A21" s="377" t="s">
        <v>375</v>
      </c>
      <c r="B21" s="374" t="s">
        <v>4</v>
      </c>
      <c r="C21" s="276" t="s">
        <v>376</v>
      </c>
    </row>
    <row r="22" spans="1:7" ht="30.75" thickBot="1" x14ac:dyDescent="0.3">
      <c r="A22" s="378"/>
      <c r="B22" s="375"/>
      <c r="C22" s="276" t="s">
        <v>377</v>
      </c>
    </row>
    <row r="23" spans="1:7" ht="30.75" thickBot="1" x14ac:dyDescent="0.3">
      <c r="A23" s="378"/>
      <c r="B23" s="375"/>
      <c r="C23" s="276" t="s">
        <v>378</v>
      </c>
    </row>
    <row r="24" spans="1:7" ht="15.75" thickBot="1" x14ac:dyDescent="0.3">
      <c r="A24" s="379"/>
      <c r="B24" s="376"/>
      <c r="C24" s="277" t="s">
        <v>379</v>
      </c>
    </row>
    <row r="25" spans="1:7" ht="14.45" customHeight="1" thickBot="1" x14ac:dyDescent="0.3">
      <c r="A25" s="381" t="s">
        <v>380</v>
      </c>
      <c r="B25" s="374" t="s">
        <v>5</v>
      </c>
      <c r="C25" s="276" t="s">
        <v>381</v>
      </c>
    </row>
    <row r="26" spans="1:7" ht="60.75" thickBot="1" x14ac:dyDescent="0.3">
      <c r="A26" s="382"/>
      <c r="B26" s="375"/>
      <c r="C26" s="276" t="s">
        <v>382</v>
      </c>
    </row>
    <row r="27" spans="1:7" ht="30.75" thickBot="1" x14ac:dyDescent="0.3">
      <c r="A27" s="382"/>
      <c r="B27" s="375"/>
      <c r="C27" s="276" t="s">
        <v>383</v>
      </c>
    </row>
    <row r="28" spans="1:7" ht="15.75" thickBot="1" x14ac:dyDescent="0.3">
      <c r="A28" s="382"/>
      <c r="B28" s="375"/>
      <c r="C28" s="276" t="s">
        <v>384</v>
      </c>
    </row>
    <row r="29" spans="1:7" ht="30.75" thickBot="1" x14ac:dyDescent="0.3">
      <c r="A29" s="382"/>
      <c r="B29" s="375"/>
      <c r="C29" s="276" t="s">
        <v>385</v>
      </c>
    </row>
    <row r="30" spans="1:7" ht="30.75" thickBot="1" x14ac:dyDescent="0.3">
      <c r="A30" s="382"/>
      <c r="B30" s="375"/>
      <c r="C30" s="276" t="s">
        <v>386</v>
      </c>
    </row>
    <row r="31" spans="1:7" ht="15.75" thickBot="1" x14ac:dyDescent="0.3">
      <c r="A31" s="383"/>
      <c r="B31" s="376"/>
      <c r="C31" s="276" t="s">
        <v>387</v>
      </c>
    </row>
    <row r="32" spans="1:7" ht="14.45" customHeight="1" thickBot="1" x14ac:dyDescent="0.3">
      <c r="A32" s="381" t="s">
        <v>388</v>
      </c>
      <c r="B32" s="374" t="s">
        <v>279</v>
      </c>
      <c r="C32" s="276" t="s">
        <v>389</v>
      </c>
    </row>
    <row r="33" spans="1:3" ht="15.75" thickBot="1" x14ac:dyDescent="0.3">
      <c r="A33" s="382"/>
      <c r="B33" s="375"/>
      <c r="C33" s="276" t="s">
        <v>390</v>
      </c>
    </row>
    <row r="34" spans="1:3" ht="15.75" thickBot="1" x14ac:dyDescent="0.3">
      <c r="A34" s="382"/>
      <c r="B34" s="375"/>
      <c r="C34" s="276" t="s">
        <v>391</v>
      </c>
    </row>
    <row r="35" spans="1:3" ht="15.75" thickBot="1" x14ac:dyDescent="0.3">
      <c r="A35" s="382"/>
      <c r="B35" s="375"/>
      <c r="C35" s="276" t="s">
        <v>392</v>
      </c>
    </row>
    <row r="36" spans="1:3" ht="15.75" thickBot="1" x14ac:dyDescent="0.3">
      <c r="A36" s="382"/>
      <c r="B36" s="375"/>
      <c r="C36" s="276" t="s">
        <v>393</v>
      </c>
    </row>
    <row r="37" spans="1:3" ht="30.75" thickBot="1" x14ac:dyDescent="0.3">
      <c r="A37" s="382"/>
      <c r="B37" s="375"/>
      <c r="C37" s="276" t="s">
        <v>394</v>
      </c>
    </row>
    <row r="38" spans="1:3" ht="15.75" thickBot="1" x14ac:dyDescent="0.3">
      <c r="A38" s="382"/>
      <c r="B38" s="375"/>
      <c r="C38" s="276" t="s">
        <v>395</v>
      </c>
    </row>
    <row r="39" spans="1:3" ht="15.75" thickBot="1" x14ac:dyDescent="0.3">
      <c r="A39" s="382"/>
      <c r="B39" s="375"/>
      <c r="C39" s="276" t="s">
        <v>396</v>
      </c>
    </row>
    <row r="40" spans="1:3" ht="30.75" thickBot="1" x14ac:dyDescent="0.3">
      <c r="A40" s="382"/>
      <c r="B40" s="375"/>
      <c r="C40" s="276" t="s">
        <v>397</v>
      </c>
    </row>
    <row r="41" spans="1:3" ht="15.75" thickBot="1" x14ac:dyDescent="0.3">
      <c r="A41" s="382"/>
      <c r="B41" s="375"/>
      <c r="C41" s="276" t="s">
        <v>398</v>
      </c>
    </row>
    <row r="42" spans="1:3" ht="15.75" thickBot="1" x14ac:dyDescent="0.3">
      <c r="A42" s="382"/>
      <c r="B42" s="375"/>
      <c r="C42" s="276" t="s">
        <v>399</v>
      </c>
    </row>
    <row r="43" spans="1:3" ht="15.75" thickBot="1" x14ac:dyDescent="0.3">
      <c r="A43" s="382"/>
      <c r="B43" s="375"/>
      <c r="C43" s="276" t="s">
        <v>400</v>
      </c>
    </row>
    <row r="44" spans="1:3" ht="15.75" thickBot="1" x14ac:dyDescent="0.3">
      <c r="A44" s="382"/>
      <c r="B44" s="375"/>
      <c r="C44" s="276" t="s">
        <v>401</v>
      </c>
    </row>
    <row r="45" spans="1:3" ht="15.75" thickBot="1" x14ac:dyDescent="0.3">
      <c r="A45" s="382"/>
      <c r="B45" s="375"/>
      <c r="C45" s="276" t="s">
        <v>402</v>
      </c>
    </row>
    <row r="46" spans="1:3" ht="45.75" thickBot="1" x14ac:dyDescent="0.3">
      <c r="A46" s="382"/>
      <c r="B46" s="375"/>
      <c r="C46" s="276" t="s">
        <v>403</v>
      </c>
    </row>
    <row r="47" spans="1:3" ht="15.75" thickBot="1" x14ac:dyDescent="0.3">
      <c r="A47" s="382"/>
      <c r="B47" s="375"/>
      <c r="C47" s="276" t="s">
        <v>404</v>
      </c>
    </row>
    <row r="48" spans="1:3" ht="15.75" thickBot="1" x14ac:dyDescent="0.3">
      <c r="A48" s="382"/>
      <c r="B48" s="375"/>
      <c r="C48" s="276" t="s">
        <v>405</v>
      </c>
    </row>
    <row r="49" spans="1:3" ht="30.75" thickBot="1" x14ac:dyDescent="0.3">
      <c r="A49" s="382"/>
      <c r="B49" s="375"/>
      <c r="C49" s="276" t="s">
        <v>406</v>
      </c>
    </row>
    <row r="50" spans="1:3" ht="15.75" thickBot="1" x14ac:dyDescent="0.3">
      <c r="A50" s="382"/>
      <c r="B50" s="376"/>
      <c r="C50" s="276" t="s">
        <v>407</v>
      </c>
    </row>
    <row r="51" spans="1:3" ht="15.75" thickBot="1" x14ac:dyDescent="0.3">
      <c r="A51" s="382"/>
      <c r="B51" s="377" t="s">
        <v>6</v>
      </c>
      <c r="C51" s="276" t="s">
        <v>408</v>
      </c>
    </row>
    <row r="52" spans="1:3" ht="15.75" thickBot="1" x14ac:dyDescent="0.3">
      <c r="A52" s="382"/>
      <c r="B52" s="378"/>
      <c r="C52" s="276" t="s">
        <v>409</v>
      </c>
    </row>
    <row r="53" spans="1:3" ht="15.75" thickBot="1" x14ac:dyDescent="0.3">
      <c r="A53" s="382"/>
      <c r="B53" s="378"/>
      <c r="C53" s="276" t="s">
        <v>410</v>
      </c>
    </row>
    <row r="54" spans="1:3" ht="30.75" thickBot="1" x14ac:dyDescent="0.3">
      <c r="A54" s="382"/>
      <c r="B54" s="379"/>
      <c r="C54" s="276" t="s">
        <v>411</v>
      </c>
    </row>
    <row r="55" spans="1:3" ht="15.75" thickBot="1" x14ac:dyDescent="0.3">
      <c r="A55" s="382"/>
      <c r="B55" s="377" t="s">
        <v>7</v>
      </c>
      <c r="C55" s="276" t="s">
        <v>412</v>
      </c>
    </row>
    <row r="56" spans="1:3" ht="15.75" thickBot="1" x14ac:dyDescent="0.3">
      <c r="A56" s="382"/>
      <c r="B56" s="378"/>
      <c r="C56" s="276" t="s">
        <v>413</v>
      </c>
    </row>
    <row r="57" spans="1:3" ht="30.75" thickBot="1" x14ac:dyDescent="0.3">
      <c r="A57" s="382"/>
      <c r="B57" s="378"/>
      <c r="C57" s="276" t="s">
        <v>414</v>
      </c>
    </row>
    <row r="58" spans="1:3" ht="15.75" thickBot="1" x14ac:dyDescent="0.3">
      <c r="A58" s="382"/>
      <c r="B58" s="378"/>
      <c r="C58" s="276" t="s">
        <v>415</v>
      </c>
    </row>
    <row r="59" spans="1:3" ht="30.75" thickBot="1" x14ac:dyDescent="0.3">
      <c r="A59" s="382"/>
      <c r="B59" s="378"/>
      <c r="C59" s="276" t="s">
        <v>416</v>
      </c>
    </row>
    <row r="60" spans="1:3" ht="15.75" thickBot="1" x14ac:dyDescent="0.3">
      <c r="A60" s="383"/>
      <c r="B60" s="379"/>
      <c r="C60" s="276" t="s">
        <v>417</v>
      </c>
    </row>
    <row r="61" spans="1:3" ht="29.45" customHeight="1" thickBot="1" x14ac:dyDescent="0.3">
      <c r="A61" s="381" t="s">
        <v>418</v>
      </c>
      <c r="B61" s="374" t="s">
        <v>8</v>
      </c>
      <c r="C61" s="276" t="s">
        <v>419</v>
      </c>
    </row>
    <row r="62" spans="1:3" ht="15.75" thickBot="1" x14ac:dyDescent="0.3">
      <c r="A62" s="382"/>
      <c r="B62" s="375"/>
      <c r="C62" s="276" t="s">
        <v>420</v>
      </c>
    </row>
    <row r="63" spans="1:3" ht="15.75" thickBot="1" x14ac:dyDescent="0.3">
      <c r="A63" s="382"/>
      <c r="B63" s="375"/>
      <c r="C63" s="276" t="s">
        <v>421</v>
      </c>
    </row>
    <row r="64" spans="1:3" ht="15.75" thickBot="1" x14ac:dyDescent="0.3">
      <c r="A64" s="382"/>
      <c r="B64" s="376"/>
      <c r="C64" s="276" t="s">
        <v>422</v>
      </c>
    </row>
  </sheetData>
  <mergeCells count="18">
    <mergeCell ref="A25:A31"/>
    <mergeCell ref="A32:A60"/>
    <mergeCell ref="A61:A64"/>
    <mergeCell ref="A2:A6"/>
    <mergeCell ref="A7:A12"/>
    <mergeCell ref="A13:A17"/>
    <mergeCell ref="A18:A20"/>
    <mergeCell ref="A21:A24"/>
    <mergeCell ref="B32:B50"/>
    <mergeCell ref="B51:B54"/>
    <mergeCell ref="B55:B60"/>
    <mergeCell ref="B61:B64"/>
    <mergeCell ref="B2:B6"/>
    <mergeCell ref="B7:B12"/>
    <mergeCell ref="B13:B17"/>
    <mergeCell ref="B18:B20"/>
    <mergeCell ref="B21:B24"/>
    <mergeCell ref="B25:B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F524150457854FB5FEABF41480ABA4" ma:contentTypeVersion="14" ma:contentTypeDescription="Create a new document." ma:contentTypeScope="" ma:versionID="29db9d7e354396795ed0cd9aa5edc530">
  <xsd:schema xmlns:xsd="http://www.w3.org/2001/XMLSchema" xmlns:xs="http://www.w3.org/2001/XMLSchema" xmlns:p="http://schemas.microsoft.com/office/2006/metadata/properties" xmlns:ns2="3e385f9c-5bcd-4e5e-8f2f-a447d2d87203" xmlns:ns3="10471c80-62fe-4dab-b4df-f6690ceded2e" targetNamespace="http://schemas.microsoft.com/office/2006/metadata/properties" ma:root="true" ma:fieldsID="19f96a11aaf5fa149f162d961c76be80" ns2:_="" ns3:_="">
    <xsd:import namespace="3e385f9c-5bcd-4e5e-8f2f-a447d2d87203"/>
    <xsd:import namespace="10471c80-62fe-4dab-b4df-f6690ceded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85f9c-5bcd-4e5e-8f2f-a447d2d87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Parakstīšanas statuss" ma:internalName="Parakst_x012b__x0161_anas_x0020_status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471c80-62fe-4dab-b4df-f6690ceded2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e385f9c-5bcd-4e5e-8f2f-a447d2d87203" xsi:nil="true"/>
  </documentManagement>
</p:properties>
</file>

<file path=customXml/itemProps1.xml><?xml version="1.0" encoding="utf-8"?>
<ds:datastoreItem xmlns:ds="http://schemas.openxmlformats.org/officeDocument/2006/customXml" ds:itemID="{0897B780-8EBF-40FF-AC9E-3758D7BA36F8}">
  <ds:schemaRefs>
    <ds:schemaRef ds:uri="http://schemas.microsoft.com/sharepoint/v3/contenttype/forms"/>
  </ds:schemaRefs>
</ds:datastoreItem>
</file>

<file path=customXml/itemProps2.xml><?xml version="1.0" encoding="utf-8"?>
<ds:datastoreItem xmlns:ds="http://schemas.openxmlformats.org/officeDocument/2006/customXml" ds:itemID="{843C5A6A-0313-41C5-9FD8-63026071A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85f9c-5bcd-4e5e-8f2f-a447d2d87203"/>
    <ds:schemaRef ds:uri="10471c80-62fe-4dab-b4df-f6690ceded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7C6B92-1D23-4771-B9E8-8792F54D94C1}">
  <ds:schemaRefs>
    <ds:schemaRef ds:uri="http://purl.org/dc/terms/"/>
    <ds:schemaRef ds:uri="http://purl.org/dc/elements/1.1/"/>
    <ds:schemaRef ds:uri="31f15d3c-9eb3-4c4f-aea7-0a748b1f8f2c"/>
    <ds:schemaRef ds:uri="http://schemas.microsoft.com/office/2006/documentManagement/types"/>
    <ds:schemaRef ds:uri="87f9a27c-c0fa-469b-af63-ad9b92174d29"/>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3e385f9c-5bcd-4e5e-8f2f-a447d2d872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Ievads</vt:lpstr>
      <vt:lpstr>Pasv. vizitkarte</vt:lpstr>
      <vt:lpstr>Kritēriji_pasv-1.lim</vt:lpstr>
      <vt:lpstr>Kritēriji_pasv-2.lim</vt:lpstr>
      <vt:lpstr>Vienas vienibas izmaksas, EUR</vt:lpstr>
      <vt:lpstr>Tehniskā</vt:lpstr>
      <vt:lpstr>DDOWN tehniskā</vt:lpstr>
      <vt:lpstr>'Kritēriji_pasv-1.lim'!Print_Area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dc:creator>
  <cp:lastModifiedBy>Lita Trakina</cp:lastModifiedBy>
  <cp:lastPrinted>2020-10-19T08:52:59Z</cp:lastPrinted>
  <dcterms:created xsi:type="dcterms:W3CDTF">2015-06-05T18:17:20Z</dcterms:created>
  <dcterms:modified xsi:type="dcterms:W3CDTF">2021-06-04T06:28:17Z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0x0101009BF524150457854FB5FEABF41480ABA4</vt:lpwstr>
  </property>
</Properties>
</file>