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DieseArbeitsmappe"/>
  <mc:AlternateContent xmlns:mc="http://schemas.openxmlformats.org/markup-compatibility/2006">
    <mc:Choice Requires="x15">
      <x15ac:absPath xmlns:x15ac="http://schemas.microsoft.com/office/spreadsheetml/2010/11/ac" url="C:\Users\lita.trakina\Desktop\"/>
    </mc:Choice>
  </mc:AlternateContent>
  <xr:revisionPtr revIDLastSave="0" documentId="8_{8F3B957F-02B7-483E-A79E-7C01DC94FDB6}" xr6:coauthVersionLast="46" xr6:coauthVersionMax="46" xr10:uidLastSave="{00000000-0000-0000-0000-000000000000}"/>
  <workbookProtection lockStructure="1"/>
  <bookViews>
    <workbookView xWindow="-120" yWindow="-120" windowWidth="20730" windowHeight="11160" xr2:uid="{00000000-000D-0000-FFFF-FFFF00000000}"/>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Translations" sheetId="10" state="hidden" r:id="rId9"/>
    <sheet name="MSParameters" sheetId="9" state="hidden" r:id="rId10"/>
    <sheet name="VersionDocumentation" sheetId="11" state="hidden" r:id="rId11"/>
  </sheets>
  <definedNames>
    <definedName name="_xlnm._FilterDatabase" localSheetId="7" hidden="1">EUwideConstants!$A$90:$A$98</definedName>
    <definedName name="_xlnm._FilterDatabase" localSheetId="8" hidden="1">Translations!$A$1:$IT$384</definedName>
    <definedName name="_GoBack" localSheetId="0">'Guidelines and Conditions'!$C$12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_xlnm.Print_Area" localSheetId="6">Accounting!$B$2:$DM$21</definedName>
    <definedName name="_xlnm.Print_Area" localSheetId="3">'Annex 1 - Findings'!$A$1:$C$89</definedName>
    <definedName name="_xlnm.Print_Area" localSheetId="4">'Annex 2 - basis of work'!$A$1:$B$56</definedName>
    <definedName name="_xlnm.Print_Area" localSheetId="5">'Annex 3 - Changes '!$A$1:$B$31</definedName>
    <definedName name="_xlnm.Print_Area" localSheetId="0">'Guidelines and Conditions'!$B$1:$I$79</definedName>
    <definedName name="_xlnm.Print_Area" localSheetId="2">'Opinion Statement'!$A$1:$B$162</definedName>
    <definedName name="_xlnm.Print_Area" localSheetId="1">'READ ME How to use this file'!$A$1:$C$38</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TypeOfReport">EUwideConstants!$A$32:$A$34</definedName>
    <definedName name="yesno">EUwideConstants!$A$73:$A$74</definedName>
    <definedName name="Z_3EE4370E_84AC_4220_AECA_2B19C5F3775F_.wvu.FilterData" localSheetId="7" hidden="1">EUwideConstants!$A$90:$A$98</definedName>
    <definedName name="Z_3EE4370E_84AC_4220_AECA_2B19C5F3775F_.wvu.PrintArea" localSheetId="0" hidden="1">'Guidelines and Conditions'!$C$12:$D$63</definedName>
    <definedName name="Z_3EE4370E_84AC_4220_AECA_2B19C5F3775F_.wvu.Rows" localSheetId="4" hidden="1">'Annex 2 - basis of work'!$56:$57</definedName>
    <definedName name="Z_3EE4370E_84AC_4220_AECA_2B19C5F3775F_.wvu.Rows" localSheetId="2" hidden="1">'Opinion Statement'!#REF!,'Opinion Statement'!#REF!</definedName>
    <definedName name="Z_A54031ED_59E9_4190_9F48_094FDC80E5C8_.wvu.FilterData" localSheetId="7" hidden="1">EUwideConstants!$A$90:$A$98</definedName>
    <definedName name="Z_A54031ED_59E9_4190_9F48_094FDC80E5C8_.wvu.PrintArea" localSheetId="0" hidden="1">'Guidelines and Conditions'!$C$12:$D$63</definedName>
    <definedName name="Z_A54031ED_59E9_4190_9F48_094FDC80E5C8_.wvu.Rows" localSheetId="4" hidden="1">'Annex 2 - basis of work'!$56:$57</definedName>
    <definedName name="Z_A54031ED_59E9_4190_9F48_094FDC80E5C8_.wvu.Rows" localSheetId="2" hidden="1">'Opinion Statement'!#REF!,'Opinion Statement'!#REF!</definedName>
  </definedNames>
  <calcPr calcId="191029"/>
  <customWorkbookViews>
    <customWorkbookView name="nwalker - Personal View" guid="{A54031ED-59E9-4190-9F48-094FDC80E5C8}" mergeInterval="0" personalView="1" maximized="1" xWindow="1" yWindow="1" windowWidth="1020" windowHeight="538" tabRatio="851" activeSheetId="1"/>
    <customWorkbookView name="  - Persoonlijke weergave" guid="{3EE4370E-84AC-4220-AECA-2B19C5F3775F}" mergeInterval="0" personalView="1" maximized="1" windowWidth="1276" windowHeight="515" tabRatio="8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2" i="2" l="1"/>
  <c r="C58" i="2" l="1"/>
  <c r="A58" i="2"/>
  <c r="CU6" i="12"/>
  <c r="CS6" i="12"/>
  <c r="CQ6" i="12"/>
  <c r="CN6" i="12"/>
  <c r="CL6" i="12"/>
  <c r="CJ6" i="12"/>
  <c r="CH6" i="12"/>
  <c r="CF6" i="12"/>
  <c r="CE6" i="12"/>
  <c r="CD6" i="12"/>
  <c r="CB6" i="12"/>
  <c r="BZ6" i="12"/>
  <c r="BX6" i="12"/>
  <c r="BW6" i="12"/>
  <c r="BU6" i="12"/>
  <c r="BT6" i="12"/>
  <c r="BS6" i="12"/>
  <c r="BR6" i="12"/>
  <c r="BQ6" i="12"/>
  <c r="BP6" i="12"/>
  <c r="BO6" i="12"/>
  <c r="BN6" i="12"/>
  <c r="BM6" i="12"/>
  <c r="BL6" i="12"/>
  <c r="BK6" i="12"/>
  <c r="BJ6" i="12"/>
  <c r="BI6" i="12"/>
  <c r="BH6" i="12"/>
  <c r="BG6" i="12"/>
  <c r="BE6" i="12"/>
  <c r="BD6" i="12"/>
  <c r="BC6" i="12"/>
  <c r="BB6" i="12"/>
  <c r="BA6" i="12"/>
  <c r="AZ6" i="12"/>
  <c r="AO6" i="12"/>
  <c r="AN6" i="12"/>
  <c r="AM6" i="12"/>
  <c r="AL6" i="12"/>
  <c r="AK6" i="12"/>
  <c r="AJ6" i="12"/>
  <c r="AI6" i="12"/>
  <c r="AH6" i="12"/>
  <c r="AG6" i="12"/>
  <c r="K6" i="12"/>
  <c r="I6" i="12"/>
  <c r="H6" i="12"/>
  <c r="G6" i="12"/>
  <c r="F6" i="12"/>
  <c r="E6" i="12"/>
  <c r="D6" i="12"/>
  <c r="C6" i="12"/>
  <c r="B6" i="12"/>
  <c r="DW4" i="12"/>
  <c r="DW1" i="12"/>
  <c r="AX6" i="12"/>
  <c r="E9" i="12"/>
  <c r="E12" i="12"/>
  <c r="E13" i="12"/>
  <c r="E14" i="12"/>
  <c r="E15" i="12"/>
  <c r="E16" i="12"/>
  <c r="E17" i="12"/>
  <c r="E18" i="12"/>
  <c r="E19" i="12"/>
  <c r="E20" i="12"/>
  <c r="E11" i="12"/>
  <c r="EK1" i="12"/>
  <c r="EK6" i="12" s="1"/>
  <c r="EJ1" i="12"/>
  <c r="EJ6" i="12" s="1"/>
  <c r="EI1" i="12"/>
  <c r="EI6" i="12" s="1"/>
  <c r="EH1" i="12"/>
  <c r="EH6" i="12" s="1"/>
  <c r="EG1" i="12"/>
  <c r="EG6" i="12" s="1"/>
  <c r="EF1" i="12"/>
  <c r="EF6" i="12" s="1"/>
  <c r="EF4" i="12"/>
  <c r="EG4" i="12"/>
  <c r="EH4" i="12"/>
  <c r="EI4" i="12"/>
  <c r="EJ4" i="12"/>
  <c r="EK4" i="12"/>
  <c r="EE1" i="12"/>
  <c r="EE6" i="12" s="1"/>
  <c r="ED1" i="12"/>
  <c r="ED6" i="12" s="1"/>
  <c r="EC1" i="12"/>
  <c r="EC6" i="12" s="1"/>
  <c r="EE4" i="12"/>
  <c r="ED4" i="12"/>
  <c r="EC4" i="12"/>
  <c r="EB1" i="12"/>
  <c r="EB6" i="12" s="1"/>
  <c r="EA1" i="12"/>
  <c r="EA6" i="12" s="1"/>
  <c r="DZ1" i="12"/>
  <c r="DZ6" i="12" s="1"/>
  <c r="DY1" i="12"/>
  <c r="DY6" i="12" s="1"/>
  <c r="DX1" i="12"/>
  <c r="DX6" i="12" s="1"/>
  <c r="EB4" i="12"/>
  <c r="EA4" i="12"/>
  <c r="DZ4" i="12"/>
  <c r="DY4" i="12"/>
  <c r="DX4" i="12"/>
  <c r="DN4" i="12"/>
  <c r="DO4" i="12" s="1"/>
  <c r="DP4" i="12" s="1"/>
  <c r="DQ4" i="12" s="1"/>
  <c r="DR4" i="12" s="1"/>
  <c r="DS4" i="12" s="1"/>
  <c r="DT4" i="12" s="1"/>
  <c r="DU4" i="12" s="1"/>
  <c r="DV4" i="12" s="1"/>
  <c r="DC4" i="12"/>
  <c r="DD4" i="12" s="1"/>
  <c r="DE4" i="12" s="1"/>
  <c r="DF4" i="12" s="1"/>
  <c r="DG4" i="12" s="1"/>
  <c r="DH4" i="12" s="1"/>
  <c r="DI4" i="12" s="1"/>
  <c r="DJ4" i="12" s="1"/>
  <c r="DK4" i="12" s="1"/>
  <c r="DL4" i="12" s="1"/>
  <c r="DV1" i="12"/>
  <c r="DV6" i="12" s="1"/>
  <c r="DU1" i="12"/>
  <c r="DU6" i="12" s="1"/>
  <c r="DT1" i="12"/>
  <c r="DS1" i="12"/>
  <c r="DR1" i="12"/>
  <c r="DQ1" i="12"/>
  <c r="DP1" i="12"/>
  <c r="DO1" i="12"/>
  <c r="DN1" i="12"/>
  <c r="DM1" i="12"/>
  <c r="DL1" i="12"/>
  <c r="DL6" i="12" s="1"/>
  <c r="DK1" i="12"/>
  <c r="DK6" i="12" s="1"/>
  <c r="DJ1" i="12"/>
  <c r="DJ6" i="12" s="1"/>
  <c r="DI1" i="12"/>
  <c r="DI6" i="12" s="1"/>
  <c r="DH1" i="12"/>
  <c r="DH6" i="12" s="1"/>
  <c r="DG1" i="12"/>
  <c r="DG6" i="12" s="1"/>
  <c r="DF1" i="12"/>
  <c r="DF6" i="12" s="1"/>
  <c r="DE1" i="12"/>
  <c r="DE6" i="12" s="1"/>
  <c r="DD1" i="12"/>
  <c r="DD6" i="12" s="1"/>
  <c r="DC1" i="12"/>
  <c r="DC6" i="12" s="1"/>
  <c r="DB1" i="12"/>
  <c r="DB6" i="12" s="1"/>
  <c r="DA1" i="12"/>
  <c r="DA6" i="12" s="1"/>
  <c r="CZ1" i="12"/>
  <c r="CY1" i="12"/>
  <c r="CY6" i="12" s="1"/>
  <c r="CX1" i="12"/>
  <c r="CV5" i="12"/>
  <c r="CT5" i="12"/>
  <c r="CR5" i="12"/>
  <c r="CO5" i="12"/>
  <c r="CM5" i="12"/>
  <c r="CI5" i="12"/>
  <c r="CG5" i="12"/>
  <c r="CC5" i="12"/>
  <c r="CA5" i="12"/>
  <c r="BY5" i="12"/>
  <c r="BV5" i="12"/>
  <c r="AK4" i="12"/>
  <c r="CW4" i="12"/>
  <c r="CU4" i="12"/>
  <c r="CV4" i="12" s="1"/>
  <c r="CS4" i="12"/>
  <c r="CT4" i="12" s="1"/>
  <c r="CQ4" i="12"/>
  <c r="CR4" i="12" s="1"/>
  <c r="CP4" i="12"/>
  <c r="CN4" i="12"/>
  <c r="CO4" i="12" s="1"/>
  <c r="CL4" i="12"/>
  <c r="CM4" i="12" s="1"/>
  <c r="CK4" i="12"/>
  <c r="CJ4" i="12"/>
  <c r="CH4" i="12"/>
  <c r="CI4" i="12" s="1"/>
  <c r="CF4" i="12"/>
  <c r="CG4" i="12" s="1"/>
  <c r="CE4" i="12"/>
  <c r="CD4" i="12"/>
  <c r="CB4" i="12"/>
  <c r="CC4" i="12" s="1"/>
  <c r="BZ4" i="12"/>
  <c r="CA4" i="12" s="1"/>
  <c r="BX4" i="12"/>
  <c r="BY4" i="12" s="1"/>
  <c r="BW4" i="12"/>
  <c r="BU4" i="12"/>
  <c r="BV4" i="12" s="1"/>
  <c r="BT4" i="12"/>
  <c r="BS4" i="12"/>
  <c r="BR4" i="12"/>
  <c r="BQ4" i="12"/>
  <c r="BP4" i="12"/>
  <c r="BO4" i="12"/>
  <c r="BN4" i="12"/>
  <c r="BM4" i="12"/>
  <c r="BL4" i="12"/>
  <c r="BK4" i="12"/>
  <c r="BJ4" i="12"/>
  <c r="BI4" i="12"/>
  <c r="BH4" i="12"/>
  <c r="BG4" i="12"/>
  <c r="BF4" i="12"/>
  <c r="BE4" i="12"/>
  <c r="BD4" i="12"/>
  <c r="BC4" i="12"/>
  <c r="BB4" i="12"/>
  <c r="BA4" i="12"/>
  <c r="AZ4" i="12"/>
  <c r="AY4" i="12"/>
  <c r="C88" i="2"/>
  <c r="B87" i="2"/>
  <c r="CA6" i="12" s="1"/>
  <c r="C85" i="2"/>
  <c r="B84" i="2"/>
  <c r="BY6" i="12" s="1"/>
  <c r="C83" i="2"/>
  <c r="A83" i="2"/>
  <c r="A78" i="2"/>
  <c r="A77" i="2"/>
  <c r="A76" i="2"/>
  <c r="C71" i="2"/>
  <c r="A71" i="2"/>
  <c r="C68" i="2"/>
  <c r="C59" i="2"/>
  <c r="A59" i="2"/>
  <c r="C57" i="2"/>
  <c r="A57" i="2"/>
  <c r="C52" i="2"/>
  <c r="A52" i="2"/>
  <c r="AO4" i="12" s="1"/>
  <c r="C49" i="2"/>
  <c r="C33" i="2"/>
  <c r="C32" i="2"/>
  <c r="A32" i="2"/>
  <c r="C22" i="2"/>
  <c r="C21" i="2"/>
  <c r="A21" i="2"/>
  <c r="A20" i="2"/>
  <c r="A19" i="2"/>
  <c r="J4" i="12" s="1"/>
  <c r="A49" i="2"/>
  <c r="AL4" i="12" s="1"/>
  <c r="L1" i="12"/>
  <c r="M1" i="12" s="1"/>
  <c r="M6" i="12" s="1"/>
  <c r="V4" i="12"/>
  <c r="K4" i="12"/>
  <c r="L6" i="12" l="1"/>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6" i="1"/>
  <c r="C25" i="1"/>
  <c r="C24" i="1"/>
  <c r="C20" i="1"/>
  <c r="C17" i="1"/>
  <c r="C16" i="1"/>
  <c r="A120" i="2" l="1"/>
  <c r="B120" i="2"/>
  <c r="CX6" i="12" s="1"/>
  <c r="C120" i="2"/>
  <c r="C121" i="2"/>
  <c r="C14" i="1" l="1"/>
  <c r="B8" i="1"/>
  <c r="B7" i="1"/>
  <c r="B6" i="1"/>
  <c r="B5" i="1"/>
  <c r="B4" i="1"/>
  <c r="B2" i="1"/>
  <c r="B7" i="5"/>
  <c r="C136" i="2" l="1"/>
  <c r="C67" i="2"/>
  <c r="C19" i="1"/>
  <c r="B49" i="5" l="1"/>
  <c r="B15" i="5"/>
  <c r="B11" i="5"/>
  <c r="B48" i="5" l="1"/>
  <c r="D44" i="4"/>
  <c r="B43" i="4"/>
  <c r="C17" i="2" l="1"/>
  <c r="A17" i="2"/>
  <c r="C16" i="2"/>
  <c r="B19" i="8"/>
  <c r="B17" i="8"/>
  <c r="B16" i="8"/>
  <c r="B15" i="8"/>
  <c r="B14" i="8"/>
  <c r="B13" i="8"/>
  <c r="A30" i="9" l="1"/>
  <c r="A24" i="9"/>
  <c r="A23" i="9"/>
  <c r="A21" i="9"/>
  <c r="A16" i="9"/>
  <c r="A15" i="9"/>
  <c r="A14" i="9"/>
  <c r="A13" i="9"/>
  <c r="A8" i="9"/>
  <c r="A7" i="9"/>
  <c r="A6" i="9"/>
  <c r="A5" i="9"/>
  <c r="A4" i="9"/>
  <c r="A1" i="9"/>
  <c r="A116" i="7"/>
  <c r="A113" i="7"/>
  <c r="A109" i="7"/>
  <c r="A108" i="7"/>
  <c r="A92" i="7"/>
  <c r="A86" i="7"/>
  <c r="A78" i="7"/>
  <c r="A77" i="7"/>
  <c r="A73" i="7"/>
  <c r="A70" i="7"/>
  <c r="A69" i="7"/>
  <c r="A65" i="7"/>
  <c r="A62" i="7"/>
  <c r="A61" i="7"/>
  <c r="A60" i="7"/>
  <c r="A57" i="7"/>
  <c r="A56" i="7"/>
  <c r="A55" i="7"/>
  <c r="A52" i="7"/>
  <c r="A51" i="7"/>
  <c r="A50" i="7"/>
  <c r="A47" i="7"/>
  <c r="A45" i="7"/>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B3" i="12"/>
  <c r="C28" i="6"/>
  <c r="C27" i="6"/>
  <c r="C21" i="6"/>
  <c r="B20" i="6"/>
  <c r="A19" i="6"/>
  <c r="C11" i="6"/>
  <c r="C8" i="6"/>
  <c r="A6" i="6"/>
  <c r="A5" i="6"/>
  <c r="C3" i="6"/>
  <c r="A2" i="6"/>
  <c r="C1" i="6"/>
  <c r="B55" i="5"/>
  <c r="B54" i="5"/>
  <c r="B53" i="5"/>
  <c r="B52" i="5"/>
  <c r="B51" i="5"/>
  <c r="B50" i="5"/>
  <c r="C47" i="5"/>
  <c r="B47" i="5"/>
  <c r="B46" i="5"/>
  <c r="B45" i="5"/>
  <c r="B44" i="5"/>
  <c r="B43" i="5"/>
  <c r="B42" i="5"/>
  <c r="C41" i="5"/>
  <c r="B41" i="5"/>
  <c r="B40" i="5"/>
  <c r="B39" i="5"/>
  <c r="C38" i="5"/>
  <c r="B38" i="5"/>
  <c r="B37" i="5"/>
  <c r="B36" i="5"/>
  <c r="B35" i="5"/>
  <c r="B34" i="5"/>
  <c r="B33" i="5"/>
  <c r="B32" i="5"/>
  <c r="B31" i="5"/>
  <c r="B30" i="5"/>
  <c r="B29" i="5"/>
  <c r="C28" i="5"/>
  <c r="B28" i="5"/>
  <c r="A28" i="5"/>
  <c r="B26" i="5"/>
  <c r="C25" i="5"/>
  <c r="A25" i="5"/>
  <c r="AX4" i="12" s="1"/>
  <c r="B24" i="5"/>
  <c r="B23" i="5"/>
  <c r="B22" i="5"/>
  <c r="B21" i="5"/>
  <c r="C20" i="5"/>
  <c r="B20" i="5"/>
  <c r="B19" i="5"/>
  <c r="A19" i="5"/>
  <c r="B18" i="5"/>
  <c r="A18" i="5"/>
  <c r="B17" i="5"/>
  <c r="B16" i="5"/>
  <c r="B14" i="5"/>
  <c r="B13" i="5"/>
  <c r="B12" i="5"/>
  <c r="B10" i="5"/>
  <c r="B9" i="5"/>
  <c r="B8" i="5"/>
  <c r="A8" i="5"/>
  <c r="A7" i="5"/>
  <c r="C5" i="5"/>
  <c r="A5" i="5"/>
  <c r="C3" i="5"/>
  <c r="A2" i="5"/>
  <c r="C1" i="5"/>
  <c r="D88" i="4"/>
  <c r="C87" i="4"/>
  <c r="B87" i="4"/>
  <c r="D86" i="4"/>
  <c r="C85" i="4"/>
  <c r="B85" i="4"/>
  <c r="B84" i="4"/>
  <c r="C83" i="4"/>
  <c r="B83" i="4"/>
  <c r="C82" i="4"/>
  <c r="B82" i="4"/>
  <c r="D81" i="4"/>
  <c r="C81" i="4"/>
  <c r="B81" i="4"/>
  <c r="A79" i="4"/>
  <c r="D68" i="4"/>
  <c r="B67" i="4"/>
  <c r="D56" i="4"/>
  <c r="B55" i="4"/>
  <c r="C41" i="4"/>
  <c r="C40" i="4"/>
  <c r="C39" i="4"/>
  <c r="C38" i="4"/>
  <c r="D37" i="4"/>
  <c r="C37" i="4"/>
  <c r="C36" i="4"/>
  <c r="C35" i="4"/>
  <c r="C34" i="4"/>
  <c r="C33" i="4"/>
  <c r="D32" i="4"/>
  <c r="C32" i="4"/>
  <c r="C31" i="4"/>
  <c r="B31" i="4"/>
  <c r="B30" i="4"/>
  <c r="C28" i="4"/>
  <c r="C27" i="4"/>
  <c r="C26" i="4"/>
  <c r="C25" i="4"/>
  <c r="D24" i="4"/>
  <c r="C24" i="4"/>
  <c r="C23" i="4"/>
  <c r="C22" i="4"/>
  <c r="C21" i="4"/>
  <c r="C20" i="4"/>
  <c r="D19" i="4"/>
  <c r="C19" i="4"/>
  <c r="C18" i="4"/>
  <c r="B18" i="4"/>
  <c r="C16" i="4"/>
  <c r="C15" i="4"/>
  <c r="C14" i="4"/>
  <c r="C13" i="4"/>
  <c r="D12" i="4"/>
  <c r="C12" i="4"/>
  <c r="C11" i="4"/>
  <c r="C10" i="4"/>
  <c r="C9" i="4"/>
  <c r="C8" i="4"/>
  <c r="D7" i="4"/>
  <c r="C7" i="4"/>
  <c r="D6" i="4"/>
  <c r="C6" i="4"/>
  <c r="B6" i="4"/>
  <c r="A4" i="4"/>
  <c r="D3" i="4"/>
  <c r="A2" i="4"/>
  <c r="D1" i="4"/>
  <c r="A1" i="4"/>
  <c r="C161" i="2"/>
  <c r="A161" i="2"/>
  <c r="C160" i="2"/>
  <c r="A160" i="2"/>
  <c r="A159" i="2"/>
  <c r="A158" i="2"/>
  <c r="C157" i="2"/>
  <c r="A157" i="2"/>
  <c r="C156" i="2"/>
  <c r="A156" i="2"/>
  <c r="C154" i="2"/>
  <c r="A154" i="2"/>
  <c r="C153" i="2"/>
  <c r="A153" i="2"/>
  <c r="C152" i="2"/>
  <c r="C150" i="2"/>
  <c r="A150" i="2"/>
  <c r="C149" i="2"/>
  <c r="A149" i="2"/>
  <c r="C148" i="2"/>
  <c r="A148" i="2"/>
  <c r="C147" i="2"/>
  <c r="A147" i="2"/>
  <c r="C146" i="2"/>
  <c r="A146" i="2"/>
  <c r="A145" i="2"/>
  <c r="B142" i="2"/>
  <c r="DT6" i="12" s="1"/>
  <c r="B141" i="2"/>
  <c r="DS6" i="12" s="1"/>
  <c r="B140" i="2"/>
  <c r="DR6" i="12" s="1"/>
  <c r="B139" i="2"/>
  <c r="DQ6" i="12" s="1"/>
  <c r="B138" i="2"/>
  <c r="DP6" i="12" s="1"/>
  <c r="B137" i="2"/>
  <c r="DO6" i="12" s="1"/>
  <c r="B136" i="2"/>
  <c r="DN6" i="12" s="1"/>
  <c r="C135" i="2"/>
  <c r="B135" i="2"/>
  <c r="DM6" i="12" s="1"/>
  <c r="A135" i="2"/>
  <c r="C132" i="2"/>
  <c r="C124" i="2"/>
  <c r="A124" i="2"/>
  <c r="C123" i="2"/>
  <c r="C122" i="2"/>
  <c r="B122" i="2"/>
  <c r="CZ6" i="12" s="1"/>
  <c r="A122" i="2"/>
  <c r="C118" i="2"/>
  <c r="A119" i="2"/>
  <c r="C117" i="2"/>
  <c r="B116" i="2"/>
  <c r="CV6" i="12" s="1"/>
  <c r="A115" i="2"/>
  <c r="C114" i="2"/>
  <c r="B113" i="2"/>
  <c r="CT6" i="12" s="1"/>
  <c r="A112" i="2"/>
  <c r="C111" i="2"/>
  <c r="B110" i="2"/>
  <c r="CR6" i="12" s="1"/>
  <c r="A109" i="2"/>
  <c r="C108" i="2"/>
  <c r="A108" i="2"/>
  <c r="B106" i="2"/>
  <c r="CO6" i="12" s="1"/>
  <c r="A105" i="2"/>
  <c r="B103" i="2"/>
  <c r="CM6" i="12" s="1"/>
  <c r="C102" i="2"/>
  <c r="A102" i="2"/>
  <c r="A101" i="2"/>
  <c r="C100" i="2"/>
  <c r="A100" i="2"/>
  <c r="C99" i="2"/>
  <c r="B98" i="2"/>
  <c r="CI6" i="12" s="1"/>
  <c r="A97" i="2"/>
  <c r="B95" i="2"/>
  <c r="CG6" i="12" s="1"/>
  <c r="A94" i="2"/>
  <c r="A93" i="2"/>
  <c r="A92" i="2"/>
  <c r="B90" i="2"/>
  <c r="CC6" i="12" s="1"/>
  <c r="C89" i="2"/>
  <c r="A89" i="2"/>
  <c r="A86" i="2"/>
  <c r="C66" i="2"/>
  <c r="A66" i="2"/>
  <c r="A82" i="2"/>
  <c r="A75" i="2"/>
  <c r="B80" i="2"/>
  <c r="BV6" i="12" s="1"/>
  <c r="C79" i="2"/>
  <c r="A79" i="2"/>
  <c r="A74" i="2"/>
  <c r="A73" i="2"/>
  <c r="A72" i="2"/>
  <c r="A70" i="2"/>
  <c r="A69" i="2"/>
  <c r="A68" i="2"/>
  <c r="A67" i="2"/>
  <c r="A65" i="2"/>
  <c r="C64" i="2"/>
  <c r="A64" i="2"/>
  <c r="C62" i="2"/>
  <c r="A62" i="2"/>
  <c r="C61" i="2"/>
  <c r="A61" i="2"/>
  <c r="C60" i="2"/>
  <c r="A60" i="2"/>
  <c r="C56" i="2"/>
  <c r="A56" i="2"/>
  <c r="C55" i="2"/>
  <c r="A55" i="2"/>
  <c r="A54" i="2"/>
  <c r="C51" i="2"/>
  <c r="A51" i="2"/>
  <c r="AN4" i="12" s="1"/>
  <c r="C50" i="2"/>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3" i="1"/>
  <c r="C22" i="1"/>
  <c r="C15" i="1"/>
  <c r="C12" i="1"/>
  <c r="B10" i="1"/>
  <c r="B1" i="1"/>
  <c r="AT4" i="12" l="1"/>
  <c r="AR4" i="12"/>
  <c r="R9" i="12"/>
  <c r="V15" i="12"/>
  <c r="V16" i="12"/>
  <c r="V17" i="12"/>
  <c r="V18" i="12"/>
  <c r="V19" i="12"/>
  <c r="V20" i="12"/>
  <c r="U15" i="12"/>
  <c r="U16" i="12"/>
  <c r="U17" i="12"/>
  <c r="U18" i="12"/>
  <c r="U19" i="12"/>
  <c r="U20" i="12"/>
  <c r="P12" i="12"/>
  <c r="P13" i="12"/>
  <c r="P14" i="12"/>
  <c r="P15" i="12"/>
  <c r="P16" i="12"/>
  <c r="P17" i="12"/>
  <c r="P18" i="12"/>
  <c r="P19" i="12"/>
  <c r="P20" i="12"/>
  <c r="P11" i="12"/>
  <c r="Q12" i="12"/>
  <c r="Q13" i="12"/>
  <c r="Q14" i="12"/>
  <c r="Q15" i="12"/>
  <c r="Q16" i="12"/>
  <c r="Q17" i="12"/>
  <c r="Q18" i="12"/>
  <c r="Q19" i="12"/>
  <c r="Q20" i="12"/>
  <c r="Q11" i="12"/>
  <c r="Q9" i="12"/>
  <c r="AW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M10" i="12"/>
  <c r="L9" i="12"/>
  <c r="I12" i="12"/>
  <c r="J12" i="12"/>
  <c r="I13" i="12"/>
  <c r="J13" i="12"/>
  <c r="I14" i="12"/>
  <c r="J14" i="12"/>
  <c r="I15" i="12"/>
  <c r="J15" i="12"/>
  <c r="I16" i="12"/>
  <c r="J16" i="12"/>
  <c r="I17" i="12"/>
  <c r="J17" i="12"/>
  <c r="I18" i="12"/>
  <c r="J18" i="12"/>
  <c r="I19" i="12"/>
  <c r="J19" i="12"/>
  <c r="I20" i="12"/>
  <c r="J20" i="12"/>
  <c r="J11" i="12"/>
  <c r="I11" i="12"/>
  <c r="J10" i="12"/>
  <c r="I9" i="12"/>
  <c r="ES6" i="12"/>
  <c r="EQ6" i="12"/>
  <c r="EO6" i="12"/>
  <c r="EN6" i="12"/>
  <c r="EM6" i="12"/>
  <c r="ET6" i="12"/>
  <c r="ER6" i="12"/>
  <c r="EN5" i="12"/>
  <c r="ES5" i="12"/>
  <c r="ET5" i="12" s="1"/>
  <c r="EQ5" i="12"/>
  <c r="ER5" i="12" s="1"/>
  <c r="EP5" i="12"/>
  <c r="EO5"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K9" i="12"/>
  <c r="H9" i="12"/>
  <c r="B21" i="11"/>
  <c r="V14" i="12"/>
  <c r="V13" i="12"/>
  <c r="V12" i="12"/>
  <c r="V11" i="12"/>
  <c r="T20" i="12"/>
  <c r="T19" i="12"/>
  <c r="T18" i="12"/>
  <c r="T17" i="12"/>
  <c r="T16" i="12"/>
  <c r="T15" i="12"/>
  <c r="T14" i="12"/>
  <c r="T13" i="12"/>
  <c r="T12" i="12"/>
  <c r="T11" i="12"/>
  <c r="S11" i="12"/>
  <c r="S12" i="12"/>
  <c r="S13" i="12"/>
  <c r="S14" i="12"/>
  <c r="S15" i="12"/>
  <c r="S16" i="12"/>
  <c r="S17" i="12"/>
  <c r="S18" i="12"/>
  <c r="S19" i="12"/>
  <c r="S20" i="12"/>
  <c r="U11" i="12"/>
  <c r="U12" i="12"/>
  <c r="U13" i="12"/>
  <c r="U14" i="12"/>
  <c r="B16" i="12"/>
  <c r="F13" i="12"/>
  <c r="F12" i="12"/>
  <c r="F16" i="12"/>
  <c r="O20" i="12"/>
  <c r="O19" i="12"/>
  <c r="O18" i="12"/>
  <c r="O17" i="12"/>
  <c r="O16" i="12"/>
  <c r="O15" i="12"/>
  <c r="O14" i="12"/>
  <c r="O13" i="12"/>
  <c r="O12" i="12"/>
  <c r="O11" i="12"/>
  <c r="F20" i="12"/>
  <c r="F19" i="12"/>
  <c r="F18" i="12"/>
  <c r="F17" i="12"/>
  <c r="F15" i="12"/>
  <c r="F14" i="12"/>
  <c r="F11" i="12"/>
  <c r="N9" i="12"/>
  <c r="N11" i="12"/>
  <c r="N12" i="12"/>
  <c r="N13" i="12"/>
  <c r="N14" i="12"/>
  <c r="N15" i="12"/>
  <c r="N16" i="12"/>
  <c r="N17" i="12"/>
  <c r="N18" i="12"/>
  <c r="N19" i="12"/>
  <c r="N20" i="12"/>
  <c r="D19" i="12"/>
  <c r="C16" i="12"/>
  <c r="U9" i="12"/>
  <c r="S9" i="12"/>
  <c r="EM4" i="12"/>
  <c r="EN4" i="12" s="1"/>
  <c r="AV4" i="12"/>
  <c r="G10" i="12"/>
  <c r="F9" i="12"/>
  <c r="B9" i="12"/>
  <c r="D9" i="12"/>
  <c r="C9" i="12"/>
  <c r="A3" i="5"/>
  <c r="F76" i="1"/>
  <c r="B28" i="11"/>
  <c r="B27" i="11"/>
  <c r="B26" i="11"/>
  <c r="B25" i="11"/>
  <c r="B24" i="11"/>
  <c r="B23" i="11"/>
  <c r="B22" i="11"/>
  <c r="B20" i="11"/>
  <c r="O9" i="12"/>
  <c r="AS5" i="12"/>
  <c r="AP4" i="12"/>
  <c r="A3" i="6"/>
  <c r="AQ5" i="12"/>
  <c r="C3" i="11" l="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V6" i="12"/>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29" authorId="0" shapeId="0" xr:uid="{00000000-0006-0000-09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<sst xmlns="http://schemas.openxmlformats.org/spreadsheetml/2006/main" count="695" uniqueCount="655">
  <si>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</si>
  <si>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</si>
  <si>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</si>
  <si>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</si>
  <si>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</si>
  <si>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</si>
  <si>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</si>
  <si>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</si>
  <si>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</si>
  <si>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</si>
  <si>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</si>
  <si>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</si>
  <si>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</si>
  <si>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</si>
  <si>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</si>
  <si>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</si>
  <si>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</si>
  <si>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</si>
  <si>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</si>
  <si>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</si>
  <si>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</si>
  <si>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</si>
  <si>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</si>
  <si>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</si>
  <si>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</si>
  <si>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</si>
  <si>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</si>
  <si>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</si>
  <si>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</si>
  <si>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</si>
  <si>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</si>
  <si>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</si>
  <si>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</si>
  <si>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</si>
  <si>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</si>
  <si>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</si>
  <si>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</si>
  <si>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</si>
  <si>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</si>
  <si>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</si>
  <si>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</si>
  <si>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</si>
  <si>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</si>
  <si>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</si>
  <si>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</si>
  <si>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</si>
  <si>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</si>
  <si>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</si>
  <si>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</si>
  <si>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</si>
  <si>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</si>
  <si>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</si>
  <si>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</si>
  <si>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</si>
  <si>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</si>
  <si>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</si>
  <si>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</si>
  <si>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</si>
  <si>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</si>
  <si>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</si>
  <si>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</si>
  <si>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</si>
  <si>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</si>
  <si>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</si>
  <si>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</si>
  <si>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</si>
  <si>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</si>
  <si>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</si>
  <si>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</si>
  <si>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</si>
  <si>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</si>
  <si>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</si>
  <si>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</si>
  <si>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</si>
  <si>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</si>
  <si>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</si>
  <si>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</si>
  <si>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</si>
  <si>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</si>
  <si>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</si>
  <si>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</si>
  <si>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</si>
  <si>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</si>
  <si>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</si>
  <si>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</si>
  <si>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</si>
  <si>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http://ec.europa.eu/clima/policies/ets/index_en.htm</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</si>
  <si>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</si>
  <si>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</si>
  <si>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</si>
  <si>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</si>
  <si>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</si>
  <si>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</si>
  <si>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</si>
  <si>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</si>
  <si>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Other websites:</t>
  </si>
  <si>
    <t>Helpdesk:</t>
  </si>
  <si>
    <t xml:space="preserve">Monitoring and Reporting in the EU ETS: 
    </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</si>
  <si>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</si>
  <si>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</si>
  <si>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</si>
  <si>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</si>
  <si>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</si>
  <si>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</si>
  <si>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</si>
  <si>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</si>
  <si>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</si>
  <si>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</si>
  <si>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</si>
  <si>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</si>
  <si>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</si>
  <si>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</si>
  <si>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</si>
  <si>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</si>
  <si>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</si>
  <si>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</si>
  <si>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</si>
  <si>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</si>
  <si>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</si>
  <si>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</si>
  <si>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</si>
  <si>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</si>
  <si>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</si>
  <si>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</si>
  <si>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</si>
  <si>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</si>
  <si>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</si>
  <si>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</si>
  <si>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</si>
  <si>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</si>
  <si>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</si>
  <si>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</si>
  <si>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</si>
  <si>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</si>
  <si>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</si>
  <si>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</si>
  <si>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</si>
  <si>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</si>
  <si>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</si>
  <si>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</si>
  <si>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</si>
  <si>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</si>
  <si>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</si>
  <si>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</si>
  <si>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</si>
  <si>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</si>
  <si>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</si>
  <si>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</si>
  <si>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</si>
  <si>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</si>
  <si>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</si>
  <si>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</si>
  <si>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</si>
  <si>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</si>
  <si>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</si>
  <si>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</si>
  <si>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</si>
  <si>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</si>
  <si>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</si>
  <si>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</si>
  <si>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</si>
  <si>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</si>
  <si>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</si>
  <si>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</si>
  <si>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</si>
  <si>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</si>
  <si>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</si>
  <si>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</si>
  <si>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</si>
  <si>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</si>
  <si>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</si>
  <si>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</si>
  <si>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</si>
  <si>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</si>
  <si>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</si>
  <si>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</si>
  <si>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</si>
  <si>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</si>
  <si>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</si>
  <si>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</si>
  <si>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</si>
  <si>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</si>
  <si>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</si>
  <si>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</si>
  <si>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</si>
  <si>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</si>
  <si>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</si>
  <si>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</si>
  <si>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</si>
  <si>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</si>
  <si>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</si>
  <si>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</si>
  <si>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</si>
  <si>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</si>
  <si>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</si>
  <si>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</si>
  <si>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</si>
  <si>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</si>
  <si>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</si>
  <si>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</si>
  <si>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</si>
  <si>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</si>
  <si>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</si>
  <si>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</si>
  <si>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</si>
  <si>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</si>
  <si>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</si>
  <si>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</si>
  <si>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</si>
  <si>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</si>
  <si>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</si>
  <si>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</si>
  <si>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</si>
  <si>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</si>
  <si>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</si>
  <si>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</si>
  <si>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</si>
  <si>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</si>
  <si>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</si>
  <si>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</si>
  <si>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</si>
  <si>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</si>
  <si>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</si>
  <si>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</si>
  <si>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</si>
  <si>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</si>
  <si>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</si>
  <si>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</si>
  <si>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</si>
  <si>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</si>
  <si>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</si>
  <si>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</si>
  <si>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</si>
  <si>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</si>
  <si>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</si>
  <si>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</si>
  <si>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</si>
  <si>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</si>
  <si>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</si>
  <si>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</si>
  <si>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</si>
  <si>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</si>
  <si>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</si>
  <si>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</si>
  <si>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</si>
  <si>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</si>
  <si>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</si>
  <si>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</si>
  <si>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</si>
  <si>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</si>
  <si>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</si>
  <si>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</si>
  <si>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</si>
  <si>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</si>
  <si>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</si>
  <si>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</si>
  <si>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</si>
  <si>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</si>
  <si>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</si>
  <si>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</si>
  <si>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</si>
  <si>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</si>
  <si>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</si>
  <si>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</si>
  <si>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</si>
  <si>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</si>
  <si>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</si>
  <si>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</si>
  <si>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</si>
  <si>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</si>
  <si>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</si>
  <si>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</si>
  <si>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</si>
  <si>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</si>
  <si>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</si>
  <si>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</si>
  <si>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</si>
  <si>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</si>
  <si>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</si>
  <si>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</si>
  <si>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</si>
  <si>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</si>
  <si>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</si>
  <si>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</si>
  <si>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</si>
  <si>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</si>
  <si>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</si>
  <si>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</si>
  <si>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</si>
  <si>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</si>
  <si>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</si>
  <si>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</si>
  <si>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</si>
  <si>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</si>
  <si>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</si>
  <si>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</si>
  <si>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</si>
  <si>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</si>
  <si>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</si>
  <si>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</si>
  <si>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</si>
  <si>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</si>
  <si>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Please complete any relevant data.  One line per comment. If further space is required, please add rows and individually number points.  If there are NO relevant comments to be made please state NOT APPLICABLE in the first row.</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</si>
  <si>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</si>
  <si>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</si>
  <si>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</si>
  <si>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</si>
  <si>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</si>
  <si>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</si>
  <si>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</si>
  <si>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</si>
  <si>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</si>
  <si>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</si>
  <si>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</si>
  <si>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</si>
  <si>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</si>
  <si>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</si>
  <si>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</si>
  <si>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</si>
  <si>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</si>
  <si>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</si>
  <si>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</si>
  <si>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</si>
  <si>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</si>
  <si>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</si>
  <si>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</si>
  <si>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</si>
  <si>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</si>
  <si>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</si>
  <si>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</si>
  <si>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</si>
  <si>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</si>
  <si>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</si>
  <si>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</si>
  <si>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</si>
  <si>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</si>
  <si>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</si>
  <si>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Phase 4 FAR Allocation Verification Report</t>
  </si>
  <si>
    <t>VR P4 FAR</t>
  </si>
  <si>
    <t>Project team draft v1</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</si>
  <si>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</si>
  <si>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</si>
  <si>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</si>
  <si>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</si>
  <si>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</si>
  <si>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</si>
  <si>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</si>
  <si>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</si>
  <si>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</si>
  <si>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</si>
  <si>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If no, is the reason justified?</t>
  </si>
  <si>
    <t>RulesCompliance4</t>
  </si>
  <si>
    <t>Yes. See Annex 1 for details</t>
  </si>
  <si>
    <t>Article 18(3): Verification of methods applied for missing data:</t>
  </si>
  <si>
    <t>Not Applicable</t>
  </si>
  <si>
    <t>Accredited</t>
  </si>
  <si>
    <t>Certified</t>
  </si>
  <si>
    <t>Reliability</t>
  </si>
  <si>
    <t>If no, please provide a justification below:</t>
  </si>
  <si>
    <t>If no, please briefly explain below:</t>
  </si>
  <si>
    <t>Data Report Details</t>
  </si>
  <si>
    <t>Type of report</t>
  </si>
  <si>
    <t>Baseline Data Report</t>
  </si>
  <si>
    <t>MMP Approval</t>
  </si>
  <si>
    <t>Approved</t>
  </si>
  <si>
    <t>Non-approved</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</si>
  <si>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</si>
  <si>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</si>
  <si>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</si>
  <si>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</si>
  <si>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</si>
  <si>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</si>
  <si>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</si>
  <si>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</si>
  <si>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</si>
  <si>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</si>
  <si>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</si>
  <si>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</si>
  <si>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</si>
  <si>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</si>
  <si>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</si>
  <si>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</si>
  <si>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The quantitative materiality level is set at 5% of the following data elements individually:</t>
  </si>
  <si>
    <t>•   the activity level of each relevant product benchmark sub-installation individually.</t>
  </si>
  <si>
    <t>GHG quantification is subject to inherent uncertainty due to the designed capability of measurement instrumentation and testing methodologies and incomplete scientific knowledge used in the determination of calculation factors and global warming potentials</t>
  </si>
  <si>
    <t>2014-2018</t>
  </si>
  <si>
    <t>2019-2023</t>
  </si>
  <si>
    <t>Other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</si>
  <si>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</si>
  <si>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</si>
  <si>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</si>
  <si>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</si>
  <si>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</si>
  <si>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</si>
  <si>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</si>
  <si>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</si>
  <si>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</si>
  <si>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</si>
  <si>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</si>
  <si>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</si>
  <si>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</si>
  <si>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https://ec.europa.eu/clima/policies/ets/monitoring_en#tab-0-1</t>
  </si>
  <si>
    <t>Project team draft v2</t>
  </si>
  <si>
    <t>"The operator or aircraft operator shall submit the verification report to the competent authority together with the operator’s or aircraft operator’s report concerned. "</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</si>
  <si>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</si>
  <si>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</si>
  <si>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</si>
  <si>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</si>
  <si>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</si>
  <si>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</si>
  <si>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</si>
  <si>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E.</t>
  </si>
  <si>
    <t>E1</t>
  </si>
  <si>
    <t>E2</t>
  </si>
  <si>
    <t>E3</t>
  </si>
  <si>
    <t>E4</t>
  </si>
  <si>
    <t>E5</t>
  </si>
  <si>
    <t>E6</t>
  </si>
  <si>
    <t>E7</t>
  </si>
  <si>
    <t>E8</t>
  </si>
  <si>
    <t>E9</t>
  </si>
  <si>
    <t>E10</t>
  </si>
  <si>
    <t>B) identified by the verifier and which have NOT been reported to the CA</t>
  </si>
  <si>
    <t>&lt;List the names of the pages (tabs from the excel report template) which contain the data being verified e.g. K_Summary, F_Product BM, G_Fall-back, and/or H_SpecialBM&gt;</t>
  </si>
  <si>
    <t>New Entrant Data Report</t>
  </si>
  <si>
    <t>If no, has risk of misstatement/non-conformity been assessed by the verifier?</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</si>
  <si>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</si>
  <si>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</si>
  <si>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</si>
  <si>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</si>
  <si>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</si>
  <si>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</si>
  <si>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</si>
  <si>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</si>
  <si>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</si>
  <si>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</si>
  <si>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</si>
  <si>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</si>
  <si>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</si>
  <si>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</si>
  <si>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</si>
  <si>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</si>
  <si>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  the Report is or may be associated with misstatements (omissions, mis-representations or errors) or non-conformities with the MMP; or</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</si>
  <si>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</si>
  <si>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</si>
  <si>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</si>
  <si>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</si>
  <si>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</si>
  <si>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</si>
  <si>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</si>
  <si>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</si>
  <si>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</si>
  <si>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</si>
  <si>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</si>
  <si>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Prior period findings or improvements that have NOT been resolved.  
Any findings or improvements reported in the verification report for the prior allocation period data report that have been resolved do not need to be listed here.</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</si>
  <si>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</si>
  <si>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</si>
  <si>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</si>
  <si>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</si>
  <si>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</si>
  <si>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</si>
  <si>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</si>
  <si>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</si>
  <si>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</si>
  <si>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</si>
  <si>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http://data.europa.eu/eli/reg_del/2019/331/oj</t>
  </si>
  <si>
    <t>http://data.europa.eu/eli/reg_impl/2019/1842/oj</t>
  </si>
  <si>
    <t>https://ec.europa.eu/clima/policies/ets/allowances_en#tab-0-1</t>
  </si>
  <si>
    <t>Phase 4 ALCR Verification Report</t>
  </si>
  <si>
    <t>VR P4 ALCR</t>
  </si>
  <si>
    <t xml:space="preserve">&lt;Please include all MMP versions that are relevant for the reporting period, including any versions that have been approved just before the issuing of the verification report and are relevant for the reporting period.&gt;
</t>
  </si>
  <si>
    <t>The following data are confirmed as verified:</t>
  </si>
  <si>
    <t>Year</t>
  </si>
  <si>
    <t>&lt;Select the installation's primary Annex I activity&gt;</t>
  </si>
  <si>
    <t>&lt;If applicable, please enter here any other Annex I activities that apply.&gt;</t>
  </si>
  <si>
    <t>2019 &amp; 2020</t>
  </si>
  <si>
    <t>&lt;Select the appropriate year for the Reporting Period&gt;</t>
  </si>
  <si>
    <t>Article 17(3)(g): the start of normal operations :</t>
  </si>
  <si>
    <t>Guidance on ALCR and FAR applied:</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</si>
  <si>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</si>
  <si>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t xml:space="preserve">&lt;OR use this opinion text, if the opinion is qualified with comments for the user of the opinion.  Please provide brief details of any exceptions that might affect the data and therefore qualify the opinion. 
</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</si>
  <si>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</si>
  <si>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</si>
  <si>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</si>
  <si>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 the Monitoring Methodology Plan being applied for all or part of the reporting year not being approved by the CA before the completion of verification</t>
  </si>
  <si>
    <t>F.</t>
  </si>
  <si>
    <t>F1</t>
  </si>
  <si>
    <t>F2</t>
  </si>
  <si>
    <t>F3</t>
  </si>
  <si>
    <t>F4</t>
  </si>
  <si>
    <t>F5</t>
  </si>
  <si>
    <t>F6</t>
  </si>
  <si>
    <t>F7</t>
  </si>
  <si>
    <t>F8</t>
  </si>
  <si>
    <t>F9</t>
  </si>
  <si>
    <t>F10</t>
  </si>
  <si>
    <t>•  approving the Operator's MMP and approving modifications to the plan requested by the Operator;</t>
  </si>
  <si>
    <t>&lt;This should list anything that has been agreed (e.g. in a letter, email, fax or phone call) but that has not yet been incorporated within the updated approved monitoring methodology plan.&gt;</t>
  </si>
  <si>
    <t>AVR2 Articles 31 and 32 - Waiver risk assessment completed and new ALCR criteria picked up?</t>
  </si>
  <si>
    <t>•  enforcing the requirements of Implementing Regulation EU No. 2019/1842 on the reporting of Activity Level Changes to allow adjustment of free allocations (ALCR) and of Delegated Regulation EU No.2019/331 on the harmonised free allocation of emissions allowances (FAR);</t>
  </si>
  <si>
    <t xml:space="preserve">•   the Operator is not complying with the ALCR and, as relevant, the FAR , even if the MMP is approved by the competent authority; or                                                                                                                                                            </t>
  </si>
  <si>
    <t xml:space="preserve">The text of both AVR2, AVR2.1, and a consolidated version of the Regulation can be downloaded from the following links: </t>
  </si>
  <si>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</si>
  <si>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</si>
  <si>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t xml:space="preserve">And Article 27 (2) of AVR2 requires: </t>
  </si>
  <si>
    <t>Annual Activity Level Report</t>
  </si>
  <si>
    <t>&lt;Select the appropriate report type for this verification. This selection will then be carried through to the opinion statement itself&gt;</t>
  </si>
  <si>
    <t>&lt;This is AVR2 as defined at point 3 of the sheet "Guidelines and Conditions"&gt;</t>
  </si>
  <si>
    <t>&lt;Failure to report in accordance with FAR Article 9 is a non-compliance that should be reported on Annex 1 of this VOS.  Information on changes that should have been reported should be provided on Annex 3, as outlined at line 64 above&gt;</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</si>
  <si>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</si>
  <si>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</si>
  <si>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t>&lt; please confirm that if a formal site visit waiver risk assessment was completed it took into account the criteria listed in AVR2 Articles 31 and 32, and section 8.3 of GD4 (version dated 2020 onwards)&gt;</t>
  </si>
  <si>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</si>
  <si>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</si>
  <si>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&lt;Insert the National Accreditation Body's name e.g. COFRAC if verifier is accredited; insert name of the Certifying National Authority if the verifier is certified under AVR2 Article 54(2).&gt;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</si>
  <si>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</si>
  <si>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</si>
  <si>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</si>
  <si>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</si>
  <si>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There should be no duplication between this section and section A above.</t>
  </si>
  <si>
    <t xml:space="preserve">
</t>
  </si>
  <si>
    <t>&lt;The verifier needs to confirm the correctness of the required input parameters given in FAR Articles 16(5), 19, 20, 21 and 22; and data required under ALCR Articles 6 (1) (2) and 6(4).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t>
  </si>
  <si>
    <t>Data being verified:</t>
  </si>
  <si>
    <t>Annual Activity Level Data Only</t>
  </si>
  <si>
    <t>Annual Activity Level Data and Benchmark Update Data</t>
  </si>
  <si>
    <t>Project team draft v4</t>
  </si>
  <si>
    <t>For the verification of operator's annual activity level reports under the Implementing Regulation 2019/1842 on Activity Level Changes  (ALCR)</t>
  </si>
  <si>
    <t>(b)  Identify the Competent Authority (CA) to which the operator whose report you are verifying has to submit the verified annual activity level report. Note that "Member State" here means all States which are participating in the EU ETS, not only EU Member States.</t>
  </si>
  <si>
    <t>The Directive and ALCR can be downloaded from these two links:</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</si>
  <si>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can be downloaded from: </t>
  </si>
  <si>
    <r>
      <t xml:space="preserve">"A verified emissions report, tonne-kilometer report,baseline data report, </t>
    </r>
    <r>
      <rPr>
        <i/>
        <strike/>
        <sz val="10"/>
        <rFont val="Arial"/>
        <family val="2"/>
      </rPr>
      <t xml:space="preserve">or </t>
    </r>
    <r>
      <rPr>
        <i/>
        <sz val="10"/>
        <rFont val="Arial"/>
        <family val="2"/>
      </rPr>
      <t>new entrant data report or annual activity level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r>
  </si>
  <si>
    <t>Article 27(1) of AVR2 states that the conclusions on the verification of the operator's report and the verification opinion are submitted in a verification report:</t>
  </si>
  <si>
    <t>"Based on the information collected during the verification, the verifier shall issue a verification report to the operator or aircraft operator on each emission report, tonne-kilometre report, baseline data report, new entrant data report or annual activity level report that was subject to verification."</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</si>
  <si>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</si>
  <si>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</si>
  <si>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</si>
  <si>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All guidance documents and templates developed by the Commission Services on the FAR and ALCR can be found at the bottom of the following page:</t>
  </si>
  <si>
    <t>All guidance documents and templates developed by the Commission Services on the AVR2 can be found at:</t>
  </si>
  <si>
    <t>This ALCR verification report template comprises the following sheets which are inextricably intertwined:</t>
  </si>
  <si>
    <t>EU ETS Annual Activity Level Reporting</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</si>
  <si>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</si>
  <si>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&lt;Select the relevant range of years for the annual activity level report ; if other is selected, please state in the line below the range of dates&gt; Please note that the first annual activity level report to be submitted by 31st March 2021 relates to the reporting years 2019 and 2020, Reports of subsequent years relate only to one reporting year</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</si>
  <si>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</si>
  <si>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</si>
  <si>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MMP in compliance with the ALCR rules (including the underlying FAR rules)?</t>
  </si>
  <si>
    <t>COMPLIANCE WITH THE EU ETS MONITORING AND REPORTING PRINCIPLES</t>
  </si>
  <si>
    <t>•  material non-compliance with the FAR or the ALCR meaning there was insufficient clarity to reach a conclusion with reasonable assurance.</t>
  </si>
  <si>
    <t>Uncorrected Non-compliances with ALCR or FAR which were identified during verification</t>
  </si>
  <si>
    <t>&lt;State details of non-compliance including nature and size of non-compliance and which Article of the ALCR or FAR it relates to. For more information on how to classify and report non-compliances please see the guidance of the European Commission Services.&gt;</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</si>
  <si>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</si>
  <si>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</si>
  <si>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  improvements can be made to the Operator's performance in monitoring and reporting of relevant data and/or compliance with its MMP and with the ALCR and the FAR.</t>
  </si>
  <si>
    <t>Issues with any other elements of data and with elements associated with compliance with the ALCR or FAR (as relevant) and/or conformance with the MMP are considered under the broader materiality analysis taking account of qualitative aspects.</t>
  </si>
  <si>
    <t>i) EU guidance on certified verifiers developed by European Commission Services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</si>
  <si>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</si>
  <si>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</si>
  <si>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C) EC Regulation EU No. 2019/708  on the Carbon Leakage List</t>
  </si>
  <si>
    <t>D) EU Guidance developed by the European Commission Services to support the harmonised interpretation of the ALCR and FAR</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</si>
  <si>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</si>
  <si>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Changes since prior year to specific parameters listed the FAR or ALCR</t>
  </si>
  <si>
    <t>http://data.europa.eu/eli/dir/2003/87/2020-01-01</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</si>
  <si>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</si>
  <si>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</si>
  <si>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</si>
  <si>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</si>
  <si>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</si>
  <si>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</si>
  <si>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</si>
  <si>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</si>
  <si>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</si>
  <si>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</si>
  <si>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</si>
  <si>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</si>
  <si>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</si>
  <si>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</si>
  <si>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</si>
  <si>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</si>
  <si>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</si>
  <si>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</si>
  <si>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</si>
  <si>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</si>
  <si>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</si>
  <si>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</si>
  <si>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</si>
  <si>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</si>
  <si>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</si>
  <si>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</si>
  <si>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</si>
  <si>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VERIFIED ACTIVITY LEVELS</t>
  </si>
  <si>
    <t>other</t>
  </si>
  <si>
    <t>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t>
  </si>
  <si>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</si>
  <si>
    <t>https://eur-lex.europa.eu/legal-content/EN/TXT/PDF/?uri=CELEX:32020R2084&amp;from=EN</t>
  </si>
  <si>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</si>
  <si>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t>The Competent Authority is responsible for:</t>
  </si>
  <si>
    <t>N/A</t>
  </si>
  <si>
    <t>Applicable NACE/PRODCOM Code(s):</t>
  </si>
  <si>
    <t>Applicable sub-installations:</t>
  </si>
  <si>
    <t>Further Annex I activities:</t>
  </si>
  <si>
    <t>Applicable pages in the Data Report:</t>
  </si>
  <si>
    <t>Has the MMP been updated for significant changes and re-approved during the reporting period? (FAR Article 9)?</t>
  </si>
  <si>
    <t>Article 11(4)(d): modifications to MMP notified to CA?</t>
  </si>
  <si>
    <t>FAR Article 9: Changes to activity level/ operational activity (that might affect allocation or MMP) reported to the CA?</t>
  </si>
  <si>
    <t>Article 16(2)(b): Boundaries of installation and sub-installation(s) are correct?</t>
  </si>
  <si>
    <t>Article 16(2)(c): Source streams and emissions sources are complete?</t>
  </si>
  <si>
    <t>Articles 16(2) (fa) and 17(3) (f): correctness of input parameters, and evidence of support specific data reported?</t>
  </si>
  <si>
    <t>Article 17(3): MMP correctly applied?</t>
  </si>
  <si>
    <t>Article 17(3)(a): Data correctly attributed to sub-installation boundaries?</t>
  </si>
  <si>
    <t>Article 17(3)(c): Correct application of product definitions?</t>
  </si>
  <si>
    <t>Article 17(3)(d): Activity level for non-product benchmark sub-installation(s) correctly attributed?</t>
  </si>
  <si>
    <t>Article 17(3)(e): Energy consumption correctly attributed to each sub-installation, where applicable?</t>
  </si>
  <si>
    <t>Article 17(3)(h): FAR Annex IV sections 2.3 to 2.7 correctly monitored and reported in accordance with the MMP?</t>
  </si>
  <si>
    <t>No changes to NACE/PRODCOM codes declared in the baseline data report?</t>
  </si>
  <si>
    <t>Article 19(3): Simplified uncertainty applied and information valid?</t>
  </si>
  <si>
    <t>Article 29: Prior period non-conformities corrected?</t>
  </si>
  <si>
    <t>Article 30(2): Prior period improvements implemented correctly?</t>
  </si>
  <si>
    <t>Articles 14(a) and 16(2): Data and data flow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</si>
  <si>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</si>
  <si>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</si>
  <si>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17(3)(b): Are there Data Gaps?</t>
  </si>
  <si>
    <t>Article 17(3)(b): Is there Double counting?</t>
  </si>
  <si>
    <t>Competent Authority guidance on ALCR and FAR met (if relevant)?</t>
  </si>
  <si>
    <t>EC guidance on ALCR and FAR met?</t>
  </si>
  <si>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</si>
  <si>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t xml:space="preserve">Signed on behalf of </t>
  </si>
  <si>
    <t>Independent Reasonable Assurance Verification Report and Opinion Statement:
EU Emissions Trading System</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</si>
  <si>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</si>
  <si>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   the EU ETS lead auditor/auditor has not received all the information and explanations that they require to conduct their examination to a reasonable level of assurance;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</si>
  <si>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</si>
  <si>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   the sum of the amounts of waste gases imported to and/or produced within the installation, if relevant; or</t>
  </si>
  <si>
    <t>Conduct of the Verification (1) - Criteria for Accredited Verifiers</t>
  </si>
  <si>
    <t>Conduct of the Verification (3) - Criteria for Verifiers Certified under AVR Article 55(2)</t>
  </si>
  <si>
    <t>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</si>
  <si>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Delete the Opinion Template text lines that are NOT applicable (you may need to unprotect the sheet to do this)
&lt;For the annual activity report that has to be submitted by 31st of March 2021 (which relates to the  years 2019 and 2020) only one opinion statement is to be used.  The statement text applicable to the 'worst' year applies (e.g. if 2020 is 'satisfactory' but 2019 is not verified, then the whole report is 'not verified')&gt;</t>
  </si>
  <si>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</si>
  <si>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</si>
  <si>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AVR2 Article 34A - justification for carrying out virtual site visit due to force majeure and information on how the 'visit' was conducted and verification risk reduced:</t>
  </si>
  <si>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</si>
  <si>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</si>
  <si>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</si>
  <si>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Operator/ Installation site visited physically during verification of the ALCR report:</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</si>
  <si>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</si>
  <si>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2020 onwards)&gt;</t>
  </si>
  <si>
    <t>AVR2 Articles 31 and 32 - Justification for not undertaking site visit:</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</si>
  <si>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</si>
  <si>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Date of waiver approval by CA or date of approval for virtual site visit by CA:</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</si>
  <si>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</si>
  <si>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</si>
  <si>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</si>
  <si>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</si>
  <si>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We have conducted a verification of the data relevant to the Activity Levels reported by the above Operator in its Report as referenced in the verification report above.  On the basis of the verification work undertaken (see Annex 2) these data are fairly stated.</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</si>
  <si>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</si>
  <si>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1) Commission implementing Regulation (EU) No. 2018/2067 on verification of data and on the accreditation of verifiers pursuant to Directive 2003/87/EC as updated by Commission Implementing Regulation (EU) No.2020/2084</t>
  </si>
  <si>
    <t>This is the final version of the ALCR Verification Report template, dated 3 February 2021</t>
  </si>
  <si>
    <t>Final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</si>
</sst>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0"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1"/>
      <name val="Calibri"/>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strike/>
      <sz val="10"/>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u/>
      <sz val="10"/>
      <color rgb="FF0070C0"/>
      <name val="Arial"/>
      <family val="2"/>
    </font>
    <font>
      <b/>
      <u/>
      <sz val="10"/>
      <color theme="10"/>
      <name val="Arial"/>
      <family val="2"/>
    </font>
    <font>
      <i/>
      <sz val="10"/>
      <color rgb="FFFF0000"/>
      <name val="Arial"/>
      <family val="2"/>
    </font>
    <font>
      <strike/>
      <sz val="10"/>
      <name val="Arial"/>
      <family val="2"/>
    </font>
    <font>
      <b/>
      <sz val="10"/>
      <color theme="1"/>
      <name val="Arial"/>
      <family val="2"/>
    </font>
    <font>
      <i/>
      <sz val="10"/>
      <color rgb="FF0070C0"/>
      <name val="Arial"/>
      <family val="2"/>
    </font>
  </fonts>
  <fills count="23">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66FF"/>
        <bgColor indexed="64"/>
      </patternFill>
    </fill>
    <fill>
      <patternFill patternType="solid">
        <fgColor theme="4" tint="0.59999389629810485"/>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s>
  <cellStyleXfs count="4">
    <xf numFmtId="0" fontId="0" fillId="0" borderId="0"/>
    <xf numFmtId="0" fontId="45" fillId="0" borderId="0" applyNumberFormat="0" applyFill="0" applyBorder="0" applyAlignment="0" applyProtection="0">
      <alignment vertical="top"/>
      <protection locked="0"/>
    </xf>
    <xf numFmtId="43" fontId="36" fillId="0" borderId="0" applyFont="0" applyFill="0" applyBorder="0" applyAlignment="0" applyProtection="0"/>
    <xf numFmtId="0" fontId="1" fillId="0" borderId="0"/>
  </cellStyleXfs>
  <cellXfs count="600">
    <xf numFmtId="0" fontId="0" fillId="0" borderId="0" xfId="0"/>
    <xf numFmtId="0" fontId="35" fillId="0" borderId="1" xfId="1" applyFont="1" applyBorder="1" applyAlignment="1" applyProtection="1">
      <alignment vertical="top"/>
    </xf>
    <xf numFmtId="0" fontId="35" fillId="0" borderId="2" xfId="1" applyFont="1" applyBorder="1" applyAlignment="1" applyProtection="1">
      <alignment vertical="top"/>
    </xf>
    <xf numFmtId="0" fontId="2" fillId="0" borderId="0" xfId="0" applyFont="1" applyProtection="1"/>
    <xf numFmtId="0" fontId="0" fillId="0" borderId="0" xfId="0" applyProtection="1"/>
    <xf numFmtId="0" fontId="0" fillId="0" borderId="3" xfId="0" applyBorder="1" applyProtection="1"/>
    <xf numFmtId="0" fontId="0" fillId="2" borderId="4" xfId="0" applyFill="1" applyBorder="1" applyProtection="1"/>
    <xf numFmtId="0" fontId="0" fillId="0" borderId="5" xfId="0" applyBorder="1" applyProtection="1"/>
    <xf numFmtId="14" fontId="0" fillId="3" borderId="6" xfId="0" applyNumberFormat="1" applyFill="1" applyBorder="1" applyAlignment="1" applyProtection="1">
      <alignment horizontal="left"/>
    </xf>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10" xfId="0" applyBorder="1" applyProtection="1"/>
    <xf numFmtId="0" fontId="0" fillId="5" borderId="11" xfId="0" applyFill="1" applyBorder="1" applyProtection="1"/>
    <xf numFmtId="0" fontId="0" fillId="0" borderId="12" xfId="0" applyBorder="1" applyProtection="1"/>
    <xf numFmtId="0" fontId="0" fillId="6" borderId="13" xfId="0" applyFill="1" applyBorder="1" applyProtection="1"/>
    <xf numFmtId="0" fontId="2" fillId="0" borderId="0" xfId="0" applyFont="1" applyBorder="1" applyProtection="1"/>
    <xf numFmtId="0" fontId="0" fillId="7" borderId="0" xfId="0" applyFill="1" applyProtection="1"/>
    <xf numFmtId="0" fontId="0" fillId="7" borderId="0" xfId="0" applyFill="1" applyBorder="1" applyProtection="1"/>
    <xf numFmtId="0" fontId="0" fillId="0" borderId="0" xfId="0" applyFill="1" applyBorder="1" applyProtection="1"/>
    <xf numFmtId="0" fontId="2" fillId="0" borderId="14" xfId="0" applyFont="1" applyBorder="1" applyProtection="1"/>
    <xf numFmtId="0" fontId="2" fillId="0" borderId="15" xfId="0" applyFont="1" applyBorder="1" applyProtection="1"/>
    <xf numFmtId="0" fontId="0" fillId="0" borderId="16" xfId="0" applyBorder="1" applyProtection="1"/>
    <xf numFmtId="14" fontId="0" fillId="3" borderId="17" xfId="0" applyNumberFormat="1" applyFill="1" applyBorder="1" applyAlignment="1" applyProtection="1">
      <alignment horizontal="center"/>
    </xf>
    <xf numFmtId="0" fontId="0" fillId="4" borderId="18" xfId="0" applyFill="1" applyBorder="1" applyProtection="1"/>
    <xf numFmtId="0" fontId="0" fillId="4" borderId="19" xfId="0" applyFill="1" applyBorder="1" applyProtection="1"/>
    <xf numFmtId="14" fontId="0" fillId="3" borderId="20" xfId="0" applyNumberFormat="1" applyFill="1" applyBorder="1" applyAlignment="1" applyProtection="1">
      <alignment horizontal="center"/>
    </xf>
    <xf numFmtId="0" fontId="0" fillId="4" borderId="21" xfId="0" applyFill="1" applyBorder="1" applyProtection="1"/>
    <xf numFmtId="0" fontId="0" fillId="4" borderId="22" xfId="0" applyFill="1" applyBorder="1" applyProtection="1"/>
    <xf numFmtId="14" fontId="0" fillId="3" borderId="23" xfId="0" applyNumberFormat="1"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5" borderId="0" xfId="0" applyFill="1" applyProtection="1"/>
    <xf numFmtId="0" fontId="2" fillId="0" borderId="0" xfId="0" applyFont="1" applyFill="1" applyProtection="1"/>
    <xf numFmtId="0" fontId="5" fillId="6" borderId="0" xfId="0" applyFont="1" applyFill="1" applyBorder="1" applyAlignment="1" applyProtection="1">
      <alignment horizontal="left" vertical="top" wrapText="1"/>
    </xf>
    <xf numFmtId="0" fontId="46" fillId="0" borderId="26" xfId="1" applyFont="1" applyBorder="1" applyAlignment="1" applyProtection="1">
      <alignment vertical="top" wrapText="1"/>
    </xf>
    <xf numFmtId="0" fontId="5" fillId="7" borderId="0" xfId="0" applyFont="1" applyFill="1" applyProtection="1"/>
    <xf numFmtId="0" fontId="40" fillId="0" borderId="0" xfId="0" applyFont="1" applyProtection="1"/>
    <xf numFmtId="0" fontId="5" fillId="0" borderId="0" xfId="0" applyFont="1" applyProtection="1"/>
    <xf numFmtId="0" fontId="8" fillId="0" borderId="17" xfId="0" applyFont="1" applyBorder="1" applyAlignment="1" applyProtection="1">
      <alignment vertical="top" wrapText="1"/>
    </xf>
    <xf numFmtId="0" fontId="3" fillId="9" borderId="20" xfId="0" applyFont="1" applyFill="1" applyBorder="1" applyAlignment="1" applyProtection="1">
      <alignment horizontal="justify"/>
    </xf>
    <xf numFmtId="0" fontId="12" fillId="9" borderId="20" xfId="0" applyFont="1" applyFill="1" applyBorder="1" applyAlignment="1" applyProtection="1">
      <alignment vertical="top" wrapText="1"/>
    </xf>
    <xf numFmtId="0" fontId="5" fillId="9" borderId="20" xfId="0" applyFont="1" applyFill="1" applyBorder="1" applyAlignment="1" applyProtection="1">
      <alignment vertical="top" wrapText="1"/>
    </xf>
    <xf numFmtId="0" fontId="5" fillId="9" borderId="20" xfId="0" applyFont="1" applyFill="1" applyBorder="1" applyAlignment="1" applyProtection="1">
      <alignment horizontal="justify"/>
    </xf>
    <xf numFmtId="0" fontId="5" fillId="9" borderId="23" xfId="0" applyFont="1" applyFill="1" applyBorder="1" applyAlignment="1" applyProtection="1">
      <alignment horizontal="justify"/>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5" fillId="13" borderId="0" xfId="0" quotePrefix="1" applyFont="1" applyFill="1" applyProtection="1"/>
    <xf numFmtId="0" fontId="5" fillId="13" borderId="0" xfId="0" applyFont="1" applyFill="1" applyProtection="1"/>
    <xf numFmtId="0" fontId="26" fillId="0" borderId="0" xfId="0" applyFont="1" applyAlignment="1" applyProtection="1">
      <alignment vertical="top" wrapText="1"/>
    </xf>
    <xf numFmtId="0" fontId="0" fillId="0" borderId="0" xfId="0" applyAlignment="1" applyProtection="1">
      <alignment vertical="top"/>
    </xf>
    <xf numFmtId="0" fontId="27" fillId="0" borderId="0" xfId="0" applyFont="1" applyAlignment="1" applyProtection="1">
      <alignment vertical="top" wrapText="1"/>
    </xf>
    <xf numFmtId="0" fontId="27"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 xfId="0" applyFont="1" applyBorder="1" applyAlignment="1" applyProtection="1">
      <alignment vertical="top" wrapText="1"/>
    </xf>
    <xf numFmtId="0" fontId="4" fillId="0" borderId="26" xfId="0" applyFont="1" applyBorder="1" applyAlignment="1" applyProtection="1">
      <alignment vertical="top" wrapText="1"/>
    </xf>
    <xf numFmtId="0" fontId="2" fillId="0" borderId="0" xfId="0" applyFont="1" applyAlignment="1" applyProtection="1">
      <alignment vertical="top"/>
    </xf>
    <xf numFmtId="0" fontId="27" fillId="8" borderId="0" xfId="0" applyFont="1" applyFill="1" applyAlignment="1" applyProtection="1">
      <alignment vertical="top" wrapText="1"/>
    </xf>
    <xf numFmtId="0" fontId="13" fillId="0" borderId="0" xfId="0" applyFont="1" applyAlignment="1" applyProtection="1">
      <alignment vertical="top"/>
    </xf>
    <xf numFmtId="0" fontId="12" fillId="0" borderId="0" xfId="0" applyFont="1" applyAlignment="1" applyProtection="1">
      <alignment vertical="top"/>
    </xf>
    <xf numFmtId="0" fontId="16"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32" xfId="0" applyFont="1" applyBorder="1" applyAlignment="1" applyProtection="1">
      <alignment vertical="top" wrapText="1"/>
    </xf>
    <xf numFmtId="0" fontId="2" fillId="0" borderId="34" xfId="0" applyFont="1" applyBorder="1" applyAlignment="1" applyProtection="1">
      <alignment vertical="top" wrapText="1"/>
    </xf>
    <xf numFmtId="0" fontId="5" fillId="0" borderId="35" xfId="0" applyFont="1" applyBorder="1" applyAlignment="1" applyProtection="1">
      <alignment vertical="top" wrapText="1"/>
    </xf>
    <xf numFmtId="0" fontId="5" fillId="0" borderId="35" xfId="0" quotePrefix="1" applyFont="1" applyBorder="1" applyAlignment="1" applyProtection="1">
      <alignment vertical="top" wrapText="1"/>
    </xf>
    <xf numFmtId="0" fontId="5" fillId="0" borderId="35" xfId="0" applyNumberFormat="1" applyFont="1" applyFill="1" applyBorder="1" applyAlignment="1" applyProtection="1">
      <alignment vertical="top" wrapText="1"/>
    </xf>
    <xf numFmtId="0" fontId="5" fillId="0" borderId="35" xfId="0" applyNumberFormat="1" applyFont="1" applyBorder="1" applyAlignment="1" applyProtection="1">
      <alignment vertical="top" wrapText="1"/>
    </xf>
    <xf numFmtId="0" fontId="5" fillId="0" borderId="35" xfId="0" applyFont="1" applyFill="1" applyBorder="1" applyAlignment="1" applyProtection="1">
      <alignment vertical="top" wrapText="1"/>
    </xf>
    <xf numFmtId="0" fontId="2" fillId="0" borderId="36" xfId="0" applyFont="1" applyBorder="1" applyAlignment="1" applyProtection="1">
      <alignment vertical="top" wrapText="1"/>
    </xf>
    <xf numFmtId="0" fontId="5" fillId="0" borderId="37" xfId="0" applyFont="1" applyFill="1" applyBorder="1" applyAlignment="1" applyProtection="1">
      <alignment vertical="top" wrapText="1"/>
    </xf>
    <xf numFmtId="0" fontId="8" fillId="0" borderId="38" xfId="0" applyFont="1" applyBorder="1" applyAlignment="1" applyProtection="1">
      <alignment vertical="top" wrapText="1"/>
    </xf>
    <xf numFmtId="0" fontId="8" fillId="0" borderId="39" xfId="0" applyFont="1" applyBorder="1" applyAlignment="1" applyProtection="1">
      <alignment vertical="top" wrapText="1"/>
    </xf>
    <xf numFmtId="0" fontId="0" fillId="0" borderId="0" xfId="0" applyBorder="1" applyAlignment="1" applyProtection="1">
      <alignment vertical="top" wrapText="1"/>
    </xf>
    <xf numFmtId="0" fontId="17" fillId="0" borderId="0" xfId="0" applyFont="1" applyBorder="1" applyAlignment="1" applyProtection="1">
      <alignment vertical="top" wrapText="1"/>
    </xf>
    <xf numFmtId="0" fontId="25" fillId="0" borderId="0" xfId="0" applyFont="1" applyAlignment="1" applyProtection="1">
      <alignment vertical="top" wrapText="1"/>
    </xf>
    <xf numFmtId="0" fontId="23" fillId="0" borderId="0" xfId="0" applyFont="1" applyAlignment="1" applyProtection="1">
      <alignment vertical="top"/>
    </xf>
    <xf numFmtId="0" fontId="2" fillId="0" borderId="0" xfId="0" applyNumberFormat="1" applyFont="1" applyFill="1" applyBorder="1" applyAlignment="1" applyProtection="1">
      <alignment vertical="top"/>
    </xf>
    <xf numFmtId="0" fontId="23" fillId="0" borderId="0" xfId="0" applyFont="1" applyFill="1" applyBorder="1" applyAlignment="1" applyProtection="1">
      <alignment vertical="top"/>
    </xf>
    <xf numFmtId="0" fontId="4" fillId="0" borderId="0" xfId="0" applyFont="1" applyAlignment="1" applyProtection="1">
      <alignment vertical="top" wrapText="1"/>
    </xf>
    <xf numFmtId="0" fontId="22" fillId="0" borderId="0" xfId="0" applyFont="1" applyFill="1" applyAlignment="1" applyProtection="1">
      <alignment vertical="top" wrapText="1"/>
    </xf>
    <xf numFmtId="0" fontId="4" fillId="0" borderId="1" xfId="0" applyFont="1" applyBorder="1" applyAlignment="1" applyProtection="1">
      <alignment vertical="top" wrapText="1"/>
    </xf>
    <xf numFmtId="0" fontId="23" fillId="0" borderId="0" xfId="0" applyFont="1" applyFill="1" applyAlignment="1" applyProtection="1">
      <alignment vertical="top"/>
    </xf>
    <xf numFmtId="0" fontId="22"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1" fillId="0" borderId="0" xfId="0" applyFont="1" applyFill="1" applyAlignment="1" applyProtection="1">
      <alignment vertical="top" wrapText="1"/>
    </xf>
    <xf numFmtId="0" fontId="2" fillId="0" borderId="40" xfId="0" applyFont="1" applyBorder="1" applyAlignment="1" applyProtection="1">
      <alignment vertical="top"/>
    </xf>
    <xf numFmtId="0" fontId="20" fillId="0" borderId="0" xfId="0" applyFont="1" applyAlignment="1" applyProtection="1">
      <alignment vertical="top" wrapText="1"/>
    </xf>
    <xf numFmtId="0" fontId="2" fillId="0" borderId="26" xfId="0" applyFont="1" applyBorder="1" applyAlignment="1" applyProtection="1">
      <alignment vertical="top" wrapText="1"/>
    </xf>
    <xf numFmtId="0" fontId="24" fillId="0" borderId="0" xfId="0" applyFont="1" applyFill="1" applyAlignment="1" applyProtection="1">
      <alignment vertical="top" wrapText="1"/>
    </xf>
    <xf numFmtId="0" fontId="20" fillId="0" borderId="0" xfId="0" applyFont="1" applyBorder="1" applyAlignment="1" applyProtection="1">
      <alignment vertical="top" wrapText="1"/>
    </xf>
    <xf numFmtId="0" fontId="2" fillId="0" borderId="0" xfId="0" applyFont="1" applyFill="1" applyBorder="1" applyAlignment="1" applyProtection="1">
      <alignment vertical="top" wrapText="1"/>
    </xf>
    <xf numFmtId="0" fontId="20" fillId="0" borderId="0" xfId="0" applyFont="1" applyFill="1" applyBorder="1" applyAlignment="1" applyProtection="1">
      <alignment vertical="top" wrapText="1"/>
    </xf>
    <xf numFmtId="0" fontId="7" fillId="0" borderId="0" xfId="0" applyFont="1" applyAlignment="1" applyProtection="1">
      <alignment vertical="top"/>
    </xf>
    <xf numFmtId="0" fontId="23" fillId="0" borderId="0" xfId="0" applyFont="1" applyFill="1" applyBorder="1" applyAlignment="1" applyProtection="1">
      <alignment vertical="top" wrapText="1"/>
    </xf>
    <xf numFmtId="2" fontId="24" fillId="0" borderId="0" xfId="0" applyNumberFormat="1" applyFont="1" applyFill="1" applyBorder="1" applyAlignment="1" applyProtection="1">
      <alignment horizontal="left" vertical="top" wrapText="1"/>
    </xf>
    <xf numFmtId="0" fontId="47" fillId="0" borderId="0" xfId="0" applyFont="1" applyFill="1" applyBorder="1" applyAlignment="1" applyProtection="1">
      <alignment vertical="top" wrapText="1"/>
    </xf>
    <xf numFmtId="0" fontId="15" fillId="0" borderId="0" xfId="0" applyFont="1" applyAlignment="1" applyProtection="1">
      <alignment vertical="top"/>
    </xf>
    <xf numFmtId="0" fontId="6" fillId="0" borderId="0" xfId="0" applyFont="1" applyFill="1" applyBorder="1" applyAlignment="1" applyProtection="1">
      <alignment vertical="top" wrapText="1"/>
    </xf>
    <xf numFmtId="0" fontId="19" fillId="0" borderId="0" xfId="0" applyFont="1" applyBorder="1" applyAlignment="1" applyProtection="1">
      <alignment vertical="top"/>
    </xf>
    <xf numFmtId="0" fontId="2" fillId="0" borderId="0" xfId="0" applyFont="1" applyBorder="1" applyAlignment="1" applyProtection="1">
      <alignment vertical="top"/>
    </xf>
    <xf numFmtId="0" fontId="2" fillId="0" borderId="29" xfId="0" applyFont="1" applyBorder="1" applyAlignment="1" applyProtection="1">
      <alignment vertical="top" wrapText="1"/>
    </xf>
    <xf numFmtId="0" fontId="2" fillId="0" borderId="30" xfId="0" applyFont="1" applyBorder="1" applyAlignment="1" applyProtection="1">
      <alignment vertical="top" wrapText="1"/>
    </xf>
    <xf numFmtId="0" fontId="2" fillId="0" borderId="31" xfId="0" applyFont="1" applyBorder="1" applyAlignment="1" applyProtection="1">
      <alignment vertical="top" wrapText="1"/>
    </xf>
    <xf numFmtId="0" fontId="0" fillId="14" borderId="1" xfId="0" applyFill="1" applyBorder="1" applyAlignment="1" applyProtection="1">
      <alignment vertical="top"/>
    </xf>
    <xf numFmtId="0" fontId="0" fillId="9" borderId="41" xfId="0" applyFill="1" applyBorder="1" applyAlignment="1" applyProtection="1">
      <alignment vertical="top"/>
    </xf>
    <xf numFmtId="0" fontId="2" fillId="0" borderId="0" xfId="0" applyFont="1" applyFill="1" applyAlignment="1" applyProtection="1">
      <alignment vertical="top"/>
    </xf>
    <xf numFmtId="0" fontId="2" fillId="12" borderId="32" xfId="0" applyFont="1" applyFill="1" applyBorder="1" applyAlignment="1" applyProtection="1">
      <alignment horizontal="centerContinuous" vertical="top"/>
    </xf>
    <xf numFmtId="0" fontId="33" fillId="12" borderId="27"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33" xfId="0" applyFont="1" applyFill="1" applyBorder="1" applyAlignment="1" applyProtection="1">
      <alignment horizontal="centerContinuous" vertical="top"/>
    </xf>
    <xf numFmtId="0" fontId="2" fillId="12" borderId="34"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35" xfId="0" applyFont="1" applyFill="1" applyBorder="1" applyAlignment="1" applyProtection="1">
      <alignment horizontal="justify" vertical="top"/>
    </xf>
    <xf numFmtId="0" fontId="0" fillId="12" borderId="0" xfId="0" applyFill="1" applyBorder="1" applyAlignment="1" applyProtection="1">
      <alignment horizontal="justify" vertical="top" wrapText="1"/>
    </xf>
    <xf numFmtId="0" fontId="2" fillId="12" borderId="32" xfId="0" applyFont="1" applyFill="1" applyBorder="1" applyAlignment="1" applyProtection="1">
      <alignment horizontal="left" vertical="top"/>
    </xf>
    <xf numFmtId="0" fontId="2" fillId="12" borderId="34" xfId="0" applyFont="1" applyFill="1" applyBorder="1" applyAlignment="1" applyProtection="1">
      <alignment horizontal="left" vertical="top"/>
    </xf>
    <xf numFmtId="0" fontId="2" fillId="12" borderId="36" xfId="0" applyFont="1" applyFill="1" applyBorder="1" applyAlignment="1" applyProtection="1">
      <alignment horizontal="left" vertical="top"/>
    </xf>
    <xf numFmtId="0" fontId="2" fillId="6" borderId="32" xfId="0" applyFont="1" applyFill="1" applyBorder="1" applyAlignment="1" applyProtection="1">
      <alignment horizontal="left" vertical="top"/>
    </xf>
    <xf numFmtId="0" fontId="2" fillId="6" borderId="34" xfId="0" applyFont="1" applyFill="1" applyBorder="1" applyAlignment="1" applyProtection="1">
      <alignment horizontal="left" vertical="top"/>
    </xf>
    <xf numFmtId="0" fontId="2" fillId="6" borderId="36" xfId="0" applyFont="1" applyFill="1" applyBorder="1" applyAlignment="1" applyProtection="1">
      <alignment horizontal="left" vertical="top"/>
    </xf>
    <xf numFmtId="0" fontId="5" fillId="0" borderId="35" xfId="0" applyFont="1" applyBorder="1" applyAlignment="1" applyProtection="1">
      <alignment horizontal="left" vertical="top" wrapText="1"/>
    </xf>
    <xf numFmtId="0" fontId="48" fillId="0" borderId="0" xfId="0" applyFont="1" applyFill="1" applyAlignment="1" applyProtection="1">
      <alignment vertical="top" wrapText="1"/>
    </xf>
    <xf numFmtId="0" fontId="13" fillId="0" borderId="0" xfId="0" applyFont="1" applyFill="1" applyAlignment="1" applyProtection="1">
      <alignment vertical="top"/>
    </xf>
    <xf numFmtId="0" fontId="12" fillId="0" borderId="0" xfId="0" applyFont="1" applyFill="1" applyAlignment="1" applyProtection="1">
      <alignment vertical="top" wrapText="1"/>
    </xf>
    <xf numFmtId="0" fontId="39" fillId="0" borderId="43" xfId="3" applyFont="1" applyBorder="1" applyAlignment="1" applyProtection="1">
      <alignment vertical="top"/>
    </xf>
    <xf numFmtId="0" fontId="43" fillId="0" borderId="34" xfId="0" applyFont="1" applyFill="1" applyBorder="1" applyAlignment="1" applyProtection="1">
      <alignment vertical="top" wrapText="1"/>
    </xf>
    <xf numFmtId="0" fontId="2" fillId="0" borderId="44" xfId="0" applyFont="1" applyBorder="1" applyAlignment="1" applyProtection="1">
      <alignment vertical="top"/>
    </xf>
    <xf numFmtId="0" fontId="0" fillId="0" borderId="0" xfId="0" applyNumberFormat="1" applyAlignment="1" applyProtection="1">
      <alignment vertical="top" wrapText="1"/>
    </xf>
    <xf numFmtId="0" fontId="24" fillId="0" borderId="0" xfId="0" applyFont="1" applyBorder="1" applyAlignment="1" applyProtection="1">
      <alignment horizontal="left" vertical="top" wrapText="1"/>
    </xf>
    <xf numFmtId="0" fontId="2" fillId="12" borderId="0" xfId="0" applyFont="1" applyFill="1" applyAlignment="1" applyProtection="1">
      <alignment vertical="top"/>
    </xf>
    <xf numFmtId="0" fontId="0" fillId="12" borderId="0" xfId="0" applyFill="1" applyBorder="1" applyAlignment="1" applyProtection="1">
      <alignment vertical="top"/>
    </xf>
    <xf numFmtId="0" fontId="5" fillId="12" borderId="30" xfId="0" applyFont="1" applyFill="1" applyBorder="1" applyAlignment="1" applyProtection="1">
      <alignment horizontal="left" vertical="top" wrapText="1"/>
    </xf>
    <xf numFmtId="0" fontId="5" fillId="4" borderId="21" xfId="0" applyFont="1" applyFill="1" applyBorder="1" applyProtection="1"/>
    <xf numFmtId="0" fontId="16" fillId="0" borderId="34" xfId="0" applyFont="1" applyFill="1" applyBorder="1" applyAlignment="1" applyProtection="1">
      <alignment vertical="top" wrapText="1"/>
    </xf>
    <xf numFmtId="0" fontId="14" fillId="0" borderId="34" xfId="0" applyFont="1" applyFill="1" applyBorder="1" applyAlignment="1" applyProtection="1">
      <alignment vertical="top" wrapText="1"/>
    </xf>
    <xf numFmtId="0" fontId="14" fillId="0" borderId="0" xfId="0" applyFont="1" applyFill="1" applyBorder="1" applyAlignment="1" applyProtection="1">
      <alignment vertical="top" wrapText="1"/>
    </xf>
    <xf numFmtId="0" fontId="6" fillId="0" borderId="34" xfId="0" applyFont="1" applyFill="1" applyBorder="1" applyAlignment="1" applyProtection="1">
      <alignment vertical="top" wrapText="1"/>
    </xf>
    <xf numFmtId="0" fontId="27"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5" fillId="18" borderId="0" xfId="0" applyFont="1" applyFill="1" applyProtection="1"/>
    <xf numFmtId="0" fontId="0" fillId="18" borderId="0" xfId="0" applyFill="1" applyProtection="1"/>
    <xf numFmtId="0" fontId="2" fillId="13" borderId="55" xfId="0" applyNumberFormat="1" applyFont="1" applyFill="1" applyBorder="1" applyAlignment="1" applyProtection="1">
      <alignment horizontal="center" vertical="top"/>
    </xf>
    <xf numFmtId="0" fontId="0" fillId="13" borderId="0" xfId="0" applyFill="1" applyProtection="1"/>
    <xf numFmtId="0" fontId="2" fillId="0" borderId="1" xfId="0" applyFont="1" applyBorder="1" applyAlignment="1" applyProtection="1">
      <alignment vertical="top" wrapText="1"/>
    </xf>
    <xf numFmtId="0" fontId="0" fillId="0" borderId="0" xfId="0" applyAlignment="1" applyProtection="1">
      <alignment vertical="top" wrapText="1"/>
    </xf>
    <xf numFmtId="0" fontId="5" fillId="0" borderId="51" xfId="0" applyFont="1" applyFill="1" applyBorder="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indent="1"/>
    </xf>
    <xf numFmtId="0" fontId="5" fillId="12" borderId="40" xfId="0" quotePrefix="1" applyFont="1" applyFill="1" applyBorder="1" applyAlignment="1" applyProtection="1">
      <alignment horizontal="left" vertical="top" wrapText="1" indent="1"/>
    </xf>
    <xf numFmtId="0" fontId="5" fillId="15" borderId="42" xfId="0" applyFont="1" applyFill="1" applyBorder="1" applyAlignment="1" applyProtection="1">
      <alignment horizontal="left" vertical="top" wrapText="1"/>
    </xf>
    <xf numFmtId="0" fontId="0" fillId="0" borderId="0" xfId="0" applyAlignment="1">
      <alignment vertical="top" wrapText="1"/>
    </xf>
    <xf numFmtId="0" fontId="5" fillId="0" borderId="42" xfId="0" applyFont="1" applyFill="1" applyBorder="1" applyAlignment="1" applyProtection="1">
      <alignment vertical="top"/>
    </xf>
    <xf numFmtId="0" fontId="4" fillId="0" borderId="42" xfId="0" applyFont="1" applyFill="1" applyBorder="1" applyAlignment="1" applyProtection="1">
      <alignment horizontal="center" vertical="top"/>
    </xf>
    <xf numFmtId="0" fontId="5" fillId="0" borderId="42" xfId="0" applyFont="1" applyFill="1" applyBorder="1" applyAlignment="1" applyProtection="1">
      <alignment horizontal="center" vertical="top"/>
    </xf>
    <xf numFmtId="0" fontId="2" fillId="0" borderId="42" xfId="0" applyFont="1" applyFill="1" applyBorder="1" applyAlignment="1" applyProtection="1">
      <alignment horizontal="center" vertical="top"/>
    </xf>
    <xf numFmtId="0" fontId="2" fillId="0" borderId="32" xfId="0" applyFont="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9" fillId="0" borderId="2" xfId="0" applyFont="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9" fillId="0" borderId="52" xfId="0" applyFont="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43" fillId="0" borderId="34" xfId="0" applyFont="1" applyFill="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30" fillId="0" borderId="34" xfId="0" applyFont="1" applyFill="1" applyBorder="1" applyAlignment="1" applyProtection="1">
      <alignment horizontal="left" vertical="top" wrapText="1"/>
    </xf>
    <xf numFmtId="0" fontId="22"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48" fillId="0" borderId="0" xfId="0" applyFont="1" applyFill="1" applyAlignment="1" applyProtection="1">
      <alignment horizontal="left" vertical="top" wrapText="1"/>
    </xf>
    <xf numFmtId="0" fontId="24" fillId="0" borderId="0" xfId="0" applyFont="1" applyFill="1" applyAlignment="1" applyProtection="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9"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4" borderId="0" xfId="0" applyFont="1" applyFill="1" applyBorder="1" applyAlignment="1" applyProtection="1">
      <alignment horizontal="left" vertical="top" wrapText="1"/>
    </xf>
    <xf numFmtId="0" fontId="8" fillId="0" borderId="17" xfId="0" applyFont="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20"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3" fillId="14" borderId="30" xfId="0" applyNumberFormat="1"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0"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protection locked="0"/>
    </xf>
    <xf numFmtId="0" fontId="21" fillId="14" borderId="45" xfId="0" applyFont="1" applyFill="1" applyBorder="1" applyAlignment="1" applyProtection="1">
      <alignment vertical="top" wrapText="1"/>
      <protection locked="0"/>
    </xf>
    <xf numFmtId="0" fontId="21"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0" fillId="14" borderId="29"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20"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31"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5" fillId="14" borderId="40" xfId="0" quotePrefix="1" applyFont="1" applyFill="1" applyBorder="1" applyAlignment="1" applyProtection="1">
      <alignment horizontal="left" vertical="top" wrapText="1" indent="1"/>
      <protection locked="0"/>
    </xf>
    <xf numFmtId="0" fontId="5" fillId="14" borderId="48" xfId="0" quotePrefix="1" applyFont="1" applyFill="1" applyBorder="1" applyAlignment="1" applyProtection="1">
      <alignment horizontal="left" vertical="top" wrapText="1" indent="1"/>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pplyProtection="1">
      <alignment horizontal="center" vertical="top"/>
    </xf>
    <xf numFmtId="0" fontId="39" fillId="18" borderId="23" xfId="3" applyFont="1" applyFill="1" applyBorder="1" applyAlignment="1" applyProtection="1">
      <alignment vertical="top" wrapText="1"/>
    </xf>
    <xf numFmtId="0" fontId="33" fillId="12" borderId="27"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19" fillId="0" borderId="0"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42" fillId="0" borderId="0" xfId="0" applyFont="1" applyAlignment="1">
      <alignment horizontal="left" vertical="top" wrapText="1"/>
    </xf>
    <xf numFmtId="0" fontId="50" fillId="0" borderId="0" xfId="0" applyFont="1" applyAlignment="1" applyProtection="1">
      <alignment vertical="top"/>
    </xf>
    <xf numFmtId="0" fontId="47" fillId="0" borderId="0" xfId="0" applyFont="1" applyAlignment="1" applyProtection="1">
      <alignment vertical="top"/>
    </xf>
    <xf numFmtId="0" fontId="47" fillId="0" borderId="0" xfId="0" applyFont="1" applyFill="1" applyAlignment="1" applyProtection="1">
      <alignment vertical="top"/>
    </xf>
    <xf numFmtId="0" fontId="50" fillId="0" borderId="0" xfId="0" applyFont="1" applyProtection="1"/>
    <xf numFmtId="0" fontId="47" fillId="0" borderId="0" xfId="0" applyFont="1" applyBorder="1" applyAlignment="1" applyProtection="1">
      <alignment vertical="top" wrapText="1"/>
    </xf>
    <xf numFmtId="0" fontId="47" fillId="0" borderId="0" xfId="0" applyFont="1" applyFill="1" applyAlignment="1" applyProtection="1">
      <alignment vertical="top" wrapText="1"/>
    </xf>
    <xf numFmtId="0" fontId="52" fillId="0" borderId="0" xfId="0" applyFont="1" applyAlignment="1" applyProtection="1">
      <alignment vertical="top"/>
    </xf>
    <xf numFmtId="0" fontId="50" fillId="0" borderId="0" xfId="0" applyFont="1" applyBorder="1" applyAlignment="1" applyProtection="1">
      <alignment vertical="top"/>
    </xf>
    <xf numFmtId="0" fontId="47" fillId="0" borderId="0" xfId="0" applyFont="1" applyProtection="1"/>
    <xf numFmtId="0" fontId="53" fillId="0" borderId="0" xfId="0" applyFont="1" applyFill="1" applyBorder="1" applyAlignment="1" applyProtection="1">
      <alignment horizontal="left" vertical="top" wrapText="1"/>
    </xf>
    <xf numFmtId="0" fontId="53" fillId="0" borderId="34" xfId="0" applyFont="1" applyFill="1" applyBorder="1" applyAlignment="1" applyProtection="1">
      <alignment horizontal="left" vertical="top" wrapText="1"/>
    </xf>
    <xf numFmtId="0" fontId="5" fillId="7" borderId="0" xfId="0" applyFont="1" applyFill="1" applyBorder="1" applyProtection="1"/>
    <xf numFmtId="0" fontId="4" fillId="0" borderId="0" xfId="0" applyFont="1" applyBorder="1" applyAlignment="1" applyProtection="1">
      <alignment vertical="top" wrapText="1"/>
    </xf>
    <xf numFmtId="0" fontId="2" fillId="12" borderId="2" xfId="0" applyFont="1" applyFill="1" applyBorder="1" applyAlignment="1" applyProtection="1">
      <alignment vertical="top" wrapText="1"/>
    </xf>
    <xf numFmtId="0" fontId="5" fillId="12" borderId="0" xfId="0" applyFont="1"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34" fillId="0" borderId="0" xfId="0" applyFont="1" applyAlignment="1" applyProtection="1">
      <alignment horizontal="left" vertical="top" wrapText="1"/>
    </xf>
    <xf numFmtId="0" fontId="2" fillId="0" borderId="28" xfId="0" applyFont="1" applyBorder="1" applyAlignment="1" applyProtection="1">
      <alignment horizontal="left" vertical="top" wrapText="1"/>
    </xf>
    <xf numFmtId="0" fontId="5" fillId="6" borderId="7" xfId="0" applyFont="1" applyFill="1" applyBorder="1" applyAlignment="1" applyProtection="1">
      <alignment horizontal="left" vertical="top" wrapText="1"/>
    </xf>
    <xf numFmtId="0" fontId="2" fillId="0" borderId="8" xfId="0" applyFont="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69" xfId="0" applyFont="1" applyBorder="1" applyAlignment="1" applyProtection="1">
      <alignment horizontal="left" vertical="top" wrapText="1"/>
    </xf>
    <xf numFmtId="0" fontId="11" fillId="0" borderId="70"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7" fillId="0" borderId="0" xfId="0" applyFont="1" applyAlignment="1" applyProtection="1">
      <alignment horizontal="left" vertical="top" wrapText="1"/>
    </xf>
    <xf numFmtId="0" fontId="28" fillId="0" borderId="34" xfId="0" applyFont="1" applyBorder="1" applyAlignment="1" applyProtection="1">
      <alignment horizontal="left" vertical="top" wrapText="1"/>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59" fillId="0" borderId="0" xfId="0" applyFont="1" applyFill="1" applyBorder="1" applyAlignment="1" applyProtection="1">
      <alignment vertical="top" wrapText="1"/>
    </xf>
    <xf numFmtId="0" fontId="43" fillId="0" borderId="0" xfId="0" applyFont="1" applyFill="1" applyBorder="1" applyAlignment="1" applyProtection="1">
      <alignment vertical="top" wrapText="1"/>
    </xf>
    <xf numFmtId="0" fontId="60" fillId="0" borderId="0" xfId="0" applyFont="1" applyFill="1" applyBorder="1" applyAlignment="1" applyProtection="1">
      <alignment vertical="top" wrapText="1"/>
    </xf>
    <xf numFmtId="0" fontId="61" fillId="0" borderId="0" xfId="0" applyFont="1" applyFill="1" applyBorder="1" applyAlignment="1" applyProtection="1">
      <alignment vertical="top" wrapText="1"/>
    </xf>
    <xf numFmtId="0" fontId="2" fillId="0" borderId="26" xfId="0" applyFont="1" applyFill="1" applyBorder="1" applyAlignment="1" applyProtection="1">
      <alignment vertical="top" wrapText="1"/>
    </xf>
    <xf numFmtId="0" fontId="62" fillId="0" borderId="0" xfId="0" applyFont="1" applyFill="1" applyBorder="1" applyAlignment="1" applyProtection="1">
      <alignment vertical="top" wrapText="1"/>
    </xf>
    <xf numFmtId="0" fontId="5" fillId="0" borderId="33" xfId="0" applyFont="1" applyFill="1" applyBorder="1" applyAlignment="1" applyProtection="1">
      <alignment vertical="top" wrapText="1"/>
    </xf>
    <xf numFmtId="0" fontId="5" fillId="0" borderId="35" xfId="0" quotePrefix="1" applyFont="1" applyFill="1" applyBorder="1" applyAlignment="1" applyProtection="1">
      <alignment vertical="top" wrapText="1"/>
    </xf>
    <xf numFmtId="0" fontId="29" fillId="0" borderId="0" xfId="0" applyFont="1" applyAlignment="1" applyProtection="1">
      <alignment horizontal="left" vertical="top" wrapText="1"/>
    </xf>
    <xf numFmtId="0" fontId="38" fillId="16" borderId="0" xfId="0" applyFont="1" applyFill="1" applyBorder="1" applyAlignment="1" applyProtection="1">
      <alignment horizontal="left" vertical="top" wrapText="1"/>
    </xf>
    <xf numFmtId="0" fontId="0" fillId="4" borderId="0" xfId="0" applyFill="1" applyAlignment="1" applyProtection="1">
      <alignment horizontal="left" vertical="top" wrapText="1"/>
    </xf>
    <xf numFmtId="0" fontId="5" fillId="4" borderId="0" xfId="0" applyFont="1" applyFill="1" applyAlignment="1" applyProtection="1">
      <alignment horizontal="left" vertical="top" wrapText="1"/>
    </xf>
    <xf numFmtId="0" fontId="5" fillId="18" borderId="0" xfId="0" applyFont="1" applyFill="1" applyAlignment="1" applyProtection="1">
      <alignment horizontal="left" vertical="top" wrapText="1"/>
    </xf>
    <xf numFmtId="0" fontId="0" fillId="13" borderId="0" xfId="0" applyFill="1" applyAlignment="1" applyProtection="1">
      <alignment horizontal="left" vertical="top" wrapText="1"/>
    </xf>
    <xf numFmtId="0" fontId="5" fillId="13" borderId="0" xfId="0" applyFont="1" applyFill="1" applyAlignment="1" applyProtection="1">
      <alignment horizontal="left" vertical="top" wrapText="1"/>
    </xf>
    <xf numFmtId="0" fontId="40" fillId="0" borderId="0" xfId="0" applyFont="1" applyAlignment="1" applyProtection="1">
      <alignment horizontal="left" vertical="top" wrapText="1"/>
    </xf>
    <xf numFmtId="0" fontId="3" fillId="9" borderId="20" xfId="0" applyFont="1" applyFill="1" applyBorder="1" applyAlignment="1" applyProtection="1">
      <alignment horizontal="left" vertical="top" wrapText="1"/>
    </xf>
    <xf numFmtId="0" fontId="0" fillId="0" borderId="0" xfId="0" applyFill="1" applyAlignment="1" applyProtection="1">
      <alignment vertical="top"/>
    </xf>
    <xf numFmtId="0" fontId="5" fillId="0" borderId="0" xfId="0" applyFont="1" applyFill="1" applyBorder="1" applyAlignment="1" applyProtection="1">
      <alignment horizontal="left" vertical="top" wrapText="1"/>
    </xf>
    <xf numFmtId="43" fontId="39" fillId="0" borderId="43" xfId="2" applyFont="1" applyBorder="1" applyAlignment="1" applyProtection="1">
      <alignment horizontal="center" vertical="top"/>
    </xf>
    <xf numFmtId="0" fontId="5" fillId="12"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0" xfId="0" applyFont="1" applyAlignment="1" applyProtection="1">
      <alignment horizontal="left" vertical="top" wrapText="1"/>
    </xf>
    <xf numFmtId="0" fontId="5" fillId="16" borderId="38" xfId="0" applyFont="1" applyFill="1" applyBorder="1" applyAlignment="1" applyProtection="1">
      <alignment horizontal="left" vertical="top" wrapText="1"/>
    </xf>
    <xf numFmtId="0" fontId="5" fillId="16" borderId="39" xfId="0" applyFont="1" applyFill="1" applyBorder="1" applyAlignment="1" applyProtection="1">
      <alignment horizontal="left" vertical="top" wrapText="1"/>
    </xf>
    <xf numFmtId="0" fontId="5" fillId="16" borderId="48" xfId="0" applyFont="1" applyFill="1" applyBorder="1" applyAlignment="1" applyProtection="1">
      <alignment horizontal="left" vertical="top" wrapText="1"/>
    </xf>
    <xf numFmtId="0" fontId="2" fillId="0" borderId="55" xfId="0" applyFont="1" applyBorder="1" applyAlignment="1" applyProtection="1">
      <alignment horizontal="left" vertical="top" wrapText="1"/>
    </xf>
    <xf numFmtId="0" fontId="53" fillId="11" borderId="38" xfId="0" applyFont="1" applyFill="1" applyBorder="1" applyAlignment="1" applyProtection="1">
      <alignment horizontal="left" vertical="top" wrapText="1"/>
    </xf>
    <xf numFmtId="0" fontId="24" fillId="11" borderId="39" xfId="0" applyFont="1" applyFill="1" applyBorder="1" applyAlignment="1" applyProtection="1">
      <alignment horizontal="left" vertical="top" wrapText="1"/>
    </xf>
    <xf numFmtId="0" fontId="53" fillId="11" borderId="39" xfId="0" applyFont="1" applyFill="1" applyBorder="1" applyAlignment="1" applyProtection="1">
      <alignment horizontal="left" vertical="top" wrapText="1"/>
    </xf>
    <xf numFmtId="0" fontId="24" fillId="11" borderId="48" xfId="0" applyFont="1" applyFill="1" applyBorder="1" applyAlignment="1" applyProtection="1">
      <alignment horizontal="left" vertical="top" wrapText="1"/>
    </xf>
    <xf numFmtId="0" fontId="0" fillId="0" borderId="75" xfId="0" applyFill="1" applyBorder="1" applyAlignment="1" applyProtection="1">
      <alignment horizontal="left" vertical="top" wrapText="1"/>
    </xf>
    <xf numFmtId="0" fontId="0" fillId="0" borderId="76" xfId="0"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47"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1" xfId="0" applyFont="1" applyBorder="1" applyAlignment="1">
      <alignment vertical="top" wrapText="1"/>
    </xf>
    <xf numFmtId="0" fontId="63" fillId="0" borderId="0" xfId="0" applyFont="1" applyAlignment="1">
      <alignment vertical="top" wrapText="1"/>
    </xf>
    <xf numFmtId="0" fontId="2" fillId="0" borderId="38" xfId="0" applyFont="1" applyBorder="1" applyAlignment="1" applyProtection="1">
      <alignment horizontal="left" vertical="top" wrapText="1"/>
    </xf>
    <xf numFmtId="0" fontId="53" fillId="0" borderId="48"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4" fillId="0" borderId="48" xfId="0" applyFont="1" applyFill="1" applyBorder="1" applyAlignment="1" applyProtection="1">
      <alignment horizontal="left" vertical="top" wrapText="1"/>
    </xf>
    <xf numFmtId="2" fontId="24" fillId="0" borderId="48" xfId="0" applyNumberFormat="1" applyFont="1" applyFill="1" applyBorder="1" applyAlignment="1" applyProtection="1">
      <alignment horizontal="left" vertical="top" wrapText="1"/>
    </xf>
    <xf numFmtId="0" fontId="63" fillId="0" borderId="0" xfId="0" applyFont="1" applyFill="1" applyBorder="1" applyAlignment="1" applyProtection="1">
      <alignment horizontal="left" vertical="top" wrapText="1"/>
    </xf>
    <xf numFmtId="0" fontId="5" fillId="21" borderId="0" xfId="0" applyFont="1" applyFill="1" applyAlignment="1" applyProtection="1">
      <alignment vertical="top" wrapText="1"/>
    </xf>
    <xf numFmtId="0" fontId="5" fillId="12" borderId="35" xfId="0" applyFont="1" applyFill="1" applyBorder="1" applyAlignment="1" applyProtection="1">
      <alignment horizontal="justify" vertical="top" wrapText="1"/>
    </xf>
    <xf numFmtId="0" fontId="5" fillId="12" borderId="0" xfId="0" applyFont="1" applyFill="1" applyBorder="1" applyAlignment="1" applyProtection="1">
      <alignment horizontal="justify" vertical="top" wrapText="1"/>
    </xf>
    <xf numFmtId="0" fontId="2" fillId="0" borderId="27" xfId="0" applyFont="1" applyBorder="1" applyAlignment="1" applyProtection="1">
      <alignment horizontal="left" vertical="top" wrapText="1"/>
    </xf>
    <xf numFmtId="0" fontId="0" fillId="0" borderId="33" xfId="0" applyBorder="1" applyProtection="1"/>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4" fillId="0" borderId="34" xfId="0"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 fillId="0" borderId="0" xfId="0" applyFont="1" applyAlignment="1" applyProtection="1">
      <alignment horizontal="left" vertical="top"/>
    </xf>
    <xf numFmtId="0" fontId="24" fillId="0" borderId="0" xfId="0" applyFont="1" applyFill="1" applyBorder="1" applyAlignment="1" applyProtection="1">
      <alignment horizontal="left" vertical="top" wrapText="1"/>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6" fillId="0" borderId="0" xfId="0" applyFont="1" applyAlignment="1" applyProtection="1">
      <alignment vertical="top" wrapText="1"/>
    </xf>
    <xf numFmtId="0" fontId="28" fillId="0" borderId="34" xfId="0" applyFont="1" applyBorder="1" applyAlignment="1" applyProtection="1">
      <alignment horizontal="left" vertical="top" wrapText="1"/>
    </xf>
    <xf numFmtId="0" fontId="2" fillId="0" borderId="0" xfId="0" applyFont="1" applyAlignment="1" applyProtection="1">
      <alignment vertical="top" wrapText="1"/>
    </xf>
    <xf numFmtId="0" fontId="41" fillId="10" borderId="17" xfId="0" applyFont="1" applyFill="1" applyBorder="1" applyAlignment="1" applyProtection="1">
      <alignment horizontal="left" vertical="top" wrapText="1"/>
    </xf>
    <xf numFmtId="0" fontId="41" fillId="10" borderId="23" xfId="0" applyFont="1" applyFill="1" applyBorder="1" applyAlignment="1" applyProtection="1">
      <alignment horizontal="left" vertical="top" wrapText="1"/>
    </xf>
    <xf numFmtId="0" fontId="41" fillId="10" borderId="19" xfId="0" applyFont="1" applyFill="1" applyBorder="1" applyAlignment="1" applyProtection="1">
      <alignment horizontal="left" vertical="top" wrapText="1"/>
    </xf>
    <xf numFmtId="0" fontId="41" fillId="10" borderId="25" xfId="0" applyFont="1" applyFill="1" applyBorder="1" applyAlignment="1" applyProtection="1">
      <alignment horizontal="left" vertical="top" wrapText="1"/>
    </xf>
    <xf numFmtId="0" fontId="41" fillId="10" borderId="73" xfId="0" applyFont="1" applyFill="1" applyBorder="1" applyAlignment="1" applyProtection="1">
      <alignment horizontal="center" vertical="top" wrapText="1"/>
    </xf>
    <xf numFmtId="0" fontId="41" fillId="10" borderId="0" xfId="0" applyFont="1" applyFill="1" applyBorder="1" applyAlignment="1" applyProtection="1">
      <alignment horizontal="center" vertical="top" wrapText="1"/>
    </xf>
    <xf numFmtId="0" fontId="41" fillId="10" borderId="42" xfId="0" applyFont="1" applyFill="1" applyBorder="1" applyAlignment="1" applyProtection="1">
      <alignment horizontal="left" vertical="top" wrapText="1"/>
    </xf>
    <xf numFmtId="0" fontId="41" fillId="10" borderId="73" xfId="0" applyFont="1" applyFill="1" applyBorder="1" applyAlignment="1" applyProtection="1">
      <alignment horizontal="left" vertical="top" wrapText="1"/>
    </xf>
    <xf numFmtId="0" fontId="41" fillId="10" borderId="0" xfId="0" applyFont="1" applyFill="1" applyBorder="1" applyAlignment="1" applyProtection="1">
      <alignment horizontal="left" vertical="top" wrapText="1"/>
    </xf>
    <xf numFmtId="0" fontId="64" fillId="0" borderId="0" xfId="0" applyFont="1"/>
    <xf numFmtId="0" fontId="64" fillId="0" borderId="0" xfId="0" applyFont="1" applyAlignment="1">
      <alignment vertical="top" wrapText="1"/>
    </xf>
    <xf numFmtId="0" fontId="2" fillId="20" borderId="23" xfId="0" applyFont="1" applyFill="1" applyBorder="1" applyAlignment="1" applyProtection="1">
      <alignment horizontal="left" vertical="top" wrapText="1"/>
    </xf>
    <xf numFmtId="0" fontId="41" fillId="10" borderId="18" xfId="0" applyFont="1" applyFill="1" applyBorder="1" applyAlignment="1" applyProtection="1">
      <alignment horizontal="left" vertical="top" wrapText="1"/>
    </xf>
    <xf numFmtId="0" fontId="2" fillId="20" borderId="24" xfId="0" applyFont="1" applyFill="1" applyBorder="1" applyAlignment="1" applyProtection="1">
      <alignment horizontal="left" vertical="top" wrapText="1"/>
    </xf>
    <xf numFmtId="0" fontId="41" fillId="10" borderId="2" xfId="0" applyFont="1" applyFill="1" applyBorder="1" applyAlignment="1" applyProtection="1">
      <alignment horizontal="left" vertical="top" wrapText="1"/>
    </xf>
    <xf numFmtId="0" fontId="41" fillId="10" borderId="46" xfId="0" applyFont="1" applyFill="1" applyBorder="1" applyAlignment="1" applyProtection="1">
      <alignment horizontal="left" vertical="top" wrapText="1"/>
    </xf>
    <xf numFmtId="0" fontId="5" fillId="15" borderId="30" xfId="0" applyFont="1" applyFill="1" applyBorder="1" applyAlignment="1" applyProtection="1">
      <alignment horizontal="left" vertical="top" wrapText="1"/>
    </xf>
    <xf numFmtId="0" fontId="2" fillId="15" borderId="23" xfId="0" applyFont="1" applyFill="1" applyBorder="1" applyAlignment="1" applyProtection="1">
      <alignment horizontal="left" vertical="top" wrapText="1"/>
    </xf>
    <xf numFmtId="0" fontId="5" fillId="19" borderId="0" xfId="0" applyFont="1" applyFill="1" applyAlignment="1" applyProtection="1">
      <alignment vertical="top"/>
    </xf>
    <xf numFmtId="0" fontId="5" fillId="19" borderId="0" xfId="0" applyFont="1" applyFill="1" applyAlignment="1" applyProtection="1">
      <alignment vertical="top" wrapText="1"/>
    </xf>
    <xf numFmtId="0" fontId="0" fillId="19" borderId="0" xfId="0" applyFill="1" applyAlignment="1" applyProtection="1">
      <alignment vertical="top" wrapText="1"/>
    </xf>
    <xf numFmtId="0" fontId="42" fillId="19" borderId="0" xfId="0" applyFont="1" applyFill="1" applyAlignment="1" applyProtection="1">
      <alignment vertical="top"/>
    </xf>
    <xf numFmtId="0" fontId="42" fillId="0" borderId="0" xfId="0" applyFont="1" applyAlignment="1" applyProtection="1">
      <alignment vertical="top"/>
    </xf>
    <xf numFmtId="0" fontId="0" fillId="19" borderId="0" xfId="0" applyFill="1" applyAlignment="1" applyProtection="1">
      <alignment horizontal="left" vertical="top" wrapText="1"/>
    </xf>
    <xf numFmtId="0" fontId="0" fillId="0" borderId="0" xfId="0" applyAlignment="1" applyProtection="1">
      <alignment horizontal="left" vertical="top" wrapText="1"/>
    </xf>
    <xf numFmtId="0" fontId="5" fillId="15" borderId="2" xfId="0" applyFont="1" applyFill="1" applyBorder="1" applyAlignment="1" applyProtection="1">
      <alignment horizontal="center" vertical="top" wrapText="1"/>
    </xf>
    <xf numFmtId="0" fontId="0" fillId="15" borderId="42" xfId="0" applyFill="1" applyBorder="1" applyAlignment="1" applyProtection="1">
      <alignment horizontal="center" vertical="top" wrapText="1"/>
    </xf>
    <xf numFmtId="0" fontId="5" fillId="15" borderId="42" xfId="0" applyFont="1" applyFill="1" applyBorder="1" applyAlignment="1" applyProtection="1">
      <alignment horizontal="center" vertical="top" wrapText="1"/>
    </xf>
    <xf numFmtId="0" fontId="5" fillId="15" borderId="30" xfId="0" applyFont="1" applyFill="1" applyBorder="1" applyAlignment="1" applyProtection="1">
      <alignment horizontal="center" vertical="top" wrapText="1"/>
    </xf>
    <xf numFmtId="0" fontId="0" fillId="15" borderId="42" xfId="0" applyFill="1" applyBorder="1" applyAlignment="1" applyProtection="1">
      <alignment horizontal="left" vertical="top" wrapText="1"/>
    </xf>
    <xf numFmtId="0" fontId="0" fillId="19" borderId="0" xfId="0" applyFill="1" applyAlignment="1" applyProtection="1">
      <alignment horizontal="left" vertical="top"/>
    </xf>
    <xf numFmtId="0" fontId="0" fillId="0" borderId="42" xfId="0" applyBorder="1" applyAlignment="1" applyProtection="1">
      <alignment horizontal="left" vertical="top"/>
    </xf>
    <xf numFmtId="14" fontId="0" fillId="0" borderId="42" xfId="0" applyNumberFormat="1" applyBorder="1" applyAlignment="1" applyProtection="1">
      <alignment horizontal="left" vertical="top"/>
    </xf>
    <xf numFmtId="0" fontId="0" fillId="15" borderId="42" xfId="0" applyFill="1" applyBorder="1" applyAlignment="1" applyProtection="1">
      <alignment horizontal="left" vertical="top"/>
    </xf>
    <xf numFmtId="0" fontId="0" fillId="0" borderId="14" xfId="0" applyBorder="1" applyAlignment="1" applyProtection="1">
      <alignment horizontal="left" vertical="top"/>
    </xf>
    <xf numFmtId="0" fontId="0" fillId="0" borderId="16" xfId="0" applyBorder="1" applyAlignment="1" applyProtection="1">
      <alignment horizontal="left" vertical="top"/>
    </xf>
    <xf numFmtId="0" fontId="5" fillId="0" borderId="2" xfId="0" applyFont="1" applyBorder="1" applyAlignment="1" applyProtection="1">
      <alignment horizontal="center" vertical="top"/>
    </xf>
    <xf numFmtId="0" fontId="0" fillId="0" borderId="42" xfId="0" applyBorder="1" applyAlignment="1" applyProtection="1">
      <alignment horizontal="center" vertical="top"/>
    </xf>
    <xf numFmtId="0" fontId="5" fillId="0" borderId="42" xfId="0" applyFont="1" applyBorder="1" applyAlignment="1" applyProtection="1">
      <alignment horizontal="center" vertical="top"/>
    </xf>
    <xf numFmtId="0" fontId="5" fillId="0" borderId="30" xfId="0" applyFont="1" applyBorder="1" applyAlignment="1" applyProtection="1">
      <alignment horizontal="center" vertical="top"/>
    </xf>
    <xf numFmtId="0" fontId="5" fillId="0" borderId="14" xfId="0" applyFont="1" applyBorder="1" applyAlignment="1" applyProtection="1">
      <alignment horizontal="center" vertical="top"/>
    </xf>
    <xf numFmtId="0" fontId="0" fillId="0" borderId="0" xfId="0" applyAlignment="1" applyProtection="1">
      <alignment horizontal="left" vertical="top"/>
    </xf>
    <xf numFmtId="0" fontId="0" fillId="0" borderId="0" xfId="0" applyFill="1" applyBorder="1" applyAlignment="1" applyProtection="1">
      <alignment vertical="top" wrapText="1"/>
    </xf>
    <xf numFmtId="0" fontId="0" fillId="19" borderId="0" xfId="0" applyFill="1" applyAlignment="1" applyProtection="1">
      <alignment vertical="top"/>
    </xf>
    <xf numFmtId="0" fontId="0" fillId="0" borderId="0" xfId="0" applyFill="1" applyBorder="1" applyAlignment="1" applyProtection="1">
      <alignment vertical="top"/>
    </xf>
    <xf numFmtId="0" fontId="0" fillId="15" borderId="42" xfId="0" applyFill="1" applyBorder="1" applyAlignment="1" applyProtection="1">
      <alignment vertical="top" wrapText="1"/>
    </xf>
    <xf numFmtId="0" fontId="0" fillId="0" borderId="42" xfId="0" applyBorder="1" applyAlignment="1" applyProtection="1">
      <alignment vertical="top"/>
    </xf>
    <xf numFmtId="0" fontId="0" fillId="15" borderId="42" xfId="0" applyFill="1" applyBorder="1" applyAlignment="1" applyProtection="1">
      <alignment vertical="top"/>
    </xf>
    <xf numFmtId="20" fontId="2" fillId="0" borderId="0" xfId="0" applyNumberFormat="1" applyFont="1" applyAlignment="1" applyProtection="1">
      <alignment vertical="top" wrapText="1"/>
    </xf>
    <xf numFmtId="0" fontId="0" fillId="0" borderId="27" xfId="0" applyBorder="1" applyAlignment="1" applyProtection="1">
      <alignment horizontal="left" vertical="top" wrapText="1"/>
    </xf>
    <xf numFmtId="0" fontId="0" fillId="12" borderId="0" xfId="0" applyFill="1" applyAlignment="1" applyProtection="1">
      <alignment vertical="top"/>
    </xf>
    <xf numFmtId="0" fontId="47" fillId="12" borderId="0" xfId="0" applyFont="1" applyFill="1" applyAlignment="1" applyProtection="1">
      <alignment vertical="top" wrapText="1"/>
    </xf>
    <xf numFmtId="0" fontId="24" fillId="12" borderId="0" xfId="0" applyFont="1" applyFill="1" applyBorder="1" applyAlignment="1" applyProtection="1">
      <alignment horizontal="left" vertical="top" wrapText="1"/>
    </xf>
    <xf numFmtId="0" fontId="5" fillId="12" borderId="0" xfId="0" applyFont="1" applyFill="1" applyAlignment="1" applyProtection="1">
      <alignment vertical="top"/>
    </xf>
    <xf numFmtId="0" fontId="5" fillId="12" borderId="0" xfId="0" applyFont="1" applyFill="1" applyAlignment="1" applyProtection="1">
      <alignment vertical="top" wrapText="1"/>
    </xf>
    <xf numFmtId="0" fontId="67" fillId="12" borderId="0" xfId="0" applyFont="1" applyFill="1" applyAlignment="1" applyProtection="1">
      <alignment vertical="top" wrapText="1"/>
    </xf>
    <xf numFmtId="0" fontId="5" fillId="22" borderId="39" xfId="0" applyFont="1" applyFill="1" applyBorder="1" applyAlignment="1">
      <alignment horizontal="left" vertical="top" wrapText="1"/>
    </xf>
    <xf numFmtId="0" fontId="5" fillId="12" borderId="0" xfId="0" applyFont="1" applyFill="1" applyBorder="1" applyAlignment="1" applyProtection="1">
      <alignment horizontal="left" vertical="top" wrapText="1"/>
    </xf>
    <xf numFmtId="0" fontId="5" fillId="14" borderId="55" xfId="0" applyFont="1" applyFill="1" applyBorder="1" applyAlignment="1" applyProtection="1">
      <alignment horizontal="left" vertical="top" wrapText="1"/>
    </xf>
    <xf numFmtId="0" fontId="5" fillId="14" borderId="38" xfId="0" quotePrefix="1" applyFont="1" applyFill="1" applyBorder="1" applyAlignment="1" applyProtection="1">
      <alignment horizontal="left" vertical="top" wrapText="1"/>
    </xf>
    <xf numFmtId="0" fontId="5" fillId="14" borderId="54" xfId="0" quotePrefix="1" applyFont="1" applyFill="1" applyBorder="1" applyAlignment="1" applyProtection="1">
      <alignment horizontal="left" vertical="top" wrapText="1"/>
    </xf>
    <xf numFmtId="0" fontId="5" fillId="14" borderId="44" xfId="0" quotePrefix="1" applyFont="1" applyFill="1" applyBorder="1" applyAlignment="1" applyProtection="1">
      <alignment horizontal="left" vertical="top" wrapText="1"/>
    </xf>
    <xf numFmtId="0" fontId="5" fillId="9" borderId="38" xfId="0" applyFont="1" applyFill="1" applyBorder="1" applyAlignment="1" applyProtection="1">
      <alignment horizontal="left" vertical="top" wrapText="1"/>
    </xf>
    <xf numFmtId="0" fontId="5" fillId="17" borderId="48" xfId="0" applyFont="1" applyFill="1" applyBorder="1" applyAlignment="1" applyProtection="1">
      <alignment horizontal="left" vertical="top" wrapText="1"/>
    </xf>
    <xf numFmtId="0" fontId="5" fillId="9" borderId="55" xfId="0" applyFont="1" applyFill="1" applyBorder="1" applyAlignment="1" applyProtection="1">
      <alignment horizontal="left" vertical="top" wrapText="1"/>
    </xf>
    <xf numFmtId="0" fontId="5" fillId="9" borderId="48" xfId="0" applyFont="1" applyFill="1" applyBorder="1" applyAlignment="1" applyProtection="1">
      <alignment horizontal="left" vertical="top" wrapText="1"/>
    </xf>
    <xf numFmtId="0" fontId="2" fillId="12" borderId="47" xfId="0" applyFont="1" applyFill="1" applyBorder="1" applyAlignment="1" applyProtection="1">
      <alignment vertical="top" wrapText="1"/>
    </xf>
    <xf numFmtId="0" fontId="53" fillId="12" borderId="48" xfId="0" applyFont="1" applyFill="1" applyBorder="1" applyAlignment="1" applyProtection="1">
      <alignment horizontal="left" vertical="top" wrapText="1"/>
    </xf>
    <xf numFmtId="0" fontId="24" fillId="12" borderId="0" xfId="0" applyFont="1" applyFill="1" applyBorder="1" applyAlignment="1" applyProtection="1">
      <alignment vertical="top" wrapText="1"/>
    </xf>
    <xf numFmtId="0" fontId="2" fillId="12" borderId="1" xfId="0" applyFont="1" applyFill="1" applyBorder="1" applyAlignment="1" applyProtection="1">
      <alignment vertical="top" wrapText="1"/>
    </xf>
    <xf numFmtId="0" fontId="5" fillId="12" borderId="0" xfId="0" applyFont="1" applyFill="1" applyAlignment="1">
      <alignment horizontal="left" vertical="top" wrapText="1"/>
    </xf>
    <xf numFmtId="0" fontId="47" fillId="12" borderId="0" xfId="0" applyFont="1" applyFill="1" applyAlignment="1">
      <alignment vertical="top" wrapText="1"/>
    </xf>
    <xf numFmtId="0" fontId="64" fillId="12" borderId="0" xfId="0" applyFont="1" applyFill="1"/>
    <xf numFmtId="0" fontId="46" fillId="12" borderId="0" xfId="1" applyFont="1" applyFill="1" applyAlignment="1" applyProtection="1"/>
    <xf numFmtId="0" fontId="46" fillId="12" borderId="0" xfId="1" applyFont="1" applyFill="1" applyAlignment="1" applyProtection="1">
      <alignment vertical="top" wrapText="1"/>
    </xf>
    <xf numFmtId="0" fontId="47" fillId="12" borderId="0" xfId="0" applyFont="1" applyFill="1" applyAlignment="1" applyProtection="1">
      <alignment vertical="top"/>
    </xf>
    <xf numFmtId="0" fontId="5" fillId="12" borderId="0" xfId="0" applyFont="1" applyFill="1" applyAlignment="1">
      <alignment vertical="top" wrapText="1"/>
    </xf>
    <xf numFmtId="0" fontId="53" fillId="12" borderId="0" xfId="0" applyFont="1" applyFill="1" applyAlignment="1">
      <alignment vertical="top" wrapText="1"/>
    </xf>
    <xf numFmtId="0" fontId="2" fillId="12" borderId="55" xfId="0" applyFont="1" applyFill="1" applyBorder="1" applyAlignment="1" applyProtection="1">
      <alignment horizontal="left" vertical="top" wrapText="1"/>
    </xf>
    <xf numFmtId="0" fontId="2" fillId="12" borderId="32" xfId="0" applyFont="1" applyFill="1" applyBorder="1" applyAlignment="1" applyProtection="1">
      <alignment horizontal="left" vertical="top" wrapText="1"/>
    </xf>
    <xf numFmtId="0" fontId="2" fillId="12" borderId="1" xfId="0" applyFont="1" applyFill="1" applyBorder="1" applyAlignment="1" applyProtection="1">
      <alignment horizontal="left" vertical="top" wrapText="1"/>
    </xf>
    <xf numFmtId="0" fontId="49" fillId="12" borderId="0" xfId="0" applyFont="1" applyFill="1" applyAlignment="1">
      <alignment vertical="top"/>
    </xf>
    <xf numFmtId="0" fontId="2" fillId="12" borderId="2" xfId="0" applyFont="1" applyFill="1" applyBorder="1" applyAlignment="1" applyProtection="1">
      <alignment horizontal="left" vertical="top" wrapText="1"/>
    </xf>
    <xf numFmtId="0" fontId="53" fillId="12" borderId="0" xfId="0" applyFont="1" applyFill="1" applyBorder="1" applyAlignment="1" applyProtection="1">
      <alignment horizontal="left" vertical="top" wrapText="1"/>
    </xf>
    <xf numFmtId="0" fontId="50" fillId="12" borderId="0" xfId="0" applyFont="1" applyFill="1" applyAlignment="1" applyProtection="1">
      <alignment vertical="top" wrapText="1"/>
    </xf>
    <xf numFmtId="0" fontId="68" fillId="12" borderId="2" xfId="0" applyFont="1" applyFill="1" applyBorder="1" applyAlignment="1" applyProtection="1">
      <alignment horizontal="left" vertical="top" wrapText="1"/>
    </xf>
    <xf numFmtId="0" fontId="53" fillId="0" borderId="34" xfId="0" applyFont="1" applyBorder="1" applyAlignment="1" applyProtection="1">
      <alignment horizontal="left" vertical="top" wrapText="1"/>
    </xf>
    <xf numFmtId="0" fontId="50" fillId="12" borderId="0" xfId="0" applyFont="1" applyFill="1" applyProtection="1"/>
    <xf numFmtId="0" fontId="3" fillId="12" borderId="0" xfId="0" applyFont="1" applyFill="1" applyBorder="1" applyAlignment="1" applyProtection="1">
      <alignment horizontal="left" vertical="top" wrapText="1" indent="1"/>
    </xf>
    <xf numFmtId="0" fontId="3" fillId="12" borderId="35" xfId="0" applyFont="1" applyFill="1" applyBorder="1" applyAlignment="1" applyProtection="1">
      <alignment horizontal="left" vertical="top" wrapText="1" indent="1"/>
    </xf>
    <xf numFmtId="0" fontId="5" fillId="12" borderId="0" xfId="0" applyFont="1"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54" fillId="16" borderId="0" xfId="0" applyFont="1" applyFill="1" applyBorder="1" applyAlignment="1" applyProtection="1">
      <alignment horizontal="left" vertical="center" wrapText="1"/>
    </xf>
    <xf numFmtId="0" fontId="50" fillId="16" borderId="0" xfId="0" applyFont="1" applyFill="1" applyBorder="1" applyAlignment="1" applyProtection="1">
      <alignment horizontal="left" vertical="center" wrapText="1"/>
    </xf>
    <xf numFmtId="0" fontId="50" fillId="16" borderId="35" xfId="0" applyFont="1" applyFill="1" applyBorder="1" applyAlignment="1" applyProtection="1">
      <alignment horizontal="left" vertical="center" wrapText="1"/>
    </xf>
    <xf numFmtId="0" fontId="65" fillId="12" borderId="0" xfId="1" applyFont="1" applyFill="1" applyBorder="1" applyAlignment="1" applyProtection="1">
      <alignment horizontal="justify" vertical="top" wrapText="1"/>
    </xf>
    <xf numFmtId="0" fontId="2" fillId="12" borderId="0" xfId="0" applyFont="1" applyFill="1" applyAlignment="1" applyProtection="1">
      <alignment horizontal="justify" vertical="top" wrapText="1"/>
    </xf>
    <xf numFmtId="0" fontId="2" fillId="12" borderId="35" xfId="0" applyFont="1" applyFill="1" applyBorder="1" applyAlignment="1" applyProtection="1">
      <alignment horizontal="justify" vertical="top" wrapText="1"/>
    </xf>
    <xf numFmtId="0" fontId="2" fillId="0" borderId="8" xfId="0" applyFont="1" applyBorder="1" applyAlignment="1" applyProtection="1">
      <alignment horizontal="left" vertical="top" wrapText="1"/>
    </xf>
    <xf numFmtId="0" fontId="0" fillId="0" borderId="8" xfId="0"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0" fillId="0" borderId="27" xfId="0" applyBorder="1" applyAlignment="1" applyProtection="1">
      <alignment horizontal="left" vertical="top" wrapText="1"/>
    </xf>
    <xf numFmtId="0" fontId="0" fillId="0" borderId="33" xfId="0" applyBorder="1" applyAlignment="1" applyProtection="1">
      <alignment horizontal="left" vertical="top" wrapText="1"/>
    </xf>
    <xf numFmtId="0" fontId="24" fillId="11" borderId="34" xfId="0" applyFont="1" applyFill="1" applyBorder="1" applyAlignment="1" applyProtection="1">
      <alignment horizontal="left" vertical="top" wrapText="1"/>
    </xf>
    <xf numFmtId="0" fontId="24" fillId="11" borderId="0" xfId="0" applyFont="1" applyFill="1" applyBorder="1" applyAlignment="1" applyProtection="1">
      <alignment horizontal="left" vertical="top" wrapText="1"/>
    </xf>
    <xf numFmtId="0" fontId="24" fillId="11" borderId="35" xfId="0" applyFont="1" applyFill="1" applyBorder="1" applyAlignment="1" applyProtection="1">
      <alignment horizontal="left" vertical="top" wrapText="1"/>
    </xf>
    <xf numFmtId="0" fontId="5" fillId="12"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35" xfId="0" applyBorder="1" applyAlignment="1" applyProtection="1">
      <alignment horizontal="left" vertical="top" wrapText="1"/>
    </xf>
    <xf numFmtId="0" fontId="65" fillId="12" borderId="27" xfId="1" applyFont="1" applyFill="1" applyBorder="1" applyAlignment="1" applyProtection="1">
      <alignment horizontal="left" vertical="top" wrapText="1"/>
    </xf>
    <xf numFmtId="0" fontId="65" fillId="12"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0" fontId="65" fillId="12" borderId="28" xfId="1" applyFont="1" applyFill="1" applyBorder="1" applyAlignment="1" applyProtection="1">
      <alignment horizontal="left" vertical="top" wrapText="1"/>
    </xf>
    <xf numFmtId="0" fontId="0" fillId="0" borderId="28" xfId="0" applyBorder="1" applyAlignment="1" applyProtection="1">
      <alignment horizontal="left" vertical="top" wrapText="1"/>
    </xf>
    <xf numFmtId="0" fontId="0" fillId="0" borderId="37" xfId="0" applyBorder="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35" xfId="0" applyFont="1" applyFill="1" applyBorder="1" applyAlignment="1" applyProtection="1">
      <alignment horizontal="justify" vertical="top" wrapText="1"/>
    </xf>
    <xf numFmtId="0" fontId="0" fillId="0" borderId="56" xfId="0" applyFill="1" applyBorder="1" applyAlignment="1" applyProtection="1">
      <alignment horizontal="left" vertical="top"/>
    </xf>
    <xf numFmtId="0" fontId="0" fillId="0" borderId="57" xfId="0" applyFill="1" applyBorder="1" applyAlignment="1" applyProtection="1">
      <alignment horizontal="left" vertical="top"/>
    </xf>
    <xf numFmtId="0" fontId="0" fillId="0" borderId="58" xfId="0" applyFill="1" applyBorder="1" applyAlignment="1" applyProtection="1">
      <alignment horizontal="left" vertical="top"/>
    </xf>
    <xf numFmtId="0" fontId="0" fillId="13" borderId="59" xfId="0" applyFill="1" applyBorder="1" applyAlignment="1" applyProtection="1">
      <alignment horizontal="left" vertical="top"/>
    </xf>
    <xf numFmtId="0" fontId="0" fillId="13" borderId="60" xfId="0" applyFill="1" applyBorder="1" applyAlignment="1" applyProtection="1">
      <alignment horizontal="left" vertical="top"/>
    </xf>
    <xf numFmtId="0" fontId="0" fillId="13" borderId="61" xfId="0" applyFill="1" applyBorder="1" applyAlignment="1" applyProtection="1">
      <alignment horizontal="left" vertical="top"/>
    </xf>
    <xf numFmtId="0" fontId="0" fillId="13" borderId="62" xfId="0" applyFill="1" applyBorder="1" applyAlignment="1" applyProtection="1">
      <alignment horizontal="left" vertical="top"/>
    </xf>
    <xf numFmtId="0" fontId="0" fillId="13" borderId="57" xfId="0" applyFill="1" applyBorder="1" applyAlignment="1" applyProtection="1">
      <alignment horizontal="left" vertical="top"/>
    </xf>
    <xf numFmtId="0" fontId="0" fillId="13" borderId="63" xfId="0" applyFill="1" applyBorder="1" applyAlignment="1" applyProtection="1">
      <alignment horizontal="left" vertical="top"/>
    </xf>
    <xf numFmtId="0" fontId="2" fillId="6" borderId="32" xfId="0" applyFont="1" applyFill="1" applyBorder="1" applyAlignment="1" applyProtection="1">
      <alignment horizontal="left" vertical="top" wrapText="1"/>
    </xf>
    <xf numFmtId="0" fontId="0" fillId="6" borderId="27" xfId="0" applyFill="1" applyBorder="1" applyAlignment="1" applyProtection="1">
      <alignment horizontal="left" vertical="top" wrapText="1"/>
    </xf>
    <xf numFmtId="0" fontId="0" fillId="6" borderId="33" xfId="0"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0" fillId="12" borderId="28" xfId="0" applyFill="1" applyBorder="1" applyAlignment="1" applyProtection="1">
      <alignment horizontal="left" vertical="top" wrapText="1"/>
    </xf>
    <xf numFmtId="0" fontId="2" fillId="0" borderId="27" xfId="0" applyFont="1" applyBorder="1" applyAlignment="1" applyProtection="1">
      <alignment horizontal="left" vertical="top" wrapText="1"/>
    </xf>
    <xf numFmtId="0" fontId="34" fillId="0" borderId="0" xfId="0" applyFont="1" applyAlignment="1" applyProtection="1">
      <alignment horizontal="left" vertical="top" wrapText="1"/>
    </xf>
    <xf numFmtId="0" fontId="2" fillId="0" borderId="28" xfId="0" applyFont="1" applyBorder="1" applyAlignment="1" applyProtection="1">
      <alignment horizontal="left" vertical="top" wrapText="1"/>
    </xf>
    <xf numFmtId="0" fontId="5" fillId="6" borderId="7" xfId="0" applyFont="1" applyFill="1" applyBorder="1" applyAlignment="1" applyProtection="1">
      <alignment horizontal="left" vertical="top" wrapText="1"/>
    </xf>
    <xf numFmtId="0" fontId="0" fillId="6" borderId="8" xfId="0" applyFill="1" applyBorder="1" applyAlignment="1" applyProtection="1">
      <alignment horizontal="left" vertical="top" wrapText="1"/>
    </xf>
    <xf numFmtId="0" fontId="0" fillId="6" borderId="9" xfId="0" applyFill="1" applyBorder="1" applyAlignment="1" applyProtection="1">
      <alignment horizontal="left" vertical="top" wrapText="1"/>
    </xf>
    <xf numFmtId="0" fontId="0" fillId="0" borderId="64" xfId="0" applyFill="1" applyBorder="1" applyAlignment="1" applyProtection="1">
      <alignment horizontal="left" vertical="top"/>
    </xf>
    <xf numFmtId="0" fontId="0" fillId="0" borderId="60" xfId="0" applyFill="1" applyBorder="1" applyAlignment="1" applyProtection="1">
      <alignment horizontal="left" vertical="top"/>
    </xf>
    <xf numFmtId="0" fontId="0" fillId="0" borderId="65" xfId="0" applyFill="1" applyBorder="1" applyAlignment="1" applyProtection="1">
      <alignment horizontal="left" vertical="top"/>
    </xf>
    <xf numFmtId="0" fontId="2" fillId="6" borderId="34" xfId="0" applyFont="1" applyFill="1" applyBorder="1" applyAlignment="1" applyProtection="1">
      <alignment horizontal="left" vertical="top" wrapText="1"/>
    </xf>
    <xf numFmtId="0" fontId="2" fillId="6" borderId="36"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28" xfId="0" applyFont="1" applyFill="1" applyBorder="1" applyAlignment="1" applyProtection="1">
      <alignment horizontal="left" vertical="top" wrapText="1"/>
    </xf>
    <xf numFmtId="0" fontId="0" fillId="6" borderId="28" xfId="0" applyFill="1" applyBorder="1" applyAlignment="1" applyProtection="1">
      <alignment horizontal="left" vertical="top" wrapText="1"/>
    </xf>
    <xf numFmtId="0" fontId="29" fillId="0" borderId="0" xfId="0" applyFont="1" applyAlignment="1" applyProtection="1">
      <alignment vertical="center" wrapText="1"/>
    </xf>
    <xf numFmtId="0" fontId="0" fillId="0" borderId="0" xfId="0" applyAlignment="1" applyProtection="1">
      <alignment vertical="center" wrapText="1"/>
    </xf>
    <xf numFmtId="0" fontId="24" fillId="11" borderId="32" xfId="0" applyFont="1" applyFill="1" applyBorder="1" applyAlignment="1" applyProtection="1">
      <alignment horizontal="left" vertical="top" wrapText="1"/>
    </xf>
    <xf numFmtId="0" fontId="0" fillId="0" borderId="27" xfId="0" applyBorder="1" applyProtection="1"/>
    <xf numFmtId="0" fontId="0" fillId="0" borderId="33" xfId="0" applyBorder="1" applyProtection="1"/>
    <xf numFmtId="0" fontId="24" fillId="11" borderId="36" xfId="0" applyFont="1" applyFill="1" applyBorder="1" applyAlignment="1" applyProtection="1">
      <alignment horizontal="left" vertical="top" wrapText="1"/>
    </xf>
    <xf numFmtId="0" fontId="24" fillId="11" borderId="28" xfId="0" applyFont="1" applyFill="1" applyBorder="1" applyAlignment="1" applyProtection="1">
      <alignment horizontal="left" vertical="top" wrapText="1"/>
    </xf>
    <xf numFmtId="0" fontId="24" fillId="11" borderId="37" xfId="0" applyFont="1" applyFill="1" applyBorder="1" applyAlignment="1" applyProtection="1">
      <alignment horizontal="left" vertical="top" wrapText="1"/>
    </xf>
    <xf numFmtId="0" fontId="45" fillId="0" borderId="0" xfId="1" applyAlignment="1" applyProtection="1">
      <alignment horizontal="left"/>
    </xf>
    <xf numFmtId="0" fontId="5" fillId="12" borderId="35" xfId="0" applyFont="1" applyFill="1" applyBorder="1" applyAlignment="1" applyProtection="1">
      <alignment horizontal="left" vertical="top" wrapText="1"/>
    </xf>
    <xf numFmtId="0" fontId="0" fillId="0" borderId="0" xfId="0" applyAlignment="1" applyProtection="1">
      <alignment horizontal="justify" vertical="top" wrapText="1"/>
    </xf>
    <xf numFmtId="0" fontId="0" fillId="0" borderId="35" xfId="0" applyBorder="1" applyAlignment="1" applyProtection="1">
      <alignment horizontal="justify"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12" borderId="0" xfId="0" applyFont="1" applyFill="1" applyBorder="1" applyAlignment="1" applyProtection="1">
      <alignment horizontal="justify" vertical="top" wrapText="1"/>
    </xf>
    <xf numFmtId="0" fontId="3" fillId="12" borderId="35"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35" xfId="0" applyFont="1" applyFill="1" applyBorder="1" applyAlignment="1" applyProtection="1">
      <alignment horizontal="justify" vertical="top"/>
    </xf>
    <xf numFmtId="0" fontId="24" fillId="0" borderId="27" xfId="0" applyFont="1"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0" fillId="20" borderId="34" xfId="0" applyFill="1" applyBorder="1" applyAlignment="1" applyProtection="1">
      <alignment horizontal="left" vertical="top" wrapText="1"/>
    </xf>
    <xf numFmtId="0" fontId="0" fillId="20" borderId="32" xfId="0" applyFill="1" applyBorder="1" applyAlignment="1" applyProtection="1">
      <alignment horizontal="left" vertical="top" wrapText="1"/>
    </xf>
    <xf numFmtId="0" fontId="0" fillId="20" borderId="36" xfId="0" applyFill="1" applyBorder="1" applyAlignment="1" applyProtection="1">
      <alignment horizontal="left" vertical="top" wrapText="1"/>
    </xf>
    <xf numFmtId="0" fontId="5" fillId="16" borderId="32" xfId="0" applyFont="1" applyFill="1" applyBorder="1" applyAlignment="1" applyProtection="1">
      <alignment horizontal="left" vertical="top" wrapText="1"/>
    </xf>
    <xf numFmtId="0" fontId="0" fillId="16" borderId="33" xfId="0" applyFill="1" applyBorder="1" applyAlignment="1" applyProtection="1">
      <alignment horizontal="left" vertical="top" wrapText="1"/>
    </xf>
    <xf numFmtId="0" fontId="5" fillId="16" borderId="34" xfId="0" applyFont="1" applyFill="1" applyBorder="1" applyAlignment="1" applyProtection="1">
      <alignment horizontal="left" vertical="top" wrapText="1"/>
    </xf>
    <xf numFmtId="0" fontId="0" fillId="16" borderId="35" xfId="0" applyFill="1" applyBorder="1" applyAlignment="1" applyProtection="1">
      <alignment horizontal="left" vertical="top" wrapText="1"/>
    </xf>
    <xf numFmtId="0" fontId="5" fillId="16" borderId="36" xfId="0" applyFont="1" applyFill="1" applyBorder="1" applyAlignment="1" applyProtection="1">
      <alignment horizontal="left" vertical="top" wrapText="1"/>
    </xf>
    <xf numFmtId="0" fontId="0" fillId="16" borderId="37" xfId="0" applyFill="1" applyBorder="1" applyAlignment="1" applyProtection="1">
      <alignment horizontal="left" vertical="top" wrapText="1"/>
    </xf>
    <xf numFmtId="0" fontId="2" fillId="0" borderId="41" xfId="0" applyFont="1" applyBorder="1" applyAlignment="1" applyProtection="1">
      <alignment vertical="top" wrapText="1"/>
    </xf>
    <xf numFmtId="0" fontId="2" fillId="0" borderId="68" xfId="0" applyFont="1" applyBorder="1" applyAlignment="1" applyProtection="1">
      <alignment vertical="top" wrapText="1"/>
    </xf>
    <xf numFmtId="0" fontId="2" fillId="0" borderId="32" xfId="0" applyFont="1" applyBorder="1" applyAlignment="1" applyProtection="1">
      <alignment horizontal="center" vertical="top" wrapText="1"/>
    </xf>
    <xf numFmtId="0" fontId="2" fillId="0" borderId="33" xfId="0" applyFont="1" applyBorder="1" applyAlignment="1" applyProtection="1">
      <alignment horizontal="center" vertical="top" wrapText="1"/>
    </xf>
    <xf numFmtId="0" fontId="2" fillId="0" borderId="69" xfId="0" applyFont="1" applyFill="1" applyBorder="1" applyAlignment="1" applyProtection="1">
      <alignment vertical="top" wrapText="1"/>
    </xf>
    <xf numFmtId="0" fontId="2" fillId="0" borderId="70" xfId="0" applyFont="1" applyFill="1" applyBorder="1" applyAlignment="1" applyProtection="1">
      <alignment vertical="top" wrapText="1"/>
    </xf>
    <xf numFmtId="0" fontId="2" fillId="0" borderId="68" xfId="0" applyFont="1" applyFill="1" applyBorder="1" applyAlignment="1" applyProtection="1">
      <alignment vertical="top" wrapText="1"/>
    </xf>
    <xf numFmtId="0" fontId="24" fillId="0" borderId="34" xfId="0" applyFont="1" applyFill="1" applyBorder="1" applyAlignment="1" applyProtection="1">
      <alignment vertical="top" wrapText="1"/>
    </xf>
    <xf numFmtId="0" fontId="2" fillId="0" borderId="2" xfId="0" applyFont="1" applyFill="1" applyBorder="1" applyAlignment="1" applyProtection="1">
      <alignment vertical="top" wrapText="1"/>
    </xf>
    <xf numFmtId="0" fontId="24" fillId="0" borderId="0" xfId="0" applyFont="1" applyFill="1" applyBorder="1" applyAlignment="1" applyProtection="1">
      <alignment vertical="top" wrapText="1"/>
    </xf>
    <xf numFmtId="0" fontId="29" fillId="0" borderId="52" xfId="0" applyFont="1" applyBorder="1" applyAlignment="1" applyProtection="1">
      <alignment vertical="top" wrapText="1"/>
    </xf>
    <xf numFmtId="0" fontId="44" fillId="0" borderId="71" xfId="0" applyFont="1" applyBorder="1" applyAlignment="1" applyProtection="1">
      <alignment vertical="top" wrapText="1"/>
    </xf>
    <xf numFmtId="0" fontId="29" fillId="0" borderId="2" xfId="0" applyFont="1" applyBorder="1" applyAlignment="1" applyProtection="1">
      <alignment vertical="top" wrapText="1"/>
    </xf>
    <xf numFmtId="0" fontId="44" fillId="0" borderId="30" xfId="0" applyFont="1" applyBorder="1" applyAlignment="1" applyProtection="1">
      <alignment vertical="top" wrapText="1"/>
    </xf>
    <xf numFmtId="0" fontId="2" fillId="0" borderId="7"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0" fontId="2" fillId="0" borderId="70" xfId="0" applyFont="1" applyBorder="1" applyAlignment="1" applyProtection="1">
      <alignment vertical="top" wrapText="1"/>
    </xf>
    <xf numFmtId="0" fontId="11" fillId="0" borderId="70" xfId="0" applyFont="1" applyBorder="1" applyAlignment="1" applyProtection="1">
      <alignment horizontal="left" vertical="top" wrapText="1"/>
    </xf>
    <xf numFmtId="0" fontId="11" fillId="0" borderId="68" xfId="0" applyFont="1" applyBorder="1" applyAlignment="1" applyProtection="1">
      <alignment horizontal="left" vertical="top" wrapText="1"/>
    </xf>
    <xf numFmtId="0" fontId="5" fillId="14" borderId="46" xfId="0" quotePrefix="1" applyFont="1" applyFill="1" applyBorder="1" applyAlignment="1" applyProtection="1">
      <alignment vertical="top" wrapText="1"/>
      <protection locked="0"/>
    </xf>
    <xf numFmtId="0" fontId="5" fillId="14" borderId="77" xfId="0" quotePrefix="1" applyFont="1" applyFill="1" applyBorder="1" applyAlignment="1" applyProtection="1">
      <alignment vertical="top" wrapText="1"/>
      <protection locked="0"/>
    </xf>
    <xf numFmtId="0" fontId="24" fillId="0" borderId="34"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2" fillId="0" borderId="0" xfId="0" applyFont="1" applyAlignment="1" applyProtection="1">
      <alignment horizontal="center" vertical="top" wrapText="1"/>
    </xf>
    <xf numFmtId="0" fontId="2" fillId="0" borderId="7"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0" xfId="0" applyFont="1" applyAlignment="1" applyProtection="1">
      <alignment horizontal="center" vertical="top"/>
    </xf>
    <xf numFmtId="0" fontId="24" fillId="0" borderId="0" xfId="0" applyNumberFormat="1" applyFont="1" applyFill="1" applyBorder="1" applyAlignment="1" applyProtection="1">
      <alignment vertical="top" wrapText="1"/>
    </xf>
    <xf numFmtId="0" fontId="2" fillId="0" borderId="53" xfId="0" applyFont="1" applyBorder="1" applyAlignment="1" applyProtection="1">
      <alignment vertical="top" wrapText="1"/>
    </xf>
    <xf numFmtId="0" fontId="2" fillId="0" borderId="74" xfId="0" applyFont="1" applyBorder="1" applyAlignment="1" applyProtection="1">
      <alignment vertical="top" wrapText="1"/>
    </xf>
    <xf numFmtId="0" fontId="51" fillId="0" borderId="0" xfId="0" applyFont="1" applyFill="1" applyBorder="1" applyAlignment="1" applyProtection="1">
      <alignment vertical="top" wrapText="1"/>
    </xf>
    <xf numFmtId="0" fontId="5" fillId="14" borderId="45" xfId="0" quotePrefix="1" applyFont="1" applyFill="1" applyBorder="1" applyAlignment="1" applyProtection="1">
      <alignment vertical="top" wrapText="1"/>
      <protection locked="0"/>
    </xf>
    <xf numFmtId="0" fontId="2" fillId="0" borderId="69" xfId="0" applyFont="1" applyBorder="1" applyAlignment="1" applyProtection="1">
      <alignment horizontal="left" vertical="top" wrapText="1"/>
    </xf>
    <xf numFmtId="0" fontId="2" fillId="0" borderId="68" xfId="0" applyFont="1" applyBorder="1" applyAlignment="1" applyProtection="1">
      <alignment horizontal="left" vertical="top" wrapText="1"/>
    </xf>
    <xf numFmtId="0" fontId="2" fillId="0" borderId="32" xfId="0" applyFont="1" applyFill="1" applyBorder="1" applyAlignment="1" applyProtection="1">
      <alignment horizontal="center" vertical="top"/>
    </xf>
    <xf numFmtId="0" fontId="2" fillId="0" borderId="33" xfId="0" applyFont="1" applyFill="1" applyBorder="1" applyAlignment="1" applyProtection="1">
      <alignment horizontal="center" vertical="top"/>
    </xf>
    <xf numFmtId="0" fontId="2" fillId="0" borderId="72" xfId="0" applyFont="1" applyBorder="1" applyAlignment="1" applyProtection="1">
      <alignment vertical="top" wrapText="1"/>
    </xf>
    <xf numFmtId="0" fontId="2" fillId="0" borderId="41" xfId="0" applyFont="1" applyFill="1" applyBorder="1" applyAlignment="1" applyProtection="1">
      <alignment vertical="top" wrapText="1"/>
    </xf>
    <xf numFmtId="0" fontId="2" fillId="0" borderId="2" xfId="0" applyFont="1" applyBorder="1" applyAlignment="1" applyProtection="1">
      <alignment vertical="top" wrapText="1"/>
    </xf>
    <xf numFmtId="0" fontId="24" fillId="0" borderId="0" xfId="0" applyFont="1" applyFill="1" applyBorder="1" applyAlignment="1" applyProtection="1">
      <alignment horizontal="left" vertical="top" wrapText="1"/>
    </xf>
    <xf numFmtId="0" fontId="2" fillId="0" borderId="0" xfId="0" applyFont="1" applyAlignment="1" applyProtection="1">
      <alignment horizontal="left" vertical="top"/>
    </xf>
    <xf numFmtId="0" fontId="2" fillId="13" borderId="14" xfId="0" applyNumberFormat="1" applyFont="1" applyFill="1" applyBorder="1" applyAlignment="1" applyProtection="1">
      <alignment horizontal="center" vertical="top"/>
    </xf>
    <xf numFmtId="0" fontId="2" fillId="13" borderId="16" xfId="0" applyNumberFormat="1" applyFont="1" applyFill="1" applyBorder="1" applyAlignment="1" applyProtection="1">
      <alignment horizontal="center" vertical="top"/>
    </xf>
    <xf numFmtId="0" fontId="30"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27" fillId="0" borderId="0" xfId="0" applyFont="1" applyAlignment="1" applyProtection="1">
      <alignment horizontal="left" vertical="top" wrapText="1"/>
    </xf>
    <xf numFmtId="0" fontId="30" fillId="0" borderId="34" xfId="0" applyFont="1" applyFill="1" applyBorder="1" applyAlignment="1" applyProtection="1">
      <alignment vertical="top" wrapText="1"/>
    </xf>
    <xf numFmtId="0" fontId="2" fillId="0" borderId="0" xfId="0" applyFont="1" applyBorder="1" applyAlignment="1" applyProtection="1">
      <alignment horizontal="center" vertical="top"/>
    </xf>
    <xf numFmtId="0" fontId="2" fillId="8" borderId="38" xfId="0" applyFont="1" applyFill="1" applyBorder="1" applyAlignment="1" applyProtection="1">
      <alignment vertical="top" wrapText="1"/>
    </xf>
    <xf numFmtId="0" fontId="2" fillId="8" borderId="39" xfId="0" applyFont="1" applyFill="1" applyBorder="1" applyAlignment="1" applyProtection="1">
      <alignment vertical="top" wrapText="1"/>
    </xf>
    <xf numFmtId="0" fontId="6" fillId="0" borderId="0" xfId="0" applyFont="1" applyAlignment="1" applyProtection="1">
      <alignment vertical="top" wrapText="1"/>
    </xf>
    <xf numFmtId="0" fontId="28" fillId="0" borderId="34" xfId="0" applyFont="1" applyBorder="1" applyAlignment="1" applyProtection="1">
      <alignment horizontal="left" vertical="top" wrapText="1"/>
    </xf>
    <xf numFmtId="0" fontId="28" fillId="0" borderId="34" xfId="0" applyFont="1" applyFill="1" applyBorder="1" applyAlignment="1" applyProtection="1">
      <alignment horizontal="left" vertical="top" wrapText="1"/>
    </xf>
    <xf numFmtId="0" fontId="2" fillId="13" borderId="7" xfId="0" applyNumberFormat="1" applyFont="1" applyFill="1" applyBorder="1" applyAlignment="1" applyProtection="1">
      <alignment horizontal="center" vertical="top"/>
    </xf>
    <xf numFmtId="0" fontId="2" fillId="13" borderId="9" xfId="0" applyNumberFormat="1"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41" fillId="10" borderId="42" xfId="0" applyFont="1" applyFill="1" applyBorder="1" applyAlignment="1" applyProtection="1">
      <alignment horizontal="center" vertical="top" wrapText="1"/>
    </xf>
  </cellXfs>
  <cellStyles count="4">
    <cellStyle name="Comma" xfId="2" builtinId="3"/>
    <cellStyle name="Hyperlink" xfId="1" builtinId="8"/>
    <cellStyle name="Normal" xfId="0" builtinId="0"/>
    <cellStyle name="Standard_Outline NIMs template 10-09-30" xfId="3" xr:uid="{00000000-0005-0000-0000-000003000000}"/>
  </cellStyles>
  <dxfs count="0"/>
  <tableStyles count="0" defaultTableStyle="TableStyleMedium9" defaultPivotStyle="PivotStyleLight16"/>
  <colors>
    <mruColors>
      <color rgb="FF000080"/>
      <color rgb="FFFF66FF"/>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18R2067" TargetMode="External"/><Relationship Id="rId3" Type="http://schemas.openxmlformats.org/officeDocument/2006/relationships/hyperlink" Target="http://ec.europa.eu/clima/policies/ets/monitoring/index_en.htm" TargetMode="External"/><Relationship Id="rId7" Type="http://schemas.openxmlformats.org/officeDocument/2006/relationships/hyperlink" Target="https://eur-lex.europa.eu/eli/dir/2003/87/2018-04-08" TargetMode="External"/><Relationship Id="rId12" Type="http://schemas.openxmlformats.org/officeDocument/2006/relationships/printerSettings" Target="../printerSettings/printerSettings1.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eur-lex.europa.eu/LexUriServ/LexUriServ.do?uri=OJ:L:2012:181:0001:0029:EN:PDF" TargetMode="External"/><Relationship Id="rId11" Type="http://schemas.openxmlformats.org/officeDocument/2006/relationships/hyperlink" Target="https://ec.europa.eu/clima/policies/ets/monitoring_en" TargetMode="External"/><Relationship Id="rId5" Type="http://schemas.openxmlformats.org/officeDocument/2006/relationships/hyperlink" Target="http://ec.europa.eu/clima/policies/ets/monitoring/index_en.htm" TargetMode="External"/><Relationship Id="rId10" Type="http://schemas.openxmlformats.org/officeDocument/2006/relationships/hyperlink" Target="http://data.europa.eu/eli/reg_del/2019/331/oj"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ec.europa.eu/transparency/regdoc/rep/3/2018/EN/C-2018-8664-F1-EN-MAIN-PART-1.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ur-lex.europa.eu/legal-content/EN/TXT/PDF/?uri=CELEX:32020R2084&amp;from=EN" TargetMode="External"/><Relationship Id="rId1" Type="http://schemas.openxmlformats.org/officeDocument/2006/relationships/hyperlink" Target="https://eur-lex.europa.eu/legal-content/EN/TXT/PDF/?uri=CELEX:32020R2084&amp;fr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8"/>
  <sheetViews>
    <sheetView tabSelected="1" zoomScaleNormal="100" workbookViewId="0">
      <selection activeCell="B1" sqref="B1:I1"/>
    </sheetView>
  </sheetViews>
  <sheetFormatPr defaultColWidth="9.140625" defaultRowHeight="12.75" x14ac:dyDescent="0.2"/>
  <cols>
    <col min="1" max="2" width="3.42578125" style="61" customWidth="1"/>
    <col min="3" max="3" width="31" style="61" customWidth="1"/>
    <col min="4" max="4" width="18.7109375" style="61" customWidth="1"/>
    <col min="5" max="5" width="18.85546875" style="61" customWidth="1"/>
    <col min="6" max="16384" width="9.140625" style="61"/>
  </cols>
  <sheetData>
    <row r="1" spans="1:9" ht="25.5" customHeight="1" x14ac:dyDescent="0.2">
      <c r="A1" s="139"/>
      <c r="B1" s="504" t="str">
        <f>Translations!$B$2</f>
        <v xml:space="preserve">VERIFICATION REPORT </v>
      </c>
      <c r="C1" s="505"/>
      <c r="D1" s="505"/>
      <c r="E1" s="505"/>
      <c r="F1" s="505"/>
      <c r="G1" s="505"/>
      <c r="H1" s="505"/>
      <c r="I1" s="505"/>
    </row>
    <row r="2" spans="1:9" ht="27.2" customHeight="1" x14ac:dyDescent="0.2">
      <c r="A2" s="139"/>
      <c r="B2" s="516" t="str">
        <f>Translations!B3</f>
        <v>For the verification of operator's annual activity level reports under the Implementing Regulation 2019/1842 on Activity Level Changes  (ALCR)</v>
      </c>
      <c r="C2" s="517"/>
      <c r="D2" s="517"/>
      <c r="E2" s="517"/>
      <c r="F2" s="517"/>
      <c r="G2" s="517"/>
      <c r="H2" s="517"/>
      <c r="I2" s="517"/>
    </row>
    <row r="3" spans="1:9" ht="12.75" customHeight="1" thickBot="1" x14ac:dyDescent="0.25">
      <c r="A3" s="139"/>
      <c r="B3" s="492"/>
      <c r="C3" s="470"/>
      <c r="D3" s="470"/>
      <c r="E3" s="470"/>
      <c r="F3" s="470"/>
      <c r="G3" s="470"/>
      <c r="H3" s="470"/>
      <c r="I3" s="470"/>
    </row>
    <row r="4" spans="1:9" ht="20.100000000000001" customHeight="1" x14ac:dyDescent="0.2">
      <c r="A4" s="139"/>
      <c r="B4" s="506" t="str">
        <f>Translations!B4</f>
        <v>Before you use this file, please carry out the following steps:</v>
      </c>
      <c r="C4" s="507"/>
      <c r="D4" s="507"/>
      <c r="E4" s="507"/>
      <c r="F4" s="507"/>
      <c r="G4" s="507"/>
      <c r="H4" s="507"/>
      <c r="I4" s="508"/>
    </row>
    <row r="5" spans="1:9" ht="20.100000000000001" customHeight="1" x14ac:dyDescent="0.2">
      <c r="A5" s="139"/>
      <c r="B5" s="460" t="str">
        <f>Translations!B5</f>
        <v>(a)  Read carefully 'How to use this file'. These are the instructions for filling this template.</v>
      </c>
      <c r="C5" s="461"/>
      <c r="D5" s="461"/>
      <c r="E5" s="461"/>
      <c r="F5" s="461"/>
      <c r="G5" s="461"/>
      <c r="H5" s="461"/>
      <c r="I5" s="462"/>
    </row>
    <row r="6" spans="1:9" ht="42.4" customHeight="1" x14ac:dyDescent="0.2">
      <c r="A6" s="139"/>
      <c r="B6" s="460" t="str">
        <f>Translations!B6</f>
        <v>(b)  Identify the Competent Authority (CA) to which the operator whose report you are verifying has to submit the verified annual activity level report. Note that "Member State" here means all States which are participating in the EU ETS, not only EU Member States.</v>
      </c>
      <c r="C6" s="461"/>
      <c r="D6" s="461"/>
      <c r="E6" s="461"/>
      <c r="F6" s="461"/>
      <c r="G6" s="461"/>
      <c r="H6" s="461"/>
      <c r="I6" s="462"/>
    </row>
    <row r="7" spans="1:9" ht="30" customHeight="1" x14ac:dyDescent="0.2">
      <c r="A7" s="139"/>
      <c r="B7" s="460" t="str">
        <f>Translations!B7</f>
        <v>(c)  Check the CA's webpage or directly contact the CA in order to find out if you have the correct version of the template. The template version (in particular the reference file name) is clearly indicated on the cover page of this file.</v>
      </c>
      <c r="C7" s="461"/>
      <c r="D7" s="461"/>
      <c r="E7" s="461"/>
      <c r="F7" s="461"/>
      <c r="G7" s="461"/>
      <c r="H7" s="461"/>
      <c r="I7" s="462"/>
    </row>
    <row r="8" spans="1:9" ht="30" customHeight="1" thickBot="1" x14ac:dyDescent="0.25">
      <c r="A8" s="139"/>
      <c r="B8" s="509" t="str">
        <f>Translations!B8</f>
        <v>(d) Some Member States may require you to use an alternative system, such as internet-based form instead of a spreadsheet. Check your Member State requirements. In this case the CA will provide further information to you.</v>
      </c>
      <c r="C8" s="510"/>
      <c r="D8" s="510"/>
      <c r="E8" s="510"/>
      <c r="F8" s="510"/>
      <c r="G8" s="510"/>
      <c r="H8" s="510"/>
      <c r="I8" s="511"/>
    </row>
    <row r="9" spans="1:9" s="115" customFormat="1" ht="12.75" customHeight="1" x14ac:dyDescent="0.2">
      <c r="A9" s="139"/>
      <c r="B9" s="522"/>
      <c r="C9" s="458"/>
      <c r="D9" s="458"/>
      <c r="E9" s="458"/>
      <c r="F9" s="458"/>
      <c r="G9" s="458"/>
      <c r="H9" s="458"/>
      <c r="I9" s="458"/>
    </row>
    <row r="10" spans="1:9" ht="16.5" x14ac:dyDescent="0.25">
      <c r="A10" s="139"/>
      <c r="B10" s="512" t="str">
        <f>Translations!$B$9</f>
        <v>Go to 'How to use this file'</v>
      </c>
      <c r="C10" s="512"/>
      <c r="D10" s="512"/>
      <c r="E10" s="512"/>
      <c r="F10" s="512"/>
      <c r="G10" s="512"/>
      <c r="H10" s="512"/>
      <c r="I10" s="512"/>
    </row>
    <row r="11" spans="1:9" ht="10.5" customHeight="1" thickBot="1" x14ac:dyDescent="0.25">
      <c r="A11" s="139"/>
      <c r="B11" s="492"/>
      <c r="C11" s="470"/>
      <c r="D11" s="470"/>
      <c r="E11" s="470"/>
      <c r="F11" s="470"/>
      <c r="G11" s="470"/>
      <c r="H11" s="470"/>
      <c r="I11" s="470"/>
    </row>
    <row r="12" spans="1:9" ht="15" x14ac:dyDescent="0.2">
      <c r="A12" s="139"/>
      <c r="B12" s="116"/>
      <c r="C12" s="117" t="str">
        <f>Translations!$B$10</f>
        <v>Guidelines and Conditions</v>
      </c>
      <c r="D12" s="118"/>
      <c r="E12" s="118"/>
      <c r="F12" s="118"/>
      <c r="G12" s="118"/>
      <c r="H12" s="118"/>
      <c r="I12" s="119"/>
    </row>
    <row r="13" spans="1:9" ht="10.5" customHeight="1" x14ac:dyDescent="0.2">
      <c r="A13" s="139"/>
      <c r="B13" s="120"/>
      <c r="C13" s="121"/>
      <c r="D13" s="121"/>
      <c r="E13" s="121"/>
      <c r="F13" s="121"/>
      <c r="G13" s="121"/>
      <c r="H13" s="121"/>
      <c r="I13" s="122"/>
    </row>
    <row r="14" spans="1:9" ht="72.2" customHeight="1" x14ac:dyDescent="0.2">
      <c r="A14" s="139"/>
      <c r="B14" s="120">
        <v>1</v>
      </c>
      <c r="C14" s="520" t="str">
        <f>Translations!B11</f>
        <v>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v>
      </c>
      <c r="D14" s="520"/>
      <c r="E14" s="520"/>
      <c r="F14" s="520"/>
      <c r="G14" s="520"/>
      <c r="H14" s="520"/>
      <c r="I14" s="521"/>
    </row>
    <row r="15" spans="1:9" ht="18" customHeight="1" x14ac:dyDescent="0.2">
      <c r="A15" s="139"/>
      <c r="B15" s="120"/>
      <c r="C15" s="463" t="str">
        <f>Translations!$B$12</f>
        <v>The Directive and ALCR can be downloaded from these two links:</v>
      </c>
      <c r="D15" s="463"/>
      <c r="E15" s="463"/>
      <c r="F15" s="463"/>
      <c r="G15" s="463"/>
      <c r="H15" s="463"/>
      <c r="I15" s="513"/>
    </row>
    <row r="16" spans="1:9" ht="16.5" customHeight="1" x14ac:dyDescent="0.2">
      <c r="A16" s="139"/>
      <c r="B16" s="120"/>
      <c r="C16" s="452" t="str">
        <f>HYPERLINK(Translations!$B$13,Translations!$B$13)</f>
        <v>http://data.europa.eu/eli/dir/2003/87/2020-01-01</v>
      </c>
      <c r="D16" s="453"/>
      <c r="E16" s="453"/>
      <c r="F16" s="453"/>
      <c r="G16" s="453"/>
      <c r="H16" s="453"/>
      <c r="I16" s="454"/>
    </row>
    <row r="17" spans="1:9" ht="16.5" customHeight="1" x14ac:dyDescent="0.2">
      <c r="A17" s="139"/>
      <c r="B17" s="120"/>
      <c r="C17" s="452" t="str">
        <f>HYPERLINK(Translations!B14,Translations!B14)</f>
        <v>http://data.europa.eu/eli/reg_impl/2019/1842/oj</v>
      </c>
      <c r="D17" s="453"/>
      <c r="E17" s="453"/>
      <c r="F17" s="453"/>
      <c r="G17" s="453"/>
      <c r="H17" s="453"/>
      <c r="I17" s="454"/>
    </row>
    <row r="18" spans="1:9" ht="10.5" customHeight="1" x14ac:dyDescent="0.2">
      <c r="A18" s="139"/>
      <c r="B18" s="120"/>
      <c r="C18" s="341"/>
      <c r="D18" s="123"/>
      <c r="E18" s="121"/>
      <c r="F18" s="121"/>
      <c r="G18" s="121"/>
      <c r="H18" s="121"/>
      <c r="I18" s="122"/>
    </row>
    <row r="19" spans="1:9" ht="72" customHeight="1" x14ac:dyDescent="0.2">
      <c r="A19" s="139"/>
      <c r="B19" s="120">
        <v>2</v>
      </c>
      <c r="C19" s="463" t="str">
        <f>Translations!$B$15</f>
        <v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can be downloaded from: </v>
      </c>
      <c r="D19" s="464"/>
      <c r="E19" s="464"/>
      <c r="F19" s="464"/>
      <c r="G19" s="464"/>
      <c r="H19" s="464"/>
      <c r="I19" s="465"/>
    </row>
    <row r="20" spans="1:9" ht="16.5" customHeight="1" x14ac:dyDescent="0.2">
      <c r="A20" s="139"/>
      <c r="B20" s="120"/>
      <c r="C20" s="452" t="str">
        <f>HYPERLINK(Translations!$B$16,Translations!$B$16)</f>
        <v>http://data.europa.eu/eli/reg_del/2019/331/oj</v>
      </c>
      <c r="D20" s="453"/>
      <c r="E20" s="453"/>
      <c r="F20" s="453"/>
      <c r="G20" s="453"/>
      <c r="H20" s="453"/>
      <c r="I20" s="454"/>
    </row>
    <row r="21" spans="1:9" ht="10.5" customHeight="1" x14ac:dyDescent="0.2">
      <c r="A21" s="139"/>
      <c r="B21" s="120"/>
      <c r="C21" s="341"/>
      <c r="D21" s="123"/>
      <c r="E21" s="121"/>
      <c r="F21" s="121"/>
      <c r="G21" s="121"/>
      <c r="H21" s="121"/>
      <c r="I21" s="122"/>
    </row>
    <row r="22" spans="1:9" ht="42" customHeight="1" x14ac:dyDescent="0.2">
      <c r="A22" s="139"/>
      <c r="B22" s="120">
        <v>3</v>
      </c>
      <c r="C22" s="472" t="str">
        <f>Translations!$B$17</f>
        <v>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v>
      </c>
      <c r="D22" s="472"/>
      <c r="E22" s="472"/>
      <c r="F22" s="472"/>
      <c r="G22" s="472"/>
      <c r="H22" s="472"/>
      <c r="I22" s="473"/>
    </row>
    <row r="23" spans="1:9" x14ac:dyDescent="0.2">
      <c r="A23" s="139"/>
      <c r="B23" s="120"/>
      <c r="C23" s="447" t="str">
        <f>Translations!$B$18</f>
        <v xml:space="preserve">The text of both AVR2, AVR2.1, and a consolidated version of the Regulation can be downloaded from the following links: </v>
      </c>
      <c r="D23" s="514"/>
      <c r="E23" s="514"/>
      <c r="F23" s="514"/>
      <c r="G23" s="514"/>
      <c r="H23" s="514"/>
      <c r="I23" s="515"/>
    </row>
    <row r="24" spans="1:9" ht="16.5" customHeight="1" x14ac:dyDescent="0.2">
      <c r="A24" s="139"/>
      <c r="B24" s="120"/>
      <c r="C24" s="452" t="str">
        <f>HYPERLINK(Translations!$B$19,Translations!$B$19)</f>
        <v>https://eur-lex.europa.eu/legal-content/EN/TXT/PDF/?uri=CELEX:32020R2084&amp;from=EN</v>
      </c>
      <c r="D24" s="453"/>
      <c r="E24" s="453"/>
      <c r="F24" s="453"/>
      <c r="G24" s="453"/>
      <c r="H24" s="453"/>
      <c r="I24" s="454"/>
    </row>
    <row r="25" spans="1:9" ht="16.5" customHeight="1" x14ac:dyDescent="0.2">
      <c r="A25" s="139"/>
      <c r="B25" s="120"/>
      <c r="C25" s="452" t="str">
        <f>HYPERLINK(Translations!B20,Translations!$B$20)</f>
        <v>https://eur-lex.europa.eu/legal-content/EN/TXT/PDF/?uri=CELEX:32020R2084&amp;from=EN</v>
      </c>
      <c r="D25" s="453"/>
      <c r="E25" s="453"/>
      <c r="F25" s="453"/>
      <c r="G25" s="453"/>
      <c r="H25" s="453"/>
      <c r="I25" s="454"/>
    </row>
    <row r="26" spans="1:9" ht="16.5" customHeight="1" x14ac:dyDescent="0.2">
      <c r="A26" s="139"/>
      <c r="B26" s="120"/>
      <c r="C26" s="452">
        <f>HYPERLINK(Translations!B21,Translations!$B$21)</f>
        <v>0</v>
      </c>
      <c r="D26" s="453"/>
      <c r="E26" s="453"/>
      <c r="F26" s="453"/>
      <c r="G26" s="453"/>
      <c r="H26" s="453"/>
      <c r="I26" s="454"/>
    </row>
    <row r="27" spans="1:9" ht="10.5" customHeight="1" x14ac:dyDescent="0.2">
      <c r="A27" s="139"/>
      <c r="B27" s="120"/>
      <c r="C27" s="341"/>
      <c r="D27" s="341"/>
      <c r="E27" s="121"/>
      <c r="F27" s="121"/>
      <c r="G27" s="121"/>
      <c r="H27" s="121"/>
      <c r="I27" s="122"/>
    </row>
    <row r="28" spans="1:9" ht="30" customHeight="1" x14ac:dyDescent="0.2">
      <c r="A28" s="139"/>
      <c r="B28" s="120">
        <v>4</v>
      </c>
      <c r="C28" s="447" t="str">
        <f>Translations!$B$22</f>
        <v>Article 6 of AVR2 spells out the objective of verification to ensure the reliability of the information and data submitted in reports related to the EU ETS:</v>
      </c>
      <c r="D28" s="447"/>
      <c r="E28" s="447"/>
      <c r="F28" s="447"/>
      <c r="G28" s="447"/>
      <c r="H28" s="447"/>
      <c r="I28" s="448"/>
    </row>
    <row r="29" spans="1:9" ht="79.5" customHeight="1" x14ac:dyDescent="0.2">
      <c r="A29" s="139"/>
      <c r="B29" s="120"/>
      <c r="C29" s="445" t="str">
        <f>Translations!$B$23</f>
        <v>"A verified emissions report, tonne-kilometer report,baseline data report, or new entrant data report or annual activity level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9" s="445"/>
      <c r="E29" s="445"/>
      <c r="F29" s="445"/>
      <c r="G29" s="445"/>
      <c r="H29" s="445"/>
      <c r="I29" s="446"/>
    </row>
    <row r="30" spans="1:9" ht="10.5" customHeight="1" x14ac:dyDescent="0.2">
      <c r="A30" s="139"/>
      <c r="B30" s="120"/>
      <c r="C30" s="518"/>
      <c r="D30" s="518"/>
      <c r="E30" s="518"/>
      <c r="F30" s="518"/>
      <c r="G30" s="518"/>
      <c r="H30" s="518"/>
      <c r="I30" s="519"/>
    </row>
    <row r="31" spans="1:9" ht="42" customHeight="1" x14ac:dyDescent="0.2">
      <c r="A31" s="139"/>
      <c r="B31" s="120">
        <v>5</v>
      </c>
      <c r="C31" s="447" t="str">
        <f>Translations!$B$24</f>
        <v>Furthermore, in accordance with Annex V of Directive 2003/87/EC and AVR2, the verifier should apply a risk based approach with the aim of reaching a verification opinion providing reasonable assurance that the data report is free from material misstatements and that the report can be verified as satisfactory.</v>
      </c>
      <c r="D31" s="447"/>
      <c r="E31" s="447"/>
      <c r="F31" s="447"/>
      <c r="G31" s="447"/>
      <c r="H31" s="447"/>
      <c r="I31" s="448"/>
    </row>
    <row r="32" spans="1:9" ht="10.5" customHeight="1" x14ac:dyDescent="0.2">
      <c r="A32" s="139"/>
      <c r="B32" s="120"/>
      <c r="C32" s="341"/>
      <c r="D32" s="341"/>
      <c r="E32" s="341"/>
      <c r="F32" s="341"/>
      <c r="G32" s="341"/>
      <c r="H32" s="341"/>
      <c r="I32" s="340"/>
    </row>
    <row r="33" spans="1:9" ht="27.75" customHeight="1" x14ac:dyDescent="0.2">
      <c r="A33" s="139"/>
      <c r="B33" s="120">
        <v>6</v>
      </c>
      <c r="C33" s="447" t="str">
        <f>Translations!$B$25</f>
        <v>Article 27(1) of AVR2 states that the conclusions on the verification of the operator's report and the verification opinion are submitted in a verification report:</v>
      </c>
      <c r="D33" s="447"/>
      <c r="E33" s="447"/>
      <c r="F33" s="447"/>
      <c r="G33" s="447"/>
      <c r="H33" s="447"/>
      <c r="I33" s="448"/>
    </row>
    <row r="34" spans="1:9" ht="27" customHeight="1" x14ac:dyDescent="0.2">
      <c r="A34" s="139"/>
      <c r="B34" s="120"/>
      <c r="C34" s="445" t="str">
        <f>Translations!$B$26</f>
        <v>"Based on the information collected during the verification, the verifier shall issue a verification report to the operator or aircraft operator on each emission report, tonne-kilometre report, baseline data report, new entrant data report or annual activity level report that was subject to verification."</v>
      </c>
      <c r="D34" s="445"/>
      <c r="E34" s="445"/>
      <c r="F34" s="445"/>
      <c r="G34" s="445"/>
      <c r="H34" s="445"/>
      <c r="I34" s="446"/>
    </row>
    <row r="35" spans="1:9" ht="10.5" customHeight="1" x14ac:dyDescent="0.2">
      <c r="A35" s="139"/>
      <c r="B35" s="120"/>
      <c r="C35" s="341"/>
      <c r="D35" s="341"/>
      <c r="E35" s="341"/>
      <c r="F35" s="341"/>
      <c r="G35" s="341"/>
      <c r="H35" s="341"/>
      <c r="I35" s="340"/>
    </row>
    <row r="36" spans="1:9" x14ac:dyDescent="0.2">
      <c r="A36" s="139"/>
      <c r="B36" s="120">
        <v>7</v>
      </c>
      <c r="C36" s="447" t="str">
        <f>Translations!$B$27</f>
        <v xml:space="preserve">And Article 27 (2) of AVR2 requires: </v>
      </c>
      <c r="D36" s="447"/>
      <c r="E36" s="447"/>
      <c r="F36" s="447"/>
      <c r="G36" s="447"/>
      <c r="H36" s="447"/>
      <c r="I36" s="448"/>
    </row>
    <row r="37" spans="1:9" ht="28.5" customHeight="1" x14ac:dyDescent="0.2">
      <c r="A37" s="139"/>
      <c r="B37" s="120"/>
      <c r="C37" s="445" t="str">
        <f>Translations!$B$28</f>
        <v>"The operator or aircraft operator shall submit the verification report to the competent authority together with the operator’s or aircraft operator’s report concerned. "</v>
      </c>
      <c r="D37" s="445"/>
      <c r="E37" s="445"/>
      <c r="F37" s="445"/>
      <c r="G37" s="445"/>
      <c r="H37" s="445"/>
      <c r="I37" s="446"/>
    </row>
    <row r="38" spans="1:9" ht="10.5" customHeight="1" x14ac:dyDescent="0.2">
      <c r="A38" s="139"/>
      <c r="B38" s="120"/>
      <c r="C38" s="341"/>
      <c r="D38" s="341"/>
      <c r="E38" s="341"/>
      <c r="F38" s="341"/>
      <c r="G38" s="341"/>
      <c r="H38" s="341"/>
      <c r="I38" s="340"/>
    </row>
    <row r="39" spans="1:9" ht="68.25" customHeight="1" x14ac:dyDescent="0.2">
      <c r="A39" s="139"/>
      <c r="B39" s="120">
        <v>8</v>
      </c>
      <c r="C39" s="447" t="str">
        <f>Translations!$B$29</f>
        <v>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v>
      </c>
      <c r="D39" s="447"/>
      <c r="E39" s="447"/>
      <c r="F39" s="447"/>
      <c r="G39" s="447"/>
      <c r="H39" s="447"/>
      <c r="I39" s="448"/>
    </row>
    <row r="40" spans="1:9" ht="71.849999999999994" customHeight="1" x14ac:dyDescent="0.2">
      <c r="A40" s="139"/>
      <c r="B40" s="120"/>
      <c r="C40" s="449" t="str">
        <f>Translations!$B$30</f>
        <v>This is the final version of the ALCR Verification Report template, dated 3 February 2021</v>
      </c>
      <c r="D40" s="450"/>
      <c r="E40" s="450"/>
      <c r="F40" s="450"/>
      <c r="G40" s="450"/>
      <c r="H40" s="450"/>
      <c r="I40" s="451"/>
    </row>
    <row r="41" spans="1:9" ht="10.5" customHeight="1" x14ac:dyDescent="0.2">
      <c r="A41" s="139"/>
      <c r="B41" s="120"/>
      <c r="C41" s="341"/>
      <c r="D41" s="341"/>
      <c r="E41" s="341"/>
      <c r="F41" s="341"/>
      <c r="G41" s="341"/>
      <c r="H41" s="341"/>
      <c r="I41" s="340"/>
    </row>
    <row r="42" spans="1:9" ht="39" customHeight="1" x14ac:dyDescent="0.2">
      <c r="A42" s="139"/>
      <c r="B42" s="120">
        <v>9</v>
      </c>
      <c r="C42" s="447" t="str">
        <f>Translations!$B$31</f>
        <v>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v>
      </c>
      <c r="D42" s="447"/>
      <c r="E42" s="447"/>
      <c r="F42" s="447"/>
      <c r="G42" s="447"/>
      <c r="H42" s="447"/>
      <c r="I42" s="448"/>
    </row>
    <row r="43" spans="1:9" ht="10.5" customHeight="1" x14ac:dyDescent="0.2">
      <c r="A43" s="139"/>
      <c r="B43" s="120"/>
      <c r="C43" s="341"/>
      <c r="D43" s="341"/>
      <c r="E43" s="341"/>
      <c r="F43" s="341"/>
      <c r="G43" s="341"/>
      <c r="H43" s="341"/>
      <c r="I43" s="340"/>
    </row>
    <row r="44" spans="1:9" ht="38.25" customHeight="1" x14ac:dyDescent="0.2">
      <c r="A44" s="139"/>
      <c r="B44" s="120">
        <v>10</v>
      </c>
      <c r="C44" s="447" t="str">
        <f>Translations!$B$32</f>
        <v>Guidance on the contents of this ALCR verification report template is provided in FAR Guidance Note 4 (Verification of FAR Baseline Data Reports and validation of Monitoring Methodology Plans). Please consult this guidance note when completing the verification report template.</v>
      </c>
      <c r="D44" s="447"/>
      <c r="E44" s="447"/>
      <c r="F44" s="447"/>
      <c r="G44" s="447"/>
      <c r="H44" s="447"/>
      <c r="I44" s="448"/>
    </row>
    <row r="45" spans="1:9" ht="10.5" customHeight="1" x14ac:dyDescent="0.2">
      <c r="A45" s="139"/>
      <c r="B45" s="120"/>
      <c r="C45" s="447"/>
      <c r="D45" s="447"/>
      <c r="E45" s="447"/>
      <c r="F45" s="447"/>
      <c r="G45" s="447"/>
      <c r="H45" s="447"/>
      <c r="I45" s="448"/>
    </row>
    <row r="46" spans="1:9" x14ac:dyDescent="0.2">
      <c r="A46" s="139"/>
      <c r="B46" s="120">
        <v>11</v>
      </c>
      <c r="C46" s="447" t="str">
        <f>Translations!$B$33</f>
        <v>All guidance documents and templates developed by the Commission Services on the FAR and ALCR can be found at the bottom of the following page:</v>
      </c>
      <c r="D46" s="447"/>
      <c r="E46" s="447"/>
      <c r="F46" s="447"/>
      <c r="G46" s="447"/>
      <c r="H46" s="447"/>
      <c r="I46" s="448"/>
    </row>
    <row r="47" spans="1:9" ht="16.5" customHeight="1" x14ac:dyDescent="0.2">
      <c r="A47" s="139"/>
      <c r="B47" s="120"/>
      <c r="C47" s="452" t="str">
        <f>HYPERLINK(Translations!$B$34,Translations!$B$34)</f>
        <v>https://ec.europa.eu/clima/policies/ets/allowances_en#tab-0-1</v>
      </c>
      <c r="D47" s="453"/>
      <c r="E47" s="453"/>
      <c r="F47" s="453"/>
      <c r="G47" s="453"/>
      <c r="H47" s="453"/>
      <c r="I47" s="454"/>
    </row>
    <row r="48" spans="1:9" ht="10.5" customHeight="1" x14ac:dyDescent="0.2">
      <c r="A48" s="139"/>
      <c r="B48" s="120"/>
      <c r="C48" s="447"/>
      <c r="D48" s="447"/>
      <c r="E48" s="447"/>
      <c r="F48" s="447"/>
      <c r="G48" s="447"/>
      <c r="H48" s="447"/>
      <c r="I48" s="448"/>
    </row>
    <row r="49" spans="1:9" x14ac:dyDescent="0.2">
      <c r="A49" s="139"/>
      <c r="B49" s="120">
        <v>12</v>
      </c>
      <c r="C49" s="447" t="str">
        <f>Translations!$B$35</f>
        <v>All guidance documents and templates developed by the Commission Services on the AVR2 can be found at:</v>
      </c>
      <c r="D49" s="447"/>
      <c r="E49" s="447"/>
      <c r="F49" s="447"/>
      <c r="G49" s="447"/>
      <c r="H49" s="447"/>
      <c r="I49" s="448"/>
    </row>
    <row r="50" spans="1:9" ht="16.5" customHeight="1" thickBot="1" x14ac:dyDescent="0.25">
      <c r="A50" s="139"/>
      <c r="B50" s="120"/>
      <c r="C50" s="452" t="str">
        <f>HYPERLINK(Translations!$B$36,Translations!$B$36)</f>
        <v>https://ec.europa.eu/clima/policies/ets/monitoring_en#tab-0-1</v>
      </c>
      <c r="D50" s="453"/>
      <c r="E50" s="453"/>
      <c r="F50" s="453"/>
      <c r="G50" s="453"/>
      <c r="H50" s="453"/>
      <c r="I50" s="454"/>
    </row>
    <row r="51" spans="1:9" ht="15.75" customHeight="1" x14ac:dyDescent="0.2">
      <c r="A51" s="139"/>
      <c r="B51" s="490"/>
      <c r="C51" s="458"/>
      <c r="D51" s="458"/>
      <c r="E51" s="458"/>
      <c r="F51" s="458"/>
      <c r="G51" s="458"/>
      <c r="H51" s="458"/>
      <c r="I51" s="458"/>
    </row>
    <row r="52" spans="1:9" ht="26.25" customHeight="1" x14ac:dyDescent="0.2">
      <c r="A52" s="139"/>
      <c r="B52" s="491" t="str">
        <f>Translations!$B$37</f>
        <v>Information sources</v>
      </c>
      <c r="C52" s="464"/>
      <c r="D52" s="464"/>
      <c r="E52" s="464"/>
      <c r="F52" s="464"/>
      <c r="G52" s="464"/>
      <c r="H52" s="464"/>
      <c r="I52" s="464"/>
    </row>
    <row r="53" spans="1:9" ht="18.75" customHeight="1" thickBot="1" x14ac:dyDescent="0.25">
      <c r="A53" s="139"/>
      <c r="B53" s="492" t="str">
        <f>Translations!$B$38</f>
        <v>EU Websites:</v>
      </c>
      <c r="C53" s="470"/>
      <c r="D53" s="470"/>
      <c r="E53" s="470"/>
      <c r="F53" s="470"/>
      <c r="G53" s="470"/>
      <c r="H53" s="470"/>
      <c r="I53" s="470"/>
    </row>
    <row r="54" spans="1:9" ht="18.75" customHeight="1" x14ac:dyDescent="0.2">
      <c r="A54" s="139"/>
      <c r="B54" s="124" t="s">
        <v>100</v>
      </c>
      <c r="C54" s="486" t="str">
        <f>Translations!$B$39</f>
        <v>EU Legistlation:</v>
      </c>
      <c r="D54" s="486"/>
      <c r="E54" s="466" t="str">
        <f>HYPERLINK(Translations!$B$40,Translations!$B$40)</f>
        <v>http://eur-lex.europa.eu/en/index.htm</v>
      </c>
      <c r="F54" s="458"/>
      <c r="G54" s="458"/>
      <c r="H54" s="458"/>
      <c r="I54" s="459"/>
    </row>
    <row r="55" spans="1:9" ht="18.75" customHeight="1" x14ac:dyDescent="0.2">
      <c r="A55" s="139"/>
      <c r="B55" s="125" t="s">
        <v>100</v>
      </c>
      <c r="C55" s="463" t="str">
        <f>Translations!$B$41</f>
        <v>EU ETS general:</v>
      </c>
      <c r="D55" s="487"/>
      <c r="E55" s="467" t="str">
        <f>HYPERLINK(Translations!$B$42,Translations!$B$42)</f>
        <v>http://ec.europa.eu/clima/policies/ets/index_en.htm</v>
      </c>
      <c r="F55" s="468"/>
      <c r="G55" s="468"/>
      <c r="H55" s="468"/>
      <c r="I55" s="465"/>
    </row>
    <row r="56" spans="1:9" ht="18.75" customHeight="1" thickBot="1" x14ac:dyDescent="0.25">
      <c r="A56" s="139"/>
      <c r="B56" s="126" t="s">
        <v>100</v>
      </c>
      <c r="C56" s="488" t="str">
        <f>Translations!$B$43</f>
        <v xml:space="preserve">Monitoring and Reporting in the EU ETS: 
    </v>
      </c>
      <c r="D56" s="489"/>
      <c r="E56" s="469" t="str">
        <f>HYPERLINK(Translations!$B$36,Translations!$B$36)</f>
        <v>https://ec.europa.eu/clima/policies/ets/monitoring_en#tab-0-1</v>
      </c>
      <c r="F56" s="470"/>
      <c r="G56" s="470"/>
      <c r="H56" s="470"/>
      <c r="I56" s="471"/>
    </row>
    <row r="57" spans="1:9" ht="18.75" customHeight="1" thickBot="1" x14ac:dyDescent="0.25">
      <c r="A57" s="139"/>
      <c r="B57" s="455" t="str">
        <f>Translations!$B$44</f>
        <v>Other websites:</v>
      </c>
      <c r="C57" s="456"/>
      <c r="D57" s="456"/>
      <c r="E57" s="456"/>
      <c r="F57" s="456"/>
      <c r="G57" s="456"/>
      <c r="H57" s="456"/>
      <c r="I57" s="456"/>
    </row>
    <row r="58" spans="1:9" ht="18.75" customHeight="1" x14ac:dyDescent="0.2">
      <c r="A58" s="139"/>
      <c r="B58" s="127" t="s">
        <v>100</v>
      </c>
      <c r="C58" s="457" t="str">
        <f>Translations!$B$45</f>
        <v>&lt;to be provided by Member State&gt;</v>
      </c>
      <c r="D58" s="457"/>
      <c r="E58" s="458"/>
      <c r="F58" s="458"/>
      <c r="G58" s="458"/>
      <c r="H58" s="458"/>
      <c r="I58" s="459"/>
    </row>
    <row r="59" spans="1:9" ht="18.75" customHeight="1" x14ac:dyDescent="0.2">
      <c r="A59" s="139"/>
      <c r="B59" s="128" t="s">
        <v>100</v>
      </c>
      <c r="C59" s="501"/>
      <c r="D59" s="501"/>
      <c r="E59" s="464"/>
      <c r="F59" s="464"/>
      <c r="G59" s="464"/>
      <c r="H59" s="464"/>
      <c r="I59" s="465"/>
    </row>
    <row r="60" spans="1:9" ht="18.75" customHeight="1" thickBot="1" x14ac:dyDescent="0.25">
      <c r="A60" s="139"/>
      <c r="B60" s="129" t="s">
        <v>100</v>
      </c>
      <c r="C60" s="502"/>
      <c r="D60" s="503"/>
      <c r="E60" s="470"/>
      <c r="F60" s="470"/>
      <c r="G60" s="470"/>
      <c r="H60" s="470"/>
      <c r="I60" s="471"/>
    </row>
    <row r="61" spans="1:9" ht="18.75" customHeight="1" thickBot="1" x14ac:dyDescent="0.25">
      <c r="A61" s="139"/>
      <c r="B61" s="455" t="str">
        <f>Translations!$B$46</f>
        <v>Helpdesk:</v>
      </c>
      <c r="C61" s="456"/>
      <c r="D61" s="456"/>
      <c r="E61" s="456"/>
      <c r="F61" s="456"/>
      <c r="G61" s="456"/>
      <c r="H61" s="456"/>
      <c r="I61" s="456"/>
    </row>
    <row r="62" spans="1:9" ht="23.25" customHeight="1" thickBot="1" x14ac:dyDescent="0.25">
      <c r="A62" s="139"/>
      <c r="B62" s="493" t="str">
        <f>Translations!$B$47</f>
        <v>&lt;to be provided by Member State, if relevant&gt;</v>
      </c>
      <c r="C62" s="494"/>
      <c r="D62" s="494"/>
      <c r="E62" s="494"/>
      <c r="F62" s="494"/>
      <c r="G62" s="494"/>
      <c r="H62" s="494"/>
      <c r="I62" s="495"/>
    </row>
    <row r="63" spans="1:9" x14ac:dyDescent="0.2">
      <c r="A63" s="139"/>
      <c r="B63" s="490"/>
      <c r="C63" s="458"/>
      <c r="D63" s="458"/>
      <c r="E63" s="458"/>
      <c r="F63" s="458"/>
      <c r="G63" s="458"/>
      <c r="H63" s="458"/>
      <c r="I63" s="458"/>
    </row>
    <row r="64" spans="1:9" ht="18.75" customHeight="1" thickBot="1" x14ac:dyDescent="0.25">
      <c r="A64" s="139"/>
      <c r="B64" s="492" t="str">
        <f>Translations!$B$48</f>
        <v>Member State-specific guidance is listed here:</v>
      </c>
      <c r="C64" s="470"/>
      <c r="D64" s="470"/>
      <c r="E64" s="470"/>
      <c r="F64" s="470"/>
      <c r="G64" s="470"/>
      <c r="H64" s="470"/>
      <c r="I64" s="470"/>
    </row>
    <row r="65" spans="1:9" ht="12.75" customHeight="1" x14ac:dyDescent="0.2">
      <c r="A65" s="139"/>
      <c r="B65" s="483"/>
      <c r="C65" s="484"/>
      <c r="D65" s="484"/>
      <c r="E65" s="484"/>
      <c r="F65" s="484"/>
      <c r="G65" s="484"/>
      <c r="H65" s="484"/>
      <c r="I65" s="485"/>
    </row>
    <row r="66" spans="1:9" ht="12.75" customHeight="1" x14ac:dyDescent="0.2">
      <c r="A66" s="139"/>
      <c r="B66" s="499"/>
      <c r="C66" s="464"/>
      <c r="D66" s="464"/>
      <c r="E66" s="464"/>
      <c r="F66" s="464"/>
      <c r="G66" s="464"/>
      <c r="H66" s="464"/>
      <c r="I66" s="465"/>
    </row>
    <row r="67" spans="1:9" ht="12.75" customHeight="1" x14ac:dyDescent="0.2">
      <c r="A67" s="139"/>
      <c r="B67" s="499"/>
      <c r="C67" s="464"/>
      <c r="D67" s="464"/>
      <c r="E67" s="464"/>
      <c r="F67" s="464"/>
      <c r="G67" s="464"/>
      <c r="H67" s="464"/>
      <c r="I67" s="465"/>
    </row>
    <row r="68" spans="1:9" ht="12.75" customHeight="1" x14ac:dyDescent="0.2">
      <c r="A68" s="139"/>
      <c r="B68" s="499"/>
      <c r="C68" s="464"/>
      <c r="D68" s="464"/>
      <c r="E68" s="464"/>
      <c r="F68" s="464"/>
      <c r="G68" s="464"/>
      <c r="H68" s="464"/>
      <c r="I68" s="465"/>
    </row>
    <row r="69" spans="1:9" ht="12.75" customHeight="1" x14ac:dyDescent="0.2">
      <c r="A69" s="139"/>
      <c r="B69" s="499"/>
      <c r="C69" s="464"/>
      <c r="D69" s="464"/>
      <c r="E69" s="464"/>
      <c r="F69" s="464"/>
      <c r="G69" s="464"/>
      <c r="H69" s="464"/>
      <c r="I69" s="465"/>
    </row>
    <row r="70" spans="1:9" ht="12.75" customHeight="1" x14ac:dyDescent="0.2">
      <c r="A70" s="139"/>
      <c r="B70" s="499"/>
      <c r="C70" s="464"/>
      <c r="D70" s="464"/>
      <c r="E70" s="464"/>
      <c r="F70" s="464"/>
      <c r="G70" s="464"/>
      <c r="H70" s="464"/>
      <c r="I70" s="465"/>
    </row>
    <row r="71" spans="1:9" ht="12.75" customHeight="1" x14ac:dyDescent="0.2">
      <c r="A71" s="139"/>
      <c r="B71" s="499"/>
      <c r="C71" s="464"/>
      <c r="D71" s="464"/>
      <c r="E71" s="464"/>
      <c r="F71" s="464"/>
      <c r="G71" s="464"/>
      <c r="H71" s="464"/>
      <c r="I71" s="465"/>
    </row>
    <row r="72" spans="1:9" ht="12.75" customHeight="1" x14ac:dyDescent="0.2">
      <c r="A72" s="139"/>
      <c r="B72" s="499"/>
      <c r="C72" s="464"/>
      <c r="D72" s="464"/>
      <c r="E72" s="464"/>
      <c r="F72" s="464"/>
      <c r="G72" s="464"/>
      <c r="H72" s="464"/>
      <c r="I72" s="465"/>
    </row>
    <row r="73" spans="1:9" ht="12.75" customHeight="1" x14ac:dyDescent="0.2">
      <c r="A73" s="139"/>
      <c r="B73" s="499"/>
      <c r="C73" s="464"/>
      <c r="D73" s="464"/>
      <c r="E73" s="464"/>
      <c r="F73" s="464"/>
      <c r="G73" s="464"/>
      <c r="H73" s="464"/>
      <c r="I73" s="465"/>
    </row>
    <row r="74" spans="1:9" ht="12.75" customHeight="1" thickBot="1" x14ac:dyDescent="0.25">
      <c r="A74" s="139"/>
      <c r="B74" s="500"/>
      <c r="C74" s="470"/>
      <c r="D74" s="470"/>
      <c r="E74" s="470"/>
      <c r="F74" s="470"/>
      <c r="G74" s="470"/>
      <c r="H74" s="470"/>
      <c r="I74" s="471"/>
    </row>
    <row r="75" spans="1:9" ht="13.5" thickBot="1" x14ac:dyDescent="0.25">
      <c r="A75" s="139"/>
      <c r="B75" s="455"/>
      <c r="C75" s="456"/>
      <c r="D75" s="456"/>
      <c r="E75" s="456"/>
      <c r="F75" s="456"/>
      <c r="G75" s="456"/>
      <c r="H75" s="456"/>
      <c r="I75" s="456"/>
    </row>
    <row r="76" spans="1:9" s="19" customFormat="1" x14ac:dyDescent="0.2">
      <c r="A76" s="140"/>
      <c r="B76" s="496" t="str">
        <f>Translations!$B$49</f>
        <v>Language version:</v>
      </c>
      <c r="C76" s="497"/>
      <c r="D76" s="497"/>
      <c r="E76" s="498"/>
      <c r="F76" s="477" t="str">
        <f>VersionDocumentation!B5</f>
        <v>English</v>
      </c>
      <c r="G76" s="478"/>
      <c r="H76" s="478"/>
      <c r="I76" s="479"/>
    </row>
    <row r="77" spans="1:9" s="19" customFormat="1" ht="13.5" thickBot="1" x14ac:dyDescent="0.25">
      <c r="A77" s="140"/>
      <c r="B77" s="474" t="str">
        <f>Translations!$B$50</f>
        <v>Reference filename:</v>
      </c>
      <c r="C77" s="475"/>
      <c r="D77" s="475"/>
      <c r="E77" s="476"/>
      <c r="F77" s="480" t="str">
        <f>VersionDocumentation!C3</f>
        <v>VR P4 ALCR_COM_en_040221.xls</v>
      </c>
      <c r="G77" s="481"/>
      <c r="H77" s="481"/>
      <c r="I77" s="482"/>
    </row>
    <row r="78" spans="1:9" x14ac:dyDescent="0.2">
      <c r="A78" s="115"/>
      <c r="B78" s="342"/>
      <c r="C78" s="406"/>
      <c r="D78" s="406"/>
      <c r="E78" s="406"/>
      <c r="F78" s="406"/>
      <c r="G78" s="406"/>
      <c r="H78" s="406"/>
      <c r="I78" s="406"/>
    </row>
  </sheetData>
  <sheetProtection sheet="1" objects="1" scenarios="1" formatCells="0" formatColumns="0" formatRows="0"/>
  <customSheetViews>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2">
    <mergeCell ref="B1:I1"/>
    <mergeCell ref="C33:I33"/>
    <mergeCell ref="B4:I4"/>
    <mergeCell ref="B8:I8"/>
    <mergeCell ref="B10:I10"/>
    <mergeCell ref="C15:I15"/>
    <mergeCell ref="C16:I16"/>
    <mergeCell ref="C23:I23"/>
    <mergeCell ref="B6:I6"/>
    <mergeCell ref="B2:I2"/>
    <mergeCell ref="C30:I30"/>
    <mergeCell ref="B5:I5"/>
    <mergeCell ref="C14:I14"/>
    <mergeCell ref="B3:I3"/>
    <mergeCell ref="B9:I9"/>
    <mergeCell ref="B11:I11"/>
    <mergeCell ref="C50:I50"/>
    <mergeCell ref="C49:I49"/>
    <mergeCell ref="B76:E76"/>
    <mergeCell ref="B67:I67"/>
    <mergeCell ref="B75:I75"/>
    <mergeCell ref="B66:I66"/>
    <mergeCell ref="B73:I73"/>
    <mergeCell ref="B74:I74"/>
    <mergeCell ref="B68:I68"/>
    <mergeCell ref="B69:I69"/>
    <mergeCell ref="B70:I70"/>
    <mergeCell ref="B71:I71"/>
    <mergeCell ref="B72:I72"/>
    <mergeCell ref="C59:I59"/>
    <mergeCell ref="C60:I60"/>
    <mergeCell ref="B63:I63"/>
    <mergeCell ref="B77:E77"/>
    <mergeCell ref="F76:I76"/>
    <mergeCell ref="F77:I77"/>
    <mergeCell ref="C36:I36"/>
    <mergeCell ref="C34:I34"/>
    <mergeCell ref="C44:I44"/>
    <mergeCell ref="B65:I65"/>
    <mergeCell ref="C54:D54"/>
    <mergeCell ref="C55:D55"/>
    <mergeCell ref="C56:D56"/>
    <mergeCell ref="B51:I51"/>
    <mergeCell ref="B52:I52"/>
    <mergeCell ref="B53:I53"/>
    <mergeCell ref="B62:I62"/>
    <mergeCell ref="B57:I57"/>
    <mergeCell ref="B64:I64"/>
    <mergeCell ref="B61:I61"/>
    <mergeCell ref="C58:I58"/>
    <mergeCell ref="B7:I7"/>
    <mergeCell ref="C19:I19"/>
    <mergeCell ref="C20:I20"/>
    <mergeCell ref="C17:I17"/>
    <mergeCell ref="C26:I26"/>
    <mergeCell ref="C25:I25"/>
    <mergeCell ref="E54:I54"/>
    <mergeCell ref="E55:I55"/>
    <mergeCell ref="E56:I56"/>
    <mergeCell ref="C22:I22"/>
    <mergeCell ref="C24:I24"/>
    <mergeCell ref="C29:I29"/>
    <mergeCell ref="C31:I31"/>
    <mergeCell ref="C42:I42"/>
    <mergeCell ref="C37:I37"/>
    <mergeCell ref="C28:I28"/>
    <mergeCell ref="C48:I48"/>
    <mergeCell ref="C39:I39"/>
    <mergeCell ref="C40:I40"/>
    <mergeCell ref="C47:I47"/>
    <mergeCell ref="C45:I45"/>
    <mergeCell ref="C46:I46"/>
  </mergeCells>
  <phoneticPr fontId="0" type="noConversion"/>
  <hyperlinks>
    <hyperlink ref="E54" r:id="rId1" display="http://eur-lex.europa.eu/en/index.htm" xr:uid="{00000000-0004-0000-0000-000000000000}"/>
    <hyperlink ref="E55" r:id="rId2" display="http://ec.europa.eu/clima/policies/ets/index_en.htm" xr:uid="{00000000-0004-0000-0000-000001000000}"/>
    <hyperlink ref="B10" location="'READ ME How to use this file'!A1" display="Go to 'How to use this file'" xr:uid="{00000000-0004-0000-0000-000002000000}"/>
    <hyperlink ref="E56" r:id="rId3" display="http://ec.europa.eu/clima/policies/ets/monitoring/index_en.htm " xr:uid="{00000000-0004-0000-0000-000003000000}"/>
    <hyperlink ref="C16" r:id="rId4" display="http://eur-lex.europa.eu/LexUriServ/LexUriServ.do?uri=CONSLEG:2003L0087:20090625:EN:PDF " xr:uid="{00000000-0004-0000-0000-000004000000}"/>
    <hyperlink ref="C50" r:id="rId5" display="http://ec.europa.eu/clima/policies/ets/monitoring/index_en.htm " xr:uid="{00000000-0004-0000-0000-000005000000}"/>
    <hyperlink ref="C24" r:id="rId6" display="http://eur-lex.europa.eu/LexUriServ/LexUriServ.do?uri=OJ:L:2012:181:0001:0029:EN:PDF  " xr:uid="{00000000-0004-0000-0000-000006000000}"/>
    <hyperlink ref="C16:I16" r:id="rId7" display="https://eur-lex.europa.eu/eli/dir/2003/87/2018-04-08" xr:uid="{00000000-0004-0000-0000-000007000000}"/>
    <hyperlink ref="C24:I24" r:id="rId8" display="https://eur-lex.europa.eu/legal-content/EN/TXT/?uri=CELEX:32018R2067" xr:uid="{00000000-0004-0000-0000-000008000000}"/>
    <hyperlink ref="C20" r:id="rId9" display="http://ec.europa.eu/transparency/regdoc/rep/3/2018/EN/C-2018-8664-F1-EN-MAIN-PART-1.PDF" xr:uid="{00000000-0004-0000-0000-000009000000}"/>
    <hyperlink ref="C20:I20" r:id="rId10" display="http://data.europa.eu/eli/reg_del/2019/331/oj" xr:uid="{00000000-0004-0000-0000-00000A000000}"/>
    <hyperlink ref="C50:I50" r:id="rId11" location="tab-0-1" display="https://ec.europa.eu/clima/policies/ets/monitoring_en - tab-0-1" xr:uid="{00000000-0004-0000-0000-00000B000000}"/>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rgb="FF00B0F0"/>
  </sheetPr>
  <dimension ref="A1:C37"/>
  <sheetViews>
    <sheetView topLeftCell="A24" workbookViewId="0">
      <selection activeCell="B46" sqref="B46"/>
    </sheetView>
  </sheetViews>
  <sheetFormatPr defaultColWidth="9.140625" defaultRowHeight="12.75" x14ac:dyDescent="0.2"/>
  <cols>
    <col min="1" max="1" width="77.7109375" style="4" customWidth="1"/>
    <col min="2" max="16384" width="9.140625" style="4"/>
  </cols>
  <sheetData>
    <row r="1" spans="1:3" ht="23.25" x14ac:dyDescent="0.35">
      <c r="A1" s="37" t="str">
        <f>Translations!$B$372</f>
        <v>MS are free to use this sheet</v>
      </c>
      <c r="C1" s="268"/>
    </row>
    <row r="4" spans="1:3" x14ac:dyDescent="0.2">
      <c r="A4" s="38" t="str">
        <f>Translations!$B$373</f>
        <v>Drop down list for Annex 2; Reference documents cited:</v>
      </c>
    </row>
    <row r="5" spans="1:3" x14ac:dyDescent="0.2">
      <c r="A5" s="39" t="str">
        <f>Translations!$B$374</f>
        <v>Conduct of the Verification (1) - For Accredited Verification Bodies</v>
      </c>
    </row>
    <row r="6" spans="1:3" x14ac:dyDescent="0.2">
      <c r="A6" s="40" t="str">
        <f>Translations!$B$375</f>
        <v>&lt; Select Relevant guidance documents from the list &gt;</v>
      </c>
    </row>
    <row r="7" spans="1:3" x14ac:dyDescent="0.2">
      <c r="A7" s="41" t="str">
        <f>Translations!$B$376</f>
        <v>7) &lt;Specific national guidance1&gt;</v>
      </c>
    </row>
    <row r="8" spans="1:3" x14ac:dyDescent="0.2">
      <c r="A8" s="42" t="str">
        <f>Translations!$B$377</f>
        <v>8) &lt;Specific national guidance2&gt;</v>
      </c>
    </row>
    <row r="9" spans="1:3" x14ac:dyDescent="0.2">
      <c r="A9" s="42"/>
    </row>
    <row r="10" spans="1:3" x14ac:dyDescent="0.2">
      <c r="A10" s="43"/>
    </row>
    <row r="11" spans="1:3" x14ac:dyDescent="0.2">
      <c r="A11" s="44"/>
    </row>
    <row r="13" spans="1:3" ht="25.5" x14ac:dyDescent="0.2">
      <c r="A13" s="39" t="str">
        <f>Translations!$B$306</f>
        <v>Conduct of the Verification (3) - Criteria for Verifiers Certified under AVR Article 55(2)</v>
      </c>
    </row>
    <row r="14" spans="1:3" x14ac:dyDescent="0.2">
      <c r="A14" s="40" t="str">
        <f>Translations!$B$375</f>
        <v>&lt; Select Relevant guidance documents from the list &gt;</v>
      </c>
    </row>
    <row r="15" spans="1:3" x14ac:dyDescent="0.2">
      <c r="A15" s="41" t="str">
        <f>Translations!$B$378</f>
        <v>3) &lt;Specific national guidance1&gt;</v>
      </c>
    </row>
    <row r="16" spans="1:3" x14ac:dyDescent="0.2">
      <c r="A16" s="42" t="str">
        <f>Translations!$B$379</f>
        <v>4) &lt;Specific national guidance2&gt;</v>
      </c>
    </row>
    <row r="17" spans="1:1" x14ac:dyDescent="0.2">
      <c r="A17" s="42"/>
    </row>
    <row r="18" spans="1:1" x14ac:dyDescent="0.2">
      <c r="A18" s="43"/>
    </row>
    <row r="19" spans="1:1" x14ac:dyDescent="0.2">
      <c r="A19" s="44"/>
    </row>
    <row r="21" spans="1:1" x14ac:dyDescent="0.2">
      <c r="A21" s="39" t="str">
        <f>Translations!$B$375</f>
        <v>&lt; Select Relevant guidance documents from the list &gt;</v>
      </c>
    </row>
    <row r="22" spans="1:1" x14ac:dyDescent="0.2">
      <c r="A22" s="40" t="s">
        <v>316</v>
      </c>
    </row>
    <row r="23" spans="1:1" x14ac:dyDescent="0.2">
      <c r="A23" s="41" t="str">
        <f>Translations!$B$380</f>
        <v>D) &lt;Specific national guidance1&gt;</v>
      </c>
    </row>
    <row r="24" spans="1:1" x14ac:dyDescent="0.2">
      <c r="A24" s="42" t="str">
        <f>Translations!$B$381</f>
        <v>E) &lt;Specific national guidance2&gt;</v>
      </c>
    </row>
    <row r="25" spans="1:1" x14ac:dyDescent="0.2">
      <c r="A25" s="42"/>
    </row>
    <row r="26" spans="1:1" x14ac:dyDescent="0.2">
      <c r="A26" s="43"/>
    </row>
    <row r="27" spans="1:1" x14ac:dyDescent="0.2">
      <c r="A27" s="44"/>
    </row>
    <row r="29" spans="1:1" x14ac:dyDescent="0.2">
      <c r="A29" s="45" t="s">
        <v>152</v>
      </c>
    </row>
    <row r="30" spans="1:1" x14ac:dyDescent="0.2">
      <c r="A30" s="46" t="str">
        <f>Translations!$B$382</f>
        <v>Please select</v>
      </c>
    </row>
    <row r="31" spans="1:1" x14ac:dyDescent="0.2">
      <c r="A31" s="46"/>
    </row>
    <row r="32" spans="1:1" x14ac:dyDescent="0.2">
      <c r="A32" s="46"/>
    </row>
    <row r="33" spans="1:1" x14ac:dyDescent="0.2">
      <c r="A33" s="46"/>
    </row>
    <row r="34" spans="1:1" x14ac:dyDescent="0.2">
      <c r="A34" s="46"/>
    </row>
    <row r="35" spans="1:1" x14ac:dyDescent="0.2">
      <c r="A35" s="46"/>
    </row>
    <row r="36" spans="1:1" x14ac:dyDescent="0.2">
      <c r="A36" s="46"/>
    </row>
    <row r="37" spans="1:1" x14ac:dyDescent="0.2">
      <c r="A37" s="46"/>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F90"/>
  <sheetViews>
    <sheetView workbookViewId="0">
      <selection activeCell="B3" sqref="B3"/>
    </sheetView>
  </sheetViews>
  <sheetFormatPr defaultColWidth="9.140625" defaultRowHeight="12.75" x14ac:dyDescent="0.2"/>
  <cols>
    <col min="1" max="1" width="17.140625" style="4" customWidth="1"/>
    <col min="2" max="2" width="34.7109375" style="4" customWidth="1"/>
    <col min="3" max="3" width="15.140625" style="4" customWidth="1"/>
    <col min="4" max="16384" width="9.140625" style="4"/>
  </cols>
  <sheetData>
    <row r="1" spans="1:6" ht="13.5" thickBot="1" x14ac:dyDescent="0.25">
      <c r="A1" s="3" t="s">
        <v>162</v>
      </c>
    </row>
    <row r="2" spans="1:6" ht="13.5" thickBot="1" x14ac:dyDescent="0.25">
      <c r="A2" s="5" t="s">
        <v>163</v>
      </c>
      <c r="B2" s="6" t="s">
        <v>468</v>
      </c>
    </row>
    <row r="3" spans="1:6" ht="13.5" thickBot="1" x14ac:dyDescent="0.25">
      <c r="A3" s="7" t="s">
        <v>165</v>
      </c>
      <c r="B3" s="8">
        <v>44231</v>
      </c>
      <c r="C3" s="9" t="str">
        <f>IF(ISNUMBER(MATCH(B3,A20:A28,0)),VLOOKUP(B3,A20:B28,2,FALSE),"---")</f>
        <v>VR P4 ALCR_COM_en_040221.xls</v>
      </c>
      <c r="D3" s="10"/>
      <c r="E3" s="11"/>
    </row>
    <row r="4" spans="1:6" x14ac:dyDescent="0.2">
      <c r="A4" s="12" t="s">
        <v>166</v>
      </c>
      <c r="B4" s="13" t="s">
        <v>167</v>
      </c>
    </row>
    <row r="5" spans="1:6" ht="13.5" thickBot="1" x14ac:dyDescent="0.25">
      <c r="A5" s="14" t="s">
        <v>168</v>
      </c>
      <c r="B5" s="15" t="s">
        <v>169</v>
      </c>
    </row>
    <row r="6" spans="1:6" x14ac:dyDescent="0.2">
      <c r="F6" s="38"/>
    </row>
    <row r="7" spans="1:6" x14ac:dyDescent="0.2">
      <c r="A7" s="16" t="s">
        <v>170</v>
      </c>
    </row>
    <row r="8" spans="1:6" x14ac:dyDescent="0.2">
      <c r="A8" s="17" t="s">
        <v>171</v>
      </c>
      <c r="B8" s="17"/>
      <c r="C8" s="18" t="s">
        <v>172</v>
      </c>
    </row>
    <row r="9" spans="1:6" x14ac:dyDescent="0.2">
      <c r="A9" s="17" t="s">
        <v>173</v>
      </c>
      <c r="B9" s="17"/>
      <c r="C9" s="18" t="s">
        <v>174</v>
      </c>
    </row>
    <row r="10" spans="1:6" x14ac:dyDescent="0.2">
      <c r="A10" s="17" t="s">
        <v>175</v>
      </c>
      <c r="B10" s="17"/>
      <c r="C10" s="18" t="s">
        <v>176</v>
      </c>
    </row>
    <row r="11" spans="1:6" x14ac:dyDescent="0.2">
      <c r="A11" s="17" t="s">
        <v>177</v>
      </c>
      <c r="B11" s="17"/>
      <c r="C11" s="18" t="s">
        <v>178</v>
      </c>
    </row>
    <row r="12" spans="1:6" x14ac:dyDescent="0.2">
      <c r="A12" s="17" t="s">
        <v>164</v>
      </c>
      <c r="B12" s="17"/>
      <c r="C12" s="18" t="s">
        <v>179</v>
      </c>
    </row>
    <row r="13" spans="1:6" x14ac:dyDescent="0.2">
      <c r="A13" s="17" t="s">
        <v>180</v>
      </c>
      <c r="B13" s="17"/>
      <c r="C13" s="18" t="s">
        <v>181</v>
      </c>
    </row>
    <row r="14" spans="1:6" x14ac:dyDescent="0.2">
      <c r="A14" s="17" t="s">
        <v>182</v>
      </c>
      <c r="B14" s="17"/>
      <c r="C14" s="18" t="s">
        <v>183</v>
      </c>
    </row>
    <row r="15" spans="1:6" x14ac:dyDescent="0.2">
      <c r="A15" s="36" t="s">
        <v>307</v>
      </c>
      <c r="B15" s="17"/>
      <c r="C15" s="18" t="s">
        <v>308</v>
      </c>
    </row>
    <row r="16" spans="1:6" x14ac:dyDescent="0.2">
      <c r="A16" s="36" t="s">
        <v>337</v>
      </c>
      <c r="B16" s="17"/>
      <c r="C16" s="18" t="s">
        <v>338</v>
      </c>
    </row>
    <row r="17" spans="1:4" x14ac:dyDescent="0.2">
      <c r="A17" s="36" t="s">
        <v>468</v>
      </c>
      <c r="B17" s="17"/>
      <c r="C17" s="271" t="s">
        <v>469</v>
      </c>
    </row>
    <row r="18" spans="1:4" x14ac:dyDescent="0.2">
      <c r="A18" s="19"/>
    </row>
    <row r="19" spans="1:4" x14ac:dyDescent="0.2">
      <c r="A19" s="20" t="s">
        <v>184</v>
      </c>
      <c r="B19" s="21" t="s">
        <v>185</v>
      </c>
      <c r="C19" s="21" t="s">
        <v>186</v>
      </c>
      <c r="D19" s="22"/>
    </row>
    <row r="20" spans="1:4" x14ac:dyDescent="0.2">
      <c r="A20" s="23">
        <v>43989</v>
      </c>
      <c r="B20" s="24" t="str">
        <f t="shared" ref="B20:B28" si="0">IF(ISBLANK($A20),"---", VLOOKUP($B$2,$A$8:$C$17,3,0) &amp; "_" &amp; VLOOKUP($B$4,$A$31:$B$63,2,0)&amp;"_"&amp;VLOOKUP($B$5,$A$66:$B$90,2,0)&amp;"_"&amp; TEXT(DAY($A20),"0#")&amp; TEXT(MONTH($A20),"0#")&amp; TEXT(YEAR($A20)-2000,"0#")&amp;".xls")</f>
        <v>VR P4 ALCR_COM_en_070620.xls</v>
      </c>
      <c r="C20" s="24" t="s">
        <v>339</v>
      </c>
      <c r="D20" s="25"/>
    </row>
    <row r="21" spans="1:4" x14ac:dyDescent="0.2">
      <c r="A21" s="26">
        <v>44063</v>
      </c>
      <c r="B21" s="27" t="str">
        <f t="shared" si="0"/>
        <v>VR P4 ALCR_COM_en_200820.xls</v>
      </c>
      <c r="C21" s="27" t="s">
        <v>402</v>
      </c>
      <c r="D21" s="28"/>
    </row>
    <row r="22" spans="1:4" x14ac:dyDescent="0.2">
      <c r="A22" s="26">
        <v>44118</v>
      </c>
      <c r="B22" s="27" t="str">
        <f t="shared" si="0"/>
        <v>VR P4 ALCR_COM_en_141020.xls</v>
      </c>
      <c r="C22" s="142" t="s">
        <v>525</v>
      </c>
      <c r="D22" s="28"/>
    </row>
    <row r="23" spans="1:4" x14ac:dyDescent="0.2">
      <c r="A23" s="26">
        <v>44141</v>
      </c>
      <c r="B23" s="27" t="str">
        <f t="shared" si="0"/>
        <v>VR P4 ALCR_COM_en_061120.xls</v>
      </c>
      <c r="C23" s="142" t="s">
        <v>525</v>
      </c>
      <c r="D23" s="28"/>
    </row>
    <row r="24" spans="1:4" x14ac:dyDescent="0.2">
      <c r="A24" s="26">
        <v>44231</v>
      </c>
      <c r="B24" s="27" t="str">
        <f t="shared" si="0"/>
        <v>VR P4 ALCR_COM_en_040221.xls</v>
      </c>
      <c r="C24" s="142" t="s">
        <v>654</v>
      </c>
      <c r="D24" s="28"/>
    </row>
    <row r="25" spans="1:4" x14ac:dyDescent="0.2">
      <c r="A25" s="26"/>
      <c r="B25" s="27" t="str">
        <f t="shared" si="0"/>
        <v>---</v>
      </c>
      <c r="C25" s="27"/>
      <c r="D25" s="28"/>
    </row>
    <row r="26" spans="1:4" x14ac:dyDescent="0.2">
      <c r="A26" s="26"/>
      <c r="B26" s="27" t="str">
        <f t="shared" si="0"/>
        <v>---</v>
      </c>
      <c r="C26" s="27"/>
      <c r="D26" s="28"/>
    </row>
    <row r="27" spans="1:4" x14ac:dyDescent="0.2">
      <c r="A27" s="26"/>
      <c r="B27" s="27" t="str">
        <f t="shared" si="0"/>
        <v>---</v>
      </c>
      <c r="C27" s="27"/>
      <c r="D27" s="28"/>
    </row>
    <row r="28" spans="1:4" x14ac:dyDescent="0.2">
      <c r="A28" s="29"/>
      <c r="B28" s="30" t="str">
        <f t="shared" si="0"/>
        <v>---</v>
      </c>
      <c r="C28" s="30"/>
      <c r="D28" s="31"/>
    </row>
    <row r="30" spans="1:4" x14ac:dyDescent="0.2">
      <c r="A30" s="3" t="s">
        <v>166</v>
      </c>
    </row>
    <row r="31" spans="1:4" x14ac:dyDescent="0.2">
      <c r="A31" s="32" t="s">
        <v>167</v>
      </c>
      <c r="B31" s="32" t="s">
        <v>187</v>
      </c>
    </row>
    <row r="32" spans="1:4" x14ac:dyDescent="0.2">
      <c r="A32" s="32" t="s">
        <v>188</v>
      </c>
      <c r="B32" s="32" t="s">
        <v>189</v>
      </c>
    </row>
    <row r="33" spans="1:2" x14ac:dyDescent="0.2">
      <c r="A33" s="32" t="s">
        <v>190</v>
      </c>
      <c r="B33" s="32" t="s">
        <v>191</v>
      </c>
    </row>
    <row r="34" spans="1:2" x14ac:dyDescent="0.2">
      <c r="A34" s="32" t="s">
        <v>192</v>
      </c>
      <c r="B34" s="32" t="s">
        <v>193</v>
      </c>
    </row>
    <row r="35" spans="1:2" x14ac:dyDescent="0.2">
      <c r="A35" s="32" t="s">
        <v>194</v>
      </c>
      <c r="B35" s="32" t="s">
        <v>195</v>
      </c>
    </row>
    <row r="36" spans="1:2" x14ac:dyDescent="0.2">
      <c r="A36" s="32" t="s">
        <v>196</v>
      </c>
      <c r="B36" s="32" t="s">
        <v>197</v>
      </c>
    </row>
    <row r="37" spans="1:2" x14ac:dyDescent="0.2">
      <c r="A37" s="32" t="s">
        <v>198</v>
      </c>
      <c r="B37" s="32" t="s">
        <v>199</v>
      </c>
    </row>
    <row r="38" spans="1:2" x14ac:dyDescent="0.2">
      <c r="A38" s="32" t="s">
        <v>200</v>
      </c>
      <c r="B38" s="32" t="s">
        <v>201</v>
      </c>
    </row>
    <row r="39" spans="1:2" x14ac:dyDescent="0.2">
      <c r="A39" s="32" t="s">
        <v>202</v>
      </c>
      <c r="B39" s="32" t="s">
        <v>203</v>
      </c>
    </row>
    <row r="40" spans="1:2" x14ac:dyDescent="0.2">
      <c r="A40" s="32" t="s">
        <v>204</v>
      </c>
      <c r="B40" s="32" t="s">
        <v>205</v>
      </c>
    </row>
    <row r="41" spans="1:2" x14ac:dyDescent="0.2">
      <c r="A41" s="32" t="s">
        <v>206</v>
      </c>
      <c r="B41" s="32" t="s">
        <v>207</v>
      </c>
    </row>
    <row r="42" spans="1:2" x14ac:dyDescent="0.2">
      <c r="A42" s="32" t="s">
        <v>208</v>
      </c>
      <c r="B42" s="32" t="s">
        <v>209</v>
      </c>
    </row>
    <row r="43" spans="1:2" x14ac:dyDescent="0.2">
      <c r="A43" s="32" t="s">
        <v>210</v>
      </c>
      <c r="B43" s="32" t="s">
        <v>211</v>
      </c>
    </row>
    <row r="44" spans="1:2" x14ac:dyDescent="0.2">
      <c r="A44" s="32" t="s">
        <v>212</v>
      </c>
      <c r="B44" s="32" t="s">
        <v>213</v>
      </c>
    </row>
    <row r="45" spans="1:2" x14ac:dyDescent="0.2">
      <c r="A45" s="32" t="s">
        <v>214</v>
      </c>
      <c r="B45" s="32" t="s">
        <v>215</v>
      </c>
    </row>
    <row r="46" spans="1:2" x14ac:dyDescent="0.2">
      <c r="A46" s="32" t="s">
        <v>216</v>
      </c>
      <c r="B46" s="32" t="s">
        <v>309</v>
      </c>
    </row>
    <row r="47" spans="1:2" x14ac:dyDescent="0.2">
      <c r="A47" s="32" t="s">
        <v>217</v>
      </c>
      <c r="B47" s="32" t="s">
        <v>218</v>
      </c>
    </row>
    <row r="48" spans="1:2" x14ac:dyDescent="0.2">
      <c r="A48" s="32" t="s">
        <v>219</v>
      </c>
      <c r="B48" s="32" t="s">
        <v>220</v>
      </c>
    </row>
    <row r="49" spans="1:2" x14ac:dyDescent="0.2">
      <c r="A49" s="32" t="s">
        <v>221</v>
      </c>
      <c r="B49" s="32" t="s">
        <v>222</v>
      </c>
    </row>
    <row r="50" spans="1:2" x14ac:dyDescent="0.2">
      <c r="A50" s="32" t="s">
        <v>223</v>
      </c>
      <c r="B50" s="32" t="s">
        <v>224</v>
      </c>
    </row>
    <row r="51" spans="1:2" x14ac:dyDescent="0.2">
      <c r="A51" s="32" t="s">
        <v>225</v>
      </c>
      <c r="B51" s="32" t="s">
        <v>226</v>
      </c>
    </row>
    <row r="52" spans="1:2" x14ac:dyDescent="0.2">
      <c r="A52" s="32" t="s">
        <v>227</v>
      </c>
      <c r="B52" s="32" t="s">
        <v>228</v>
      </c>
    </row>
    <row r="53" spans="1:2" x14ac:dyDescent="0.2">
      <c r="A53" s="32" t="s">
        <v>229</v>
      </c>
      <c r="B53" s="32" t="s">
        <v>230</v>
      </c>
    </row>
    <row r="54" spans="1:2" x14ac:dyDescent="0.2">
      <c r="A54" s="32" t="s">
        <v>231</v>
      </c>
      <c r="B54" s="32" t="s">
        <v>232</v>
      </c>
    </row>
    <row r="55" spans="1:2" x14ac:dyDescent="0.2">
      <c r="A55" s="32" t="s">
        <v>233</v>
      </c>
      <c r="B55" s="32" t="s">
        <v>234</v>
      </c>
    </row>
    <row r="56" spans="1:2" x14ac:dyDescent="0.2">
      <c r="A56" s="32" t="s">
        <v>235</v>
      </c>
      <c r="B56" s="32" t="s">
        <v>236</v>
      </c>
    </row>
    <row r="57" spans="1:2" x14ac:dyDescent="0.2">
      <c r="A57" s="32" t="s">
        <v>237</v>
      </c>
      <c r="B57" s="32" t="s">
        <v>238</v>
      </c>
    </row>
    <row r="58" spans="1:2" x14ac:dyDescent="0.2">
      <c r="A58" s="32" t="s">
        <v>239</v>
      </c>
      <c r="B58" s="32" t="s">
        <v>240</v>
      </c>
    </row>
    <row r="59" spans="1:2" x14ac:dyDescent="0.2">
      <c r="A59" s="32" t="s">
        <v>241</v>
      </c>
      <c r="B59" s="32" t="s">
        <v>242</v>
      </c>
    </row>
    <row r="60" spans="1:2" x14ac:dyDescent="0.2">
      <c r="A60" s="32" t="s">
        <v>243</v>
      </c>
      <c r="B60" s="32" t="s">
        <v>244</v>
      </c>
    </row>
    <row r="61" spans="1:2" x14ac:dyDescent="0.2">
      <c r="A61" s="32" t="s">
        <v>245</v>
      </c>
      <c r="B61" s="32" t="s">
        <v>246</v>
      </c>
    </row>
    <row r="62" spans="1:2" x14ac:dyDescent="0.2">
      <c r="A62" s="32" t="s">
        <v>247</v>
      </c>
      <c r="B62" s="32" t="s">
        <v>248</v>
      </c>
    </row>
    <row r="63" spans="1:2" x14ac:dyDescent="0.2">
      <c r="A63" s="32" t="s">
        <v>249</v>
      </c>
      <c r="B63" s="32" t="s">
        <v>250</v>
      </c>
    </row>
    <row r="65" spans="1:2" x14ac:dyDescent="0.2">
      <c r="A65" s="33" t="s">
        <v>251</v>
      </c>
    </row>
    <row r="66" spans="1:2" x14ac:dyDescent="0.2">
      <c r="A66" s="34" t="s">
        <v>252</v>
      </c>
      <c r="B66" s="34" t="s">
        <v>253</v>
      </c>
    </row>
    <row r="67" spans="1:2" x14ac:dyDescent="0.2">
      <c r="A67" s="34" t="s">
        <v>254</v>
      </c>
      <c r="B67" s="34" t="s">
        <v>255</v>
      </c>
    </row>
    <row r="68" spans="1:2" x14ac:dyDescent="0.2">
      <c r="A68" s="34" t="s">
        <v>256</v>
      </c>
      <c r="B68" s="34" t="s">
        <v>257</v>
      </c>
    </row>
    <row r="69" spans="1:2" x14ac:dyDescent="0.2">
      <c r="A69" s="34" t="s">
        <v>258</v>
      </c>
      <c r="B69" s="34" t="s">
        <v>259</v>
      </c>
    </row>
    <row r="70" spans="1:2" x14ac:dyDescent="0.2">
      <c r="A70" s="34" t="s">
        <v>260</v>
      </c>
      <c r="B70" s="34" t="s">
        <v>261</v>
      </c>
    </row>
    <row r="71" spans="1:2" x14ac:dyDescent="0.2">
      <c r="A71" s="34" t="s">
        <v>262</v>
      </c>
      <c r="B71" s="34" t="s">
        <v>263</v>
      </c>
    </row>
    <row r="72" spans="1:2" x14ac:dyDescent="0.2">
      <c r="A72" s="34" t="s">
        <v>264</v>
      </c>
      <c r="B72" s="34" t="s">
        <v>265</v>
      </c>
    </row>
    <row r="73" spans="1:2" x14ac:dyDescent="0.2">
      <c r="A73" s="34" t="s">
        <v>266</v>
      </c>
      <c r="B73" s="34" t="s">
        <v>267</v>
      </c>
    </row>
    <row r="74" spans="1:2" x14ac:dyDescent="0.2">
      <c r="A74" s="34" t="s">
        <v>169</v>
      </c>
      <c r="B74" s="34" t="s">
        <v>268</v>
      </c>
    </row>
    <row r="75" spans="1:2" x14ac:dyDescent="0.2">
      <c r="A75" s="34" t="s">
        <v>269</v>
      </c>
      <c r="B75" s="34" t="s">
        <v>270</v>
      </c>
    </row>
    <row r="76" spans="1:2" x14ac:dyDescent="0.2">
      <c r="A76" s="34" t="s">
        <v>271</v>
      </c>
      <c r="B76" s="34" t="s">
        <v>310</v>
      </c>
    </row>
    <row r="77" spans="1:2" x14ac:dyDescent="0.2">
      <c r="A77" s="34" t="s">
        <v>272</v>
      </c>
      <c r="B77" s="34" t="s">
        <v>273</v>
      </c>
    </row>
    <row r="78" spans="1:2" x14ac:dyDescent="0.2">
      <c r="A78" s="34" t="s">
        <v>274</v>
      </c>
      <c r="B78" s="34" t="s">
        <v>275</v>
      </c>
    </row>
    <row r="79" spans="1:2" x14ac:dyDescent="0.2">
      <c r="A79" s="34" t="s">
        <v>276</v>
      </c>
      <c r="B79" s="34" t="s">
        <v>277</v>
      </c>
    </row>
    <row r="80" spans="1:2" x14ac:dyDescent="0.2">
      <c r="A80" s="34" t="s">
        <v>278</v>
      </c>
      <c r="B80" s="34" t="s">
        <v>279</v>
      </c>
    </row>
    <row r="81" spans="1:2" x14ac:dyDescent="0.2">
      <c r="A81" s="34" t="s">
        <v>280</v>
      </c>
      <c r="B81" s="34" t="s">
        <v>281</v>
      </c>
    </row>
    <row r="82" spans="1:2" x14ac:dyDescent="0.2">
      <c r="A82" s="34" t="s">
        <v>282</v>
      </c>
      <c r="B82" s="34" t="s">
        <v>158</v>
      </c>
    </row>
    <row r="83" spans="1:2" x14ac:dyDescent="0.2">
      <c r="A83" s="34" t="s">
        <v>283</v>
      </c>
      <c r="B83" s="34" t="s">
        <v>284</v>
      </c>
    </row>
    <row r="84" spans="1:2" x14ac:dyDescent="0.2">
      <c r="A84" s="34" t="s">
        <v>285</v>
      </c>
      <c r="B84" s="34" t="s">
        <v>286</v>
      </c>
    </row>
    <row r="85" spans="1:2" x14ac:dyDescent="0.2">
      <c r="A85" s="34" t="s">
        <v>287</v>
      </c>
      <c r="B85" s="34" t="s">
        <v>288</v>
      </c>
    </row>
    <row r="86" spans="1:2" x14ac:dyDescent="0.2">
      <c r="A86" s="34" t="s">
        <v>289</v>
      </c>
      <c r="B86" s="34" t="s">
        <v>290</v>
      </c>
    </row>
    <row r="87" spans="1:2" x14ac:dyDescent="0.2">
      <c r="A87" s="34" t="s">
        <v>291</v>
      </c>
      <c r="B87" s="34" t="s">
        <v>292</v>
      </c>
    </row>
    <row r="88" spans="1:2" x14ac:dyDescent="0.2">
      <c r="A88" s="34" t="s">
        <v>293</v>
      </c>
      <c r="B88" s="34" t="s">
        <v>294</v>
      </c>
    </row>
    <row r="89" spans="1:2" x14ac:dyDescent="0.2">
      <c r="A89" s="34" t="s">
        <v>295</v>
      </c>
      <c r="B89" s="34" t="s">
        <v>296</v>
      </c>
    </row>
    <row r="90" spans="1:2" x14ac:dyDescent="0.2">
      <c r="A90" s="34" t="s">
        <v>297</v>
      </c>
      <c r="B90" s="34" t="s">
        <v>298</v>
      </c>
    </row>
  </sheetData>
  <sheetProtection sheet="1" objects="1" scenarios="1" formatCells="0" formatColumns="0" formatRows="0"/>
  <dataValidations count="4">
    <dataValidation type="list" allowBlank="1" showInputMessage="1" showErrorMessage="1" sqref="B4" xr:uid="{00000000-0002-0000-0A00-000000000000}">
      <formula1>$A$31:$A$63</formula1>
    </dataValidation>
    <dataValidation type="list" allowBlank="1" showInputMessage="1" showErrorMessage="1" sqref="B5" xr:uid="{00000000-0002-0000-0A00-000001000000}">
      <formula1>$A$66:$A$90</formula1>
    </dataValidation>
    <dataValidation type="list" allowBlank="1" showInputMessage="1" showErrorMessage="1" sqref="B3" xr:uid="{00000000-0002-0000-0A00-000002000000}">
      <formula1>$A$20:$A$28</formula1>
    </dataValidation>
    <dataValidation type="list" showInputMessage="1" showErrorMessage="1" sqref="B2" xr:uid="{00000000-0002-0000-0A00-000003000000}">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38"/>
  <sheetViews>
    <sheetView workbookViewId="0">
      <selection activeCell="B2" sqref="B2:C2"/>
    </sheetView>
  </sheetViews>
  <sheetFormatPr defaultColWidth="9.140625" defaultRowHeight="12.75" x14ac:dyDescent="0.2"/>
  <cols>
    <col min="1" max="1" width="9.140625" style="4" customWidth="1"/>
    <col min="2" max="2" width="31.140625" style="4" customWidth="1"/>
    <col min="3" max="3" width="63" style="4" customWidth="1"/>
    <col min="4" max="4" width="9.140625" style="263"/>
    <col min="5" max="16384" width="9.140625" style="4"/>
  </cols>
  <sheetData>
    <row r="1" spans="1:3" ht="15.75" x14ac:dyDescent="0.2">
      <c r="B1" s="108" t="str">
        <f>Translations!$B$51</f>
        <v>How to use this file</v>
      </c>
      <c r="C1" s="109"/>
    </row>
    <row r="2" spans="1:3" ht="34.5" customHeight="1" thickBot="1" x14ac:dyDescent="0.25">
      <c r="B2" s="524" t="str">
        <f>Translations!$B$52</f>
        <v>This ALCR verification report template comprises the following sheets which are inextricably intertwined:</v>
      </c>
      <c r="C2" s="524"/>
    </row>
    <row r="3" spans="1:3" ht="26.1" customHeight="1" x14ac:dyDescent="0.2">
      <c r="B3" s="1" t="str">
        <f>Translations!$B$53</f>
        <v>Opinion Statement (installation)</v>
      </c>
      <c r="C3" s="110" t="str">
        <f>Translations!$B$54</f>
        <v>The formal opinion document for a stationary installation to be signed by the verifier's authorised signatory</v>
      </c>
    </row>
    <row r="4" spans="1:3" ht="38.25" x14ac:dyDescent="0.2">
      <c r="B4" s="2" t="str">
        <f>Translations!$B$55</f>
        <v>Annex 1 : FINDINGS</v>
      </c>
      <c r="C4" s="111" t="str">
        <f>Translations!$B$56</f>
        <v>To list all remaining - uncorrected - misstatements, non-conformities and non-compliances, and the key improvement opportunities identified from the verification</v>
      </c>
    </row>
    <row r="5" spans="1:3" ht="54.75" customHeight="1" x14ac:dyDescent="0.2">
      <c r="B5" s="2" t="str">
        <f>Translations!$B$57</f>
        <v>Annex 2 : BASIS OF WORK</v>
      </c>
      <c r="C5" s="111" t="str">
        <f>Translations!$B$58</f>
        <v>Background and other information of relevance to the opinion such as the criteria that control the verification process (accreditation/ certification rules etc) and the criteria against which the verification is conducted (EU ETS Rules etc)</v>
      </c>
    </row>
    <row r="6" spans="1:3" ht="47.1" customHeight="1" thickBot="1" x14ac:dyDescent="0.25">
      <c r="B6" s="35" t="str">
        <f>Translations!$B$59</f>
        <v xml:space="preserve">Annex 3 : CHANGES </v>
      </c>
      <c r="C6" s="112" t="str">
        <f>Translations!$B$60</f>
        <v>A summary of any changes to the installation or to the (approved) MMP that have not been reported to / approved by the CA at the time of completion of the verification.</v>
      </c>
    </row>
    <row r="7" spans="1:3" x14ac:dyDescent="0.2">
      <c r="B7" s="67"/>
      <c r="C7" s="67"/>
    </row>
    <row r="8" spans="1:3" ht="13.5" thickBot="1" x14ac:dyDescent="0.25">
      <c r="A8" s="523" t="str">
        <f>Translations!$B$61</f>
        <v>Colour codes</v>
      </c>
      <c r="B8" s="523"/>
      <c r="C8" s="109"/>
    </row>
    <row r="9" spans="1:3" ht="51" customHeight="1" x14ac:dyDescent="0.2">
      <c r="A9" s="113"/>
      <c r="B9" s="525" t="str">
        <f>Translations!$B$62</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526"/>
    </row>
    <row r="10" spans="1:3" ht="27" customHeight="1" thickBot="1" x14ac:dyDescent="0.25">
      <c r="A10" s="114"/>
      <c r="B10" s="527" t="str">
        <f>Translations!$B$63</f>
        <v>Update the cells in blue to ensure that only the criteria reference documents relevant to your verifier and this verification are selected.</v>
      </c>
      <c r="C10" s="528"/>
    </row>
    <row r="11" spans="1:3" ht="40.5" customHeight="1" thickBot="1" x14ac:dyDescent="0.25">
      <c r="A11" s="343"/>
      <c r="B11" s="529" t="str">
        <f>Translations!$B$64</f>
        <v>Further instructions or comments are given to the right of cells, as relevant. These should be read BEFORE completion of the template. The page format has been set to printout the relevant sections of the Opinion and Annexes only and NOT the instruction column.</v>
      </c>
      <c r="C11" s="530"/>
    </row>
    <row r="12" spans="1:3" ht="13.5" thickBot="1" x14ac:dyDescent="0.25">
      <c r="B12" s="67"/>
      <c r="C12" s="67"/>
    </row>
    <row r="13" spans="1:3" x14ac:dyDescent="0.2">
      <c r="B13" s="534" t="str">
        <f>Translations!$B$65</f>
        <v>For inextricably linking this Verification Report to the Data Report that has actually verified, several options exist.</v>
      </c>
      <c r="C13" s="535"/>
    </row>
    <row r="14" spans="1:3" ht="12.75" customHeight="1" x14ac:dyDescent="0.2">
      <c r="B14" s="536" t="str">
        <f>Translations!$B$66</f>
        <v>If the Member State provides an electronic data submission portal, usually no further measures have to be taken.</v>
      </c>
      <c r="C14" s="537"/>
    </row>
    <row r="15" spans="1:3" ht="38.25" customHeight="1" x14ac:dyDescent="0.2">
      <c r="B15" s="536" t="str">
        <f>Translations!$B$67</f>
        <v>Another option is that the verifier sends the verified report and the verification report to the competent authority (CA), independently of the operator's formal submission, in order to provide evidence that no data has been changed after verification.</v>
      </c>
      <c r="C15" s="537"/>
    </row>
    <row r="16" spans="1:3" ht="38.25" customHeight="1" x14ac:dyDescent="0.2">
      <c r="B16" s="536" t="str">
        <f>Translations!$B$68</f>
        <v>CAs can also require the verifier to copy the sheets "Opinion Statement" and Annexes 1 to 3 into the operator's data report, or define other means for ensuring data integrity, such as copying relevent data from the Data Report into the Verification Report.</v>
      </c>
      <c r="C16" s="537"/>
    </row>
    <row r="17" spans="2:3" ht="25.5" customHeight="1" thickBot="1" x14ac:dyDescent="0.25">
      <c r="B17" s="538" t="str">
        <f>Translations!$B$69</f>
        <v>In order to ensure that operators and verifiers gain certainty for the approach to be followed, the CA should provide detailed instructions below.</v>
      </c>
      <c r="C17" s="539"/>
    </row>
    <row r="19" spans="2:3" ht="13.5" thickBot="1" x14ac:dyDescent="0.25">
      <c r="B19" s="492" t="str">
        <f>Translations!$B$70</f>
        <v>Member State specific instructions:</v>
      </c>
      <c r="C19" s="470"/>
    </row>
    <row r="20" spans="2:3" x14ac:dyDescent="0.2">
      <c r="B20" s="532"/>
      <c r="C20" s="459"/>
    </row>
    <row r="21" spans="2:3" x14ac:dyDescent="0.2">
      <c r="B21" s="531"/>
      <c r="C21" s="465"/>
    </row>
    <row r="22" spans="2:3" x14ac:dyDescent="0.2">
      <c r="B22" s="531"/>
      <c r="C22" s="465"/>
    </row>
    <row r="23" spans="2:3" x14ac:dyDescent="0.2">
      <c r="B23" s="531"/>
      <c r="C23" s="465"/>
    </row>
    <row r="24" spans="2:3" x14ac:dyDescent="0.2">
      <c r="B24" s="531"/>
      <c r="C24" s="465"/>
    </row>
    <row r="25" spans="2:3" x14ac:dyDescent="0.2">
      <c r="B25" s="531"/>
      <c r="C25" s="465"/>
    </row>
    <row r="26" spans="2:3" x14ac:dyDescent="0.2">
      <c r="B26" s="531"/>
      <c r="C26" s="465"/>
    </row>
    <row r="27" spans="2:3" x14ac:dyDescent="0.2">
      <c r="B27" s="531"/>
      <c r="C27" s="465"/>
    </row>
    <row r="28" spans="2:3" x14ac:dyDescent="0.2">
      <c r="B28" s="531"/>
      <c r="C28" s="465"/>
    </row>
    <row r="29" spans="2:3" x14ac:dyDescent="0.2">
      <c r="B29" s="531"/>
      <c r="C29" s="465"/>
    </row>
    <row r="30" spans="2:3" x14ac:dyDescent="0.2">
      <c r="B30" s="531"/>
      <c r="C30" s="465"/>
    </row>
    <row r="31" spans="2:3" x14ac:dyDescent="0.2">
      <c r="B31" s="531"/>
      <c r="C31" s="465"/>
    </row>
    <row r="32" spans="2:3" x14ac:dyDescent="0.2">
      <c r="B32" s="531"/>
      <c r="C32" s="465"/>
    </row>
    <row r="33" spans="2:3" x14ac:dyDescent="0.2">
      <c r="B33" s="531"/>
      <c r="C33" s="465"/>
    </row>
    <row r="34" spans="2:3" x14ac:dyDescent="0.2">
      <c r="B34" s="531"/>
      <c r="C34" s="465"/>
    </row>
    <row r="35" spans="2:3" x14ac:dyDescent="0.2">
      <c r="B35" s="531"/>
      <c r="C35" s="465"/>
    </row>
    <row r="36" spans="2:3" x14ac:dyDescent="0.2">
      <c r="B36" s="531"/>
      <c r="C36" s="465"/>
    </row>
    <row r="37" spans="2:3" x14ac:dyDescent="0.2">
      <c r="B37" s="531"/>
      <c r="C37" s="465"/>
    </row>
    <row r="38" spans="2:3" ht="13.5" thickBot="1" x14ac:dyDescent="0.25">
      <c r="B38" s="533"/>
      <c r="C38" s="471"/>
    </row>
  </sheetData>
  <sheetProtection sheet="1" objects="1" scenarios="1" formatCells="0" formatColumns="0" formatRows="0"/>
  <mergeCells count="30">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 ref="B28:C28"/>
    <mergeCell ref="B29:C29"/>
    <mergeCell ref="B25:C25"/>
    <mergeCell ref="B26:C26"/>
    <mergeCell ref="B20:C20"/>
    <mergeCell ref="B21:C21"/>
    <mergeCell ref="B22:C22"/>
    <mergeCell ref="B23:C23"/>
    <mergeCell ref="B24:C24"/>
    <mergeCell ref="A8:B8"/>
    <mergeCell ref="B2:C2"/>
    <mergeCell ref="B9:C9"/>
    <mergeCell ref="B10:C10"/>
    <mergeCell ref="B11:C11"/>
  </mergeCells>
  <phoneticPr fontId="37" type="noConversion"/>
  <hyperlinks>
    <hyperlink ref="B3" location="'Opinion Statement (inst)'!A1" display="Opinion Statement (inst) :" xr:uid="{00000000-0004-0000-0100-000000000000}"/>
    <hyperlink ref="B4" location="'Annex 1 - Findings'!A1" display="Annex 1 : FINDINGS" xr:uid="{00000000-0004-0000-0100-000001000000}"/>
    <hyperlink ref="B5" location="'Annex 2 - basis of work'!A1" display="Annex 2 : BASIS OF WORK" xr:uid="{00000000-0004-0000-0100-000002000000}"/>
    <hyperlink ref="B6" location="'Annex 3 - Changes '!A1" display="Annex 3 : CHANGES " xr:uid="{00000000-0004-0000-0100-000003000000}"/>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61"/>
  <sheetViews>
    <sheetView zoomScaleNormal="100" workbookViewId="0">
      <selection activeCell="A2" sqref="A2:B2"/>
    </sheetView>
  </sheetViews>
  <sheetFormatPr defaultColWidth="9.140625" defaultRowHeight="12.75" x14ac:dyDescent="0.2"/>
  <cols>
    <col min="1" max="1" width="32.140625" style="356" customWidth="1"/>
    <col min="2" max="2" width="60.7109375" style="154" customWidth="1"/>
    <col min="3" max="3" width="75.7109375" style="296" customWidth="1"/>
    <col min="4" max="4" width="9.140625" style="261"/>
    <col min="5" max="16384" width="9.140625" style="54"/>
  </cols>
  <sheetData>
    <row r="1" spans="1:4" x14ac:dyDescent="0.2">
      <c r="C1" s="293" t="str">
        <f>Translations!$B$71</f>
        <v>GUIDANCE FOR VERIFIERS</v>
      </c>
    </row>
    <row r="2" spans="1:4" ht="39" customHeight="1" x14ac:dyDescent="0.2">
      <c r="A2" s="565" t="str">
        <f>Translations!$B$72</f>
        <v>Independent Reasonable Assurance Verification Report and Opinion Statement:
EU Emissions Trading System</v>
      </c>
      <c r="B2" s="565"/>
      <c r="C2" s="569" t="str">
        <f>Translations!$B$73</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3" spans="1:4" x14ac:dyDescent="0.2">
      <c r="A3" s="568" t="str">
        <f>Translations!$B$74</f>
        <v>EU ETS Annual Activity Level Reporting</v>
      </c>
      <c r="B3" s="568"/>
      <c r="C3" s="569"/>
    </row>
    <row r="4" spans="1:4" ht="13.5" thickBot="1" x14ac:dyDescent="0.25">
      <c r="B4" s="96"/>
      <c r="C4" s="569"/>
    </row>
    <row r="5" spans="1:4" ht="15" customHeight="1" thickBot="1" x14ac:dyDescent="0.25">
      <c r="A5" s="566" t="str">
        <f>Translations!$B$75</f>
        <v>OPERATOR DETAILS</v>
      </c>
      <c r="B5" s="567"/>
      <c r="C5" s="569"/>
    </row>
    <row r="6" spans="1:4" ht="12.75" customHeight="1" x14ac:dyDescent="0.2">
      <c r="A6" s="153" t="str">
        <f>Translations!$B$76</f>
        <v xml:space="preserve">Name of Operator: </v>
      </c>
      <c r="B6" s="203"/>
      <c r="C6" s="569"/>
    </row>
    <row r="7" spans="1:4" x14ac:dyDescent="0.2">
      <c r="A7" s="347" t="str">
        <f>Translations!$B$77</f>
        <v>Name of Installation:</v>
      </c>
      <c r="B7" s="204"/>
      <c r="C7" s="349"/>
    </row>
    <row r="8" spans="1:4" ht="27" customHeight="1" x14ac:dyDescent="0.2">
      <c r="A8" s="347" t="str">
        <f>Translations!$B$78</f>
        <v>Address of Installation:</v>
      </c>
      <c r="B8" s="205"/>
      <c r="C8" s="349"/>
    </row>
    <row r="9" spans="1:4" x14ac:dyDescent="0.2">
      <c r="A9" s="347" t="str">
        <f>Translations!$B$79</f>
        <v xml:space="preserve">Unique ID: </v>
      </c>
      <c r="B9" s="205"/>
      <c r="C9" s="349"/>
    </row>
    <row r="10" spans="1:4" x14ac:dyDescent="0.2">
      <c r="A10" s="347" t="str">
        <f>Translations!$B$80</f>
        <v xml:space="preserve">GHG Permit Number: </v>
      </c>
      <c r="B10" s="206"/>
      <c r="C10" s="349"/>
    </row>
    <row r="11" spans="1:4" ht="27.6" customHeight="1" x14ac:dyDescent="0.2">
      <c r="A11" s="347" t="str">
        <f>Translations!$B$81</f>
        <v>Applicable NACE/PRODCOM Code(s):</v>
      </c>
      <c r="B11" s="206"/>
      <c r="C11" s="349"/>
    </row>
    <row r="12" spans="1:4" s="63" customFormat="1" ht="47.45" customHeight="1" x14ac:dyDescent="0.2">
      <c r="A12" s="347" t="str">
        <f>Translations!$B$82</f>
        <v>Date(s) of relevant MMP and period of validity for each plan:</v>
      </c>
      <c r="B12" s="207"/>
      <c r="C12" s="349" t="str">
        <f>Translations!$B$83</f>
        <v xml:space="preserve">&lt;Please include all MMP versions that are relevant for the reporting period, including any versions that have been approved just before the issuing of the verification report and are relevant for the reporting period.&gt;
</v>
      </c>
      <c r="D12" s="261"/>
    </row>
    <row r="13" spans="1:4" s="63" customFormat="1" ht="56.1" customHeight="1" x14ac:dyDescent="0.2">
      <c r="A13" s="347" t="str">
        <f>Translations!$B$84</f>
        <v>Are the relevant MMPs listed above approved by the Competent Authority?</v>
      </c>
      <c r="B13" s="208"/>
      <c r="C13" s="349" t="str">
        <f>Translations!$B$85</f>
        <v>&lt;Select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v>
      </c>
      <c r="D13" s="261"/>
    </row>
    <row r="14" spans="1:4" s="63" customFormat="1" ht="33.950000000000003" customHeight="1" x14ac:dyDescent="0.2">
      <c r="A14" s="347" t="str">
        <f>Translations!$B$86</f>
        <v>Approving Competent Authority:</v>
      </c>
      <c r="B14" s="205" t="s">
        <v>153</v>
      </c>
      <c r="C14" s="349" t="str">
        <f>Translations!$B$87</f>
        <v>&lt;Insert name of the Competent Authority that is responsible for approval of the monitoring methodology plan and significant changes thereof.&gt;</v>
      </c>
      <c r="D14" s="261"/>
    </row>
    <row r="15" spans="1:4" ht="28.5" customHeight="1" x14ac:dyDescent="0.2">
      <c r="A15" s="347" t="str">
        <f>Translations!$B$88</f>
        <v>Applicable sub-installations:</v>
      </c>
      <c r="B15" s="204"/>
      <c r="C15" s="349" t="str">
        <f>Translations!$B$89</f>
        <v>&lt;List the relevant sub-installations applicable to this data report&gt;</v>
      </c>
    </row>
    <row r="16" spans="1:4" x14ac:dyDescent="0.2">
      <c r="A16" s="347" t="str">
        <f>Translations!$B$90</f>
        <v>Annex I Activity:</v>
      </c>
      <c r="B16" s="204"/>
      <c r="C16" s="349" t="str">
        <f>Translations!$B$91</f>
        <v>&lt;Select the installation's primary Annex I activity&gt;</v>
      </c>
    </row>
    <row r="17" spans="1:3" ht="13.5" thickBot="1" x14ac:dyDescent="0.25">
      <c r="A17" s="97" t="str">
        <f>Translations!$B$92</f>
        <v>Further Annex I activities:</v>
      </c>
      <c r="B17" s="249"/>
      <c r="C17" s="349" t="str">
        <f>Translations!$B$93</f>
        <v>&lt;If applicable, please enter here any other Annex I activities that apply.&gt;</v>
      </c>
    </row>
    <row r="18" spans="1:3" ht="13.5" thickBot="1" x14ac:dyDescent="0.25">
      <c r="A18" s="542"/>
      <c r="B18" s="543"/>
      <c r="C18" s="294"/>
    </row>
    <row r="19" spans="1:3" x14ac:dyDescent="0.2">
      <c r="A19" s="542" t="str">
        <f>Translations!$B$94</f>
        <v>VERIFIED ACTIVITY LEVELS</v>
      </c>
      <c r="B19" s="543"/>
      <c r="C19" s="294"/>
    </row>
    <row r="20" spans="1:3" x14ac:dyDescent="0.2">
      <c r="A20" s="570" t="str">
        <f>Translations!$B$95</f>
        <v>The following data are confirmed as verified:</v>
      </c>
      <c r="B20" s="571"/>
      <c r="C20" s="349"/>
    </row>
    <row r="21" spans="1:3" ht="12.95" customHeight="1" x14ac:dyDescent="0.2">
      <c r="A21" s="347" t="str">
        <f>Translations!$B$96</f>
        <v>Year</v>
      </c>
      <c r="B21" s="206">
        <v>2019</v>
      </c>
      <c r="C21" s="346" t="str">
        <f>Translations!$B$97</f>
        <v>&lt;Select the appropriate year for the Reporting Period&gt;</v>
      </c>
    </row>
    <row r="22" spans="1:3" ht="38.25" x14ac:dyDescent="0.2">
      <c r="A22" s="347"/>
      <c r="B22" s="206"/>
      <c r="C22" s="346" t="str">
        <f>Translations!$B$98</f>
        <v>&lt;List all relevant sub-installations (1 per row) and the verified Activity Level for each sub-installation e.g. Heat BM CL XX TJ, Heat BM Non CL XX TJ etc. Unprotect the sheet to enter information into columns A and B&gt;</v>
      </c>
    </row>
    <row r="23" spans="1:3" x14ac:dyDescent="0.2">
      <c r="A23" s="347"/>
      <c r="B23" s="206"/>
      <c r="C23" s="346"/>
    </row>
    <row r="24" spans="1:3" x14ac:dyDescent="0.2">
      <c r="A24" s="347"/>
      <c r="B24" s="206"/>
      <c r="C24" s="346"/>
    </row>
    <row r="25" spans="1:3" x14ac:dyDescent="0.2">
      <c r="A25" s="347"/>
      <c r="B25" s="206"/>
      <c r="C25" s="346"/>
    </row>
    <row r="26" spans="1:3" x14ac:dyDescent="0.2">
      <c r="A26" s="347"/>
      <c r="B26" s="206"/>
      <c r="C26" s="349"/>
    </row>
    <row r="27" spans="1:3" x14ac:dyDescent="0.2">
      <c r="A27" s="347"/>
      <c r="B27" s="206"/>
      <c r="C27" s="349"/>
    </row>
    <row r="28" spans="1:3" x14ac:dyDescent="0.2">
      <c r="A28" s="347"/>
      <c r="B28" s="206"/>
      <c r="C28" s="349"/>
    </row>
    <row r="29" spans="1:3" x14ac:dyDescent="0.2">
      <c r="A29" s="347"/>
      <c r="B29" s="206"/>
      <c r="C29" s="349"/>
    </row>
    <row r="30" spans="1:3" x14ac:dyDescent="0.2">
      <c r="A30" s="347"/>
      <c r="B30" s="206"/>
      <c r="C30" s="349"/>
    </row>
    <row r="31" spans="1:3" x14ac:dyDescent="0.2">
      <c r="A31" s="347"/>
      <c r="B31" s="206"/>
      <c r="C31" s="349"/>
    </row>
    <row r="32" spans="1:3" ht="12.95" customHeight="1" x14ac:dyDescent="0.2">
      <c r="A32" s="347" t="str">
        <f>Translations!$B$96</f>
        <v>Year</v>
      </c>
      <c r="B32" s="206">
        <v>2020</v>
      </c>
      <c r="C32" s="346" t="str">
        <f>Translations!$B$97</f>
        <v>&lt;Select the appropriate year for the Reporting Period&gt;</v>
      </c>
    </row>
    <row r="33" spans="1:3" ht="38.25" x14ac:dyDescent="0.2">
      <c r="A33" s="347"/>
      <c r="B33" s="206"/>
      <c r="C33" s="346" t="str">
        <f>Translations!$B$98</f>
        <v>&lt;List all relevant sub-installations (1 per row) and the verified Activity Level for each sub-installation e.g. Heat BM CL XX TJ, Heat BM Non CL XX TJ etc. Unprotect the sheet to enter information into columns A and B&gt;</v>
      </c>
    </row>
    <row r="34" spans="1:3" x14ac:dyDescent="0.2">
      <c r="A34" s="347"/>
      <c r="B34" s="206"/>
      <c r="C34" s="346"/>
    </row>
    <row r="35" spans="1:3" x14ac:dyDescent="0.2">
      <c r="A35" s="347"/>
      <c r="B35" s="206"/>
      <c r="C35" s="346"/>
    </row>
    <row r="36" spans="1:3" x14ac:dyDescent="0.2">
      <c r="A36" s="347"/>
      <c r="B36" s="206"/>
      <c r="C36" s="346"/>
    </row>
    <row r="37" spans="1:3" x14ac:dyDescent="0.2">
      <c r="A37" s="347"/>
      <c r="B37" s="206"/>
      <c r="C37" s="349"/>
    </row>
    <row r="38" spans="1:3" x14ac:dyDescent="0.2">
      <c r="A38" s="347"/>
      <c r="B38" s="206"/>
      <c r="C38" s="349"/>
    </row>
    <row r="39" spans="1:3" x14ac:dyDescent="0.2">
      <c r="A39" s="347"/>
      <c r="B39" s="206"/>
      <c r="C39" s="349"/>
    </row>
    <row r="40" spans="1:3" x14ac:dyDescent="0.2">
      <c r="A40" s="347"/>
      <c r="B40" s="206"/>
      <c r="C40" s="349"/>
    </row>
    <row r="41" spans="1:3" x14ac:dyDescent="0.2">
      <c r="A41" s="347"/>
      <c r="B41" s="206"/>
      <c r="C41" s="349"/>
    </row>
    <row r="42" spans="1:3" ht="13.5" thickBot="1" x14ac:dyDescent="0.25">
      <c r="A42" s="347"/>
      <c r="B42" s="205"/>
      <c r="C42" s="349"/>
    </row>
    <row r="43" spans="1:3" x14ac:dyDescent="0.2">
      <c r="A43" s="542" t="str">
        <f>Translations!$B$99</f>
        <v>Data Report Details</v>
      </c>
      <c r="B43" s="543"/>
      <c r="C43" s="294"/>
    </row>
    <row r="44" spans="1:3" ht="26.1" customHeight="1" x14ac:dyDescent="0.2">
      <c r="A44" s="347" t="str">
        <f>Translations!$B$100</f>
        <v>Type of report:</v>
      </c>
      <c r="B44" s="208" t="s">
        <v>505</v>
      </c>
      <c r="C44" s="349" t="str">
        <f>Translations!$B$101</f>
        <v>&lt;Select the appropriate report type for this verification. This selection will then be carried through to the opinion statement itself&gt;</v>
      </c>
    </row>
    <row r="45" spans="1:3" ht="18.75" customHeight="1" x14ac:dyDescent="0.2">
      <c r="A45" s="540" t="str">
        <f>Translations!$B$102</f>
        <v>Reporting Year(s):</v>
      </c>
      <c r="B45" s="210" t="s">
        <v>475</v>
      </c>
      <c r="C45" s="547" t="str">
        <f>Translations!$B$103</f>
        <v>&lt;Select the relevant range of years for the annual activity level report ; if other is selected, please state in the line below the range of dates&gt; Please note that the first annual activity level report to be submitted by 31st March 2021 relates to the reporting years 2019 and 2020, Reports of subsequent years relate only to one reporting year</v>
      </c>
    </row>
    <row r="46" spans="1:3" ht="38.450000000000003" customHeight="1" x14ac:dyDescent="0.2">
      <c r="A46" s="541"/>
      <c r="B46" s="210"/>
      <c r="C46" s="547"/>
    </row>
    <row r="47" spans="1:3" ht="38.25" x14ac:dyDescent="0.2">
      <c r="A47" s="347" t="str">
        <f>Translations!$B$104</f>
        <v>Date of Data Report:</v>
      </c>
      <c r="B47" s="207"/>
      <c r="C47" s="349" t="str">
        <f>Translations!$B$105</f>
        <v>&lt;Insert the date of the report subject to verification (this should match the date of the report into which this verification opinion is inserted/the final version of the report if it has been revised or updated prior to final verification&gt;</v>
      </c>
    </row>
    <row r="48" spans="1:3" ht="38.25" x14ac:dyDescent="0.2">
      <c r="A48" s="347" t="str">
        <f>Translations!$B$106</f>
        <v>Reference document:</v>
      </c>
      <c r="B48" s="204"/>
      <c r="C48" s="349" t="str">
        <f>Translations!$B$107</f>
        <v>&lt;Insert the name of the file containing the data report, including date and version number. This should be the name of the electronic file which should contain a date and version number in the file naming convention&gt;</v>
      </c>
    </row>
    <row r="49" spans="1:3" ht="156.4" customHeight="1" x14ac:dyDescent="0.2">
      <c r="A49" s="347" t="str">
        <f>Translations!$B$108</f>
        <v>Data being verified:</v>
      </c>
      <c r="B49" s="210" t="s">
        <v>153</v>
      </c>
      <c r="C49" s="349" t="str">
        <f>Translations!$B$109</f>
        <v>&lt;Please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v>
      </c>
    </row>
    <row r="50" spans="1:3" ht="36.75" customHeight="1" x14ac:dyDescent="0.2">
      <c r="A50" s="347" t="str">
        <f>Translations!$B$110</f>
        <v>Applicable pages in the Data Report:</v>
      </c>
      <c r="B50" s="211"/>
      <c r="C50" s="104" t="str">
        <f>Translations!$B$111</f>
        <v>&lt;List the names of the pages (tabs from the excel report template) which contain the data being verified e.g. K_Summary, F_Product BM, G_Fall-back, and/or H_SpecialBM&gt;</v>
      </c>
    </row>
    <row r="51" spans="1:3" ht="76.5" x14ac:dyDescent="0.2">
      <c r="A51" s="347" t="str">
        <f>Translations!$B$112</f>
        <v>Have any changes occurred that affect free allocation? (activity level and/or operational)?</v>
      </c>
      <c r="B51" s="211"/>
      <c r="C51" s="349" t="str">
        <f>Translations!$B$113</f>
        <v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v>
      </c>
    </row>
    <row r="52" spans="1:3" ht="61.5" customHeight="1" thickBot="1" x14ac:dyDescent="0.25">
      <c r="A52" s="97" t="str">
        <f>Translations!$B$114</f>
        <v>Has the MMP been updated for significant changes and re-approved during the reporting period? (FAR Article 9)?</v>
      </c>
      <c r="B52" s="209"/>
      <c r="C52" s="349" t="str">
        <f>Translations!$B$115</f>
        <v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v>
      </c>
    </row>
    <row r="53" spans="1:3" ht="9" customHeight="1" thickBot="1" x14ac:dyDescent="0.25">
      <c r="B53" s="96"/>
      <c r="C53" s="294"/>
    </row>
    <row r="54" spans="1:3" ht="13.5" thickBot="1" x14ac:dyDescent="0.25">
      <c r="A54" s="542" t="str">
        <f>Translations!$B$116</f>
        <v>VERIFICATION SITE VISIT DETAILS</v>
      </c>
      <c r="B54" s="543"/>
      <c r="C54" s="294"/>
    </row>
    <row r="55" spans="1:3" ht="41.25" customHeight="1" x14ac:dyDescent="0.2">
      <c r="A55" s="153" t="str">
        <f>Translations!$B$117</f>
        <v>Operator/ Installation site visited physically during verification of the ALCR report:</v>
      </c>
      <c r="B55" s="212"/>
      <c r="C55" s="349" t="str">
        <f>Translations!$B$118</f>
        <v>&lt;Yes/No.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v>
      </c>
    </row>
    <row r="56" spans="1:3" ht="127.5" customHeight="1" x14ac:dyDescent="0.2">
      <c r="A56" s="347" t="str">
        <f>Translations!$B$119</f>
        <v>AVR2 Articles 31 and 32 - Justification for not undertaking site visit:</v>
      </c>
      <c r="B56" s="205"/>
      <c r="C56" s="349" t="str">
        <f>Translations!$B$120</f>
        <v>&lt;Please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2020 onwards)&gt;</v>
      </c>
    </row>
    <row r="57" spans="1:3" ht="54" customHeight="1" x14ac:dyDescent="0.2">
      <c r="A57" s="347" t="str">
        <f>Translations!$B$121</f>
        <v>AVR2 Articles 31 and 32 - Waiver risk assessment completed and new ALCR criteria picked up?</v>
      </c>
      <c r="B57" s="205"/>
      <c r="C57" s="349" t="str">
        <f>Translations!$B$122</f>
        <v>&lt; please confirm that if a formal site visit waiver risk assessment was completed it took into account the criteria listed in AVR2 Articles 31 and 32, and section 8.3 of GD4 (version dated 2020 onwards)&gt;</v>
      </c>
    </row>
    <row r="58" spans="1:3" ht="54" customHeight="1" x14ac:dyDescent="0.2">
      <c r="A58" s="273" t="str">
        <f>Translations!B123</f>
        <v>AVR2 Article 34A - justification for carrying out virtual site visit due to force majeure and information on how the 'visit' was conducted and verification risk reduced:</v>
      </c>
      <c r="B58" s="205"/>
      <c r="C58" s="425" t="str">
        <f>Translations!B124</f>
        <v>&lt;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59" spans="1:3" ht="25.5" customHeight="1" x14ac:dyDescent="0.2">
      <c r="A59" s="347" t="str">
        <f>Translations!$B$125</f>
        <v>Date of waiver approval by CA or date of approval for virtual site visit by CA:</v>
      </c>
      <c r="B59" s="205"/>
      <c r="C59" s="349" t="str">
        <f>Translations!$B$126</f>
        <v>&lt;if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60" spans="1:3" ht="31.5" customHeight="1" x14ac:dyDescent="0.2">
      <c r="A60" s="347" t="str">
        <f>Translations!$B$127</f>
        <v>Date(s) of visit(s) [AVR Article 21(1)]:</v>
      </c>
      <c r="B60" s="207"/>
      <c r="C60" s="349" t="str">
        <f>Translations!$B$128</f>
        <v>&lt;If visits done, insert date(s) of visit(s)&gt;</v>
      </c>
    </row>
    <row r="61" spans="1:3" ht="24.75" customHeight="1" x14ac:dyDescent="0.2">
      <c r="A61" s="347" t="str">
        <f>Translations!$B$129</f>
        <v>Number of days on-site:</v>
      </c>
      <c r="B61" s="205"/>
      <c r="C61" s="349" t="str">
        <f>Translations!$B$130</f>
        <v>&lt;Please give the number of days on site associated with each visit&gt;</v>
      </c>
    </row>
    <row r="62" spans="1:3" ht="45" customHeight="1" thickBot="1" x14ac:dyDescent="0.25">
      <c r="A62" s="97" t="str">
        <f>Translations!$B$131</f>
        <v>Name of EU ETS (lead) auditor(s)/ technical experts undertaking site visit(s):</v>
      </c>
      <c r="B62" s="213"/>
      <c r="C62" s="349" t="str">
        <f>Translations!$B$132</f>
        <v>&lt;List the names of the EU ETS lead auditor, the EU ETS auditor and technical expert involved in all the site visits&gt;</v>
      </c>
    </row>
    <row r="63" spans="1:3" ht="9" customHeight="1" thickBot="1" x14ac:dyDescent="0.25">
      <c r="A63" s="67"/>
      <c r="B63" s="99"/>
      <c r="C63" s="294"/>
    </row>
    <row r="64" spans="1:3" ht="54.95" customHeight="1" x14ac:dyDescent="0.2">
      <c r="A64" s="542" t="str">
        <f>Translations!$B$133</f>
        <v>COMPLIANCE WITH EU ETS RULES</v>
      </c>
      <c r="B64" s="543"/>
      <c r="C64" s="349" t="str">
        <f>Translations!$B$134</f>
        <v>&lt;Only brief answers are required here (or a cross reference to a specific item in Annex 1). If more detail is needed for a No response; details should be added to the relevant section of Annex 1 relating to findings on uncorrected non-compliances or non-conformities&gt;</v>
      </c>
    </row>
    <row r="65" spans="1:4" ht="47.45" customHeight="1" x14ac:dyDescent="0.2">
      <c r="A65" s="348" t="str">
        <f>Translations!$B$135</f>
        <v>MMP in compliance with the ALCR rules (including the underlying FAR rules)?</v>
      </c>
      <c r="B65" s="214"/>
      <c r="C65" s="349"/>
    </row>
    <row r="66" spans="1:4" s="63" customFormat="1" ht="57.95" customHeight="1" x14ac:dyDescent="0.2">
      <c r="A66" s="348" t="str">
        <f>Translations!$B$136</f>
        <v>FAR Article 9: Changes to activity level/ operational activity (that might affect allocation or MMP) reported to the CA?</v>
      </c>
      <c r="B66" s="214"/>
      <c r="C66" s="349" t="str">
        <f>Translations!$B$137</f>
        <v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v>
      </c>
      <c r="D66" s="261"/>
    </row>
    <row r="67" spans="1:4" ht="18.600000000000001" customHeight="1" x14ac:dyDescent="0.2">
      <c r="A67" s="552" t="str">
        <f>Translations!$B$138</f>
        <v>EU Regulation on A&amp;V met:</v>
      </c>
      <c r="B67" s="553"/>
      <c r="C67" s="349" t="str">
        <f>Translations!$B$139</f>
        <v>&lt;This is AVR2 as defined at point 3 of the sheet "Guidelines and Conditions"&gt;</v>
      </c>
    </row>
    <row r="68" spans="1:4" ht="48.6" customHeight="1" x14ac:dyDescent="0.2">
      <c r="A68" s="348" t="str">
        <f>Translations!$B$140</f>
        <v>Article 11(4)(d): modifications to MMP notified to CA?</v>
      </c>
      <c r="B68" s="214"/>
      <c r="C68" s="349" t="str">
        <f>Translations!$B$141</f>
        <v>&lt;Failure to report in accordance with FAR Article 9 is a non-compliance that should be reported on Annex 1 of this VOS.  Information on changes that should have been reported should be provided on Annex 3, as outlined at line 64 above&gt;</v>
      </c>
    </row>
    <row r="69" spans="1:4" ht="39.75" customHeight="1" x14ac:dyDescent="0.2">
      <c r="A69" s="348" t="str">
        <f>Translations!$B$142</f>
        <v>Article 16(2)(b): Boundaries of installation and sub-installation(s) are correct?</v>
      </c>
      <c r="B69" s="214"/>
      <c r="C69" s="349"/>
    </row>
    <row r="70" spans="1:4" ht="47.45" customHeight="1" x14ac:dyDescent="0.2">
      <c r="A70" s="348" t="str">
        <f>Translations!$B$143</f>
        <v>Article 16(2)(c): Source streams and emissions sources are complete?</v>
      </c>
      <c r="B70" s="214"/>
      <c r="C70" s="349"/>
    </row>
    <row r="71" spans="1:4" ht="144.6" customHeight="1" x14ac:dyDescent="0.2">
      <c r="A71" s="348" t="str">
        <f>Translations!$B$144</f>
        <v>Articles 16(2) (fa) and 17(3) (f): correctness of input parameters, and evidence of support specific data reported?</v>
      </c>
      <c r="B71" s="214"/>
      <c r="C71" s="349" t="str">
        <f>Translations!$B$145</f>
        <v>&lt;The verifier needs to confirm the correctness of the required input parameters given in FAR Articles 16(5), 19, 20, 21 and 22; and data required under ALCR Articles 6 (1) (2) and 6(4).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v>
      </c>
    </row>
    <row r="72" spans="1:4" ht="30" customHeight="1" x14ac:dyDescent="0.2">
      <c r="A72" s="348" t="str">
        <f>Translations!$B$146</f>
        <v>Article 17(3): MMP correctly applied?</v>
      </c>
      <c r="B72" s="214"/>
      <c r="C72" s="349"/>
    </row>
    <row r="73" spans="1:4" ht="42.95" customHeight="1" x14ac:dyDescent="0.2">
      <c r="A73" s="273" t="str">
        <f>Translations!$B$147</f>
        <v>Article 17(3)(a): Data correctly attributed to sub-installation boundaries?</v>
      </c>
      <c r="B73" s="214"/>
      <c r="C73" s="349"/>
    </row>
    <row r="74" spans="1:4" ht="37.700000000000003" customHeight="1" x14ac:dyDescent="0.2">
      <c r="A74" s="273" t="str">
        <f>Translations!$B$148</f>
        <v>Article 17(3)(c): Correct application of product definitions?</v>
      </c>
      <c r="B74" s="214"/>
      <c r="C74" s="349"/>
    </row>
    <row r="75" spans="1:4" ht="51" x14ac:dyDescent="0.2">
      <c r="A75" s="273" t="str">
        <f>Translations!$B$149</f>
        <v>Article 17(3)(d): Activity level for non-product benchmark sub-installation(s) correctly attributed?</v>
      </c>
      <c r="B75" s="214"/>
      <c r="C75" s="349"/>
    </row>
    <row r="76" spans="1:4" ht="60" customHeight="1" x14ac:dyDescent="0.2">
      <c r="A76" s="348" t="str">
        <f>Translations!$B$150</f>
        <v>Article 17(3)(e): Energy consumption correctly attributed to each sub-installation, where applicable?</v>
      </c>
      <c r="B76" s="214"/>
      <c r="C76" s="349"/>
    </row>
    <row r="77" spans="1:4" ht="34.5" customHeight="1" x14ac:dyDescent="0.2">
      <c r="A77" s="348" t="str">
        <f>Translations!$B$151</f>
        <v>Article 17(3)(g): the start of normal operations :</v>
      </c>
      <c r="B77" s="214"/>
      <c r="C77" s="349"/>
    </row>
    <row r="78" spans="1:4" ht="58.9" customHeight="1" x14ac:dyDescent="0.2">
      <c r="A78" s="348" t="str">
        <f>Translations!$B$152</f>
        <v>Article 17(3)(h): FAR Annex IV sections 2.3 to 2.7 correctly monitored and reported in accordance with the MMP?</v>
      </c>
      <c r="B78" s="214"/>
      <c r="C78" s="349"/>
    </row>
    <row r="79" spans="1:4" ht="16.5" customHeight="1" x14ac:dyDescent="0.2">
      <c r="A79" s="548" t="str">
        <f>Translations!$B$153</f>
        <v>No changes to NACE/PRODCOM codes declared in the baseline data report?</v>
      </c>
      <c r="B79" s="214"/>
      <c r="C79" s="549" t="str">
        <f>Translations!$B$154</f>
        <v>&lt;Please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v>
      </c>
    </row>
    <row r="80" spans="1:4" ht="12.75" customHeight="1" x14ac:dyDescent="0.2">
      <c r="A80" s="548"/>
      <c r="B80" s="141" t="str">
        <f>Translations!$B$155</f>
        <v>If no, is the reason justified?</v>
      </c>
      <c r="C80" s="549"/>
    </row>
    <row r="81" spans="1:3" ht="22.5" customHeight="1" x14ac:dyDescent="0.2">
      <c r="A81" s="548"/>
      <c r="B81" s="214"/>
      <c r="C81" s="549"/>
    </row>
    <row r="82" spans="1:3" ht="32.1" customHeight="1" x14ac:dyDescent="0.2">
      <c r="A82" s="348" t="str">
        <f>Translations!$B$156</f>
        <v>Article 19(3): Simplified uncertainty applied and information valid?</v>
      </c>
      <c r="B82" s="214"/>
      <c r="C82" s="349"/>
    </row>
    <row r="83" spans="1:3" ht="56.1" customHeight="1" x14ac:dyDescent="0.2">
      <c r="A83" s="548" t="str">
        <f>Translations!$B$157</f>
        <v>Article 29: Prior period non-conformities corrected?</v>
      </c>
      <c r="B83" s="214"/>
      <c r="C83" s="349" t="str">
        <f>Translations!$B$158</f>
        <v>&lt;AVR2 Article 29(1)(a) specifically requires that for ALCR checks include correction of non-conformities indicated in the verification report related to the corresponding baseline data report, the new entrant data report or the annual activity level report from the previous activity level reporting period."&gt;</v>
      </c>
    </row>
    <row r="84" spans="1:3" ht="25.5" customHeight="1" x14ac:dyDescent="0.2">
      <c r="A84" s="548"/>
      <c r="B84" s="141" t="str">
        <f>Translations!$B$159</f>
        <v>If no, has risk of misstatement/non-conformity been assessed by the verifier?</v>
      </c>
      <c r="C84" s="349"/>
    </row>
    <row r="85" spans="1:3" ht="40.35" customHeight="1" x14ac:dyDescent="0.2">
      <c r="A85" s="548"/>
      <c r="B85" s="214"/>
      <c r="C85" s="349" t="str">
        <f>Translations!$B$160</f>
        <v>&lt;If no, the finding in Annex 1 should give an indication of the liklihood that failure to implement the improvement would result in a misstatement or non-conformity in the future&gt;</v>
      </c>
    </row>
    <row r="86" spans="1:3" ht="20.100000000000001" customHeight="1" x14ac:dyDescent="0.2">
      <c r="A86" s="548" t="str">
        <f>Translations!$B$161</f>
        <v>Article 30(2): Prior period improvements implemented correctly?</v>
      </c>
      <c r="B86" s="214"/>
      <c r="C86" s="349"/>
    </row>
    <row r="87" spans="1:3" ht="25.5" customHeight="1" x14ac:dyDescent="0.2">
      <c r="A87" s="548"/>
      <c r="B87" s="141" t="str">
        <f>Translations!$B$159</f>
        <v>If no, has risk of misstatement/non-conformity been assessed by the verifier?</v>
      </c>
      <c r="C87" s="349"/>
    </row>
    <row r="88" spans="1:3" ht="38.25" customHeight="1" x14ac:dyDescent="0.2">
      <c r="A88" s="548"/>
      <c r="B88" s="214"/>
      <c r="C88" s="349" t="str">
        <f>Translations!$B$160</f>
        <v>&lt;If no, the finding in Annex 1 should give an indication of the liklihood that failure to implement the improvement would result in a misstatement or non-conformity in the future&gt;</v>
      </c>
    </row>
    <row r="89" spans="1:3" ht="15.95" customHeight="1" x14ac:dyDescent="0.2">
      <c r="A89" s="548" t="str">
        <f>Translations!$B$162</f>
        <v>Articles 14(a) and 16(2): Data and data flow verified in detail and back to source?</v>
      </c>
      <c r="B89" s="214"/>
      <c r="C89" s="349" t="str">
        <f>Translations!$B$163</f>
        <v>&lt; The data verification has been fully completed as required? &gt;</v>
      </c>
    </row>
    <row r="90" spans="1:3" ht="17.45" customHeight="1" x14ac:dyDescent="0.2">
      <c r="A90" s="548"/>
      <c r="B90" s="141" t="str">
        <f>Translations!$B$164</f>
        <v>If no, please provide a justification below:</v>
      </c>
      <c r="C90" s="349"/>
    </row>
    <row r="91" spans="1:3" ht="30" customHeight="1" x14ac:dyDescent="0.2">
      <c r="A91" s="548"/>
      <c r="B91" s="205"/>
      <c r="C91" s="349"/>
    </row>
    <row r="92" spans="1:3" ht="59.45" customHeight="1" x14ac:dyDescent="0.2">
      <c r="A92" s="348" t="str">
        <f>Translations!$B$165</f>
        <v>Article 14(b): Control activities are documented, implemented, maintained and effective to mitigate inherent risks?</v>
      </c>
      <c r="B92" s="214"/>
      <c r="C92" s="349"/>
    </row>
    <row r="93" spans="1:3" ht="69.599999999999994" customHeight="1" x14ac:dyDescent="0.2">
      <c r="A93" s="348" t="str">
        <f>Translations!$B$166</f>
        <v>Article 14(c): Procedures listed in the MMP are documented, implemented, maintained and effective to mitigate inherent risks and control risks?</v>
      </c>
      <c r="B93" s="214"/>
      <c r="C93" s="349"/>
    </row>
    <row r="94" spans="1:3" ht="13.5" customHeight="1" x14ac:dyDescent="0.2">
      <c r="A94" s="548" t="str">
        <f>Translations!$B$167</f>
        <v>Article 17(3)(b): Are there Data Gaps?</v>
      </c>
      <c r="B94" s="214"/>
      <c r="C94" s="294"/>
    </row>
    <row r="95" spans="1:3" ht="13.5" customHeight="1" x14ac:dyDescent="0.2">
      <c r="A95" s="548"/>
      <c r="B95" s="141" t="str">
        <f>Translations!$B$168</f>
        <v>If yes, please briefly explain below and complete Annex 1B:</v>
      </c>
      <c r="C95" s="349"/>
    </row>
    <row r="96" spans="1:3" ht="28.5" customHeight="1" x14ac:dyDescent="0.2">
      <c r="A96" s="548"/>
      <c r="B96" s="205"/>
      <c r="C96" s="349"/>
    </row>
    <row r="97" spans="1:4" s="63" customFormat="1" ht="17.100000000000001" customHeight="1" x14ac:dyDescent="0.2">
      <c r="A97" s="548" t="str">
        <f>Translations!$B$169</f>
        <v>Article 17(3)(b): Is there Double counting?</v>
      </c>
      <c r="B97" s="214"/>
      <c r="C97" s="349"/>
      <c r="D97" s="261"/>
    </row>
    <row r="98" spans="1:4" s="63" customFormat="1" ht="17.100000000000001" customHeight="1" x14ac:dyDescent="0.2">
      <c r="A98" s="548"/>
      <c r="B98" s="141" t="str">
        <f>Translations!$B$170</f>
        <v>If yes, please briefly explain below:</v>
      </c>
      <c r="C98" s="349"/>
      <c r="D98" s="261"/>
    </row>
    <row r="99" spans="1:4" ht="28.5" customHeight="1" x14ac:dyDescent="0.2">
      <c r="A99" s="548"/>
      <c r="B99" s="205"/>
      <c r="C99" s="349" t="str">
        <f>Translations!$B$171</f>
        <v>&lt;Insert reasons why the principle is not complied with or make reference to the relavant finding(s) in Annex 1&gt;</v>
      </c>
    </row>
    <row r="100" spans="1:4" ht="48.75" customHeight="1" thickBot="1" x14ac:dyDescent="0.25">
      <c r="A100" s="297" t="str">
        <f>Translations!$B$172</f>
        <v>Article 18(3): Verification of methods applied for missing data:</v>
      </c>
      <c r="B100" s="213"/>
      <c r="C100" s="349" t="str">
        <f>Translations!$B$173</f>
        <v>&lt;Reasons why data report is not complete should be stated in the finding in Annex 1; this should also state whether an alternative methodology has been used to fill the data gap&gt;</v>
      </c>
    </row>
    <row r="101" spans="1:4" ht="17.100000000000001" customHeight="1" x14ac:dyDescent="0.2">
      <c r="A101" s="550" t="str">
        <f>Translations!$B$174</f>
        <v>Guidance on ALCR and FAR applied:</v>
      </c>
      <c r="B101" s="551"/>
      <c r="C101" s="349"/>
    </row>
    <row r="102" spans="1:4" ht="17.100000000000001" customHeight="1" x14ac:dyDescent="0.2">
      <c r="A102" s="580" t="str">
        <f>Translations!$B$175</f>
        <v>EC guidance on ALCR and FAR met?</v>
      </c>
      <c r="B102" s="215"/>
      <c r="C102" s="547" t="str">
        <f>Translations!$B$176</f>
        <v>&lt;The response here should be Yes or No as EC guidance is always applicable for verifiers and operators&gt;</v>
      </c>
    </row>
    <row r="103" spans="1:4" ht="17.100000000000001" customHeight="1" x14ac:dyDescent="0.2">
      <c r="A103" s="580"/>
      <c r="B103" s="141" t="str">
        <f>Translations!$B$164</f>
        <v>If no, please provide a justification below:</v>
      </c>
      <c r="C103" s="547"/>
    </row>
    <row r="104" spans="1:4" ht="17.100000000000001" customHeight="1" x14ac:dyDescent="0.2">
      <c r="A104" s="580"/>
      <c r="B104" s="216"/>
      <c r="C104" s="349"/>
    </row>
    <row r="105" spans="1:4" ht="30" customHeight="1" x14ac:dyDescent="0.2">
      <c r="A105" s="540" t="str">
        <f>Translations!$B$177</f>
        <v>Competent Authority guidance on ALCR and FAR met (if relevant)?</v>
      </c>
      <c r="B105" s="215"/>
      <c r="C105" s="349"/>
    </row>
    <row r="106" spans="1:4" ht="17.100000000000001" customHeight="1" x14ac:dyDescent="0.2">
      <c r="A106" s="556"/>
      <c r="B106" s="141" t="str">
        <f>Translations!$B$164</f>
        <v>If no, please provide a justification below:</v>
      </c>
      <c r="C106" s="349"/>
    </row>
    <row r="107" spans="1:4" ht="26.1" customHeight="1" thickBot="1" x14ac:dyDescent="0.25">
      <c r="A107" s="578"/>
      <c r="B107" s="216"/>
      <c r="C107" s="349"/>
    </row>
    <row r="108" spans="1:4" ht="23.1" customHeight="1" thickBot="1" x14ac:dyDescent="0.25">
      <c r="A108" s="554" t="str">
        <f>Translations!$B$178</f>
        <v>COMPLIANCE WITH THE EU ETS MONITORING AND REPORTING PRINCIPLES</v>
      </c>
      <c r="B108" s="555"/>
      <c r="C108" s="547" t="str">
        <f>Translations!$B$179</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v>
      </c>
    </row>
    <row r="109" spans="1:4" ht="23.1" customHeight="1" x14ac:dyDescent="0.2">
      <c r="A109" s="544" t="str">
        <f>Translations!$B$180</f>
        <v>Completeness:</v>
      </c>
      <c r="B109" s="217"/>
      <c r="C109" s="547"/>
    </row>
    <row r="110" spans="1:4" ht="23.1" customHeight="1" x14ac:dyDescent="0.2">
      <c r="A110" s="545"/>
      <c r="B110" s="141" t="str">
        <f>Translations!$B$181</f>
        <v>If no, please briefly explain below:</v>
      </c>
      <c r="C110" s="547"/>
    </row>
    <row r="111" spans="1:4" ht="28.5" customHeight="1" x14ac:dyDescent="0.2">
      <c r="A111" s="546"/>
      <c r="B111" s="216"/>
      <c r="C111" s="349" t="str">
        <f>Translations!$B$171</f>
        <v>&lt;Insert reasons why the principle is not complied with or make reference to the relavant finding(s) in Annex 1&gt;</v>
      </c>
    </row>
    <row r="112" spans="1:4" ht="18" customHeight="1" x14ac:dyDescent="0.2">
      <c r="A112" s="579" t="str">
        <f>Translations!$B$182</f>
        <v>Accuracy:</v>
      </c>
      <c r="B112" s="215"/>
      <c r="C112" s="349"/>
    </row>
    <row r="113" spans="1:3" ht="18" customHeight="1" x14ac:dyDescent="0.2">
      <c r="A113" s="545"/>
      <c r="B113" s="141" t="str">
        <f>Translations!$B$181</f>
        <v>If no, please briefly explain below:</v>
      </c>
      <c r="C113" s="349"/>
    </row>
    <row r="114" spans="1:3" ht="28.5" customHeight="1" x14ac:dyDescent="0.2">
      <c r="A114" s="546"/>
      <c r="B114" s="216"/>
      <c r="C114" s="349" t="str">
        <f>Translations!$B$171</f>
        <v>&lt;Insert reasons why the principle is not complied with or make reference to the relavant finding(s) in Annex 1&gt;</v>
      </c>
    </row>
    <row r="115" spans="1:3" ht="16.5" customHeight="1" x14ac:dyDescent="0.2">
      <c r="A115" s="579" t="str">
        <f>Translations!$B$183</f>
        <v>Reliability</v>
      </c>
      <c r="B115" s="215"/>
      <c r="C115" s="349"/>
    </row>
    <row r="116" spans="1:3" ht="16.5" customHeight="1" x14ac:dyDescent="0.2">
      <c r="A116" s="545"/>
      <c r="B116" s="141" t="str">
        <f>Translations!$B$181</f>
        <v>If no, please briefly explain below:</v>
      </c>
      <c r="C116" s="349"/>
    </row>
    <row r="117" spans="1:3" ht="28.5" customHeight="1" x14ac:dyDescent="0.2">
      <c r="A117" s="546"/>
      <c r="B117" s="216"/>
      <c r="C117" s="349" t="str">
        <f>Translations!$B$171</f>
        <v>&lt;Insert reasons why the principle is not complied with or make reference to the relavant finding(s) in Annex 1&gt;</v>
      </c>
    </row>
    <row r="118" spans="1:3" ht="39.950000000000003" customHeight="1" thickBot="1" x14ac:dyDescent="0.25">
      <c r="A118" s="100"/>
      <c r="B118" s="101"/>
      <c r="C118" s="572" t="str">
        <f>Translations!$B$185</f>
        <v>Delete the Opinion Template text lines that are NOT applicable (you may need to unprotect the sheet to do this)
&lt;For the annual activity report that has to be submitted by 31st of March 2021 (which relates to the  years 2019 and 2020) only one opinion statement is to be used.  The statement text applicable to the 'worst' year applies (e.g. if 2020 is 'satisfactory' but 2019 is not verified, then the whole report is 'not verified')&gt;</v>
      </c>
    </row>
    <row r="119" spans="1:3" ht="39.950000000000003" customHeight="1" thickBot="1" x14ac:dyDescent="0.25">
      <c r="A119" s="576" t="str">
        <f>Translations!$B$184</f>
        <v>OPINION</v>
      </c>
      <c r="B119" s="577"/>
      <c r="C119" s="572"/>
    </row>
    <row r="120" spans="1:3" ht="56.85" customHeight="1" x14ac:dyDescent="0.2">
      <c r="A120" s="574" t="str">
        <f>Translations!$B$186</f>
        <v xml:space="preserve">OPINION - verified as satisfactory: </v>
      </c>
      <c r="B120" s="559" t="str">
        <f>Translations!$B$187</f>
        <v>We have conducted a verification of the data relevant to the Activity Levels reported by the above Operator in its Report as referenced in the verification report above.  On the basis of the verification work undertaken (see Annex 2) these data are fairly stated.</v>
      </c>
      <c r="C120" s="346" t="str">
        <f>Translations!$B$188</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121" spans="1:3" ht="45" customHeight="1" x14ac:dyDescent="0.2">
      <c r="A121" s="575"/>
      <c r="B121" s="573"/>
      <c r="C121" s="135" t="str">
        <f>Translations!$B$189</f>
        <v>NOTE - only a positive form of words is acceptable for a verified opinion - DO NOT CHANGE THE FORM OF WORDS IN THESE OPINION TEXTS - ADD DETAIL WHERE REQUESTED</v>
      </c>
    </row>
    <row r="122" spans="1:3" ht="61.5" customHeight="1" x14ac:dyDescent="0.2">
      <c r="A122" s="563" t="str">
        <f>Translations!$B$190</f>
        <v xml:space="preserve">OPINION - verified with comments: </v>
      </c>
      <c r="B122" s="559" t="str">
        <f>Translations!$B$191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C122" s="346" t="str">
        <f>Translations!$B$192</f>
        <v xml:space="preserve">&lt;OR use this opinion text, if the opinion is qualified with comments for the user of the opinion.  Please provide brief details of any exceptions that might affect the data and therefore qualify the opinion. 
</v>
      </c>
    </row>
    <row r="123" spans="1:3" ht="69.75" customHeight="1" x14ac:dyDescent="0.2">
      <c r="A123" s="564"/>
      <c r="B123" s="560"/>
      <c r="C123" s="135" t="str">
        <f>Translations!$B$193</f>
        <v>‌NOTE - only a positive form of words is acceptable for a verified opinion - DO NOT CHANGE THE FORM OF WORDS IN THESE OPINION TEXTS - ADD DETAIL OR ADD COMMENTS WHERE REQUESTED; Extra lines from the comments section can be deleted</v>
      </c>
    </row>
    <row r="124" spans="1:3" ht="12.75" customHeight="1" x14ac:dyDescent="0.2">
      <c r="A124" s="557" t="str">
        <f>Translations!$B$194</f>
        <v>Comments which qualify the opinion:</v>
      </c>
      <c r="B124" s="218" t="s">
        <v>299</v>
      </c>
      <c r="C124" s="562" t="str">
        <f>Translations!$B$195</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main points if the verifier specifically wishes to draw a user's attention to; the full details of all uncorrected non-material misstatements, non-conformities, non-compliances and recommendations for improvements should be listed in the findings in Annex 1. </v>
      </c>
    </row>
    <row r="125" spans="1:3" ht="12.75" customHeight="1" x14ac:dyDescent="0.2">
      <c r="A125" s="557"/>
      <c r="B125" s="219" t="s">
        <v>300</v>
      </c>
      <c r="C125" s="562"/>
    </row>
    <row r="126" spans="1:3" ht="18" customHeight="1" x14ac:dyDescent="0.2">
      <c r="A126" s="557"/>
      <c r="B126" s="219" t="s">
        <v>301</v>
      </c>
      <c r="C126" s="562"/>
    </row>
    <row r="127" spans="1:3" ht="12.75" customHeight="1" x14ac:dyDescent="0.2">
      <c r="A127" s="557"/>
      <c r="B127" s="219"/>
      <c r="C127" s="562"/>
    </row>
    <row r="128" spans="1:3" ht="21.75" customHeight="1" x14ac:dyDescent="0.2">
      <c r="A128" s="557"/>
      <c r="B128" s="219"/>
      <c r="C128" s="562"/>
    </row>
    <row r="129" spans="1:3" ht="12.75" customHeight="1" x14ac:dyDescent="0.2">
      <c r="A129" s="557"/>
      <c r="B129" s="219"/>
      <c r="C129" s="562"/>
    </row>
    <row r="130" spans="1:3" ht="18" customHeight="1" x14ac:dyDescent="0.2">
      <c r="A130" s="557"/>
      <c r="B130" s="219"/>
      <c r="C130" s="562"/>
    </row>
    <row r="131" spans="1:3" ht="18.95" customHeight="1" x14ac:dyDescent="0.2">
      <c r="A131" s="557"/>
      <c r="B131" s="219"/>
      <c r="C131" s="562"/>
    </row>
    <row r="132" spans="1:3" ht="12.75" customHeight="1" x14ac:dyDescent="0.2">
      <c r="A132" s="557"/>
      <c r="B132" s="219"/>
      <c r="C132" s="562" t="str">
        <f>Translations!$B$196</f>
        <v>&lt;insert comments in relation to any exceptions that have been noted that might/ do affect the verification and therefore which caveat the opinion. Please number each comment separately; delete any unused lines&gt;</v>
      </c>
    </row>
    <row r="133" spans="1:3" ht="12.75" customHeight="1" x14ac:dyDescent="0.2">
      <c r="A133" s="557"/>
      <c r="B133" s="219"/>
      <c r="C133" s="562"/>
    </row>
    <row r="134" spans="1:3" ht="12.75" customHeight="1" x14ac:dyDescent="0.2">
      <c r="A134" s="558"/>
      <c r="B134" s="219"/>
      <c r="C134" s="562"/>
    </row>
    <row r="135" spans="1:3" ht="93" customHeight="1" x14ac:dyDescent="0.2">
      <c r="A135" s="540" t="str">
        <f>Translations!$B$197</f>
        <v xml:space="preserve">OPINION - not verified: </v>
      </c>
      <c r="B135" s="220" t="str">
        <f>Translations!$B$198</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C135" s="345" t="str">
        <f>Translations!$B$199</f>
        <v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v>
      </c>
    </row>
    <row r="136" spans="1:3" ht="12.75" customHeight="1" x14ac:dyDescent="0.2">
      <c r="A136" s="556"/>
      <c r="B136" s="220" t="str">
        <f>Translations!$B$200</f>
        <v>•  uncorrected material misstatement (individual or in aggregate).</v>
      </c>
      <c r="C136" s="561" t="str">
        <f>Translations!$B$201</f>
        <v>&lt;select the appropriate reasons from the list provided and delete any that are not relevant; or add a different reason in the blank line(s) if relevant&gt;</v>
      </c>
    </row>
    <row r="137" spans="1:3" ht="45" customHeight="1" x14ac:dyDescent="0.2">
      <c r="A137" s="556"/>
      <c r="B137" s="220" t="str">
        <f>Translations!$B$202</f>
        <v>•  uncorrected material non-conformity (individual or in aggregate) meaning there was insufficient clarity to reach a conclusion with reasonable assurance.</v>
      </c>
      <c r="C137" s="561"/>
    </row>
    <row r="138" spans="1:3" ht="34.5" customHeight="1" x14ac:dyDescent="0.2">
      <c r="A138" s="556"/>
      <c r="B138" s="220" t="str">
        <f>Translations!$B$203</f>
        <v>•  material non-compliance with the FAR or the ALCR meaning there was insufficient clarity to reach a conclusion with reasonable assurance.</v>
      </c>
      <c r="C138" s="351"/>
    </row>
    <row r="139" spans="1:3" ht="20.25" customHeight="1" x14ac:dyDescent="0.2">
      <c r="A139" s="556"/>
      <c r="B139" s="220" t="str">
        <f>Translations!$B$204</f>
        <v>•  the scope of the verification is too limited due to:</v>
      </c>
      <c r="C139" s="344"/>
    </row>
    <row r="140" spans="1:3" ht="55.5" customHeight="1" x14ac:dyDescent="0.2">
      <c r="A140" s="556"/>
      <c r="B140" s="221" t="str">
        <f>Translations!$B$205</f>
        <v>- omissions or limitations in the data or information made available for verification such that insufficient evidence could be obtained to assess the report to a reasonable level of assurance or to conduct the verification</v>
      </c>
      <c r="C140" s="138"/>
    </row>
    <row r="141" spans="1:3" ht="33.75" customHeight="1" x14ac:dyDescent="0.2">
      <c r="A141" s="556"/>
      <c r="B141" s="221" t="str">
        <f>Translations!$B$206</f>
        <v>- the Monitoring Methodology Plan does not providing sufficient scope or clarity to reach a verification conclusion</v>
      </c>
      <c r="C141" s="138"/>
    </row>
    <row r="142" spans="1:3" ht="38.25" customHeight="1" x14ac:dyDescent="0.2">
      <c r="A142" s="556"/>
      <c r="B142" s="221" t="str">
        <f>Translations!$B$207</f>
        <v>- the Monitoring Methodology Plan being applied for all or part of the reporting year not being approved by the CA before the completion of verification</v>
      </c>
      <c r="C142" s="138"/>
    </row>
    <row r="143" spans="1:3" ht="14.85" customHeight="1" x14ac:dyDescent="0.2">
      <c r="A143" s="556"/>
      <c r="B143" s="221"/>
      <c r="C143" s="138"/>
    </row>
    <row r="144" spans="1:3" ht="14.85" customHeight="1" thickBot="1" x14ac:dyDescent="0.25">
      <c r="A144" s="556"/>
      <c r="B144" s="220"/>
      <c r="C144" s="351"/>
    </row>
    <row r="145" spans="1:4" s="63" customFormat="1" ht="13.5" thickBot="1" x14ac:dyDescent="0.25">
      <c r="A145" s="554" t="str">
        <f>Translations!$B$208</f>
        <v>VERIFICATION TEAM</v>
      </c>
      <c r="B145" s="555"/>
      <c r="C145" s="294"/>
      <c r="D145" s="261"/>
    </row>
    <row r="146" spans="1:4" x14ac:dyDescent="0.2">
      <c r="A146" s="153" t="str">
        <f>Translations!$B$209</f>
        <v>Lead EU ETS Auditor:</v>
      </c>
      <c r="B146" s="222"/>
      <c r="C146" s="349" t="str">
        <f>Translations!$B$210</f>
        <v>&lt;insert name&gt;</v>
      </c>
    </row>
    <row r="147" spans="1:4" x14ac:dyDescent="0.2">
      <c r="A147" s="347" t="str">
        <f>Translations!$B$211</f>
        <v>EU ETS Auditor(s):</v>
      </c>
      <c r="B147" s="223"/>
      <c r="C147" s="349" t="str">
        <f>Translations!$B$210</f>
        <v>&lt;insert name&gt;</v>
      </c>
    </row>
    <row r="148" spans="1:4" ht="25.5" x14ac:dyDescent="0.2">
      <c r="A148" s="347" t="str">
        <f>Translations!$B$212</f>
        <v>Technical Expert(s) (EU ETS Auditor):</v>
      </c>
      <c r="B148" s="223"/>
      <c r="C148" s="349" t="str">
        <f>Translations!$B$210</f>
        <v>&lt;insert name&gt;</v>
      </c>
    </row>
    <row r="149" spans="1:4" x14ac:dyDescent="0.2">
      <c r="A149" s="347" t="str">
        <f>Translations!$B$213</f>
        <v>Independent Reviewer:</v>
      </c>
      <c r="B149" s="223"/>
      <c r="C149" s="349" t="str">
        <f>Translations!$B$210</f>
        <v>&lt;insert name&gt;</v>
      </c>
    </row>
    <row r="150" spans="1:4" ht="26.25" thickBot="1" x14ac:dyDescent="0.25">
      <c r="A150" s="97" t="str">
        <f>Translations!$B$214</f>
        <v>Technical Expert(s) (Independent Review):</v>
      </c>
      <c r="B150" s="224"/>
      <c r="C150" s="349" t="str">
        <f>Translations!$B$210</f>
        <v>&lt;insert name&gt;</v>
      </c>
    </row>
    <row r="151" spans="1:4" ht="9" customHeight="1" thickBot="1" x14ac:dyDescent="0.25">
      <c r="B151" s="96"/>
      <c r="C151" s="294"/>
    </row>
    <row r="152" spans="1:4" ht="44.25" customHeight="1" x14ac:dyDescent="0.2">
      <c r="A152" s="426" t="str">
        <f>CONCATENATE(Translations!$B$215,B156,":")</f>
        <v>Signed on behalf of :</v>
      </c>
      <c r="B152" s="225"/>
      <c r="C152" s="298" t="str">
        <f>Translations!$B$216</f>
        <v>&lt;insert authorised signature here&gt;</v>
      </c>
    </row>
    <row r="153" spans="1:4" ht="81" customHeight="1" x14ac:dyDescent="0.2">
      <c r="A153" s="347" t="str">
        <f>Translations!$B$217</f>
        <v>Name of authorised signatory:</v>
      </c>
      <c r="B153" s="226"/>
      <c r="C153" s="346" t="str">
        <f>Translations!$B$218</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54" spans="1:4" ht="26.25" customHeight="1" thickBot="1" x14ac:dyDescent="0.25">
      <c r="A154" s="97" t="str">
        <f>Translations!$B$219</f>
        <v>Date of Opinion:</v>
      </c>
      <c r="B154" s="227"/>
      <c r="C154" s="349" t="str">
        <f>Translations!$B$220</f>
        <v>&lt;Insert date of opinion&gt; - Note this date must change if the opinion is updated</v>
      </c>
    </row>
    <row r="155" spans="1:4" ht="13.5" thickBot="1" x14ac:dyDescent="0.25">
      <c r="B155" s="96"/>
      <c r="C155" s="349"/>
    </row>
    <row r="156" spans="1:4" ht="36" customHeight="1" x14ac:dyDescent="0.2">
      <c r="A156" s="153" t="str">
        <f>Translations!$B$221</f>
        <v>Name of verifier:</v>
      </c>
      <c r="B156" s="225"/>
      <c r="C156" s="349" t="str">
        <f>Translations!$B$222</f>
        <v xml:space="preserve">&lt;Insert formal name of the verifier&gt; </v>
      </c>
    </row>
    <row r="157" spans="1:4" x14ac:dyDescent="0.2">
      <c r="A157" s="347" t="str">
        <f>Translations!$B$223</f>
        <v>Contact Address:</v>
      </c>
      <c r="B157" s="226"/>
      <c r="C157" s="349" t="str">
        <f>Translations!$B$224</f>
        <v>&lt;Insert formal contact address of the verifier, including email address&gt;</v>
      </c>
    </row>
    <row r="158" spans="1:4" x14ac:dyDescent="0.2">
      <c r="A158" s="347" t="str">
        <f>Translations!$B$225</f>
        <v>Date of verification contract:</v>
      </c>
      <c r="B158" s="228"/>
      <c r="C158" s="294"/>
    </row>
    <row r="159" spans="1:4" s="102" customFormat="1" ht="25.5" x14ac:dyDescent="0.2">
      <c r="A159" s="347" t="str">
        <f>Translations!$B$226</f>
        <v>Is the verifier accredited or a certified natural person?</v>
      </c>
      <c r="B159" s="229"/>
      <c r="C159" s="295"/>
      <c r="D159" s="266"/>
    </row>
    <row r="160" spans="1:4" s="106" customFormat="1" ht="38.25" x14ac:dyDescent="0.2">
      <c r="A160" s="347" t="str">
        <f>Translations!$B$227</f>
        <v>Name of National Accreditation Body (NAB) or verifier Certifying National Authority:</v>
      </c>
      <c r="B160" s="226"/>
      <c r="C160" s="349" t="str">
        <f>Translations!$B$228</f>
        <v>&lt;Insert the National Accreditation Body's name e.g. COFRAC if verifier is accredited; insert name of the Certifying National Authority if the verifier is certified under AVR2 Article 54(2).&gt;</v>
      </c>
      <c r="D160" s="261"/>
    </row>
    <row r="161" spans="1:4" s="106" customFormat="1" ht="26.25" thickBot="1" x14ac:dyDescent="0.25">
      <c r="A161" s="97" t="str">
        <f>Translations!$B$229</f>
        <v xml:space="preserve">Accreditation/ Certification number: </v>
      </c>
      <c r="B161" s="227"/>
      <c r="C161" s="349" t="str">
        <f>Translations!$B$230</f>
        <v>&lt;As issued by the above Accreditation Body/ Certifying National Authority&gt;</v>
      </c>
      <c r="D161" s="261"/>
    </row>
  </sheetData>
  <sheetProtection sheet="1" objects="1" scenarios="1" formatCells="0" formatColumns="0" formatRows="0"/>
  <customSheetViews>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1">
    <mergeCell ref="C118:C119"/>
    <mergeCell ref="B120:B121"/>
    <mergeCell ref="A120:A121"/>
    <mergeCell ref="A94:A96"/>
    <mergeCell ref="A97:A99"/>
    <mergeCell ref="A119:B119"/>
    <mergeCell ref="A105:A107"/>
    <mergeCell ref="C102:C103"/>
    <mergeCell ref="A112:A114"/>
    <mergeCell ref="A102:A104"/>
    <mergeCell ref="A108:B108"/>
    <mergeCell ref="A115:A117"/>
    <mergeCell ref="A2:B2"/>
    <mergeCell ref="A5:B5"/>
    <mergeCell ref="A43:B43"/>
    <mergeCell ref="A3:B3"/>
    <mergeCell ref="C2:C6"/>
    <mergeCell ref="A19:B19"/>
    <mergeCell ref="A18:B18"/>
    <mergeCell ref="A20:B20"/>
    <mergeCell ref="A145:B145"/>
    <mergeCell ref="A135:A144"/>
    <mergeCell ref="A124:A134"/>
    <mergeCell ref="B122:B123"/>
    <mergeCell ref="C136:C137"/>
    <mergeCell ref="C124:C131"/>
    <mergeCell ref="A122:A123"/>
    <mergeCell ref="C132:C134"/>
    <mergeCell ref="A45:A46"/>
    <mergeCell ref="A64:B64"/>
    <mergeCell ref="A109:A111"/>
    <mergeCell ref="C108:C110"/>
    <mergeCell ref="A79:A81"/>
    <mergeCell ref="C79:C81"/>
    <mergeCell ref="A86:A88"/>
    <mergeCell ref="A101:B101"/>
    <mergeCell ref="A83:A85"/>
    <mergeCell ref="C45:C46"/>
    <mergeCell ref="A54:B54"/>
    <mergeCell ref="A67:B67"/>
    <mergeCell ref="A89:A91"/>
  </mergeCells>
  <phoneticPr fontId="0" type="noConversion"/>
  <dataValidations count="15">
    <dataValidation allowBlank="1" showErrorMessage="1" prompt="Insert name" sqref="B146:B150" xr:uid="{00000000-0002-0000-0200-000000000000}"/>
    <dataValidation type="list" allowBlank="1" showErrorMessage="1" prompt="Please select" sqref="B159" xr:uid="{00000000-0002-0000-0200-000001000000}">
      <formula1>accreditedcertified</formula1>
    </dataValidation>
    <dataValidation type="list" allowBlank="1" showErrorMessage="1" prompt="Please select" sqref="B97 B115 B112 B109 B94" xr:uid="{00000000-0002-0000-0200-000002000000}">
      <formula1>PrinciplesCompliance</formula1>
    </dataValidation>
    <dataValidation type="list" allowBlank="1" showErrorMessage="1" prompt="Please select" sqref="B102 B88:B89 B85" xr:uid="{00000000-0002-0000-0200-000003000000}">
      <formula1>RulesCompliance</formula1>
    </dataValidation>
    <dataValidation type="list" allowBlank="1" showErrorMessage="1" prompt="Please select" sqref="B100 B82:B83 B92:B93 B86 B105 B68:B79 B65" xr:uid="{00000000-0002-0000-0200-000004000000}">
      <formula1>rulescompliance3</formula1>
    </dataValidation>
    <dataValidation type="list" allowBlank="1" showInputMessage="1" showErrorMessage="1" sqref="B81" xr:uid="{00000000-0002-0000-0200-000005000000}">
      <formula1>Rulescompliance2</formula1>
    </dataValidation>
    <dataValidation type="list" allowBlank="1" showErrorMessage="1" prompt="Please select" sqref="B66 B66" xr:uid="{00000000-0002-0000-0200-000006000000}">
      <formula1>rulescompliance4</formula1>
    </dataValidation>
    <dataValidation type="list" allowBlank="1" showInputMessage="1" showErrorMessage="1" sqref="B55" xr:uid="{00000000-0002-0000-0200-000007000000}">
      <formula1>sitevisit</formula1>
    </dataValidation>
    <dataValidation type="list" allowBlank="1" showInputMessage="1" showErrorMessage="1" sqref="B16:B17" xr:uid="{00000000-0002-0000-0200-000008000000}">
      <formula1>Annex1Activities</formula1>
    </dataValidation>
    <dataValidation type="list" allowBlank="1" showInputMessage="1" showErrorMessage="1" sqref="B45" xr:uid="{00000000-0002-0000-0200-000009000000}">
      <formula1>reportingyear</formula1>
    </dataValidation>
    <dataValidation type="list" allowBlank="1" showInputMessage="1" showErrorMessage="1" promptTitle="xxx" sqref="B51:B52" xr:uid="{00000000-0002-0000-0200-00000A000000}">
      <formula1>smalllowemitter</formula1>
    </dataValidation>
    <dataValidation type="list" allowBlank="1" showInputMessage="1" showErrorMessage="1" sqref="B14" xr:uid="{00000000-0002-0000-0200-00000B000000}">
      <formula1>CompetentAuthority</formula1>
    </dataValidation>
    <dataValidation allowBlank="1" showErrorMessage="1" sqref="B48" xr:uid="{00000000-0002-0000-0200-00000C000000}"/>
    <dataValidation type="list" allowBlank="1" showInputMessage="1" showErrorMessage="1" sqref="B44" xr:uid="{00000000-0002-0000-0200-00000D000000}">
      <formula1>TypeOfReport</formula1>
    </dataValidation>
    <dataValidation type="list" allowBlank="1" showInputMessage="1" showErrorMessage="1" sqref="B13" xr:uid="{00000000-0002-0000-0200-00000E000000}">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F000000}">
          <x14:formula1>
            <xm:f>EUwideConstants!$A$93:$A$105</xm:f>
          </x14:formula1>
          <xm:sqref>B21</xm:sqref>
        </x14:dataValidation>
        <x14:dataValidation type="list" allowBlank="1" showErrorMessage="1" xr:uid="{00000000-0002-0000-0200-000010000000}">
          <x14:formula1>
            <xm:f>Translations!$B$382:$B$384</xm:f>
          </x14:formula1>
          <xm:sqref>B49</xm:sqref>
        </x14:dataValidation>
        <x14:dataValidation type="list" allowBlank="1" showInputMessage="1" showErrorMessage="1" xr:uid="{00000000-0002-0000-0200-000011000000}">
          <x14:formula1>
            <xm:f>EUwideConstants!$A$93:$A$106</xm:f>
          </x14:formula1>
          <xm:sqref>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97"/>
  <sheetViews>
    <sheetView zoomScaleNormal="100" workbookViewId="0">
      <selection sqref="A1:B1"/>
    </sheetView>
  </sheetViews>
  <sheetFormatPr defaultColWidth="9.140625" defaultRowHeight="12.75" x14ac:dyDescent="0.2"/>
  <cols>
    <col min="1" max="1" width="4.85546875" style="356" customWidth="1"/>
    <col min="2" max="2" width="75.7109375" style="154" customWidth="1"/>
    <col min="3" max="3" width="9.7109375" style="354" customWidth="1"/>
    <col min="4" max="4" width="62.140625" style="54" customWidth="1"/>
    <col min="5" max="5" width="54.7109375" style="261" customWidth="1"/>
    <col min="6" max="16384" width="9.140625" style="54"/>
  </cols>
  <sheetData>
    <row r="1" spans="1:5" x14ac:dyDescent="0.2">
      <c r="A1" s="568" t="str">
        <f>Translations!$B$231</f>
        <v>Verification Report - Emissions Trading System</v>
      </c>
      <c r="B1" s="568"/>
      <c r="C1" s="356"/>
      <c r="D1" s="82" t="str">
        <f>Translations!$B$71</f>
        <v>GUIDANCE FOR VERIFIERS</v>
      </c>
    </row>
    <row r="2" spans="1:5" ht="13.5" thickBot="1" x14ac:dyDescent="0.25">
      <c r="A2" s="568" t="str">
        <f>Translations!$B$74</f>
        <v>EU ETS Annual Activity Level Reporting</v>
      </c>
      <c r="B2" s="568"/>
      <c r="C2" s="356"/>
      <c r="D2" s="83"/>
    </row>
    <row r="3" spans="1:5" s="66" customFormat="1" ht="13.5" thickBot="1" x14ac:dyDescent="0.25">
      <c r="A3" s="84"/>
      <c r="B3" s="151" t="str">
        <f>CONCATENATE(IF('Opinion Statement'!B6="",OperatorName,'Opinion Statement'!B6)," - ",IF('Opinion Statement'!B7="",InstallationName,'Opinion Statement'!B7))</f>
        <v>Operator Name - Installation Name</v>
      </c>
      <c r="C3" s="67"/>
      <c r="D3" s="85" t="str">
        <f>Translations!$B$232</f>
        <v>Note, this data should automatically be picked up from the entry in sheet "Opinion Statement"</v>
      </c>
      <c r="E3" s="261"/>
    </row>
    <row r="4" spans="1:5" x14ac:dyDescent="0.2">
      <c r="A4" s="582" t="str">
        <f>Translations!$B$233</f>
        <v xml:space="preserve">Annex 1A - Misstatements, Non-conformities, Non-compliances and Recommended Improvements </v>
      </c>
      <c r="B4" s="582"/>
      <c r="C4" s="582"/>
      <c r="D4" s="83"/>
    </row>
    <row r="5" spans="1:5" ht="13.5" customHeight="1" x14ac:dyDescent="0.2">
      <c r="B5" s="58"/>
      <c r="C5" s="356"/>
      <c r="D5" s="83"/>
    </row>
    <row r="6" spans="1:5" ht="26.25" thickBot="1" x14ac:dyDescent="0.25">
      <c r="A6" s="86" t="s">
        <v>14</v>
      </c>
      <c r="B6" s="356" t="str">
        <f>Translations!$B$234</f>
        <v>Uncorrected Misstatements that were not corrected before issuance of the verification report</v>
      </c>
      <c r="C6" s="67" t="str">
        <f>Translations!$B$235</f>
        <v>Material?</v>
      </c>
      <c r="D6" s="87" t="str">
        <f>Translations!$B$236</f>
        <v>Please select "Yes" or "No" in the column "Material?" as appropriate</v>
      </c>
      <c r="E6" s="264"/>
    </row>
    <row r="7" spans="1:5" ht="12.75" customHeight="1" x14ac:dyDescent="0.2">
      <c r="A7" s="88" t="s">
        <v>15</v>
      </c>
      <c r="B7" s="230"/>
      <c r="C7" s="231" t="str">
        <f>Translations!$B$237</f>
        <v>-- select --</v>
      </c>
      <c r="D7" s="549" t="str">
        <f>Translations!$B$238</f>
        <v>Please insert relevant description, one line per uncorrected misstatement point.  If further space is required, please add rows and individually number points.  If there are NO uncorrected misstatements please state NOT APPLICABLE in the first row.</v>
      </c>
    </row>
    <row r="8" spans="1:5" x14ac:dyDescent="0.2">
      <c r="A8" s="59" t="s">
        <v>16</v>
      </c>
      <c r="B8" s="232"/>
      <c r="C8" s="233" t="str">
        <f>Translations!$B$237</f>
        <v>-- select --</v>
      </c>
      <c r="D8" s="549"/>
    </row>
    <row r="9" spans="1:5" ht="12.75" customHeight="1" x14ac:dyDescent="0.2">
      <c r="A9" s="59" t="s">
        <v>17</v>
      </c>
      <c r="B9" s="232"/>
      <c r="C9" s="233" t="str">
        <f>Translations!$B$237</f>
        <v>-- select --</v>
      </c>
      <c r="D9" s="549"/>
    </row>
    <row r="10" spans="1:5" ht="12.75" customHeight="1" x14ac:dyDescent="0.2">
      <c r="A10" s="59" t="s">
        <v>18</v>
      </c>
      <c r="B10" s="232"/>
      <c r="C10" s="233" t="str">
        <f>Translations!$B$237</f>
        <v>-- select --</v>
      </c>
      <c r="D10" s="549"/>
    </row>
    <row r="11" spans="1:5" ht="12.75" customHeight="1" x14ac:dyDescent="0.2">
      <c r="A11" s="59" t="s">
        <v>19</v>
      </c>
      <c r="B11" s="232"/>
      <c r="C11" s="233" t="str">
        <f>Translations!$B$237</f>
        <v>-- select --</v>
      </c>
      <c r="D11" s="549"/>
    </row>
    <row r="12" spans="1:5" ht="12.75" customHeight="1" x14ac:dyDescent="0.2">
      <c r="A12" s="59" t="s">
        <v>20</v>
      </c>
      <c r="B12" s="232"/>
      <c r="C12" s="233" t="str">
        <f>Translations!$B$237</f>
        <v>-- select --</v>
      </c>
      <c r="D12" s="549" t="str">
        <f>Translations!$B$239</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5" ht="12.75" customHeight="1" x14ac:dyDescent="0.2">
      <c r="A13" s="59" t="s">
        <v>21</v>
      </c>
      <c r="B13" s="232"/>
      <c r="C13" s="233" t="str">
        <f>Translations!$B$237</f>
        <v>-- select --</v>
      </c>
      <c r="D13" s="549"/>
      <c r="E13" s="262"/>
    </row>
    <row r="14" spans="1:5" ht="15" customHeight="1" x14ac:dyDescent="0.2">
      <c r="A14" s="59" t="s">
        <v>22</v>
      </c>
      <c r="B14" s="232"/>
      <c r="C14" s="233" t="str">
        <f>Translations!$B$237</f>
        <v>-- select --</v>
      </c>
      <c r="D14" s="549"/>
      <c r="E14" s="262"/>
    </row>
    <row r="15" spans="1:5" ht="12.75" customHeight="1" x14ac:dyDescent="0.2">
      <c r="A15" s="59" t="s">
        <v>23</v>
      </c>
      <c r="B15" s="232"/>
      <c r="C15" s="233" t="str">
        <f>Translations!$B$237</f>
        <v>-- select --</v>
      </c>
      <c r="D15" s="549"/>
      <c r="E15" s="262"/>
    </row>
    <row r="16" spans="1:5" ht="13.5" thickBot="1" x14ac:dyDescent="0.25">
      <c r="A16" s="60" t="s">
        <v>24</v>
      </c>
      <c r="B16" s="234"/>
      <c r="C16" s="235" t="str">
        <f>Translations!$B$237</f>
        <v>-- select --</v>
      </c>
      <c r="D16" s="549"/>
      <c r="E16" s="262"/>
    </row>
    <row r="17" spans="1:5" x14ac:dyDescent="0.2">
      <c r="B17" s="58"/>
      <c r="C17" s="356"/>
      <c r="D17" s="89"/>
      <c r="E17" s="262"/>
    </row>
    <row r="18" spans="1:5" s="63" customFormat="1" ht="26.45" customHeight="1" thickBot="1" x14ac:dyDescent="0.25">
      <c r="A18" s="86" t="s">
        <v>25</v>
      </c>
      <c r="B18" s="356" t="str">
        <f>Translations!$B$240</f>
        <v>Uncorrected Non-compliances with ALCR or FAR which were identified during verification</v>
      </c>
      <c r="C18" s="92" t="str">
        <f>Translations!$B$235</f>
        <v>Material?</v>
      </c>
      <c r="D18" s="87"/>
      <c r="E18" s="261"/>
    </row>
    <row r="19" spans="1:5" s="63" customFormat="1" ht="12.75" customHeight="1" x14ac:dyDescent="0.2">
      <c r="A19" s="88" t="s">
        <v>26</v>
      </c>
      <c r="B19" s="230"/>
      <c r="C19" s="231" t="str">
        <f>Translations!$B$237</f>
        <v>-- select --</v>
      </c>
      <c r="D19" s="562" t="str">
        <f>Translations!$B$241</f>
        <v>&lt;Please complete any relevant data.  One line per non-compliance point.  If further space is required, please add rows and individually number points.  If there are NO non-compliances please state NOT APPLICABLE in the first row.&gt;</v>
      </c>
      <c r="E19" s="262"/>
    </row>
    <row r="20" spans="1:5" s="63" customFormat="1" x14ac:dyDescent="0.2">
      <c r="A20" s="59" t="s">
        <v>27</v>
      </c>
      <c r="B20" s="232"/>
      <c r="C20" s="233" t="str">
        <f>Translations!$B$237</f>
        <v>-- select --</v>
      </c>
      <c r="D20" s="562"/>
      <c r="E20" s="262"/>
    </row>
    <row r="21" spans="1:5" s="63" customFormat="1" ht="12.75" customHeight="1" x14ac:dyDescent="0.2">
      <c r="A21" s="59" t="s">
        <v>28</v>
      </c>
      <c r="B21" s="232"/>
      <c r="C21" s="233" t="str">
        <f>Translations!$B$237</f>
        <v>-- select --</v>
      </c>
      <c r="D21" s="562"/>
      <c r="E21" s="262"/>
    </row>
    <row r="22" spans="1:5" s="63" customFormat="1" ht="12.75" customHeight="1" x14ac:dyDescent="0.2">
      <c r="A22" s="59" t="s">
        <v>29</v>
      </c>
      <c r="B22" s="232"/>
      <c r="C22" s="233" t="str">
        <f>Translations!$B$237</f>
        <v>-- select --</v>
      </c>
      <c r="D22" s="562"/>
      <c r="E22" s="262"/>
    </row>
    <row r="23" spans="1:5" s="63" customFormat="1" ht="12.75" customHeight="1" x14ac:dyDescent="0.2">
      <c r="A23" s="59" t="s">
        <v>30</v>
      </c>
      <c r="B23" s="232"/>
      <c r="C23" s="233" t="str">
        <f>Translations!$B$237</f>
        <v>-- select --</v>
      </c>
      <c r="D23" s="562"/>
      <c r="E23" s="262"/>
    </row>
    <row r="24" spans="1:5" s="63" customFormat="1" ht="12.75" customHeight="1" x14ac:dyDescent="0.2">
      <c r="A24" s="59" t="s">
        <v>31</v>
      </c>
      <c r="B24" s="232"/>
      <c r="C24" s="233" t="str">
        <f>Translations!$B$237</f>
        <v>-- select --</v>
      </c>
      <c r="D24" s="562" t="str">
        <f>Translations!$B$242</f>
        <v>&lt;State details of non-compliance including nature and size of non-compliance and which Article of the ALCR or FAR it relates to. For more information on how to classify and report non-compliances please see the guidance of the European Commission Services.&gt;</v>
      </c>
      <c r="E24" s="262"/>
    </row>
    <row r="25" spans="1:5" s="63" customFormat="1" ht="13.5" customHeight="1" x14ac:dyDescent="0.2">
      <c r="A25" s="59" t="s">
        <v>32</v>
      </c>
      <c r="B25" s="232"/>
      <c r="C25" s="233" t="str">
        <f>Translations!$B$237</f>
        <v>-- select --</v>
      </c>
      <c r="D25" s="562"/>
      <c r="E25" s="262"/>
    </row>
    <row r="26" spans="1:5" s="63" customFormat="1" ht="13.5" customHeight="1" x14ac:dyDescent="0.2">
      <c r="A26" s="59" t="s">
        <v>33</v>
      </c>
      <c r="B26" s="232"/>
      <c r="C26" s="233" t="str">
        <f>Translations!$B$237</f>
        <v>-- select --</v>
      </c>
      <c r="D26" s="562"/>
      <c r="E26" s="262"/>
    </row>
    <row r="27" spans="1:5" s="63" customFormat="1" ht="13.5" customHeight="1" x14ac:dyDescent="0.2">
      <c r="A27" s="59" t="s">
        <v>34</v>
      </c>
      <c r="B27" s="232"/>
      <c r="C27" s="233" t="str">
        <f>Translations!$B$237</f>
        <v>-- select --</v>
      </c>
      <c r="D27" s="562"/>
      <c r="E27" s="262"/>
    </row>
    <row r="28" spans="1:5" s="63" customFormat="1" ht="13.5" thickBot="1" x14ac:dyDescent="0.25">
      <c r="A28" s="60" t="s">
        <v>35</v>
      </c>
      <c r="B28" s="234"/>
      <c r="C28" s="235" t="str">
        <f>Translations!$B$237</f>
        <v>-- select --</v>
      </c>
      <c r="D28" s="562"/>
      <c r="E28" s="262"/>
    </row>
    <row r="29" spans="1:5" x14ac:dyDescent="0.2">
      <c r="B29" s="58"/>
      <c r="C29" s="356"/>
      <c r="D29" s="89"/>
      <c r="E29" s="262"/>
    </row>
    <row r="30" spans="1:5" ht="13.5" customHeight="1" x14ac:dyDescent="0.2">
      <c r="A30" s="86" t="s">
        <v>36</v>
      </c>
      <c r="B30" s="356" t="str">
        <f>Translations!$B$243</f>
        <v>Uncorrected Non-conformities with the Monitoring Methodology Plan</v>
      </c>
      <c r="C30" s="67"/>
      <c r="D30" s="90"/>
      <c r="E30" s="105"/>
    </row>
    <row r="31" spans="1:5" ht="26.25" customHeight="1" thickBot="1" x14ac:dyDescent="0.25">
      <c r="A31" s="86"/>
      <c r="B31" s="91" t="str">
        <f>Translations!$B$244</f>
        <v>including discrepancies between the plan and actual sources, source streams and boundaries etc identified during verification</v>
      </c>
      <c r="C31" s="92" t="str">
        <f>Translations!$B$235</f>
        <v>Material?</v>
      </c>
      <c r="D31" s="87"/>
      <c r="E31" s="265"/>
    </row>
    <row r="32" spans="1:5" ht="12.75" customHeight="1" x14ac:dyDescent="0.2">
      <c r="A32" s="88" t="s">
        <v>37</v>
      </c>
      <c r="B32" s="230"/>
      <c r="C32" s="231" t="str">
        <f>Translations!$B$237</f>
        <v>-- select --</v>
      </c>
      <c r="D32" s="562" t="str">
        <f>Translations!$B$245</f>
        <v>&lt;Please complete any relevant data.  One line per non-conformity point.  If further space is required, please add rows and individually number points.  If there are NO non-conformities please state NOT APPLICABLE in the first row.&gt;</v>
      </c>
      <c r="E32" s="262"/>
    </row>
    <row r="33" spans="1:5" x14ac:dyDescent="0.2">
      <c r="A33" s="59" t="s">
        <v>38</v>
      </c>
      <c r="B33" s="232"/>
      <c r="C33" s="233" t="str">
        <f>Translations!$B$237</f>
        <v>-- select --</v>
      </c>
      <c r="D33" s="562"/>
      <c r="E33" s="262"/>
    </row>
    <row r="34" spans="1:5" ht="12.75" customHeight="1" x14ac:dyDescent="0.2">
      <c r="A34" s="59" t="s">
        <v>39</v>
      </c>
      <c r="B34" s="232"/>
      <c r="C34" s="233" t="str">
        <f>Translations!$B$237</f>
        <v>-- select --</v>
      </c>
      <c r="D34" s="562"/>
      <c r="E34" s="262"/>
    </row>
    <row r="35" spans="1:5" ht="12.75" customHeight="1" x14ac:dyDescent="0.2">
      <c r="A35" s="59" t="s">
        <v>40</v>
      </c>
      <c r="B35" s="232"/>
      <c r="C35" s="233" t="str">
        <f>Translations!$B$237</f>
        <v>-- select --</v>
      </c>
      <c r="D35" s="562"/>
      <c r="E35" s="262"/>
    </row>
    <row r="36" spans="1:5" ht="12.75" customHeight="1" x14ac:dyDescent="0.2">
      <c r="A36" s="59" t="s">
        <v>41</v>
      </c>
      <c r="B36" s="232"/>
      <c r="C36" s="233" t="str">
        <f>Translations!$B$237</f>
        <v>-- select --</v>
      </c>
      <c r="D36" s="562"/>
      <c r="E36" s="262"/>
    </row>
    <row r="37" spans="1:5" ht="12.75" customHeight="1" x14ac:dyDescent="0.2">
      <c r="A37" s="59" t="s">
        <v>42</v>
      </c>
      <c r="B37" s="232"/>
      <c r="C37" s="233" t="str">
        <f>Translations!$B$237</f>
        <v>-- select --</v>
      </c>
      <c r="D37" s="562" t="str">
        <f>Translations!$B$246</f>
        <v>&lt;State details of non-conformity including nature and size of non-conformity and which element of the monitoring methodology plan it relates to. For more information on how to classify and report non-conformities please see the guidance of the European Commission Services.&gt;</v>
      </c>
      <c r="E37" s="262"/>
    </row>
    <row r="38" spans="1:5" ht="13.5" customHeight="1" x14ac:dyDescent="0.2">
      <c r="A38" s="59" t="s">
        <v>43</v>
      </c>
      <c r="B38" s="232"/>
      <c r="C38" s="233" t="str">
        <f>Translations!$B$237</f>
        <v>-- select --</v>
      </c>
      <c r="D38" s="562"/>
      <c r="E38" s="262"/>
    </row>
    <row r="39" spans="1:5" ht="13.5" customHeight="1" x14ac:dyDescent="0.2">
      <c r="A39" s="59" t="s">
        <v>44</v>
      </c>
      <c r="B39" s="232"/>
      <c r="C39" s="233" t="str">
        <f>Translations!$B$237</f>
        <v>-- select --</v>
      </c>
      <c r="D39" s="562"/>
      <c r="E39" s="262"/>
    </row>
    <row r="40" spans="1:5" ht="13.5" customHeight="1" x14ac:dyDescent="0.2">
      <c r="A40" s="59" t="s">
        <v>45</v>
      </c>
      <c r="B40" s="232"/>
      <c r="C40" s="233" t="str">
        <f>Translations!$B$237</f>
        <v>-- select --</v>
      </c>
      <c r="D40" s="562"/>
      <c r="E40" s="262"/>
    </row>
    <row r="41" spans="1:5" ht="13.5" thickBot="1" x14ac:dyDescent="0.25">
      <c r="A41" s="60" t="s">
        <v>46</v>
      </c>
      <c r="B41" s="234"/>
      <c r="C41" s="235" t="str">
        <f>Translations!$B$237</f>
        <v>-- select --</v>
      </c>
      <c r="D41" s="562"/>
      <c r="E41" s="262"/>
    </row>
    <row r="42" spans="1:5" x14ac:dyDescent="0.2">
      <c r="B42" s="58"/>
      <c r="C42" s="356"/>
      <c r="D42" s="89"/>
      <c r="E42" s="262"/>
    </row>
    <row r="43" spans="1:5" s="93" customFormat="1" ht="13.5" customHeight="1" thickBot="1" x14ac:dyDescent="0.25">
      <c r="A43" s="86" t="s">
        <v>330</v>
      </c>
      <c r="B43" s="356" t="str">
        <f>Translations!B247</f>
        <v>Changes since prior year to specific parameters listed the FAR or ALCR</v>
      </c>
      <c r="C43" s="356"/>
      <c r="D43" s="89"/>
      <c r="E43" s="262"/>
    </row>
    <row r="44" spans="1:5" s="93" customFormat="1" ht="12.75" customHeight="1" x14ac:dyDescent="0.2">
      <c r="A44" s="88" t="s">
        <v>59</v>
      </c>
      <c r="B44" s="212"/>
      <c r="C44" s="70"/>
      <c r="D44" s="581" t="str">
        <f>Translations!B248</f>
        <v>&lt;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v>
      </c>
      <c r="E44" s="262"/>
    </row>
    <row r="45" spans="1:5" s="93" customFormat="1" x14ac:dyDescent="0.2">
      <c r="A45" s="59" t="s">
        <v>60</v>
      </c>
      <c r="B45" s="205"/>
      <c r="C45" s="70"/>
      <c r="D45" s="581"/>
      <c r="E45" s="262"/>
    </row>
    <row r="46" spans="1:5" s="93" customFormat="1" ht="12.75" customHeight="1" x14ac:dyDescent="0.2">
      <c r="A46" s="59" t="s">
        <v>323</v>
      </c>
      <c r="B46" s="205"/>
      <c r="C46" s="70"/>
      <c r="D46" s="581"/>
      <c r="E46" s="262"/>
    </row>
    <row r="47" spans="1:5" s="93" customFormat="1" ht="12.75" customHeight="1" x14ac:dyDescent="0.2">
      <c r="A47" s="59" t="s">
        <v>324</v>
      </c>
      <c r="B47" s="205"/>
      <c r="C47" s="70"/>
      <c r="D47" s="581"/>
      <c r="E47" s="262"/>
    </row>
    <row r="48" spans="1:5" s="93" customFormat="1" ht="12.75" customHeight="1" x14ac:dyDescent="0.2">
      <c r="A48" s="59" t="s">
        <v>325</v>
      </c>
      <c r="B48" s="205"/>
      <c r="C48" s="70"/>
      <c r="D48" s="581"/>
      <c r="E48" s="262"/>
    </row>
    <row r="49" spans="1:5" s="93" customFormat="1" ht="12.75" customHeight="1" x14ac:dyDescent="0.2">
      <c r="A49" s="59" t="s">
        <v>326</v>
      </c>
      <c r="B49" s="205"/>
      <c r="C49" s="70"/>
      <c r="D49" s="581"/>
      <c r="E49" s="262"/>
    </row>
    <row r="50" spans="1:5" s="93" customFormat="1" ht="12.75" customHeight="1" x14ac:dyDescent="0.2">
      <c r="A50" s="59" t="s">
        <v>327</v>
      </c>
      <c r="B50" s="205"/>
      <c r="C50" s="70"/>
      <c r="D50" s="581"/>
      <c r="E50" s="262"/>
    </row>
    <row r="51" spans="1:5" s="93" customFormat="1" ht="12.75" customHeight="1" x14ac:dyDescent="0.2">
      <c r="A51" s="59" t="s">
        <v>328</v>
      </c>
      <c r="B51" s="205"/>
      <c r="C51" s="70"/>
      <c r="D51" s="581"/>
      <c r="E51" s="262"/>
    </row>
    <row r="52" spans="1:5" s="93" customFormat="1" ht="12.75" customHeight="1" x14ac:dyDescent="0.2">
      <c r="A52" s="59" t="s">
        <v>329</v>
      </c>
      <c r="B52" s="205"/>
      <c r="C52" s="70"/>
      <c r="D52" s="581"/>
      <c r="E52" s="262"/>
    </row>
    <row r="53" spans="1:5" s="93" customFormat="1" ht="13.5" thickBot="1" x14ac:dyDescent="0.25">
      <c r="A53" s="60" t="s">
        <v>61</v>
      </c>
      <c r="B53" s="236"/>
      <c r="C53" s="70"/>
      <c r="D53" s="581"/>
      <c r="E53" s="262"/>
    </row>
    <row r="54" spans="1:5" x14ac:dyDescent="0.2">
      <c r="A54" s="272"/>
      <c r="B54" s="58"/>
      <c r="C54" s="67"/>
      <c r="D54" s="351"/>
      <c r="E54" s="262"/>
    </row>
    <row r="55" spans="1:5" ht="13.5" customHeight="1" thickBot="1" x14ac:dyDescent="0.25">
      <c r="A55" s="86" t="s">
        <v>411</v>
      </c>
      <c r="B55" s="356" t="str">
        <f>Translations!$B$249</f>
        <v xml:space="preserve">Recommended Improvements, if any </v>
      </c>
      <c r="C55" s="356"/>
      <c r="D55" s="89"/>
      <c r="E55" s="262"/>
    </row>
    <row r="56" spans="1:5" ht="12.75" customHeight="1" x14ac:dyDescent="0.2">
      <c r="A56" s="88" t="s">
        <v>412</v>
      </c>
      <c r="B56" s="212"/>
      <c r="C56" s="70"/>
      <c r="D56" s="581" t="str">
        <f>Translations!$B$250</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c r="E56" s="262"/>
    </row>
    <row r="57" spans="1:5" x14ac:dyDescent="0.2">
      <c r="A57" s="59" t="s">
        <v>413</v>
      </c>
      <c r="B57" s="205"/>
      <c r="C57" s="70"/>
      <c r="D57" s="581"/>
      <c r="E57" s="262"/>
    </row>
    <row r="58" spans="1:5" ht="12.75" customHeight="1" x14ac:dyDescent="0.2">
      <c r="A58" s="59" t="s">
        <v>414</v>
      </c>
      <c r="B58" s="205"/>
      <c r="C58" s="70"/>
      <c r="D58" s="581"/>
      <c r="E58" s="262"/>
    </row>
    <row r="59" spans="1:5" ht="12.75" customHeight="1" x14ac:dyDescent="0.2">
      <c r="A59" s="59" t="s">
        <v>415</v>
      </c>
      <c r="B59" s="205"/>
      <c r="C59" s="70"/>
      <c r="D59" s="581"/>
      <c r="E59" s="262"/>
    </row>
    <row r="60" spans="1:5" ht="12.75" customHeight="1" x14ac:dyDescent="0.2">
      <c r="A60" s="59" t="s">
        <v>416</v>
      </c>
      <c r="B60" s="205"/>
      <c r="C60" s="70"/>
      <c r="D60" s="581"/>
      <c r="E60" s="262"/>
    </row>
    <row r="61" spans="1:5" ht="12.75" customHeight="1" x14ac:dyDescent="0.2">
      <c r="A61" s="59" t="s">
        <v>417</v>
      </c>
      <c r="B61" s="205"/>
      <c r="C61" s="70"/>
      <c r="D61" s="581"/>
      <c r="E61" s="262"/>
    </row>
    <row r="62" spans="1:5" ht="12.75" customHeight="1" x14ac:dyDescent="0.2">
      <c r="A62" s="59" t="s">
        <v>418</v>
      </c>
      <c r="B62" s="205"/>
      <c r="C62" s="70"/>
      <c r="D62" s="581"/>
      <c r="E62" s="262"/>
    </row>
    <row r="63" spans="1:5" ht="12.75" customHeight="1" x14ac:dyDescent="0.2">
      <c r="A63" s="59" t="s">
        <v>419</v>
      </c>
      <c r="B63" s="205"/>
      <c r="C63" s="70"/>
      <c r="D63" s="581"/>
      <c r="E63" s="262"/>
    </row>
    <row r="64" spans="1:5" ht="12.75" customHeight="1" x14ac:dyDescent="0.2">
      <c r="A64" s="59" t="s">
        <v>420</v>
      </c>
      <c r="B64" s="205"/>
      <c r="C64" s="70"/>
      <c r="D64" s="549"/>
      <c r="E64" s="262"/>
    </row>
    <row r="65" spans="1:5" ht="13.5" thickBot="1" x14ac:dyDescent="0.25">
      <c r="A65" s="60" t="s">
        <v>421</v>
      </c>
      <c r="B65" s="236"/>
      <c r="C65" s="70"/>
      <c r="D65" s="549"/>
      <c r="E65" s="262"/>
    </row>
    <row r="66" spans="1:5" x14ac:dyDescent="0.2">
      <c r="B66" s="58"/>
      <c r="C66" s="356"/>
      <c r="D66" s="89"/>
      <c r="E66" s="262"/>
    </row>
    <row r="67" spans="1:5" s="64" customFormat="1" ht="38.25" customHeight="1" thickBot="1" x14ac:dyDescent="0.25">
      <c r="A67" s="86" t="s">
        <v>485</v>
      </c>
      <c r="B67" s="356" t="str">
        <f>Translations!$B$251</f>
        <v>Prior period findings or improvements that have NOT been resolved.  
Any findings or improvements reported in the verification report for the prior allocation period data report that have been resolved do not need to be listed here.</v>
      </c>
      <c r="C67" s="356"/>
      <c r="D67" s="89"/>
      <c r="E67" s="262"/>
    </row>
    <row r="68" spans="1:5" s="64" customFormat="1" ht="12.75" customHeight="1" x14ac:dyDescent="0.2">
      <c r="A68" s="88" t="s">
        <v>486</v>
      </c>
      <c r="B68" s="212"/>
      <c r="C68" s="70"/>
      <c r="D68" s="581" t="str">
        <f>Translations!$B$252</f>
        <v>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v>
      </c>
      <c r="E68" s="262"/>
    </row>
    <row r="69" spans="1:5" s="64" customFormat="1" x14ac:dyDescent="0.2">
      <c r="A69" s="59" t="s">
        <v>487</v>
      </c>
      <c r="B69" s="205"/>
      <c r="C69" s="70"/>
      <c r="D69" s="581"/>
      <c r="E69" s="262"/>
    </row>
    <row r="70" spans="1:5" s="64" customFormat="1" ht="12.75" customHeight="1" x14ac:dyDescent="0.2">
      <c r="A70" s="59" t="s">
        <v>488</v>
      </c>
      <c r="B70" s="205"/>
      <c r="C70" s="70"/>
      <c r="D70" s="581"/>
      <c r="E70" s="262"/>
    </row>
    <row r="71" spans="1:5" s="64" customFormat="1" ht="12.75" customHeight="1" x14ac:dyDescent="0.2">
      <c r="A71" s="59" t="s">
        <v>489</v>
      </c>
      <c r="B71" s="205"/>
      <c r="C71" s="70"/>
      <c r="D71" s="581"/>
      <c r="E71" s="262"/>
    </row>
    <row r="72" spans="1:5" s="64" customFormat="1" ht="12.75" customHeight="1" x14ac:dyDescent="0.2">
      <c r="A72" s="59" t="s">
        <v>490</v>
      </c>
      <c r="B72" s="205"/>
      <c r="C72" s="70"/>
      <c r="D72" s="581"/>
      <c r="E72" s="262"/>
    </row>
    <row r="73" spans="1:5" s="64" customFormat="1" ht="12.75" customHeight="1" x14ac:dyDescent="0.2">
      <c r="A73" s="59" t="s">
        <v>491</v>
      </c>
      <c r="B73" s="205"/>
      <c r="C73" s="70"/>
      <c r="D73" s="581"/>
      <c r="E73" s="262"/>
    </row>
    <row r="74" spans="1:5" s="64" customFormat="1" ht="12.75" customHeight="1" x14ac:dyDescent="0.2">
      <c r="A74" s="59" t="s">
        <v>492</v>
      </c>
      <c r="B74" s="205"/>
      <c r="C74" s="70"/>
      <c r="D74" s="581"/>
      <c r="E74" s="262"/>
    </row>
    <row r="75" spans="1:5" s="64" customFormat="1" ht="12.75" customHeight="1" x14ac:dyDescent="0.2">
      <c r="A75" s="59" t="s">
        <v>493</v>
      </c>
      <c r="B75" s="205"/>
      <c r="C75" s="70"/>
      <c r="D75" s="581"/>
      <c r="E75" s="262"/>
    </row>
    <row r="76" spans="1:5" s="64" customFormat="1" ht="12.75" customHeight="1" x14ac:dyDescent="0.2">
      <c r="A76" s="59" t="s">
        <v>494</v>
      </c>
      <c r="B76" s="205"/>
      <c r="C76" s="70"/>
      <c r="D76" s="581"/>
      <c r="E76" s="262"/>
    </row>
    <row r="77" spans="1:5" s="64" customFormat="1" ht="13.5" thickBot="1" x14ac:dyDescent="0.25">
      <c r="A77" s="60" t="s">
        <v>495</v>
      </c>
      <c r="B77" s="236"/>
      <c r="C77" s="70"/>
      <c r="D77" s="581"/>
      <c r="E77" s="262"/>
    </row>
    <row r="78" spans="1:5" s="63" customFormat="1" x14ac:dyDescent="0.2">
      <c r="A78" s="93"/>
      <c r="B78" s="93"/>
      <c r="C78" s="93"/>
      <c r="D78" s="89"/>
      <c r="E78" s="262"/>
    </row>
    <row r="79" spans="1:5" s="63" customFormat="1" x14ac:dyDescent="0.2">
      <c r="A79" s="582" t="str">
        <f>Translations!$B$253</f>
        <v>Annex 1B - Methodologies to close data gaps</v>
      </c>
      <c r="B79" s="582"/>
      <c r="C79" s="582"/>
      <c r="D79" s="89"/>
      <c r="E79" s="262"/>
    </row>
    <row r="80" spans="1:5" s="63" customFormat="1" ht="13.5" thickBot="1" x14ac:dyDescent="0.25">
      <c r="A80" s="350"/>
      <c r="B80" s="350"/>
      <c r="C80" s="350"/>
      <c r="D80" s="89"/>
      <c r="E80" s="262"/>
    </row>
    <row r="81" spans="1:5" s="63" customFormat="1" x14ac:dyDescent="0.2">
      <c r="A81" s="356"/>
      <c r="B81" s="155" t="str">
        <f>Translations!$B$254</f>
        <v>Was one or more data gap methods required?</v>
      </c>
      <c r="C81" s="237" t="str">
        <f>Translations!$B$237</f>
        <v>-- select --</v>
      </c>
      <c r="D81" s="131" t="str">
        <f>Translations!$B$255</f>
        <v>&lt;A data gap method as required by Article 12 FAR&gt;</v>
      </c>
      <c r="E81" s="262"/>
    </row>
    <row r="82" spans="1:5" s="63" customFormat="1" x14ac:dyDescent="0.2">
      <c r="A82" s="356"/>
      <c r="B82" s="156" t="str">
        <f>Translations!$B$256</f>
        <v>If Yes, were these part of the MMP submitted for verification?</v>
      </c>
      <c r="C82" s="238" t="str">
        <f>Translations!$B$237</f>
        <v>-- select --</v>
      </c>
      <c r="D82" s="131"/>
      <c r="E82" s="262"/>
    </row>
    <row r="83" spans="1:5" s="63" customFormat="1" x14ac:dyDescent="0.2">
      <c r="A83" s="356"/>
      <c r="B83" s="157" t="str">
        <f>Translations!$B$257</f>
        <v>If Yes, were these approved by the CA before completion of the verification?</v>
      </c>
      <c r="C83" s="238" t="str">
        <f>Translations!$B$237</f>
        <v>-- select --</v>
      </c>
      <c r="D83" s="94"/>
      <c r="E83" s="262"/>
    </row>
    <row r="84" spans="1:5" s="63" customFormat="1" x14ac:dyDescent="0.2">
      <c r="A84" s="356"/>
      <c r="B84" s="158" t="str">
        <f>Translations!$B$258</f>
        <v xml:space="preserve">If No, - </v>
      </c>
      <c r="C84" s="95"/>
      <c r="D84" s="94"/>
      <c r="E84" s="262"/>
    </row>
    <row r="85" spans="1:5" s="63" customFormat="1" x14ac:dyDescent="0.2">
      <c r="A85" s="356"/>
      <c r="B85" s="159" t="str">
        <f>Translations!$B$259</f>
        <v>a) were the method(s) used conservative (If No, please provide more details below):</v>
      </c>
      <c r="C85" s="238" t="str">
        <f>Translations!$B$237</f>
        <v>-- select --</v>
      </c>
      <c r="E85" s="262"/>
    </row>
    <row r="86" spans="1:5" s="63" customFormat="1" x14ac:dyDescent="0.2">
      <c r="A86" s="356"/>
      <c r="B86" s="239"/>
      <c r="C86" s="95"/>
      <c r="D86" s="98" t="str">
        <f>Translations!$B$260</f>
        <v>&lt;Include more details about the method(s) used&gt;</v>
      </c>
      <c r="E86" s="262"/>
    </row>
    <row r="87" spans="1:5" s="63" customFormat="1" ht="29.25" customHeight="1" x14ac:dyDescent="0.2">
      <c r="A87" s="356"/>
      <c r="B87" s="160" t="str">
        <f>Translations!$B$261</f>
        <v>b) did any method lead to a material misstatement (If Yes, please provide more details below):</v>
      </c>
      <c r="C87" s="238" t="str">
        <f>Translations!$B$237</f>
        <v>-- select --</v>
      </c>
      <c r="D87" s="94"/>
      <c r="E87" s="262"/>
    </row>
    <row r="88" spans="1:5" s="63" customFormat="1" ht="39" customHeight="1" thickBot="1" x14ac:dyDescent="0.25">
      <c r="A88" s="356"/>
      <c r="B88" s="240"/>
      <c r="C88" s="136"/>
      <c r="D88" s="98" t="str">
        <f>Translations!$B$262</f>
        <v>&lt;Include more details about which method(s) gave rise to a material misstatement and why&gt;</v>
      </c>
      <c r="E88" s="262"/>
    </row>
    <row r="89" spans="1:5" s="63" customFormat="1" x14ac:dyDescent="0.2">
      <c r="A89" s="356"/>
      <c r="B89" s="154"/>
      <c r="C89" s="354"/>
      <c r="D89" s="94"/>
      <c r="E89" s="262"/>
    </row>
    <row r="90" spans="1:5" s="63" customFormat="1" x14ac:dyDescent="0.2">
      <c r="A90" s="356"/>
      <c r="B90" s="154"/>
      <c r="C90" s="354"/>
      <c r="D90" s="94"/>
      <c r="E90" s="262"/>
    </row>
    <row r="91" spans="1:5" s="63" customFormat="1" x14ac:dyDescent="0.2">
      <c r="A91" s="356"/>
      <c r="B91" s="154"/>
      <c r="C91" s="354"/>
      <c r="D91" s="94"/>
      <c r="E91" s="262"/>
    </row>
    <row r="92" spans="1:5" s="63" customFormat="1" x14ac:dyDescent="0.2">
      <c r="A92" s="356"/>
      <c r="B92" s="154"/>
      <c r="C92" s="354"/>
      <c r="D92" s="94"/>
      <c r="E92" s="262"/>
    </row>
    <row r="93" spans="1:5" x14ac:dyDescent="0.2">
      <c r="D93" s="94"/>
      <c r="E93" s="262"/>
    </row>
    <row r="94" spans="1:5" x14ac:dyDescent="0.2">
      <c r="D94" s="94"/>
      <c r="E94" s="262"/>
    </row>
    <row r="95" spans="1:5" x14ac:dyDescent="0.2">
      <c r="D95" s="94"/>
      <c r="E95" s="262"/>
    </row>
    <row r="96" spans="1:5" x14ac:dyDescent="0.2">
      <c r="D96" s="94"/>
      <c r="E96" s="262"/>
    </row>
    <row r="97" spans="4:5" x14ac:dyDescent="0.2">
      <c r="D97" s="94"/>
      <c r="E97" s="262"/>
    </row>
  </sheetData>
  <sheetProtection sheet="1" objects="1" scenarios="1" formatCells="0" formatColumns="0" formatRows="0"/>
  <customSheetViews>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5">
    <mergeCell ref="D12:D16"/>
    <mergeCell ref="A1:B1"/>
    <mergeCell ref="A2:B2"/>
    <mergeCell ref="A4:C4"/>
    <mergeCell ref="D7:D11"/>
    <mergeCell ref="A79:C79"/>
    <mergeCell ref="D37:D41"/>
    <mergeCell ref="D32:D36"/>
    <mergeCell ref="D24:D28"/>
    <mergeCell ref="D76:D77"/>
    <mergeCell ref="D19:D23"/>
    <mergeCell ref="D64:D65"/>
    <mergeCell ref="D68:D75"/>
    <mergeCell ref="D56:D63"/>
    <mergeCell ref="D44:D53"/>
  </mergeCells>
  <phoneticPr fontId="0" type="noConversion"/>
  <dataValidations xWindow="691" yWindow="325" count="2">
    <dataValidation type="list" allowBlank="1" showErrorMessage="1" prompt="Please select: yes or no" sqref="C19:C28 C32:C41 C7:C16" xr:uid="{00000000-0002-0000-0300-000000000000}">
      <formula1>SelectYesNo</formula1>
    </dataValidation>
    <dataValidation type="list" allowBlank="1" showInputMessage="1" showErrorMessage="1" sqref="C81:C83 C85 C87" xr:uid="{00000000-0002-0000-0300-000001000000}">
      <formula1>SelectYesNo</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8"/>
  <sheetViews>
    <sheetView workbookViewId="0"/>
  </sheetViews>
  <sheetFormatPr defaultColWidth="9.140625" defaultRowHeight="12.75" x14ac:dyDescent="0.2"/>
  <cols>
    <col min="1" max="1" width="20.28515625" style="67" customWidth="1"/>
    <col min="2" max="2" width="74.140625" style="80" customWidth="1"/>
    <col min="3" max="3" width="73.140625" style="57" customWidth="1"/>
    <col min="4" max="4" width="9.140625" style="267"/>
    <col min="5" max="16384" width="9.140625" style="66"/>
  </cols>
  <sheetData>
    <row r="1" spans="1:4" s="54" customFormat="1" x14ac:dyDescent="0.2">
      <c r="A1" s="356"/>
      <c r="B1" s="154"/>
      <c r="C1" s="53" t="str">
        <f>Translations!$B$71</f>
        <v>GUIDANCE FOR VERIFIERS</v>
      </c>
      <c r="D1" s="260"/>
    </row>
    <row r="2" spans="1:4" s="54" customFormat="1" ht="12.75" customHeight="1" x14ac:dyDescent="0.2">
      <c r="A2" s="568" t="str">
        <f>Translations!$B$231</f>
        <v>Verification Report - Emissions Trading System</v>
      </c>
      <c r="B2" s="568"/>
      <c r="C2" s="65"/>
      <c r="D2" s="260"/>
    </row>
    <row r="3" spans="1:4" s="54" customFormat="1" x14ac:dyDescent="0.2">
      <c r="A3" s="568" t="str">
        <f>'Opinion Statement'!A3:B3</f>
        <v>EU ETS Annual Activity Level Reporting</v>
      </c>
      <c r="B3" s="568"/>
      <c r="C3" s="587" t="str">
        <f>Translations!$B$263</f>
        <v>Note - the name of the Installation will be automatically picked up once it is entered on Opinion Statement</v>
      </c>
      <c r="D3" s="260"/>
    </row>
    <row r="4" spans="1:4" s="54" customFormat="1" x14ac:dyDescent="0.2">
      <c r="A4" s="583" t="str">
        <f>'Annex 1 - Findings'!B3</f>
        <v>Operator Name - Installation Name</v>
      </c>
      <c r="B4" s="584"/>
      <c r="C4" s="587"/>
      <c r="D4" s="260"/>
    </row>
    <row r="5" spans="1:4" x14ac:dyDescent="0.2">
      <c r="A5" s="589" t="str">
        <f>Translations!$B$264</f>
        <v>Annex 2 - Further information of relevance to the Opinion</v>
      </c>
      <c r="B5" s="589"/>
      <c r="C5" s="592" t="str">
        <f>Translations!$B$265</f>
        <v>Do not change the form of words in this worksheet EXCEPT where instructed to do so</v>
      </c>
    </row>
    <row r="6" spans="1:4" ht="13.5" thickBot="1" x14ac:dyDescent="0.25">
      <c r="B6" s="68"/>
      <c r="C6" s="592"/>
    </row>
    <row r="7" spans="1:4" ht="85.35" customHeight="1" x14ac:dyDescent="0.2">
      <c r="A7" s="69" t="str">
        <f>Translations!$B$266</f>
        <v xml:space="preserve">Objectives and scope of the Verification: </v>
      </c>
      <c r="B7" s="299" t="str">
        <f>Translations!$B$267</f>
        <v>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v>
      </c>
      <c r="C7" s="107"/>
    </row>
    <row r="8" spans="1:4" ht="106.5" customHeight="1" x14ac:dyDescent="0.2">
      <c r="A8" s="70" t="str">
        <f>Translations!$B$268</f>
        <v>Responsibilities:</v>
      </c>
      <c r="B8" s="191" t="str">
        <f>Translations!$B$269</f>
        <v>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v>
      </c>
      <c r="C8" s="107"/>
      <c r="D8" s="264"/>
    </row>
    <row r="9" spans="1:4" x14ac:dyDescent="0.2">
      <c r="A9" s="70"/>
      <c r="B9" s="71" t="str">
        <f>Translations!$B$270</f>
        <v>The Competent Authority is responsible for:</v>
      </c>
      <c r="C9" s="107"/>
      <c r="D9" s="264"/>
    </row>
    <row r="10" spans="1:4" ht="28.5" customHeight="1" x14ac:dyDescent="0.2">
      <c r="A10" s="70"/>
      <c r="B10" s="72" t="str">
        <f>Translations!$B$271</f>
        <v>•  approving the Operator's MMP and approving modifications to the plan requested by the Operator;</v>
      </c>
      <c r="C10" s="107"/>
      <c r="D10" s="264"/>
    </row>
    <row r="11" spans="1:4" ht="56.45" customHeight="1" x14ac:dyDescent="0.2">
      <c r="A11" s="70"/>
      <c r="B11" s="300" t="str">
        <f>Translations!$B$272</f>
        <v>•  enforcing the requirements of Implementing Regulation EU No. 2019/1842 on the reporting of Activity Level Changes to allow adjustment of free allocations (ALCR) and of Delegated Regulation EU No.2019/331 on the harmonised free allocation of emissions allowances (FAR);</v>
      </c>
      <c r="C11" s="107"/>
      <c r="D11" s="264"/>
    </row>
    <row r="12" spans="1:4" ht="91.5" customHeight="1" x14ac:dyDescent="0.2">
      <c r="A12" s="70"/>
      <c r="B12" s="73" t="str">
        <f>Translations!$B$273</f>
        <v>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v>
      </c>
      <c r="C12" s="143"/>
    </row>
    <row r="13" spans="1:4" ht="56.25" customHeight="1" x14ac:dyDescent="0.2">
      <c r="A13" s="70"/>
      <c r="B13" s="73" t="str">
        <f>Translations!$B$274</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43"/>
    </row>
    <row r="14" spans="1:4" ht="33.75" customHeight="1" x14ac:dyDescent="0.2">
      <c r="A14" s="70"/>
      <c r="B14" s="74" t="str">
        <f>Translations!$B$275</f>
        <v>•  the Report is or may be associated with misstatements (omissions, mis-representations or errors) or non-conformities with the MMP; or</v>
      </c>
      <c r="C14" s="144"/>
    </row>
    <row r="15" spans="1:4" ht="27.95" customHeight="1" x14ac:dyDescent="0.2">
      <c r="A15" s="70"/>
      <c r="B15" s="73" t="str">
        <f>Translations!$B$276</f>
        <v xml:space="preserve">•   the Operator is not complying with the ALCR and, as relevant, the FAR , even if the MMP is approved by the competent authority; or                                                                                                                                                            </v>
      </c>
      <c r="C15" s="145"/>
      <c r="D15" s="264"/>
    </row>
    <row r="16" spans="1:4" ht="30" customHeight="1" x14ac:dyDescent="0.2">
      <c r="A16" s="70"/>
      <c r="B16" s="74" t="str">
        <f>Translations!$B$277</f>
        <v>•   the EU ETS lead auditor/auditor has not received all the information and explanations that they require to conduct their examination to a reasonable level of assurance; or</v>
      </c>
      <c r="C16" s="107"/>
      <c r="D16" s="264"/>
    </row>
    <row r="17" spans="1:5" ht="30" customHeight="1" x14ac:dyDescent="0.2">
      <c r="A17" s="70"/>
      <c r="B17" s="73" t="str">
        <f>Translations!$B$278</f>
        <v>•  improvements can be made to the Operator's performance in monitoring and reporting of relevant data and/or compliance with its MMP and with the ALCR and the FAR.</v>
      </c>
      <c r="C17" s="107"/>
      <c r="D17" s="264"/>
      <c r="E17" s="264"/>
    </row>
    <row r="18" spans="1:5" ht="138.75" customHeight="1" x14ac:dyDescent="0.2">
      <c r="A18" s="70" t="str">
        <f>Translations!$B$279</f>
        <v xml:space="preserve">Work performed &amp; basis of the opinion: </v>
      </c>
      <c r="B18" s="75" t="str">
        <f>Translations!$B$280</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v>
      </c>
      <c r="C18" s="146"/>
      <c r="D18" s="264"/>
      <c r="E18" s="264"/>
    </row>
    <row r="19" spans="1:5" ht="30" customHeight="1" x14ac:dyDescent="0.2">
      <c r="A19" s="70" t="str">
        <f>Translations!$B$281</f>
        <v>Materiality level</v>
      </c>
      <c r="B19" s="75" t="str">
        <f>Translations!$B$282</f>
        <v>The quantitative materiality level is set at 5% of the following data elements individually:</v>
      </c>
      <c r="C19" s="147"/>
      <c r="D19" s="264"/>
      <c r="E19" s="264"/>
    </row>
    <row r="20" spans="1:5" ht="30" customHeight="1" x14ac:dyDescent="0.2">
      <c r="A20" s="70"/>
      <c r="B20" s="75" t="str">
        <f>Translations!$B$283</f>
        <v>•   the installations total emissions, where the data in the referenced Report relates to emissions; or</v>
      </c>
      <c r="C20" s="353" t="str">
        <f>Translations!$B$284</f>
        <v>&lt;delete any lines that are not applicable&gt;</v>
      </c>
      <c r="D20" s="264"/>
      <c r="E20" s="264"/>
    </row>
    <row r="21" spans="1:5" ht="30" customHeight="1" x14ac:dyDescent="0.2">
      <c r="A21" s="70"/>
      <c r="B21" s="75" t="str">
        <f>Translations!$B$285</f>
        <v>•   the sum of imports and production of net measurable heat, if relevant, where the data in the referenced Report relates to measurable heat data; or</v>
      </c>
      <c r="C21" s="147"/>
      <c r="D21" s="264"/>
    </row>
    <row r="22" spans="1:5" ht="30" customHeight="1" x14ac:dyDescent="0.2">
      <c r="A22" s="70"/>
      <c r="B22" s="75" t="str">
        <f>Translations!$B$286</f>
        <v>•   the sum of the amounts of waste gases imported to and/or produced within the installation, if relevant; or</v>
      </c>
      <c r="C22" s="147"/>
      <c r="D22" s="264"/>
    </row>
    <row r="23" spans="1:5" ht="18.75" customHeight="1" x14ac:dyDescent="0.2">
      <c r="A23" s="70"/>
      <c r="B23" s="75" t="str">
        <f>Translations!$B$287</f>
        <v>•   the activity level of each relevant product benchmark sub-installation individually.</v>
      </c>
      <c r="C23" s="147"/>
      <c r="D23" s="264"/>
    </row>
    <row r="24" spans="1:5" ht="46.5" customHeight="1" x14ac:dyDescent="0.2">
      <c r="A24" s="70"/>
      <c r="B24" s="75" t="str">
        <f>Translations!$B$288</f>
        <v>Issues with any other elements of data and with elements associated with compliance with the ALCR or FAR (as relevant) and/or conformance with the MMP are considered under the broader materiality analysis taking account of qualitative aspects.</v>
      </c>
      <c r="C24" s="147"/>
      <c r="D24" s="264"/>
    </row>
    <row r="25" spans="1:5" ht="64.5" customHeight="1" x14ac:dyDescent="0.2">
      <c r="A25" s="70" t="str">
        <f>Translations!$B$289</f>
        <v>Other relevant information</v>
      </c>
      <c r="B25" s="241"/>
      <c r="C25" s="353" t="str">
        <f>Translations!$B$290</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6" spans="1:5" ht="59.25" customHeight="1" thickBot="1" x14ac:dyDescent="0.25">
      <c r="A26" s="76"/>
      <c r="B26" s="77" t="str">
        <f>Translations!$B$291</f>
        <v>GHG quantification is subject to inherent uncertainty due to the designed capability of measurement instrumentation and testing methodologies and incomplete scientific knowledge used in the determination of calculation factors and global warming potentials</v>
      </c>
      <c r="C26" s="147"/>
    </row>
    <row r="27" spans="1:5" ht="9" customHeight="1" thickBot="1" x14ac:dyDescent="0.25">
      <c r="B27" s="68"/>
      <c r="C27" s="147"/>
    </row>
    <row r="28" spans="1:5" ht="21" customHeight="1" x14ac:dyDescent="0.2">
      <c r="A28" s="590" t="str">
        <f>Translations!$B$292</f>
        <v xml:space="preserve">Reference documents cited : 
</v>
      </c>
      <c r="B28" s="78" t="str">
        <f>Translations!$B$293</f>
        <v>Conduct of the Verification (1) - Criteria for Accredited Verifiers</v>
      </c>
      <c r="C28" s="586" t="str">
        <f>Translations!$B$294</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29" spans="1:5" ht="51.75" customHeight="1" x14ac:dyDescent="0.2">
      <c r="A29" s="591"/>
      <c r="B29" s="242" t="str">
        <f>Translations!$B$295</f>
        <v>1) Commission implementing Regulation (EU) No. 2018/2067 on verification of data and on the accreditation of verifiers pursuant to Directive 2003/87/EC as updated by Commission Implementing Regulation (EU) No.2020/2084</v>
      </c>
      <c r="C29" s="586"/>
    </row>
    <row r="30" spans="1:5" ht="31.5" customHeight="1" x14ac:dyDescent="0.2">
      <c r="A30" s="591"/>
      <c r="B30" s="242" t="str">
        <f>Translations!$B$296</f>
        <v>2) EN ISO 14065 - Requirements for greenhouse gas validation and verification bodies for use in accreditation or other forms of recognition.</v>
      </c>
      <c r="C30" s="586"/>
    </row>
    <row r="31" spans="1:5" ht="25.5" x14ac:dyDescent="0.2">
      <c r="A31" s="591"/>
      <c r="B31" s="243" t="str">
        <f>Translations!$B$297</f>
        <v>3) EN ISO 14064-3:2019 Specification with guidance for the validation and verification of GHG assertions</v>
      </c>
      <c r="C31" s="586"/>
    </row>
    <row r="32" spans="1:5" ht="25.5" x14ac:dyDescent="0.2">
      <c r="A32" s="591"/>
      <c r="B32" s="242" t="str">
        <f>Translations!$B$298</f>
        <v>4) IAF MD 6:2014 International Accreditation Forum (IAF) Mandatory Document for the Application of ISO 14065:2013 (Issue 2, March 2014)</v>
      </c>
      <c r="C32" s="586"/>
    </row>
    <row r="33" spans="1:3" ht="25.5" x14ac:dyDescent="0.2">
      <c r="A33" s="591"/>
      <c r="B33" s="242" t="str">
        <f>Translations!$B$299</f>
        <v>5) Guidance developed by European Commission Services on verification and accreditation in relation to the ALCR and FAR</v>
      </c>
      <c r="C33" s="586"/>
    </row>
    <row r="34" spans="1:3" ht="32.25" customHeight="1" x14ac:dyDescent="0.2">
      <c r="A34" s="591"/>
      <c r="B34" s="242" t="str">
        <f>Translations!$B$300</f>
        <v xml:space="preserve">6) EA-6/03 European Co-operation for Accreditation Guidance For the Recognition of Verifiers under EU ETS Directive </v>
      </c>
      <c r="C34" s="586"/>
    </row>
    <row r="35" spans="1:3" x14ac:dyDescent="0.2">
      <c r="A35" s="591"/>
      <c r="B35" s="244" t="str">
        <f>Translations!$B$48</f>
        <v>Member State-specific guidance is listed here:</v>
      </c>
      <c r="C35" s="586"/>
    </row>
    <row r="36" spans="1:3" x14ac:dyDescent="0.2">
      <c r="A36" s="591"/>
      <c r="B36" s="245" t="str">
        <f>Translations!$B$301</f>
        <v>Select Relevant guidance documents from the list</v>
      </c>
      <c r="C36" s="586"/>
    </row>
    <row r="37" spans="1:3" ht="13.5" thickBot="1" x14ac:dyDescent="0.25">
      <c r="A37" s="591"/>
      <c r="B37" s="246" t="str">
        <f>Translations!$B$301</f>
        <v>Select Relevant guidance documents from the list</v>
      </c>
      <c r="C37" s="586"/>
    </row>
    <row r="38" spans="1:3" ht="33" customHeight="1" x14ac:dyDescent="0.2">
      <c r="A38" s="70"/>
      <c r="B38" s="78" t="str">
        <f>Translations!$B$302</f>
        <v>Conduct of the Verification (2) - Additional criteria for Accredited Verifiers that are also financial assurance providers</v>
      </c>
      <c r="C38" s="588" t="str">
        <f>Translations!$B$303</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9" spans="1:3" ht="42.75" customHeight="1" x14ac:dyDescent="0.2">
      <c r="A39" s="70"/>
      <c r="B39" s="242" t="str">
        <f>Translations!$B$304</f>
        <v>7) International Standard on Assurance Engagements 3000 : Assurance Engagements other than Audits or Reviews of Historical Information, issued by the International Auditing and Assurance Standards Board.</v>
      </c>
      <c r="C39" s="588"/>
    </row>
    <row r="40" spans="1:3" ht="45" customHeight="1" thickBot="1" x14ac:dyDescent="0.25">
      <c r="A40" s="70"/>
      <c r="B40" s="245" t="str">
        <f>Translations!$B$305</f>
        <v>8) International Standard on Assurance Engagements 3410 : Assurance Engagements on Greenhouse Gas Statements, issued by the International Auditing and Assurance Standards Board.</v>
      </c>
      <c r="C40" s="588"/>
    </row>
    <row r="41" spans="1:3" ht="31.5" customHeight="1" x14ac:dyDescent="0.2">
      <c r="A41" s="70"/>
      <c r="B41" s="78" t="str">
        <f>Translations!$B$306</f>
        <v>Conduct of the Verification (3) - Criteria for Verifiers Certified under AVR Article 55(2)</v>
      </c>
      <c r="C41" s="585" t="str">
        <f>Translations!$B$307</f>
        <v>This set should be selected only if the verifier is a Certified Natural Person as outlined under Article 54(2) of AVR2.</v>
      </c>
    </row>
    <row r="42" spans="1:3" ht="56.25" customHeight="1" x14ac:dyDescent="0.2">
      <c r="A42" s="70"/>
      <c r="B42" s="242" t="str">
        <f>Translations!$B$295</f>
        <v>1) Commission implementing Regulation (EU) No. 2018/2067 on verification of data and on the accreditation of verifiers pursuant to Directive 2003/87/EC as updated by Commission Implementing Regulation (EU) No.2020/2084</v>
      </c>
      <c r="C42" s="585"/>
    </row>
    <row r="43" spans="1:3" ht="18.75" customHeight="1" x14ac:dyDescent="0.2">
      <c r="A43" s="70"/>
      <c r="B43" s="242" t="str">
        <f>Translations!$B$308</f>
        <v>i) EU guidance on certified verifiers developed by European Commission Services</v>
      </c>
      <c r="C43" s="352"/>
    </row>
    <row r="44" spans="1:3" x14ac:dyDescent="0.2">
      <c r="A44" s="70"/>
      <c r="B44" s="244" t="str">
        <f>Translations!$B$48</f>
        <v>Member State-specific guidance is listed here:</v>
      </c>
      <c r="C44" s="352"/>
    </row>
    <row r="45" spans="1:3" x14ac:dyDescent="0.2">
      <c r="A45" s="70"/>
      <c r="B45" s="245" t="str">
        <f>Translations!$B$301</f>
        <v>Select Relevant guidance documents from the list</v>
      </c>
      <c r="C45" s="148"/>
    </row>
    <row r="46" spans="1:3" x14ac:dyDescent="0.2">
      <c r="A46" s="70"/>
      <c r="B46" s="245" t="str">
        <f>Translations!$B$301</f>
        <v>Select Relevant guidance documents from the list</v>
      </c>
      <c r="C46" s="148"/>
    </row>
    <row r="47" spans="1:3" x14ac:dyDescent="0.2">
      <c r="A47" s="70"/>
      <c r="B47" s="79" t="str">
        <f>Translations!$B$309</f>
        <v>Rules etc of the EU ETS</v>
      </c>
      <c r="C47" s="585" t="str">
        <f>Translations!$B$310</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8" spans="1:3" ht="26.45" customHeight="1" x14ac:dyDescent="0.2">
      <c r="A48" s="70"/>
      <c r="B48" s="242" t="str">
        <f>Translations!B311</f>
        <v>A) EC Regulation EU No. 2019/1842 on adjustment of free allocation of emissions allowances due to activity level changes (ALCR)</v>
      </c>
      <c r="C48" s="585"/>
    </row>
    <row r="49" spans="1:3" ht="31.5" customHeight="1" x14ac:dyDescent="0.2">
      <c r="A49" s="70"/>
      <c r="B49" s="242" t="str">
        <f>Translations!$B$312</f>
        <v>B) EC Regulation EU No. 2019/331 on the harmonised free allocation of emissions allowances pursuant to Article 10a of Directive 2003/87/EC (FAR)</v>
      </c>
      <c r="C49" s="585"/>
    </row>
    <row r="50" spans="1:3" ht="17.25" customHeight="1" x14ac:dyDescent="0.2">
      <c r="A50" s="70"/>
      <c r="B50" s="242" t="str">
        <f>Translations!$B$313</f>
        <v>C) EC Regulation EU No. 2019/708  on the Carbon Leakage List</v>
      </c>
      <c r="C50" s="585"/>
    </row>
    <row r="51" spans="1:3" ht="33.75" customHeight="1" x14ac:dyDescent="0.2">
      <c r="A51" s="70"/>
      <c r="B51" s="242" t="str">
        <f>Translations!$B$314</f>
        <v>D) EU Guidance developed by the European Commission Services to support the harmonised interpretation of the ALCR and FAR</v>
      </c>
      <c r="C51" s="585"/>
    </row>
    <row r="52" spans="1:3" ht="61.5" customHeight="1" x14ac:dyDescent="0.2">
      <c r="A52" s="70"/>
      <c r="B52" s="242" t="str">
        <f>Translations!$B$315</f>
        <v>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v>
      </c>
      <c r="C52" s="585"/>
    </row>
    <row r="53" spans="1:3" x14ac:dyDescent="0.2">
      <c r="A53" s="70"/>
      <c r="B53" s="244" t="str">
        <f>Translations!$B$48</f>
        <v>Member State-specific guidance is listed here:</v>
      </c>
      <c r="C53" s="585"/>
    </row>
    <row r="54" spans="1:3" x14ac:dyDescent="0.2">
      <c r="A54" s="70"/>
      <c r="B54" s="245" t="str">
        <f>Translations!$B$301</f>
        <v>Select Relevant guidance documents from the list</v>
      </c>
      <c r="C54" s="585"/>
    </row>
    <row r="55" spans="1:3" ht="13.5" thickBot="1" x14ac:dyDescent="0.25">
      <c r="A55" s="70"/>
      <c r="B55" s="246" t="str">
        <f>Translations!$B$301</f>
        <v>Select Relevant guidance documents from the list</v>
      </c>
      <c r="C55" s="585"/>
    </row>
    <row r="56" spans="1:3" ht="6.75" customHeight="1" x14ac:dyDescent="0.2">
      <c r="B56" s="68"/>
    </row>
    <row r="57" spans="1:3" ht="12.75" customHeight="1" x14ac:dyDescent="0.2"/>
    <row r="58" spans="1:3" x14ac:dyDescent="0.2">
      <c r="B58" s="81"/>
    </row>
  </sheetData>
  <sheetProtection sheet="1" objects="1" scenarios="1" formatCells="0" formatColumns="0" formatRows="0"/>
  <customSheetViews>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7:C55"/>
    <mergeCell ref="C28:C37"/>
    <mergeCell ref="C3:C4"/>
    <mergeCell ref="C38:C40"/>
    <mergeCell ref="C41:C42"/>
    <mergeCell ref="A5:B5"/>
    <mergeCell ref="A28:A37"/>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6:B37"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5:B46"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4:B55"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30"/>
  <sheetViews>
    <sheetView zoomScaleNormal="100" workbookViewId="0"/>
  </sheetViews>
  <sheetFormatPr defaultColWidth="9.140625" defaultRowHeight="12.75" x14ac:dyDescent="0.2"/>
  <cols>
    <col min="1" max="1" width="4.85546875" style="356" customWidth="1"/>
    <col min="2" max="2" width="85.7109375" style="154" customWidth="1"/>
    <col min="3" max="3" width="75.7109375" style="354" customWidth="1"/>
    <col min="4" max="16384" width="9.140625" style="54"/>
  </cols>
  <sheetData>
    <row r="1" spans="1:4" x14ac:dyDescent="0.2">
      <c r="A1" s="405"/>
      <c r="C1" s="53" t="str">
        <f>Translations!$B$71</f>
        <v>GUIDANCE FOR VERIFIERS</v>
      </c>
    </row>
    <row r="2" spans="1:4" x14ac:dyDescent="0.2">
      <c r="A2" s="568" t="str">
        <f>Translations!$B$316</f>
        <v>Verification Opinion - Emissions Trading System</v>
      </c>
      <c r="B2" s="568"/>
      <c r="C2" s="54"/>
    </row>
    <row r="3" spans="1:4" ht="13.5" thickBot="1" x14ac:dyDescent="0.25">
      <c r="A3" s="568" t="str">
        <f>'Opinion Statement'!A3:B3</f>
        <v>EU ETS Annual Activity Level Reporting</v>
      </c>
      <c r="B3" s="568"/>
      <c r="C3" s="587" t="str">
        <f>Translations!$B$263</f>
        <v>Note - the name of the Installation will be automatically picked up once it is entered on Opinion Statement</v>
      </c>
    </row>
    <row r="4" spans="1:4" ht="13.5" thickBot="1" x14ac:dyDescent="0.25">
      <c r="A4" s="595" t="str">
        <f>'Annex 1 - Findings'!B3</f>
        <v>Operator Name - Installation Name</v>
      </c>
      <c r="B4" s="596"/>
      <c r="C4" s="587"/>
    </row>
    <row r="5" spans="1:4" ht="25.5" customHeight="1" x14ac:dyDescent="0.2">
      <c r="A5" s="565" t="str">
        <f>Translations!$B$317</f>
        <v>Annex 3 - Summary of changes identified and not notified to the Competent Authority</v>
      </c>
      <c r="B5" s="565"/>
      <c r="C5" s="55"/>
    </row>
    <row r="6" spans="1:4" ht="29.25" customHeight="1" x14ac:dyDescent="0.2">
      <c r="A6" s="598" t="str">
        <f>Translations!$B$318</f>
        <v>A) approved by the Competent Authority but which have NOT been incorporated within an approved updated Monitoring Methodology Plan at completion of verification</v>
      </c>
      <c r="B6" s="598"/>
      <c r="C6" s="56"/>
      <c r="D6" s="57"/>
    </row>
    <row r="7" spans="1:4" ht="6.75" customHeight="1" thickBot="1" x14ac:dyDescent="0.25">
      <c r="B7" s="58"/>
      <c r="C7" s="56"/>
      <c r="D7" s="57"/>
    </row>
    <row r="8" spans="1:4" ht="14.25" customHeight="1" x14ac:dyDescent="0.2">
      <c r="A8" s="153">
        <v>1</v>
      </c>
      <c r="B8" s="247"/>
      <c r="C8" s="593" t="str">
        <f>Translations!$B$319</f>
        <v>&lt;This should list anything that has been agreed (e.g. in a letter, email, fax or phone call) but that has not yet been incorporated within the updated approved monitoring methodology plan.&gt;</v>
      </c>
    </row>
    <row r="9" spans="1:4" x14ac:dyDescent="0.2">
      <c r="A9" s="347">
        <v>2</v>
      </c>
      <c r="B9" s="216"/>
      <c r="C9" s="593"/>
    </row>
    <row r="10" spans="1:4" ht="12.75" customHeight="1" x14ac:dyDescent="0.2">
      <c r="A10" s="347">
        <v>3</v>
      </c>
      <c r="B10" s="216"/>
      <c r="C10" s="593"/>
    </row>
    <row r="11" spans="1:4" ht="12.75" customHeight="1" x14ac:dyDescent="0.2">
      <c r="A11" s="347">
        <v>4</v>
      </c>
      <c r="B11" s="216"/>
      <c r="C11" s="593" t="str">
        <f>Translations!$B$320</f>
        <v>Please complete any relevant data.  One line per comment. If further space is required, please add rows and individually number points.  If there are NO relevant comments to be made please state NOT APPLICABLE in the first row.</v>
      </c>
    </row>
    <row r="12" spans="1:4" ht="12.75" customHeight="1" x14ac:dyDescent="0.2">
      <c r="A12" s="347">
        <v>5</v>
      </c>
      <c r="B12" s="216"/>
      <c r="C12" s="593"/>
    </row>
    <row r="13" spans="1:4" ht="12.75" customHeight="1" x14ac:dyDescent="0.2">
      <c r="A13" s="347">
        <v>6</v>
      </c>
      <c r="B13" s="216"/>
      <c r="C13" s="593"/>
    </row>
    <row r="14" spans="1:4" ht="12.75" customHeight="1" x14ac:dyDescent="0.2">
      <c r="A14" s="347">
        <v>7</v>
      </c>
      <c r="B14" s="216"/>
      <c r="C14" s="355"/>
    </row>
    <row r="15" spans="1:4" ht="15" customHeight="1" x14ac:dyDescent="0.2">
      <c r="A15" s="59">
        <v>8</v>
      </c>
      <c r="B15" s="216"/>
    </row>
    <row r="16" spans="1:4" ht="12.75" customHeight="1" x14ac:dyDescent="0.2">
      <c r="A16" s="59">
        <v>9</v>
      </c>
      <c r="B16" s="216"/>
    </row>
    <row r="17" spans="1:5" ht="13.5" thickBot="1" x14ac:dyDescent="0.25">
      <c r="A17" s="60">
        <v>10</v>
      </c>
      <c r="B17" s="248"/>
    </row>
    <row r="18" spans="1:5" x14ac:dyDescent="0.2">
      <c r="B18" s="58"/>
      <c r="C18" s="55"/>
    </row>
    <row r="19" spans="1:5" s="61" customFormat="1" ht="19.5" customHeight="1" x14ac:dyDescent="0.2">
      <c r="A19" s="597" t="str">
        <f>Translations!$B$321</f>
        <v>B) identified by the verifier and which have NOT been reported to the CA</v>
      </c>
      <c r="B19" s="597"/>
      <c r="C19" s="56"/>
      <c r="D19" s="57"/>
    </row>
    <row r="20" spans="1:5" s="63" customFormat="1" ht="43.5" customHeight="1" thickBot="1" x14ac:dyDescent="0.25">
      <c r="A20" s="356"/>
      <c r="B20" s="58" t="str">
        <f>Translations!$B$322</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62"/>
    </row>
    <row r="21" spans="1:5" s="63" customFormat="1" ht="12.75" customHeight="1" x14ac:dyDescent="0.2">
      <c r="A21" s="153">
        <v>1</v>
      </c>
      <c r="B21" s="247"/>
      <c r="C21" s="594" t="str">
        <f>Translations!$B$323</f>
        <v>&lt;This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v>
      </c>
      <c r="D21" s="133"/>
      <c r="E21" s="64"/>
    </row>
    <row r="22" spans="1:5" s="63" customFormat="1" ht="12.75" customHeight="1" x14ac:dyDescent="0.2">
      <c r="A22" s="347">
        <v>2</v>
      </c>
      <c r="B22" s="216"/>
      <c r="C22" s="594"/>
      <c r="D22" s="132"/>
    </row>
    <row r="23" spans="1:5" s="63" customFormat="1" ht="12.75" customHeight="1" x14ac:dyDescent="0.2">
      <c r="A23" s="347">
        <v>3</v>
      </c>
      <c r="B23" s="216"/>
      <c r="C23" s="594"/>
      <c r="D23" s="132"/>
    </row>
    <row r="24" spans="1:5" s="63" customFormat="1" ht="12.75" customHeight="1" x14ac:dyDescent="0.2">
      <c r="A24" s="347">
        <v>4</v>
      </c>
      <c r="B24" s="216"/>
      <c r="C24" s="594"/>
      <c r="D24" s="132"/>
    </row>
    <row r="25" spans="1:5" s="63" customFormat="1" ht="12.75" customHeight="1" x14ac:dyDescent="0.2">
      <c r="A25" s="347">
        <v>5</v>
      </c>
      <c r="B25" s="216"/>
      <c r="C25" s="594"/>
      <c r="D25" s="132"/>
    </row>
    <row r="26" spans="1:5" s="63" customFormat="1" ht="12.75" customHeight="1" x14ac:dyDescent="0.2">
      <c r="A26" s="347">
        <v>6</v>
      </c>
      <c r="B26" s="216"/>
      <c r="C26" s="594"/>
      <c r="D26" s="132"/>
    </row>
    <row r="27" spans="1:5" s="63" customFormat="1" ht="12.75" customHeight="1" x14ac:dyDescent="0.2">
      <c r="A27" s="347">
        <v>7</v>
      </c>
      <c r="B27" s="216"/>
      <c r="C27" s="355" t="str">
        <f>Translations!$B$324</f>
        <v>There should be no duplication between this section and section A above.</v>
      </c>
      <c r="D27" s="132"/>
    </row>
    <row r="28" spans="1:5" s="63" customFormat="1" ht="12.75" customHeight="1" x14ac:dyDescent="0.2">
      <c r="A28" s="347">
        <v>8</v>
      </c>
      <c r="B28" s="216"/>
      <c r="C28" s="593" t="str">
        <f>Translations!$B$320</f>
        <v>Please complete any relevant data.  One line per comment. If further space is required, please add rows and individually number points.  If there are NO relevant comments to be made please state NOT APPLICABLE in the first row.</v>
      </c>
    </row>
    <row r="29" spans="1:5" s="63" customFormat="1" ht="12.75" customHeight="1" x14ac:dyDescent="0.2">
      <c r="A29" s="59">
        <v>9</v>
      </c>
      <c r="B29" s="216"/>
      <c r="C29" s="593"/>
    </row>
    <row r="30" spans="1:5" s="63" customFormat="1" ht="12.75" customHeight="1" thickBot="1" x14ac:dyDescent="0.25">
      <c r="A30" s="60">
        <v>10</v>
      </c>
      <c r="B30" s="248"/>
      <c r="C30" s="593"/>
    </row>
  </sheetData>
  <sheetProtection sheet="1" objects="1" scenarios="1" formatCells="0" formatColumns="0" formatRows="0"/>
  <customSheetViews>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A19:B19"/>
    <mergeCell ref="A5:B5"/>
    <mergeCell ref="A6:B6"/>
    <mergeCell ref="C3:C4"/>
    <mergeCell ref="C28:C30"/>
    <mergeCell ref="C21:C26"/>
    <mergeCell ref="C11:C13"/>
    <mergeCell ref="C8:C10"/>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ET21"/>
  <sheetViews>
    <sheetView topLeftCell="B2" workbookViewId="0">
      <selection activeCell="B3" sqref="B3"/>
    </sheetView>
  </sheetViews>
  <sheetFormatPr defaultColWidth="11.42578125" defaultRowHeight="12.75" x14ac:dyDescent="0.2"/>
  <cols>
    <col min="1" max="1" width="2.7109375" style="377" hidden="1" customWidth="1"/>
    <col min="2" max="6" width="15.7109375" style="154" customWidth="1"/>
    <col min="7" max="8" width="17" style="154" customWidth="1"/>
    <col min="9" max="9" width="17.140625" style="154" customWidth="1"/>
    <col min="10" max="17" width="15.7109375" style="154" customWidth="1"/>
    <col min="18" max="18" width="20.7109375" style="154" customWidth="1"/>
    <col min="19" max="21" width="15.7109375" style="154" customWidth="1"/>
    <col min="22" max="31" width="20.7109375" style="154" customWidth="1"/>
    <col min="32" max="33" width="15.7109375" style="154" customWidth="1"/>
    <col min="34" max="40" width="20.7109375" style="154" customWidth="1"/>
    <col min="41" max="42" width="15.7109375" style="154" customWidth="1"/>
    <col min="43" max="45" width="20.7109375" style="154" customWidth="1"/>
    <col min="46" max="49" width="15.7109375" style="154" customWidth="1"/>
    <col min="50" max="50" width="14.5703125" style="154" customWidth="1"/>
    <col min="51" max="51" width="20.7109375" style="154" customWidth="1"/>
    <col min="52" max="55" width="15.7109375" style="154" customWidth="1"/>
    <col min="56" max="56" width="20.7109375" style="154" customWidth="1"/>
    <col min="57" max="66" width="15.7109375" style="154" customWidth="1"/>
    <col min="67" max="67" width="15.7109375" style="399" customWidth="1"/>
    <col min="68" max="81" width="15.7109375" style="154" customWidth="1"/>
    <col min="82" max="84" width="20.7109375" style="154" customWidth="1"/>
    <col min="85" max="116" width="15.7109375" style="154" customWidth="1"/>
    <col min="117" max="16384" width="11.42578125" style="154"/>
  </cols>
  <sheetData>
    <row r="1" spans="1:150" s="376" customFormat="1" hidden="1" x14ac:dyDescent="0.2">
      <c r="A1" s="375" t="s">
        <v>452</v>
      </c>
      <c r="B1" s="376">
        <v>9</v>
      </c>
      <c r="C1" s="376">
        <v>6</v>
      </c>
      <c r="D1" s="376">
        <v>7</v>
      </c>
      <c r="E1" s="376">
        <v>10</v>
      </c>
      <c r="F1" s="376">
        <v>11</v>
      </c>
      <c r="G1" s="376">
        <v>12</v>
      </c>
      <c r="H1" s="376">
        <v>13</v>
      </c>
      <c r="I1" s="376">
        <v>14</v>
      </c>
      <c r="J1" s="376">
        <v>19</v>
      </c>
      <c r="K1" s="376">
        <v>21</v>
      </c>
      <c r="L1" s="376">
        <f>K1+1</f>
        <v>22</v>
      </c>
      <c r="M1" s="376">
        <f t="shared" ref="M1:AF1" si="0">L1+1</f>
        <v>23</v>
      </c>
      <c r="N1" s="376">
        <f t="shared" si="0"/>
        <v>24</v>
      </c>
      <c r="O1" s="376">
        <f t="shared" si="0"/>
        <v>25</v>
      </c>
      <c r="P1" s="376">
        <f t="shared" si="0"/>
        <v>26</v>
      </c>
      <c r="Q1" s="376">
        <f t="shared" si="0"/>
        <v>27</v>
      </c>
      <c r="R1" s="376">
        <f t="shared" si="0"/>
        <v>28</v>
      </c>
      <c r="S1" s="376">
        <f t="shared" si="0"/>
        <v>29</v>
      </c>
      <c r="T1" s="376">
        <f t="shared" si="0"/>
        <v>30</v>
      </c>
      <c r="U1" s="376">
        <f t="shared" si="0"/>
        <v>31</v>
      </c>
      <c r="V1" s="376">
        <f t="shared" si="0"/>
        <v>32</v>
      </c>
      <c r="W1" s="376">
        <f t="shared" si="0"/>
        <v>33</v>
      </c>
      <c r="X1" s="376">
        <f t="shared" si="0"/>
        <v>34</v>
      </c>
      <c r="Y1" s="376">
        <f t="shared" si="0"/>
        <v>35</v>
      </c>
      <c r="Z1" s="376">
        <f t="shared" si="0"/>
        <v>36</v>
      </c>
      <c r="AA1" s="376">
        <f t="shared" si="0"/>
        <v>37</v>
      </c>
      <c r="AB1" s="376">
        <f t="shared" si="0"/>
        <v>38</v>
      </c>
      <c r="AC1" s="376">
        <f t="shared" si="0"/>
        <v>39</v>
      </c>
      <c r="AD1" s="376">
        <f t="shared" si="0"/>
        <v>40</v>
      </c>
      <c r="AE1" s="376">
        <f t="shared" si="0"/>
        <v>41</v>
      </c>
      <c r="AF1" s="376">
        <f t="shared" si="0"/>
        <v>42</v>
      </c>
      <c r="AG1" s="376">
        <v>44</v>
      </c>
      <c r="AH1" s="376">
        <v>45</v>
      </c>
      <c r="AI1" s="376">
        <v>46</v>
      </c>
      <c r="AJ1" s="376">
        <v>47</v>
      </c>
      <c r="AK1" s="376">
        <v>48</v>
      </c>
      <c r="AL1" s="376">
        <v>49</v>
      </c>
      <c r="AM1" s="376">
        <v>50</v>
      </c>
      <c r="AN1" s="376">
        <v>51</v>
      </c>
      <c r="AO1" s="376">
        <v>52</v>
      </c>
      <c r="AY1" s="376">
        <v>54</v>
      </c>
      <c r="AZ1" s="376">
        <v>55</v>
      </c>
      <c r="BA1" s="376">
        <v>56</v>
      </c>
      <c r="BB1" s="376">
        <v>57</v>
      </c>
      <c r="BC1" s="376">
        <v>58</v>
      </c>
      <c r="BD1" s="376">
        <v>59</v>
      </c>
      <c r="BE1" s="376">
        <v>60</v>
      </c>
      <c r="BF1" s="376">
        <v>63</v>
      </c>
      <c r="BG1" s="376">
        <v>64</v>
      </c>
      <c r="BH1" s="376">
        <v>65</v>
      </c>
      <c r="BI1" s="376">
        <v>66</v>
      </c>
      <c r="BJ1" s="376">
        <v>67</v>
      </c>
      <c r="BK1" s="376">
        <v>68</v>
      </c>
      <c r="BL1" s="376">
        <v>69</v>
      </c>
      <c r="BM1" s="376">
        <v>70</v>
      </c>
      <c r="BN1" s="376">
        <v>71</v>
      </c>
      <c r="BO1" s="376">
        <v>72</v>
      </c>
      <c r="BP1" s="376">
        <v>73</v>
      </c>
      <c r="BQ1" s="376">
        <v>74</v>
      </c>
      <c r="BR1" s="376">
        <v>75</v>
      </c>
      <c r="BS1" s="376">
        <v>76</v>
      </c>
      <c r="BT1" s="376">
        <v>77</v>
      </c>
      <c r="BU1" s="376">
        <v>78</v>
      </c>
      <c r="BV1" s="376">
        <v>80</v>
      </c>
      <c r="BW1" s="376">
        <v>81</v>
      </c>
      <c r="BX1" s="376">
        <v>82</v>
      </c>
      <c r="BY1" s="376">
        <v>84</v>
      </c>
      <c r="BZ1" s="376">
        <v>85</v>
      </c>
      <c r="CA1" s="376">
        <v>87</v>
      </c>
      <c r="CB1" s="376">
        <v>88</v>
      </c>
      <c r="CC1" s="376">
        <v>90</v>
      </c>
      <c r="CD1" s="376">
        <v>91</v>
      </c>
      <c r="CE1" s="376">
        <v>92</v>
      </c>
      <c r="CF1" s="376">
        <v>93</v>
      </c>
      <c r="CG1" s="376">
        <v>95</v>
      </c>
      <c r="CH1" s="376">
        <v>96</v>
      </c>
      <c r="CI1" s="376">
        <v>98</v>
      </c>
      <c r="CJ1" s="376">
        <v>99</v>
      </c>
      <c r="CK1" s="376">
        <v>100</v>
      </c>
      <c r="CL1" s="376">
        <v>101</v>
      </c>
      <c r="CM1" s="376">
        <v>103</v>
      </c>
      <c r="CN1" s="376">
        <v>104</v>
      </c>
      <c r="CO1" s="376">
        <v>106</v>
      </c>
      <c r="CP1" s="376">
        <v>107</v>
      </c>
      <c r="CQ1" s="376">
        <v>108</v>
      </c>
      <c r="CR1" s="376">
        <v>110</v>
      </c>
      <c r="CS1" s="376">
        <v>111</v>
      </c>
      <c r="CT1" s="376">
        <v>113</v>
      </c>
      <c r="CU1" s="376">
        <v>114</v>
      </c>
      <c r="CV1" s="376">
        <v>116</v>
      </c>
      <c r="CW1" s="376">
        <v>118</v>
      </c>
      <c r="CX1" s="376">
        <f>ROW('Opinion Statement'!$A120)</f>
        <v>120</v>
      </c>
      <c r="CY1" s="376">
        <f>ROW('Opinion Statement'!$A121)</f>
        <v>121</v>
      </c>
      <c r="CZ1" s="376">
        <f>ROW('Opinion Statement'!$A122)</f>
        <v>122</v>
      </c>
      <c r="DA1" s="376">
        <f>ROW('Opinion Statement'!$A123)</f>
        <v>123</v>
      </c>
      <c r="DB1" s="376">
        <f>ROW('Opinion Statement'!$A124)</f>
        <v>124</v>
      </c>
      <c r="DC1" s="376">
        <f>ROW('Opinion Statement'!$A125)</f>
        <v>125</v>
      </c>
      <c r="DD1" s="376">
        <f>ROW('Opinion Statement'!$A126)</f>
        <v>126</v>
      </c>
      <c r="DE1" s="376">
        <f>ROW('Opinion Statement'!$A127)</f>
        <v>127</v>
      </c>
      <c r="DF1" s="376">
        <f>ROW('Opinion Statement'!$A128)</f>
        <v>128</v>
      </c>
      <c r="DG1" s="376">
        <f>ROW('Opinion Statement'!$A129)</f>
        <v>129</v>
      </c>
      <c r="DH1" s="376">
        <f>ROW('Opinion Statement'!$A130)</f>
        <v>130</v>
      </c>
      <c r="DI1" s="376">
        <f>ROW('Opinion Statement'!$A131)</f>
        <v>131</v>
      </c>
      <c r="DJ1" s="376">
        <f>ROW('Opinion Statement'!$A132)</f>
        <v>132</v>
      </c>
      <c r="DK1" s="376">
        <f>ROW('Opinion Statement'!$A133)</f>
        <v>133</v>
      </c>
      <c r="DL1" s="376">
        <f>ROW('Opinion Statement'!$A134)</f>
        <v>134</v>
      </c>
      <c r="DM1" s="376">
        <f>ROW('Opinion Statement'!$A135)</f>
        <v>135</v>
      </c>
      <c r="DN1" s="376">
        <f>ROW('Opinion Statement'!$A136)</f>
        <v>136</v>
      </c>
      <c r="DO1" s="376">
        <f>ROW('Opinion Statement'!$A137)</f>
        <v>137</v>
      </c>
      <c r="DP1" s="376">
        <f>ROW('Opinion Statement'!$A138)</f>
        <v>138</v>
      </c>
      <c r="DQ1" s="376">
        <f>ROW('Opinion Statement'!$A139)</f>
        <v>139</v>
      </c>
      <c r="DR1" s="376">
        <f>ROW('Opinion Statement'!$A140)</f>
        <v>140</v>
      </c>
      <c r="DS1" s="376">
        <f>ROW('Opinion Statement'!$A141)</f>
        <v>141</v>
      </c>
      <c r="DT1" s="376">
        <f>ROW('Opinion Statement'!$A142)</f>
        <v>142</v>
      </c>
      <c r="DU1" s="376">
        <f>ROW('Opinion Statement'!$A143)</f>
        <v>143</v>
      </c>
      <c r="DV1" s="376">
        <f>ROW('Opinion Statement'!$A144)</f>
        <v>144</v>
      </c>
      <c r="DW1" s="376">
        <f>ROW('Opinion Statement'!$A145)</f>
        <v>145</v>
      </c>
      <c r="DX1" s="376">
        <f>ROW('Opinion Statement'!$A146)</f>
        <v>146</v>
      </c>
      <c r="DY1" s="376">
        <f>ROW('Opinion Statement'!$A147)</f>
        <v>147</v>
      </c>
      <c r="DZ1" s="376">
        <f>ROW('Opinion Statement'!$A148)</f>
        <v>148</v>
      </c>
      <c r="EA1" s="376">
        <f>ROW('Opinion Statement'!$A149)</f>
        <v>149</v>
      </c>
      <c r="EB1" s="376">
        <f>ROW('Opinion Statement'!$A150)</f>
        <v>150</v>
      </c>
      <c r="EC1" s="376">
        <f>ROW('Opinion Statement'!$A151)</f>
        <v>151</v>
      </c>
      <c r="ED1" s="376">
        <f>ROW('Opinion Statement'!$A152)</f>
        <v>152</v>
      </c>
      <c r="EE1" s="376">
        <f>ROW('Opinion Statement'!$A154)</f>
        <v>154</v>
      </c>
      <c r="EF1" s="376">
        <f>ROW('Opinion Statement'!$A156)</f>
        <v>156</v>
      </c>
      <c r="EG1" s="376">
        <f>ROW('Opinion Statement'!$A157)</f>
        <v>157</v>
      </c>
      <c r="EH1" s="376">
        <f>ROW('Opinion Statement'!$A158)</f>
        <v>158</v>
      </c>
      <c r="EI1" s="376">
        <f>ROW('Opinion Statement'!$A159)</f>
        <v>159</v>
      </c>
      <c r="EJ1" s="376">
        <f>ROW('Opinion Statement'!$A160)</f>
        <v>160</v>
      </c>
      <c r="EK1" s="376">
        <f>ROW('Opinion Statement'!$A161)</f>
        <v>161</v>
      </c>
      <c r="EM1" s="376" t="s">
        <v>451</v>
      </c>
      <c r="EN1" s="376" t="s">
        <v>451</v>
      </c>
      <c r="EO1" s="376" t="s">
        <v>451</v>
      </c>
      <c r="EP1" s="376" t="s">
        <v>451</v>
      </c>
      <c r="EQ1" s="376" t="s">
        <v>451</v>
      </c>
      <c r="ER1" s="376" t="s">
        <v>451</v>
      </c>
      <c r="ES1" s="376" t="s">
        <v>451</v>
      </c>
      <c r="ET1" s="376" t="s">
        <v>451</v>
      </c>
    </row>
    <row r="2" spans="1:150" x14ac:dyDescent="0.2">
      <c r="B2" s="137"/>
      <c r="E2" s="261"/>
      <c r="BO2" s="154"/>
    </row>
    <row r="3" spans="1:150" s="379" customFormat="1" ht="24.95" customHeight="1" x14ac:dyDescent="0.2">
      <c r="A3" s="378"/>
      <c r="B3" s="379" t="str">
        <f>Translations!$B$325</f>
        <v>Installations</v>
      </c>
      <c r="AP3" s="54"/>
      <c r="AQ3" s="54"/>
      <c r="AR3" s="54"/>
      <c r="AS3" s="54"/>
      <c r="AT3" s="54"/>
      <c r="AU3" s="54"/>
      <c r="AV3" s="54"/>
      <c r="AW3" s="54"/>
      <c r="AX3" s="54"/>
    </row>
    <row r="4" spans="1:150" s="381" customFormat="1" ht="50.1" customHeight="1" x14ac:dyDescent="0.2">
      <c r="A4" s="380"/>
      <c r="B4" s="357" t="str">
        <f>IF(INDEX('Opinion Statement'!$A:$A,B$1)="","",INDEX('Opinion Statement'!$A:$A,B$1))</f>
        <v xml:space="preserve">Unique ID: </v>
      </c>
      <c r="C4" s="357" t="str">
        <f>IF(INDEX('Opinion Statement'!$A:$A,C$1)="","",INDEX('Opinion Statement'!$A:$A,C$1))</f>
        <v xml:space="preserve">Name of Operator: </v>
      </c>
      <c r="D4" s="357" t="str">
        <f>IF(INDEX('Opinion Statement'!$A:$A,D$1)="","",INDEX('Opinion Statement'!$A:$A,D$1))</f>
        <v>Name of Installation:</v>
      </c>
      <c r="E4" s="357" t="str">
        <f>IF(INDEX('Opinion Statement'!$A:$A,E$1)="","",INDEX('Opinion Statement'!$A:$A,E$1))</f>
        <v xml:space="preserve">GHG Permit Number: </v>
      </c>
      <c r="F4" s="357" t="str">
        <f>IF(INDEX('Opinion Statement'!$A:$A,F$1)="","",INDEX('Opinion Statement'!$A:$A,F$1))</f>
        <v>Applicable NACE/PRODCOM Code(s):</v>
      </c>
      <c r="G4" s="357" t="str">
        <f>IF(INDEX('Opinion Statement'!$A:$A,G$1)="","",INDEX('Opinion Statement'!$A:$A,G$1))</f>
        <v>Date(s) of relevant MMP and period of validity for each plan:</v>
      </c>
      <c r="H4" s="357" t="str">
        <f>IF(INDEX('Opinion Statement'!$A:$A,H$1)="","",INDEX('Opinion Statement'!$A:$A,H$1))</f>
        <v>Are the relevant MMPs listed above approved by the Competent Authority?</v>
      </c>
      <c r="I4" s="357" t="str">
        <f>IF(INDEX('Opinion Statement'!$A:$A,I$1)="","",INDEX('Opinion Statement'!$A:$A,I$1))</f>
        <v>Approving Competent Authority:</v>
      </c>
      <c r="J4" s="357" t="str">
        <f>IF(INDEX('Opinion Statement'!$A:$A,J$1)="","",INDEX('Opinion Statement'!$A:$A,J$1))</f>
        <v>VERIFIED ACTIVITY LEVELS</v>
      </c>
      <c r="K4" s="358" t="str">
        <f>K5</f>
        <v>Year 1</v>
      </c>
      <c r="L4" s="357" t="str">
        <f>$J$4 &amp; " " &amp; K6</f>
        <v>VERIFIED ACTIVITY LEVELS 2019</v>
      </c>
      <c r="M4" s="357" t="str">
        <f>L4</f>
        <v>VERIFIED ACTIVITY LEVELS 2019</v>
      </c>
      <c r="N4" s="357" t="str">
        <f t="shared" ref="N4:U4" si="1">M4</f>
        <v>VERIFIED ACTIVITY LEVELS 2019</v>
      </c>
      <c r="O4" s="357" t="str">
        <f t="shared" si="1"/>
        <v>VERIFIED ACTIVITY LEVELS 2019</v>
      </c>
      <c r="P4" s="357" t="str">
        <f t="shared" si="1"/>
        <v>VERIFIED ACTIVITY LEVELS 2019</v>
      </c>
      <c r="Q4" s="357" t="str">
        <f t="shared" si="1"/>
        <v>VERIFIED ACTIVITY LEVELS 2019</v>
      </c>
      <c r="R4" s="357" t="str">
        <f t="shared" si="1"/>
        <v>VERIFIED ACTIVITY LEVELS 2019</v>
      </c>
      <c r="S4" s="357" t="str">
        <f t="shared" si="1"/>
        <v>VERIFIED ACTIVITY LEVELS 2019</v>
      </c>
      <c r="T4" s="357" t="str">
        <f t="shared" si="1"/>
        <v>VERIFIED ACTIVITY LEVELS 2019</v>
      </c>
      <c r="U4" s="357" t="str">
        <f t="shared" si="1"/>
        <v>VERIFIED ACTIVITY LEVELS 2019</v>
      </c>
      <c r="V4" s="358" t="str">
        <f>V5</f>
        <v>Year 2</v>
      </c>
      <c r="W4" s="357" t="str">
        <f>$J$4 &amp; " " &amp; V6</f>
        <v>VERIFIED ACTIVITY LEVELS 2020</v>
      </c>
      <c r="X4" s="357" t="str">
        <f>W4</f>
        <v>VERIFIED ACTIVITY LEVELS 2020</v>
      </c>
      <c r="Y4" s="357" t="str">
        <f t="shared" ref="Y4:AF4" si="2">X4</f>
        <v>VERIFIED ACTIVITY LEVELS 2020</v>
      </c>
      <c r="Z4" s="357" t="str">
        <f t="shared" si="2"/>
        <v>VERIFIED ACTIVITY LEVELS 2020</v>
      </c>
      <c r="AA4" s="357" t="str">
        <f t="shared" si="2"/>
        <v>VERIFIED ACTIVITY LEVELS 2020</v>
      </c>
      <c r="AB4" s="357" t="str">
        <f t="shared" si="2"/>
        <v>VERIFIED ACTIVITY LEVELS 2020</v>
      </c>
      <c r="AC4" s="357" t="str">
        <f t="shared" si="2"/>
        <v>VERIFIED ACTIVITY LEVELS 2020</v>
      </c>
      <c r="AD4" s="357" t="str">
        <f t="shared" si="2"/>
        <v>VERIFIED ACTIVITY LEVELS 2020</v>
      </c>
      <c r="AE4" s="357" t="str">
        <f t="shared" si="2"/>
        <v>VERIFIED ACTIVITY LEVELS 2020</v>
      </c>
      <c r="AF4" s="369" t="str">
        <f t="shared" si="2"/>
        <v>VERIFIED ACTIVITY LEVELS 2020</v>
      </c>
      <c r="AG4" s="357" t="str">
        <f>IF(INDEX('Opinion Statement'!$A:$A,AG$1)="","",INDEX('Opinion Statement'!$A:$A,AG$1))</f>
        <v>Type of report:</v>
      </c>
      <c r="AH4" s="357" t="str">
        <f>IF(INDEX('Opinion Statement'!$A:$A,AH$1)="","",INDEX('Opinion Statement'!$A:$A,AH$1))</f>
        <v>Reporting Year(s):</v>
      </c>
      <c r="AI4" s="357" t="str">
        <f>AH4</f>
        <v>Reporting Year(s):</v>
      </c>
      <c r="AJ4" s="357" t="str">
        <f>IF(INDEX('Opinion Statement'!$A:$A,AJ$1)="","",INDEX('Opinion Statement'!$A:$A,AJ$1))</f>
        <v>Date of Data Report:</v>
      </c>
      <c r="AK4" s="357" t="str">
        <f>Translations!$B$106</f>
        <v>Reference document:</v>
      </c>
      <c r="AL4" s="357" t="str">
        <f>IF(INDEX('Opinion Statement'!$A:$A,AL$1)="","",INDEX('Opinion Statement'!$A:$A,AL$1))</f>
        <v>Data being verified:</v>
      </c>
      <c r="AM4" s="357" t="str">
        <f>IF(INDEX('Opinion Statement'!$A:$A,AM$1)="","",INDEX('Opinion Statement'!$A:$A,AM$1))</f>
        <v>Applicable pages in the Data Report:</v>
      </c>
      <c r="AN4" s="357" t="str">
        <f>IF(INDEX('Opinion Statement'!$A:$A,AN$1)="","",INDEX('Opinion Statement'!$A:$A,AN$1))</f>
        <v>Have any changes occurred that affect free allocation? (activity level and/or operational)?</v>
      </c>
      <c r="AO4" s="357" t="str">
        <f>IF(INDEX('Opinion Statement'!$A:$A,AO$1)="","",INDEX('Opinion Statement'!$A:$A,AO$1))</f>
        <v>Has the MMP been updated for significant changes and re-approved during the reporting period? (FAR Article 9)?</v>
      </c>
      <c r="AP4" s="371" t="str">
        <f>'Annex 1 - Findings'!$B$6</f>
        <v>Uncorrected Misstatements that were not corrected before issuance of the verification report</v>
      </c>
      <c r="AQ4" s="363"/>
      <c r="AR4" s="363" t="str">
        <f>'Annex 1 - Findings'!$B$18</f>
        <v>Uncorrected Non-compliances with ALCR or FAR which were identified during verification</v>
      </c>
      <c r="AS4" s="363"/>
      <c r="AT4" s="363" t="str">
        <f>'Annex 1 - Findings'!$B$30</f>
        <v>Uncorrected Non-conformities with the Monitoring Methodology Plan</v>
      </c>
      <c r="AU4" s="363"/>
      <c r="AV4" s="357" t="str">
        <f>'Annex 1 - Findings'!$B$55</f>
        <v xml:space="preserve">Recommended Improvements, if any </v>
      </c>
      <c r="AW4" s="372" t="str">
        <f>Q9</f>
        <v>Prior period findings or improvements that have NOT been resolved.  
Any findings or improvements reported in the verification report for the prior allocation period data report that have been resolved do not need to be listed here.</v>
      </c>
      <c r="AX4" s="369" t="str">
        <f>'Annex 2 - basis of work'!A25</f>
        <v>Other relevant information</v>
      </c>
      <c r="AY4" s="357" t="str">
        <f>Translations!$B$116</f>
        <v>VERIFICATION SITE VISIT DETAILS</v>
      </c>
      <c r="AZ4" s="357" t="str">
        <f>Translations!$B$117</f>
        <v>Operator/ Installation site visited physically during verification of the ALCR report:</v>
      </c>
      <c r="BA4" s="357" t="str">
        <f>Translations!$B$119</f>
        <v>AVR2 Articles 31 and 32 - Justification for not undertaking site visit:</v>
      </c>
      <c r="BB4" s="357" t="str">
        <f>Translations!$B$121</f>
        <v>AVR2 Articles 31 and 32 - Waiver risk assessment completed and new ALCR criteria picked up?</v>
      </c>
      <c r="BC4" s="357" t="str">
        <f>Translations!$B$125</f>
        <v>Date of waiver approval by CA or date of approval for virtual site visit by CA:</v>
      </c>
      <c r="BD4" s="357" t="str">
        <f>Translations!$B$127</f>
        <v>Date(s) of visit(s) [AVR Article 21(1)]:</v>
      </c>
      <c r="BE4" s="357" t="str">
        <f>Translations!$B$129</f>
        <v>Number of days on-site:</v>
      </c>
      <c r="BF4" s="357" t="str">
        <f>Translations!$B$133</f>
        <v>COMPLIANCE WITH EU ETS RULES</v>
      </c>
      <c r="BG4" s="357" t="str">
        <f>Translations!$B$135</f>
        <v>MMP in compliance with the ALCR rules (including the underlying FAR rules)?</v>
      </c>
      <c r="BH4" s="357" t="str">
        <f>Translations!$B$136</f>
        <v>FAR Article 9: Changes to activity level/ operational activity (that might affect allocation or MMP) reported to the CA?</v>
      </c>
      <c r="BI4" s="357" t="str">
        <f>Translations!$B$138</f>
        <v>EU Regulation on A&amp;V met:</v>
      </c>
      <c r="BJ4" s="357" t="str">
        <f>Translations!$B$140</f>
        <v>Article 11(4)(d): modifications to MMP notified to CA?</v>
      </c>
      <c r="BK4" s="357" t="str">
        <f>Translations!$B$142</f>
        <v>Article 16(2)(b): Boundaries of installation and sub-installation(s) are correct?</v>
      </c>
      <c r="BL4" s="357" t="str">
        <f>Translations!$B$143</f>
        <v>Article 16(2)(c): Source streams and emissions sources are complete?</v>
      </c>
      <c r="BM4" s="357" t="str">
        <f>Translations!$B$144</f>
        <v>Articles 16(2) (fa) and 17(3) (f): correctness of input parameters, and evidence of support specific data reported?</v>
      </c>
      <c r="BN4" s="357" t="str">
        <f>Translations!$B$146</f>
        <v>Article 17(3): MMP correctly applied?</v>
      </c>
      <c r="BO4" s="357" t="str">
        <f>Translations!$B$147</f>
        <v>Article 17(3)(a): Data correctly attributed to sub-installation boundaries?</v>
      </c>
      <c r="BP4" s="357" t="str">
        <f>Translations!$B$148</f>
        <v>Article 17(3)(c): Correct application of product definitions?</v>
      </c>
      <c r="BQ4" s="357" t="str">
        <f>Translations!$B$149</f>
        <v>Article 17(3)(d): Activity level for non-product benchmark sub-installation(s) correctly attributed?</v>
      </c>
      <c r="BR4" s="357" t="str">
        <f>Translations!$B$150</f>
        <v>Article 17(3)(e): Energy consumption correctly attributed to each sub-installation, where applicable?</v>
      </c>
      <c r="BS4" s="357" t="str">
        <f>Translations!$B$151</f>
        <v>Article 17(3)(g): the start of normal operations :</v>
      </c>
      <c r="BT4" s="357" t="str">
        <f>Translations!$B$152</f>
        <v>Article 17(3)(h): FAR Annex IV sections 2.3 to 2.7 correctly monitored and reported in accordance with the MMP?</v>
      </c>
      <c r="BU4" s="357" t="str">
        <f>Translations!$B$153</f>
        <v>No changes to NACE/PRODCOM codes declared in the baseline data report?</v>
      </c>
      <c r="BV4" s="357" t="str">
        <f>BU4</f>
        <v>No changes to NACE/PRODCOM codes declared in the baseline data report?</v>
      </c>
      <c r="BW4" s="357" t="str">
        <f>Translations!$B$156</f>
        <v>Article 19(3): Simplified uncertainty applied and information valid?</v>
      </c>
      <c r="BX4" s="357" t="str">
        <f>Translations!$B$157</f>
        <v>Article 29: Prior period non-conformities corrected?</v>
      </c>
      <c r="BY4" s="357" t="str">
        <f>BX4</f>
        <v>Article 29: Prior period non-conformities corrected?</v>
      </c>
      <c r="BZ4" s="357" t="str">
        <f>Translations!$B$161</f>
        <v>Article 30(2): Prior period improvements implemented correctly?</v>
      </c>
      <c r="CA4" s="357" t="str">
        <f>BZ4</f>
        <v>Article 30(2): Prior period improvements implemented correctly?</v>
      </c>
      <c r="CB4" s="357" t="str">
        <f>Translations!$B$162</f>
        <v>Articles 14(a) and 16(2): Data and data flow verified in detail and back to source?</v>
      </c>
      <c r="CC4" s="357" t="str">
        <f>CB4</f>
        <v>Articles 14(a) and 16(2): Data and data flow verified in detail and back to source?</v>
      </c>
      <c r="CD4" s="357" t="str">
        <f>Translations!$B$165</f>
        <v>Article 14(b): Control activities are documented, implemented, maintained and effective to mitigate inherent risks?</v>
      </c>
      <c r="CE4" s="357" t="str">
        <f>Translations!$B$166</f>
        <v>Article 14(c): Procedures listed in the MMP are documented, implemented, maintained and effective to mitigate inherent risks and control risks?</v>
      </c>
      <c r="CF4" s="357" t="str">
        <f>Translations!$B$167</f>
        <v>Article 17(3)(b): Are there Data Gaps?</v>
      </c>
      <c r="CG4" s="357" t="str">
        <f>CF4</f>
        <v>Article 17(3)(b): Are there Data Gaps?</v>
      </c>
      <c r="CH4" s="357" t="str">
        <f>Translations!$B$169</f>
        <v>Article 17(3)(b): Is there Double counting?</v>
      </c>
      <c r="CI4" s="357" t="str">
        <f>CH4</f>
        <v>Article 17(3)(b): Is there Double counting?</v>
      </c>
      <c r="CJ4" s="357" t="str">
        <f>Translations!$B$172</f>
        <v>Article 18(3): Verification of methods applied for missing data:</v>
      </c>
      <c r="CK4" s="357" t="str">
        <f>Translations!$B$174</f>
        <v>Guidance on ALCR and FAR applied:</v>
      </c>
      <c r="CL4" s="357" t="str">
        <f>Translations!$B$175</f>
        <v>EC guidance on ALCR and FAR met?</v>
      </c>
      <c r="CM4" s="357" t="str">
        <f>CL4</f>
        <v>EC guidance on ALCR and FAR met?</v>
      </c>
      <c r="CN4" s="357" t="str">
        <f>Translations!$B$177</f>
        <v>Competent Authority guidance on ALCR and FAR met (if relevant)?</v>
      </c>
      <c r="CO4" s="357" t="str">
        <f>CN4</f>
        <v>Competent Authority guidance on ALCR and FAR met (if relevant)?</v>
      </c>
      <c r="CP4" s="357" t="str">
        <f>Translations!$B$178</f>
        <v>COMPLIANCE WITH THE EU ETS MONITORING AND REPORTING PRINCIPLES</v>
      </c>
      <c r="CQ4" s="357" t="str">
        <f>Translations!$B$180</f>
        <v>Completeness:</v>
      </c>
      <c r="CR4" s="357" t="str">
        <f>CQ4</f>
        <v>Completeness:</v>
      </c>
      <c r="CS4" s="357" t="str">
        <f>Translations!$B$182</f>
        <v>Accuracy:</v>
      </c>
      <c r="CT4" s="357" t="str">
        <f>CS4</f>
        <v>Accuracy:</v>
      </c>
      <c r="CU4" s="357" t="str">
        <f>Translations!$B$183</f>
        <v>Reliability</v>
      </c>
      <c r="CV4" s="357" t="str">
        <f>CU4</f>
        <v>Reliability</v>
      </c>
      <c r="CW4" s="357" t="str">
        <f>Translations!$B$184</f>
        <v>OPINION</v>
      </c>
      <c r="CX4" s="357" t="s">
        <v>4</v>
      </c>
      <c r="CY4" s="357"/>
      <c r="CZ4" s="357" t="s">
        <v>49</v>
      </c>
      <c r="DA4" s="357"/>
      <c r="DB4" s="357" t="s">
        <v>50</v>
      </c>
      <c r="DC4" s="357" t="str">
        <f>DB4</f>
        <v>Comments which qualify the opinion:</v>
      </c>
      <c r="DD4" s="357" t="str">
        <f t="shared" ref="DD4:DL4" si="3">DC4</f>
        <v>Comments which qualify the opinion:</v>
      </c>
      <c r="DE4" s="357" t="str">
        <f t="shared" si="3"/>
        <v>Comments which qualify the opinion:</v>
      </c>
      <c r="DF4" s="357" t="str">
        <f t="shared" si="3"/>
        <v>Comments which qualify the opinion:</v>
      </c>
      <c r="DG4" s="357" t="str">
        <f t="shared" si="3"/>
        <v>Comments which qualify the opinion:</v>
      </c>
      <c r="DH4" s="357" t="str">
        <f t="shared" si="3"/>
        <v>Comments which qualify the opinion:</v>
      </c>
      <c r="DI4" s="357" t="str">
        <f t="shared" si="3"/>
        <v>Comments which qualify the opinion:</v>
      </c>
      <c r="DJ4" s="357" t="str">
        <f t="shared" si="3"/>
        <v>Comments which qualify the opinion:</v>
      </c>
      <c r="DK4" s="357" t="str">
        <f t="shared" si="3"/>
        <v>Comments which qualify the opinion:</v>
      </c>
      <c r="DL4" s="357" t="str">
        <f t="shared" si="3"/>
        <v>Comments which qualify the opinion:</v>
      </c>
      <c r="DM4" s="357" t="s">
        <v>52</v>
      </c>
      <c r="DN4" s="357" t="str">
        <f>DM4</f>
        <v xml:space="preserve">OPINION - not verified: </v>
      </c>
      <c r="DO4" s="357" t="str">
        <f>DN4</f>
        <v xml:space="preserve">OPINION - not verified: </v>
      </c>
      <c r="DP4" s="357" t="str">
        <f t="shared" ref="DP4:DV4" si="4">DO4</f>
        <v xml:space="preserve">OPINION - not verified: </v>
      </c>
      <c r="DQ4" s="357" t="str">
        <f t="shared" si="4"/>
        <v xml:space="preserve">OPINION - not verified: </v>
      </c>
      <c r="DR4" s="357" t="str">
        <f t="shared" si="4"/>
        <v xml:space="preserve">OPINION - not verified: </v>
      </c>
      <c r="DS4" s="357" t="str">
        <f t="shared" si="4"/>
        <v xml:space="preserve">OPINION - not verified: </v>
      </c>
      <c r="DT4" s="357" t="str">
        <f t="shared" si="4"/>
        <v xml:space="preserve">OPINION - not verified: </v>
      </c>
      <c r="DU4" s="357" t="str">
        <f t="shared" si="4"/>
        <v xml:space="preserve">OPINION - not verified: </v>
      </c>
      <c r="DV4" s="357" t="str">
        <f t="shared" si="4"/>
        <v xml:space="preserve">OPINION - not verified: </v>
      </c>
      <c r="DW4" s="357" t="str">
        <f>Translations!$B$208</f>
        <v>VERIFICATION TEAM</v>
      </c>
      <c r="DX4" s="357" t="str">
        <f>Translations!$B$209</f>
        <v>Lead EU ETS Auditor:</v>
      </c>
      <c r="DY4" s="357" t="str">
        <f>Translations!$B$211</f>
        <v>EU ETS Auditor(s):</v>
      </c>
      <c r="DZ4" s="357" t="str">
        <f>Translations!$B$212</f>
        <v>Technical Expert(s) (EU ETS Auditor):</v>
      </c>
      <c r="EA4" s="357" t="str">
        <f>Translations!$B$213</f>
        <v>Independent Reviewer:</v>
      </c>
      <c r="EB4" s="357" t="str">
        <f>Translations!$B$214</f>
        <v>Technical Expert(s) (Independent Review):</v>
      </c>
      <c r="EC4" s="357" t="str">
        <f>Translations!$B$215</f>
        <v xml:space="preserve">Signed on behalf of </v>
      </c>
      <c r="ED4" s="357" t="str">
        <f>Translations!$B$217</f>
        <v>Name of authorised signatory:</v>
      </c>
      <c r="EE4" s="357" t="str">
        <f>Translations!$B$219</f>
        <v>Date of Opinion:</v>
      </c>
      <c r="EF4" s="357" t="str">
        <f>Translations!$B$221</f>
        <v>Name of verifier:</v>
      </c>
      <c r="EG4" s="357" t="str">
        <f>Translations!$B$223</f>
        <v>Contact Address:</v>
      </c>
      <c r="EH4" s="357" t="str">
        <f>Translations!$B$225</f>
        <v>Date of verification contract:</v>
      </c>
      <c r="EI4" s="357" t="str">
        <f>Translations!$B$226</f>
        <v>Is the verifier accredited or a certified natural person?</v>
      </c>
      <c r="EJ4" s="357" t="str">
        <f>Translations!$B$227</f>
        <v>Name of National Accreditation Body (NAB) or verifier Certifying National Authority:</v>
      </c>
      <c r="EK4" s="357" t="str">
        <f>Translations!$B$229</f>
        <v xml:space="preserve">Accreditation/ Certification number: </v>
      </c>
      <c r="EM4" s="363" t="str">
        <f>'Annex 1 - Findings'!$B$81</f>
        <v>Was one or more data gap methods required?</v>
      </c>
      <c r="EN4" s="363" t="str">
        <f>EM4</f>
        <v>Was one or more data gap methods required?</v>
      </c>
      <c r="EO4" s="363"/>
      <c r="EP4" s="363"/>
      <c r="EQ4" s="363"/>
      <c r="ER4" s="363"/>
      <c r="ES4" s="363"/>
      <c r="ET4" s="363"/>
    </row>
    <row r="5" spans="1:150" ht="25.5" customHeight="1" x14ac:dyDescent="0.2">
      <c r="B5" s="358"/>
      <c r="C5" s="358"/>
      <c r="D5" s="358"/>
      <c r="E5" s="358"/>
      <c r="F5" s="358"/>
      <c r="G5" s="358"/>
      <c r="H5" s="358"/>
      <c r="I5" s="358"/>
      <c r="J5" s="358"/>
      <c r="K5" s="368" t="s">
        <v>566</v>
      </c>
      <c r="L5" s="368" t="s">
        <v>567</v>
      </c>
      <c r="M5" s="368" t="s">
        <v>568</v>
      </c>
      <c r="N5" s="368" t="s">
        <v>569</v>
      </c>
      <c r="O5" s="368" t="s">
        <v>570</v>
      </c>
      <c r="P5" s="368" t="s">
        <v>571</v>
      </c>
      <c r="Q5" s="368" t="s">
        <v>572</v>
      </c>
      <c r="R5" s="368" t="s">
        <v>573</v>
      </c>
      <c r="S5" s="368" t="s">
        <v>574</v>
      </c>
      <c r="T5" s="368" t="s">
        <v>575</v>
      </c>
      <c r="U5" s="368" t="s">
        <v>576</v>
      </c>
      <c r="V5" s="368" t="s">
        <v>577</v>
      </c>
      <c r="W5" s="368" t="s">
        <v>578</v>
      </c>
      <c r="X5" s="368" t="s">
        <v>579</v>
      </c>
      <c r="Y5" s="368" t="s">
        <v>580</v>
      </c>
      <c r="Z5" s="368" t="s">
        <v>581</v>
      </c>
      <c r="AA5" s="368" t="s">
        <v>582</v>
      </c>
      <c r="AB5" s="368" t="s">
        <v>583</v>
      </c>
      <c r="AC5" s="368" t="s">
        <v>584</v>
      </c>
      <c r="AD5" s="368" t="s">
        <v>585</v>
      </c>
      <c r="AE5" s="368" t="s">
        <v>586</v>
      </c>
      <c r="AF5" s="370" t="s">
        <v>587</v>
      </c>
      <c r="AG5" s="358"/>
      <c r="AH5" s="358"/>
      <c r="AI5" s="358" t="s">
        <v>589</v>
      </c>
      <c r="AJ5" s="358"/>
      <c r="AK5" s="358"/>
      <c r="AL5" s="358"/>
      <c r="AM5" s="358"/>
      <c r="AN5" s="358"/>
      <c r="AO5" s="358"/>
      <c r="AP5" s="382" t="s">
        <v>333</v>
      </c>
      <c r="AQ5" s="383" t="str">
        <f>'Annex 1 - Findings'!$C$31</f>
        <v>Material?</v>
      </c>
      <c r="AR5" s="384" t="s">
        <v>333</v>
      </c>
      <c r="AS5" s="383" t="str">
        <f>'Annex 1 - Findings'!$C$31</f>
        <v>Material?</v>
      </c>
      <c r="AT5" s="384" t="s">
        <v>333</v>
      </c>
      <c r="AU5" s="383" t="str">
        <f>'Annex 1 - Findings'!$C$18</f>
        <v>Material?</v>
      </c>
      <c r="AV5" s="384" t="s">
        <v>333</v>
      </c>
      <c r="AW5" s="385" t="s">
        <v>333</v>
      </c>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73" t="str">
        <f>Translations!$B$155</f>
        <v>If no, is the reason justified?</v>
      </c>
      <c r="BW5" s="358"/>
      <c r="BX5" s="358"/>
      <c r="BY5" s="373" t="str">
        <f>Translations!$B$159</f>
        <v>If no, has risk of misstatement/non-conformity been assessed by the verifier?</v>
      </c>
      <c r="BZ5" s="358"/>
      <c r="CA5" s="373" t="str">
        <f>Translations!$B$159</f>
        <v>If no, has risk of misstatement/non-conformity been assessed by the verifier?</v>
      </c>
      <c r="CB5" s="358"/>
      <c r="CC5" s="373" t="str">
        <f>Translations!$B$164</f>
        <v>If no, please provide a justification below:</v>
      </c>
      <c r="CD5" s="358"/>
      <c r="CE5" s="358"/>
      <c r="CF5" s="358"/>
      <c r="CG5" s="373" t="str">
        <f>Translations!$B$168</f>
        <v>If yes, please briefly explain below and complete Annex 1B:</v>
      </c>
      <c r="CH5" s="358"/>
      <c r="CI5" s="373" t="str">
        <f>Translations!$B$170</f>
        <v>If yes, please briefly explain below:</v>
      </c>
      <c r="CJ5" s="358"/>
      <c r="CK5" s="358"/>
      <c r="CL5" s="358"/>
      <c r="CM5" s="373" t="str">
        <f>Translations!$B$164</f>
        <v>If no, please provide a justification below:</v>
      </c>
      <c r="CN5" s="358"/>
      <c r="CO5" s="373" t="str">
        <f>Translations!$B$164</f>
        <v>If no, please provide a justification below:</v>
      </c>
      <c r="CP5" s="358"/>
      <c r="CQ5" s="358"/>
      <c r="CR5" s="373" t="str">
        <f>Translations!$B$181</f>
        <v>If no, please briefly explain below:</v>
      </c>
      <c r="CS5" s="358"/>
      <c r="CT5" s="373" t="str">
        <f>Translations!$B$181</f>
        <v>If no, please briefly explain below:</v>
      </c>
      <c r="CU5" s="358"/>
      <c r="CV5" s="373" t="str">
        <f>Translations!$B$181</f>
        <v>If no, please briefly explain below:</v>
      </c>
      <c r="CW5" s="358"/>
      <c r="CX5" s="358"/>
      <c r="CY5" s="358"/>
      <c r="CZ5" s="358"/>
      <c r="DA5" s="358"/>
      <c r="DB5" s="374">
        <v>1</v>
      </c>
      <c r="DC5" s="374">
        <v>2</v>
      </c>
      <c r="DD5" s="374">
        <v>3</v>
      </c>
      <c r="DE5" s="374">
        <v>4</v>
      </c>
      <c r="DF5" s="374">
        <v>5</v>
      </c>
      <c r="DG5" s="374">
        <v>6</v>
      </c>
      <c r="DH5" s="374">
        <v>7</v>
      </c>
      <c r="DI5" s="374">
        <v>8</v>
      </c>
      <c r="DJ5" s="374">
        <v>9</v>
      </c>
      <c r="DK5" s="374">
        <v>10</v>
      </c>
      <c r="DL5" s="374">
        <v>11</v>
      </c>
      <c r="DM5" s="374">
        <v>1</v>
      </c>
      <c r="DN5" s="374">
        <v>2</v>
      </c>
      <c r="DO5" s="374">
        <v>3</v>
      </c>
      <c r="DP5" s="374">
        <v>4</v>
      </c>
      <c r="DQ5" s="374">
        <v>5</v>
      </c>
      <c r="DR5" s="374">
        <v>6</v>
      </c>
      <c r="DS5" s="374">
        <v>7</v>
      </c>
      <c r="DT5" s="374">
        <v>8</v>
      </c>
      <c r="DU5" s="374">
        <v>9</v>
      </c>
      <c r="DV5" s="374">
        <v>10</v>
      </c>
      <c r="DW5" s="358"/>
      <c r="DX5" s="358"/>
      <c r="DY5" s="358"/>
      <c r="DZ5" s="358"/>
      <c r="EA5" s="358"/>
      <c r="EB5" s="358"/>
      <c r="EC5" s="358"/>
      <c r="ED5" s="358"/>
      <c r="EE5" s="358"/>
      <c r="EF5" s="358"/>
      <c r="EG5" s="358"/>
      <c r="EH5" s="358"/>
      <c r="EI5" s="358"/>
      <c r="EJ5" s="358"/>
      <c r="EK5" s="358"/>
      <c r="EM5" s="386"/>
      <c r="EN5" s="161" t="str">
        <f>'Annex 1 - Findings'!$B$82</f>
        <v>If Yes, were these part of the MMP submitted for verification?</v>
      </c>
      <c r="EO5" s="161" t="str">
        <f>'Annex 1 - Findings'!$B$83</f>
        <v>If Yes, were these approved by the CA before completion of the verification?</v>
      </c>
      <c r="EP5" s="161" t="str">
        <f>'Annex 1 - Findings'!$B$84</f>
        <v xml:space="preserve">If No, - </v>
      </c>
      <c r="EQ5" s="161" t="str">
        <f>'Annex 1 - Findings'!$B$85</f>
        <v>a) were the method(s) used conservative (If No, please provide more details below):</v>
      </c>
      <c r="ER5" s="161" t="str">
        <f>EQ5</f>
        <v>a) were the method(s) used conservative (If No, please provide more details below):</v>
      </c>
      <c r="ES5" s="161" t="str">
        <f>'Annex 1 - Findings'!$B$87</f>
        <v>b) did any method lead to a material misstatement (If Yes, please provide more details below):</v>
      </c>
      <c r="ET5" s="161" t="str">
        <f>ES5</f>
        <v>b) did any method lead to a material misstatement (If Yes, please provide more details below):</v>
      </c>
    </row>
    <row r="6" spans="1:150" s="398" customFormat="1" x14ac:dyDescent="0.2">
      <c r="A6" s="387"/>
      <c r="B6" s="388" t="str">
        <f>IF(INDEX('Opinion Statement'!$B:$B,B$1)="","",INDEX('Opinion Statement'!$B:$B,B$1))</f>
        <v/>
      </c>
      <c r="C6" s="388" t="str">
        <f>IF(INDEX('Opinion Statement'!$B:$B,C$1)="","",INDEX('Opinion Statement'!$B:$B,C$1))</f>
        <v/>
      </c>
      <c r="D6" s="388" t="str">
        <f>IF(INDEX('Opinion Statement'!$B:$B,D$1)="","",INDEX('Opinion Statement'!$B:$B,D$1))</f>
        <v/>
      </c>
      <c r="E6" s="388" t="str">
        <f>IF(INDEX('Opinion Statement'!$B:$B,E$1)="","",INDEX('Opinion Statement'!$B:$B,E$1))</f>
        <v/>
      </c>
      <c r="F6" s="389" t="str">
        <f>IF(INDEX('Opinion Statement'!$B:$B,F$1)="","",INDEX('Opinion Statement'!$B:$B,F$1))</f>
        <v/>
      </c>
      <c r="G6" s="388" t="str">
        <f>IF(INDEX('Opinion Statement'!$B:$B,G$1)="","",INDEX('Opinion Statement'!$B:$B,G$1))</f>
        <v/>
      </c>
      <c r="H6" s="388" t="str">
        <f>IF(INDEX('Opinion Statement'!$B:$B,H$1)="","",INDEX('Opinion Statement'!$B:$B,H$1))</f>
        <v/>
      </c>
      <c r="I6" s="388" t="str">
        <f>IF(INDEX('Opinion Statement'!$B:$B,I$1)="","",INDEX('Opinion Statement'!$B:$B,I$1))</f>
        <v>Please select</v>
      </c>
      <c r="J6" s="390"/>
      <c r="K6" s="388">
        <f>IF(INDEX('Opinion Statement'!$B:$B,K$1)="","",INDEX('Opinion Statement'!$B:$B,K$1))</f>
        <v>2019</v>
      </c>
      <c r="L6" s="388" t="str">
        <f>IF(INDEX('Opinion Statement'!$B:$B,L$1)="","",INDEX('Opinion Statement'!$B:$B,L$1))</f>
        <v/>
      </c>
      <c r="M6" s="388" t="str">
        <f>IF(INDEX('Opinion Statement'!$B:$B,M$1)="","",INDEX('Opinion Statement'!$B:$B,M$1))</f>
        <v/>
      </c>
      <c r="N6" s="388" t="str">
        <f>IF(INDEX('Opinion Statement'!$B:$B,N$1)="","",INDEX('Opinion Statement'!$B:$B,N$1))</f>
        <v/>
      </c>
      <c r="O6" s="388" t="str">
        <f>IF(INDEX('Opinion Statement'!$B:$B,O$1)="","",INDEX('Opinion Statement'!$B:$B,O$1))</f>
        <v/>
      </c>
      <c r="P6" s="388" t="str">
        <f>IF(INDEX('Opinion Statement'!$B:$B,P$1)="","",INDEX('Opinion Statement'!$B:$B,P$1))</f>
        <v/>
      </c>
      <c r="Q6" s="388" t="str">
        <f>IF(INDEX('Opinion Statement'!$B:$B,Q$1)="","",INDEX('Opinion Statement'!$B:$B,Q$1))</f>
        <v/>
      </c>
      <c r="R6" s="388" t="str">
        <f>IF(INDEX('Opinion Statement'!$B:$B,R$1)="","",INDEX('Opinion Statement'!$B:$B,R$1))</f>
        <v/>
      </c>
      <c r="S6" s="388" t="str">
        <f>IF(INDEX('Opinion Statement'!$B:$B,S$1)="","",INDEX('Opinion Statement'!$B:$B,S$1))</f>
        <v/>
      </c>
      <c r="T6" s="388" t="str">
        <f>IF(INDEX('Opinion Statement'!$B:$B,T$1)="","",INDEX('Opinion Statement'!$B:$B,T$1))</f>
        <v/>
      </c>
      <c r="U6" s="388" t="str">
        <f>IF(INDEX('Opinion Statement'!$B:$B,U$1)="","",INDEX('Opinion Statement'!$B:$B,U$1))</f>
        <v/>
      </c>
      <c r="V6" s="388">
        <f>IF(INDEX('Opinion Statement'!$B:$B,V$1)="","",INDEX('Opinion Statement'!$B:$B,V$1))</f>
        <v>2020</v>
      </c>
      <c r="W6" s="388" t="str">
        <f>IF(INDEX('Opinion Statement'!$B:$B,W$1)="","",INDEX('Opinion Statement'!$B:$B,W$1))</f>
        <v/>
      </c>
      <c r="X6" s="388" t="str">
        <f>IF(INDEX('Opinion Statement'!$B:$B,X$1)="","",INDEX('Opinion Statement'!$B:$B,X$1))</f>
        <v/>
      </c>
      <c r="Y6" s="388" t="str">
        <f>IF(INDEX('Opinion Statement'!$B:$B,Y$1)="","",INDEX('Opinion Statement'!$B:$B,Y$1))</f>
        <v/>
      </c>
      <c r="Z6" s="388" t="str">
        <f>IF(INDEX('Opinion Statement'!$B:$B,Z$1)="","",INDEX('Opinion Statement'!$B:$B,Z$1))</f>
        <v/>
      </c>
      <c r="AA6" s="388" t="str">
        <f>IF(INDEX('Opinion Statement'!$B:$B,AA$1)="","",INDEX('Opinion Statement'!$B:$B,AA$1))</f>
        <v/>
      </c>
      <c r="AB6" s="388" t="str">
        <f>IF(INDEX('Opinion Statement'!$B:$B,AB$1)="","",INDEX('Opinion Statement'!$B:$B,AB$1))</f>
        <v/>
      </c>
      <c r="AC6" s="388" t="str">
        <f>IF(INDEX('Opinion Statement'!$B:$B,AC$1)="","",INDEX('Opinion Statement'!$B:$B,AC$1))</f>
        <v/>
      </c>
      <c r="AD6" s="388" t="str">
        <f>IF(INDEX('Opinion Statement'!$B:$B,AD$1)="","",INDEX('Opinion Statement'!$B:$B,AD$1))</f>
        <v/>
      </c>
      <c r="AE6" s="388" t="str">
        <f>IF(INDEX('Opinion Statement'!$B:$B,AE$1)="","",INDEX('Opinion Statement'!$B:$B,AE$1))</f>
        <v/>
      </c>
      <c r="AF6" s="391" t="str">
        <f>IF(INDEX('Opinion Statement'!$B:$B,AF$1)="","",INDEX('Opinion Statement'!$B:$B,AF$1))</f>
        <v/>
      </c>
      <c r="AG6" s="388" t="str">
        <f>IF(INDEX('Opinion Statement'!$B:$B,AG$1)="","",INDEX('Opinion Statement'!$B:$B,AG$1))</f>
        <v>Annual Activity Level Report</v>
      </c>
      <c r="AH6" s="388" t="str">
        <f>IF(INDEX('Opinion Statement'!$B:$B,AH$1)="","",INDEX('Opinion Statement'!$B:$B,AH$1))</f>
        <v>2019 &amp; 2020</v>
      </c>
      <c r="AI6" s="388" t="str">
        <f>IF(INDEX('Opinion Statement'!$B:$B,AI$1)="","",INDEX('Opinion Statement'!$B:$B,AI$1))</f>
        <v/>
      </c>
      <c r="AJ6" s="392" t="str">
        <f>IF(INDEX('Opinion Statement'!$B:$B,AJ$1)="","",INDEX('Opinion Statement'!$B:$B,AJ$1))</f>
        <v/>
      </c>
      <c r="AK6" s="392" t="str">
        <f>IF(INDEX('Opinion Statement'!$B:$B,AK$1)="","",INDEX('Opinion Statement'!$B:$B,AK$1))</f>
        <v/>
      </c>
      <c r="AL6" s="388" t="str">
        <f>IF(INDEX('Opinion Statement'!$B:$B,AL$1)="","",INDEX('Opinion Statement'!$B:$B,AL$1))</f>
        <v>Please select</v>
      </c>
      <c r="AM6" s="388" t="str">
        <f>IF(INDEX('Opinion Statement'!$B:$B,AM$1)="","",INDEX('Opinion Statement'!$B:$B,AM$1))</f>
        <v/>
      </c>
      <c r="AN6" s="388" t="str">
        <f>IF(INDEX('Opinion Statement'!$B:$B,AN$1)="","",INDEX('Opinion Statement'!$B:$B,AN$1))</f>
        <v/>
      </c>
      <c r="AO6" s="388" t="str">
        <f>IF(INDEX('Opinion Statement'!$B:$B,AO$1)="","",INDEX('Opinion Statement'!$B:$B,AO$1))</f>
        <v/>
      </c>
      <c r="AP6" s="393">
        <f>COUNTA($F$11:$F$20)-COUNTIF($F$11:$F$20,"")</f>
        <v>0</v>
      </c>
      <c r="AQ6" s="394">
        <f>COUNTIF($G$11:$G$20,EUConstYes)</f>
        <v>0</v>
      </c>
      <c r="AR6" s="395">
        <f>COUNTA($I$11:$I$20)-COUNTIF($I$11:$I$20,"")</f>
        <v>0</v>
      </c>
      <c r="AS6" s="394">
        <f>COUNTIF($J$11:$J$20,EUConstYes)</f>
        <v>0</v>
      </c>
      <c r="AT6" s="395">
        <f>COUNTA($L$11:$L$20)-COUNTIF($L$11:$L$20,"")</f>
        <v>0</v>
      </c>
      <c r="AU6" s="394">
        <f>COUNTIF($M$11:$M$20,EUConstYes)</f>
        <v>0</v>
      </c>
      <c r="AV6" s="395">
        <f>COUNTA($O$11:$O$20)-COUNTIF($O$11:$O$20,"")</f>
        <v>0</v>
      </c>
      <c r="AW6" s="396">
        <f>COUNTA($Q$11:$Q$20)-COUNTIF($O$11:$O$20,"")</f>
        <v>0</v>
      </c>
      <c r="AX6" s="397" t="str">
        <f>IF('Annex 2 - basis of work'!B25="","",'Annex 2 - basis of work'!B25)</f>
        <v/>
      </c>
      <c r="AY6" s="390"/>
      <c r="AZ6" s="388" t="str">
        <f>IF(INDEX('Opinion Statement'!$B:$B,AZ$1)="","",INDEX('Opinion Statement'!$B:$B,AZ$1))</f>
        <v/>
      </c>
      <c r="BA6" s="388" t="str">
        <f>IF(INDEX('Opinion Statement'!$B:$B,BA$1)="","",INDEX('Opinion Statement'!$B:$B,BA$1))</f>
        <v/>
      </c>
      <c r="BB6" s="388" t="str">
        <f>IF(INDEX('Opinion Statement'!$B:$B,BB$1)="","",INDEX('Opinion Statement'!$B:$B,BB$1))</f>
        <v/>
      </c>
      <c r="BC6" s="388" t="str">
        <f>IF(INDEX('Opinion Statement'!$B:$B,BC$1)="","",INDEX('Opinion Statement'!$B:$B,BC$1))</f>
        <v/>
      </c>
      <c r="BD6" s="388" t="str">
        <f>IF(INDEX('Opinion Statement'!$B:$B,BD$1)="","",INDEX('Opinion Statement'!$B:$B,BD$1))</f>
        <v/>
      </c>
      <c r="BE6" s="388" t="str">
        <f>IF(INDEX('Opinion Statement'!$B:$B,BE$1)="","",INDEX('Opinion Statement'!$B:$B,BE$1))</f>
        <v/>
      </c>
      <c r="BF6" s="390"/>
      <c r="BG6" s="388" t="str">
        <f>IF(INDEX('Opinion Statement'!$B:$B,BG$1)="","",INDEX('Opinion Statement'!$B:$B,BG$1))</f>
        <v/>
      </c>
      <c r="BH6" s="388" t="str">
        <f>IF(INDEX('Opinion Statement'!$B:$B,BH$1)="","",INDEX('Opinion Statement'!$B:$B,BH$1))</f>
        <v/>
      </c>
      <c r="BI6" s="388" t="str">
        <f>IF(INDEX('Opinion Statement'!$B:$B,BI$1)="","",INDEX('Opinion Statement'!$B:$B,BI$1))</f>
        <v/>
      </c>
      <c r="BJ6" s="388" t="str">
        <f>IF(INDEX('Opinion Statement'!$B:$B,BJ$1)="","",INDEX('Opinion Statement'!$B:$B,BJ$1))</f>
        <v/>
      </c>
      <c r="BK6" s="388" t="str">
        <f>IF(INDEX('Opinion Statement'!$B:$B,BK$1)="","",INDEX('Opinion Statement'!$B:$B,BK$1))</f>
        <v/>
      </c>
      <c r="BL6" s="388" t="str">
        <f>IF(INDEX('Opinion Statement'!$B:$B,BL$1)="","",INDEX('Opinion Statement'!$B:$B,BL$1))</f>
        <v/>
      </c>
      <c r="BM6" s="388" t="str">
        <f>IF(INDEX('Opinion Statement'!$B:$B,BM$1)="","",INDEX('Opinion Statement'!$B:$B,BM$1))</f>
        <v/>
      </c>
      <c r="BN6" s="388" t="str">
        <f>IF(INDEX('Opinion Statement'!$B:$B,BN$1)="","",INDEX('Opinion Statement'!$B:$B,BN$1))</f>
        <v/>
      </c>
      <c r="BO6" s="388" t="str">
        <f>IF(INDEX('Opinion Statement'!$B:$B,BO$1)="","",INDEX('Opinion Statement'!$B:$B,BO$1))</f>
        <v/>
      </c>
      <c r="BP6" s="388" t="str">
        <f>IF(INDEX('Opinion Statement'!$B:$B,BP$1)="","",INDEX('Opinion Statement'!$B:$B,BP$1))</f>
        <v/>
      </c>
      <c r="BQ6" s="388" t="str">
        <f>IF(INDEX('Opinion Statement'!$B:$B,BQ$1)="","",INDEX('Opinion Statement'!$B:$B,BQ$1))</f>
        <v/>
      </c>
      <c r="BR6" s="388" t="str">
        <f>IF(INDEX('Opinion Statement'!$B:$B,BR$1)="","",INDEX('Opinion Statement'!$B:$B,BR$1))</f>
        <v/>
      </c>
      <c r="BS6" s="388" t="str">
        <f>IF(INDEX('Opinion Statement'!$B:$B,BS$1)="","",INDEX('Opinion Statement'!$B:$B,BS$1))</f>
        <v/>
      </c>
      <c r="BT6" s="388" t="str">
        <f>IF(INDEX('Opinion Statement'!$B:$B,BT$1)="","",INDEX('Opinion Statement'!$B:$B,BT$1))</f>
        <v/>
      </c>
      <c r="BU6" s="388" t="str">
        <f>IF(INDEX('Opinion Statement'!$B:$B,BU$1)="","",INDEX('Opinion Statement'!$B:$B,BU$1))</f>
        <v/>
      </c>
      <c r="BV6" s="388" t="str">
        <f>IF(INDEX('Opinion Statement'!$B:$B,BV$1)="","",INDEX('Opinion Statement'!$B:$B,BV$1))</f>
        <v>If no, is the reason justified?</v>
      </c>
      <c r="BW6" s="388" t="str">
        <f>IF(INDEX('Opinion Statement'!$B:$B,BW$1)="","",INDEX('Opinion Statement'!$B:$B,BW$1))</f>
        <v/>
      </c>
      <c r="BX6" s="388" t="str">
        <f>IF(INDEX('Opinion Statement'!$B:$B,BX$1)="","",INDEX('Opinion Statement'!$B:$B,BX$1))</f>
        <v/>
      </c>
      <c r="BY6" s="388" t="str">
        <f>IF(INDEX('Opinion Statement'!$B:$B,BY$1)="","",INDEX('Opinion Statement'!$B:$B,BY$1))</f>
        <v>If no, has risk of misstatement/non-conformity been assessed by the verifier?</v>
      </c>
      <c r="BZ6" s="388" t="str">
        <f>IF(INDEX('Opinion Statement'!$B:$B,BZ$1)="","",INDEX('Opinion Statement'!$B:$B,BZ$1))</f>
        <v/>
      </c>
      <c r="CA6" s="388" t="str">
        <f>IF(INDEX('Opinion Statement'!$B:$B,CA$1)="","",INDEX('Opinion Statement'!$B:$B,CA$1))</f>
        <v>If no, has risk of misstatement/non-conformity been assessed by the verifier?</v>
      </c>
      <c r="CB6" s="388" t="str">
        <f>IF(INDEX('Opinion Statement'!$B:$B,CB$1)="","",INDEX('Opinion Statement'!$B:$B,CB$1))</f>
        <v/>
      </c>
      <c r="CC6" s="388" t="str">
        <f>IF(INDEX('Opinion Statement'!$B:$B,CC$1)="","",INDEX('Opinion Statement'!$B:$B,CC$1))</f>
        <v>If no, please provide a justification below:</v>
      </c>
      <c r="CD6" s="388" t="str">
        <f>IF(INDEX('Opinion Statement'!$B:$B,CD$1)="","",INDEX('Opinion Statement'!$B:$B,CD$1))</f>
        <v/>
      </c>
      <c r="CE6" s="388" t="str">
        <f>IF(INDEX('Opinion Statement'!$B:$B,CE$1)="","",INDEX('Opinion Statement'!$B:$B,CE$1))</f>
        <v/>
      </c>
      <c r="CF6" s="388" t="str">
        <f>IF(INDEX('Opinion Statement'!$B:$B,CF$1)="","",INDEX('Opinion Statement'!$B:$B,CF$1))</f>
        <v/>
      </c>
      <c r="CG6" s="388" t="str">
        <f>IF(INDEX('Opinion Statement'!$B:$B,CG$1)="","",INDEX('Opinion Statement'!$B:$B,CG$1))</f>
        <v>If yes, please briefly explain below and complete Annex 1B:</v>
      </c>
      <c r="CH6" s="388" t="str">
        <f>IF(INDEX('Opinion Statement'!$B:$B,CH$1)="","",INDEX('Opinion Statement'!$B:$B,CH$1))</f>
        <v/>
      </c>
      <c r="CI6" s="388" t="str">
        <f>IF(INDEX('Opinion Statement'!$B:$B,CI$1)="","",INDEX('Opinion Statement'!$B:$B,CI$1))</f>
        <v>If yes, please briefly explain below:</v>
      </c>
      <c r="CJ6" s="388" t="str">
        <f>IF(INDEX('Opinion Statement'!$B:$B,CJ$1)="","",INDEX('Opinion Statement'!$B:$B,CJ$1))</f>
        <v/>
      </c>
      <c r="CK6" s="390"/>
      <c r="CL6" s="388" t="str">
        <f>IF(INDEX('Opinion Statement'!$B:$B,CL$1)="","",INDEX('Opinion Statement'!$B:$B,CL$1))</f>
        <v/>
      </c>
      <c r="CM6" s="388" t="str">
        <f>IF(INDEX('Opinion Statement'!$B:$B,CM$1)="","",INDEX('Opinion Statement'!$B:$B,CM$1))</f>
        <v>If no, please provide a justification below:</v>
      </c>
      <c r="CN6" s="388" t="str">
        <f>IF(INDEX('Opinion Statement'!$B:$B,CN$1)="","",INDEX('Opinion Statement'!$B:$B,CN$1))</f>
        <v/>
      </c>
      <c r="CO6" s="388" t="str">
        <f>IF(INDEX('Opinion Statement'!$B:$B,CO$1)="","",INDEX('Opinion Statement'!$B:$B,CO$1))</f>
        <v>If no, please provide a justification below:</v>
      </c>
      <c r="CP6" s="390"/>
      <c r="CQ6" s="388" t="str">
        <f>IF(INDEX('Opinion Statement'!$B:$B,CQ$1)="","",INDEX('Opinion Statement'!$B:$B,CQ$1))</f>
        <v/>
      </c>
      <c r="CR6" s="388" t="str">
        <f>IF(INDEX('Opinion Statement'!$B:$B,CR$1)="","",INDEX('Opinion Statement'!$B:$B,CR$1))</f>
        <v>If no, please briefly explain below:</v>
      </c>
      <c r="CS6" s="388" t="str">
        <f>IF(INDEX('Opinion Statement'!$B:$B,CS$1)="","",INDEX('Opinion Statement'!$B:$B,CS$1))</f>
        <v/>
      </c>
      <c r="CT6" s="388" t="str">
        <f>IF(INDEX('Opinion Statement'!$B:$B,CT$1)="","",INDEX('Opinion Statement'!$B:$B,CT$1))</f>
        <v>If no, please briefly explain below:</v>
      </c>
      <c r="CU6" s="388" t="str">
        <f>IF(INDEX('Opinion Statement'!$B:$B,CU$1)="","",INDEX('Opinion Statement'!$B:$B,CU$1))</f>
        <v/>
      </c>
      <c r="CV6" s="388" t="str">
        <f>IF(INDEX('Opinion Statement'!$B:$B,CV$1)="","",INDEX('Opinion Statement'!$B:$B,CV$1))</f>
        <v>If no, please briefly explain below:</v>
      </c>
      <c r="CW6" s="390"/>
      <c r="CX6" s="388" t="str">
        <f>IF(INDEX('Opinion Statement'!$B:$B,CX$1)="","",INDEX('Opinion Statement'!$B:$B,CX$1))</f>
        <v>We have conducted a verification of the data relevant to the Activity Levels reported by the above Operator in its Report as referenced in the verification report above.  On the basis of the verification work undertaken (see Annex 2) these data are fairly stated.</v>
      </c>
      <c r="CY6" s="388" t="str">
        <f>IF(INDEX('Opinion Statement'!$B:$B,CY$1)="","",INDEX('Opinion Statement'!$B:$B,CY$1))</f>
        <v/>
      </c>
      <c r="CZ6" s="388" t="str">
        <f>IF(INDEX('Opinion Statement'!$B:$B,CZ$1)="","",INDEX('Opinion Statement'!$B:$B,CZ$1))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DA6" s="388" t="str">
        <f>IF(INDEX('Opinion Statement'!$B:$B,DA$1)="","",INDEX('Opinion Statement'!$B:$B,DA$1))</f>
        <v/>
      </c>
      <c r="DB6" s="388" t="str">
        <f>IF(INDEX('Opinion Statement'!$B:$B,DB$1)="","",INDEX('Opinion Statement'!$B:$B,DB$1))</f>
        <v>1.</v>
      </c>
      <c r="DC6" s="388" t="str">
        <f>IF(INDEX('Opinion Statement'!$B:$B,DC$1)="","",INDEX('Opinion Statement'!$B:$B,DC$1))</f>
        <v>2.</v>
      </c>
      <c r="DD6" s="388" t="str">
        <f>IF(INDEX('Opinion Statement'!$B:$B,DD$1)="","",INDEX('Opinion Statement'!$B:$B,DD$1))</f>
        <v>3.</v>
      </c>
      <c r="DE6" s="388" t="str">
        <f>IF(INDEX('Opinion Statement'!$B:$B,DE$1)="","",INDEX('Opinion Statement'!$B:$B,DE$1))</f>
        <v/>
      </c>
      <c r="DF6" s="388" t="str">
        <f>IF(INDEX('Opinion Statement'!$B:$B,DF$1)="","",INDEX('Opinion Statement'!$B:$B,DF$1))</f>
        <v/>
      </c>
      <c r="DG6" s="388" t="str">
        <f>IF(INDEX('Opinion Statement'!$B:$B,DG$1)="","",INDEX('Opinion Statement'!$B:$B,DG$1))</f>
        <v/>
      </c>
      <c r="DH6" s="388" t="str">
        <f>IF(INDEX('Opinion Statement'!$B:$B,DH$1)="","",INDEX('Opinion Statement'!$B:$B,DH$1))</f>
        <v/>
      </c>
      <c r="DI6" s="388" t="str">
        <f>IF(INDEX('Opinion Statement'!$B:$B,DI$1)="","",INDEX('Opinion Statement'!$B:$B,DI$1))</f>
        <v/>
      </c>
      <c r="DJ6" s="388" t="str">
        <f>IF(INDEX('Opinion Statement'!$B:$B,DJ$1)="","",INDEX('Opinion Statement'!$B:$B,DJ$1))</f>
        <v/>
      </c>
      <c r="DK6" s="388" t="str">
        <f>IF(INDEX('Opinion Statement'!$B:$B,DK$1)="","",INDEX('Opinion Statement'!$B:$B,DK$1))</f>
        <v/>
      </c>
      <c r="DL6" s="388" t="str">
        <f>IF(INDEX('Opinion Statement'!$B:$B,DL$1)="","",INDEX('Opinion Statement'!$B:$B,DL$1))</f>
        <v/>
      </c>
      <c r="DM6" s="388" t="str">
        <f>IF(INDEX('Opinion Statement'!$B:$B,DM$1)="","",INDEX('Opinion Statement'!$B:$B,DM$1))</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DN6" s="388" t="str">
        <f>IF(INDEX('Opinion Statement'!$B:$B,DN$1)="","",INDEX('Opinion Statement'!$B:$B,DN$1))</f>
        <v>•  uncorrected material misstatement (individual or in aggregate).</v>
      </c>
      <c r="DO6" s="388" t="str">
        <f>IF(INDEX('Opinion Statement'!$B:$B,DO$1)="","",INDEX('Opinion Statement'!$B:$B,DO$1))</f>
        <v>•  uncorrected material non-conformity (individual or in aggregate) meaning there was insufficient clarity to reach a conclusion with reasonable assurance.</v>
      </c>
      <c r="DP6" s="388" t="str">
        <f>IF(INDEX('Opinion Statement'!$B:$B,DP$1)="","",INDEX('Opinion Statement'!$B:$B,DP$1))</f>
        <v>•  material non-compliance with the FAR or the ALCR meaning there was insufficient clarity to reach a conclusion with reasonable assurance.</v>
      </c>
      <c r="DQ6" s="388" t="str">
        <f>IF(INDEX('Opinion Statement'!$B:$B,DQ$1)="","",INDEX('Opinion Statement'!$B:$B,DQ$1))</f>
        <v>•  the scope of the verification is too limited due to:</v>
      </c>
      <c r="DR6" s="388" t="str">
        <f>IF(INDEX('Opinion Statement'!$B:$B,DR$1)="","",INDEX('Opinion Statement'!$B:$B,DR$1))</f>
        <v>- omissions or limitations in the data or information made available for verification such that insufficient evidence could be obtained to assess the report to a reasonable level of assurance or to conduct the verification</v>
      </c>
      <c r="DS6" s="388" t="str">
        <f>IF(INDEX('Opinion Statement'!$B:$B,DS$1)="","",INDEX('Opinion Statement'!$B:$B,DS$1))</f>
        <v>- the Monitoring Methodology Plan does not providing sufficient scope or clarity to reach a verification conclusion</v>
      </c>
      <c r="DT6" s="388" t="str">
        <f>IF(INDEX('Opinion Statement'!$B:$B,DT$1)="","",INDEX('Opinion Statement'!$B:$B,DT$1))</f>
        <v>- the Monitoring Methodology Plan being applied for all or part of the reporting year not being approved by the CA before the completion of verification</v>
      </c>
      <c r="DU6" s="388" t="str">
        <f>IF(INDEX('Opinion Statement'!$B:$B,DU$1)="","",INDEX('Opinion Statement'!$B:$B,DU$1))</f>
        <v/>
      </c>
      <c r="DV6" s="388" t="str">
        <f>IF(INDEX('Opinion Statement'!$B:$B,DV$1)="","",INDEX('Opinion Statement'!$B:$B,DV$1))</f>
        <v/>
      </c>
      <c r="DW6" s="390"/>
      <c r="DX6" s="388" t="str">
        <f>IF(INDEX('Opinion Statement'!$B:$B,DX$1)="","",INDEX('Opinion Statement'!$B:$B,DX$1))</f>
        <v/>
      </c>
      <c r="DY6" s="388" t="str">
        <f>IF(INDEX('Opinion Statement'!$B:$B,DY$1)="","",INDEX('Opinion Statement'!$B:$B,DY$1))</f>
        <v/>
      </c>
      <c r="DZ6" s="388" t="str">
        <f>IF(INDEX('Opinion Statement'!$B:$B,DZ$1)="","",INDEX('Opinion Statement'!$B:$B,DZ$1))</f>
        <v/>
      </c>
      <c r="EA6" s="388" t="str">
        <f>IF(INDEX('Opinion Statement'!$B:$B,EA$1)="","",INDEX('Opinion Statement'!$B:$B,EA$1))</f>
        <v/>
      </c>
      <c r="EB6" s="388" t="str">
        <f>IF(INDEX('Opinion Statement'!$B:$B,EB$1)="","",INDEX('Opinion Statement'!$B:$B,EB$1))</f>
        <v/>
      </c>
      <c r="EC6" s="388" t="str">
        <f>IF(INDEX('Opinion Statement'!$B:$B,EC$1)="","",INDEX('Opinion Statement'!$B:$B,EC$1))</f>
        <v/>
      </c>
      <c r="ED6" s="388" t="str">
        <f>IF(INDEX('Opinion Statement'!$B:$B,ED$1)="","",INDEX('Opinion Statement'!$B:$B,ED$1))</f>
        <v/>
      </c>
      <c r="EE6" s="388" t="str">
        <f>IF(INDEX('Opinion Statement'!$B:$B,EE$1)="","",INDEX('Opinion Statement'!$B:$B,EE$1))</f>
        <v/>
      </c>
      <c r="EF6" s="388" t="str">
        <f>IF(INDEX('Opinion Statement'!$B:$B,EF$1)="","",INDEX('Opinion Statement'!$B:$B,EF$1))</f>
        <v/>
      </c>
      <c r="EG6" s="388" t="str">
        <f>IF(INDEX('Opinion Statement'!$B:$B,EG$1)="","",INDEX('Opinion Statement'!$B:$B,EG$1))</f>
        <v/>
      </c>
      <c r="EH6" s="388" t="str">
        <f>IF(INDEX('Opinion Statement'!$B:$B,EH$1)="","",INDEX('Opinion Statement'!$B:$B,EH$1))</f>
        <v/>
      </c>
      <c r="EI6" s="388" t="str">
        <f>IF(INDEX('Opinion Statement'!$B:$B,EI$1)="","",INDEX('Opinion Statement'!$B:$B,EI$1))</f>
        <v/>
      </c>
      <c r="EJ6" s="388" t="str">
        <f>IF(INDEX('Opinion Statement'!$B:$B,EJ$1)="","",INDEX('Opinion Statement'!$B:$B,EJ$1))</f>
        <v/>
      </c>
      <c r="EK6" s="388" t="str">
        <f>IF(INDEX('Opinion Statement'!$B:$B,EK$1)="","",INDEX('Opinion Statement'!$B:$B,EK$1))</f>
        <v/>
      </c>
      <c r="EM6" s="388" t="str">
        <f>IF('Annex 1 - Findings'!$C$81="","",'Annex 1 - Findings'!$C$81)</f>
        <v>-- select --</v>
      </c>
      <c r="EN6" s="388" t="str">
        <f>IF('Annex 1 - Findings'!$C$82="","",'Annex 1 - Findings'!$C$82)</f>
        <v>-- select --</v>
      </c>
      <c r="EO6" s="388" t="str">
        <f>IF('Annex 1 - Findings'!$C$83="","",'Annex 1 - Findings'!$C$83)</f>
        <v>-- select --</v>
      </c>
      <c r="EP6" s="390"/>
      <c r="EQ6" s="388" t="str">
        <f>IF('Annex 1 - Findings'!$C$85="","",'Annex 1 - Findings'!$C$85)</f>
        <v>-- select --</v>
      </c>
      <c r="ER6" s="388" t="str">
        <f>IF('Annex 1 - Findings'!$B$86="","",'Annex 1 - Findings'!$B$86)</f>
        <v/>
      </c>
      <c r="ES6" s="388" t="str">
        <f>IF('Annex 1 - Findings'!$C$87="","",'Annex 1 - Findings'!$C$87)</f>
        <v>-- select --</v>
      </c>
      <c r="ET6" s="388" t="str">
        <f>IF('Annex 1 - Findings'!$B$88="","",'Annex 1 - Findings'!$B$88)</f>
        <v/>
      </c>
    </row>
    <row r="7" spans="1:150" ht="13.15" customHeight="1" x14ac:dyDescent="0.2">
      <c r="BO7" s="154"/>
      <c r="BW7" s="399"/>
    </row>
    <row r="8" spans="1:150" s="54" customFormat="1" ht="24.6" customHeight="1" x14ac:dyDescent="0.2">
      <c r="A8" s="400"/>
      <c r="B8" s="379" t="str">
        <f>Translations!$B$326</f>
        <v>Findings</v>
      </c>
      <c r="BQ8" s="401"/>
    </row>
    <row r="9" spans="1:150" ht="50.1" customHeight="1" x14ac:dyDescent="0.2">
      <c r="B9" s="363" t="str">
        <f>B$4</f>
        <v xml:space="preserve">Unique ID: </v>
      </c>
      <c r="C9" s="363" t="str">
        <f>C$4</f>
        <v xml:space="preserve">Name of Operator: </v>
      </c>
      <c r="D9" s="363" t="str">
        <f>D$4</f>
        <v>Name of Installation:</v>
      </c>
      <c r="E9" s="599" t="str">
        <f>'Annex 1 - Findings'!A6</f>
        <v>A.</v>
      </c>
      <c r="F9" s="363" t="str">
        <f>'Annex 1 - Findings'!B6</f>
        <v>Uncorrected Misstatements that were not corrected before issuance of the verification report</v>
      </c>
      <c r="G9" s="363"/>
      <c r="H9" s="361" t="str">
        <f>'Annex 1 - Findings'!A18</f>
        <v>B</v>
      </c>
      <c r="I9" s="363" t="str">
        <f>'Annex 1 - Findings'!B18</f>
        <v>Uncorrected Non-compliances with ALCR or FAR which were identified during verification</v>
      </c>
      <c r="J9" s="363"/>
      <c r="K9" s="361" t="str">
        <f>'Annex 1 - Findings'!A30</f>
        <v>C</v>
      </c>
      <c r="L9" s="363" t="str">
        <f>'Annex 1 - Findings'!B30</f>
        <v>Uncorrected Non-conformities with the Monitoring Methodology Plan</v>
      </c>
      <c r="M9" s="363"/>
      <c r="N9" s="361" t="str">
        <f>'Annex 1 - Findings'!A55</f>
        <v>E.</v>
      </c>
      <c r="O9" s="359" t="str">
        <f>'Annex 1 - Findings'!B55</f>
        <v xml:space="preserve">Recommended Improvements, if any </v>
      </c>
      <c r="P9" s="361" t="s">
        <v>411</v>
      </c>
      <c r="Q9" s="359" t="str">
        <f>'Annex 1 - Findings'!B67</f>
        <v>Prior period findings or improvements that have NOT been resolved.  
Any findings or improvements reported in the verification report for the prior allocation period data report that have been resolved do not need to be listed here.</v>
      </c>
      <c r="R9" s="364" t="str">
        <f>'Annex 3 - Changes '!A5</f>
        <v>Annex 3 - Summary of changes identified and not notified to the Competent Authority</v>
      </c>
      <c r="S9" s="364" t="str">
        <f>'Annex 3 - Changes '!A6</f>
        <v>A) approved by the Competent Authority but which have NOT been incorporated within an approved updated Monitoring Methodology Plan at completion of verification</v>
      </c>
      <c r="T9" s="364"/>
      <c r="U9" s="364" t="str">
        <f>'Annex 3 - Changes '!A19</f>
        <v>B) identified by the verifier and which have NOT been reported to the CA</v>
      </c>
      <c r="V9" s="364"/>
      <c r="BO9" s="154"/>
      <c r="BQ9" s="399"/>
    </row>
    <row r="10" spans="1:150" ht="13.15" customHeight="1" x14ac:dyDescent="0.2">
      <c r="B10" s="363"/>
      <c r="C10" s="363"/>
      <c r="D10" s="363"/>
      <c r="E10" s="599"/>
      <c r="F10" s="402"/>
      <c r="G10" s="383" t="str">
        <f>'Annex 1 - Findings'!C6</f>
        <v>Material?</v>
      </c>
      <c r="H10" s="362"/>
      <c r="I10" s="402"/>
      <c r="J10" s="383" t="str">
        <f>'Annex 1 - Findings'!C18</f>
        <v>Material?</v>
      </c>
      <c r="K10" s="362"/>
      <c r="L10" s="402"/>
      <c r="M10" s="383" t="str">
        <f>'Annex 1 - Findings'!C31</f>
        <v>Material?</v>
      </c>
      <c r="N10" s="362"/>
      <c r="O10" s="360"/>
      <c r="P10" s="362"/>
      <c r="Q10" s="360"/>
      <c r="R10" s="365"/>
      <c r="S10" s="365"/>
      <c r="T10" s="365"/>
      <c r="U10" s="365"/>
      <c r="V10" s="365"/>
      <c r="BO10" s="154"/>
      <c r="BQ10" s="399"/>
      <c r="DD10" s="356"/>
    </row>
    <row r="11" spans="1:150" s="54" customFormat="1" ht="13.15" customHeight="1" x14ac:dyDescent="0.2">
      <c r="A11" s="375"/>
      <c r="B11" s="403" t="str">
        <f t="shared" ref="B11:B20" si="5">B$6</f>
        <v/>
      </c>
      <c r="C11" s="403" t="str">
        <f t="shared" ref="C11:D20" si="6">C$6</f>
        <v/>
      </c>
      <c r="D11" s="403" t="str">
        <f t="shared" si="6"/>
        <v/>
      </c>
      <c r="E11" s="164" t="str">
        <f>'Annex 1 - Findings'!A7</f>
        <v>A1</v>
      </c>
      <c r="F11" s="163" t="str">
        <f>IF('Annex 1 - Findings'!B7="","",'Annex 1 - Findings'!B7)</f>
        <v/>
      </c>
      <c r="G11" s="165" t="str">
        <f>IF('Annex 1 - Findings'!C7="","",'Annex 1 - Findings'!C7)</f>
        <v>-- select --</v>
      </c>
      <c r="H11" s="164" t="str">
        <f>'Annex 1 - Findings'!A19</f>
        <v>B1</v>
      </c>
      <c r="I11" s="163" t="str">
        <f>IF('Annex 1 - Findings'!B19="","",'Annex 1 - Findings'!B19)</f>
        <v/>
      </c>
      <c r="J11" s="165" t="str">
        <f>IF('Annex 1 - Findings'!C19="","",'Annex 1 - Findings'!C19)</f>
        <v>-- select --</v>
      </c>
      <c r="K11" s="164" t="str">
        <f>'Annex 1 - Findings'!A32</f>
        <v>C1</v>
      </c>
      <c r="L11" s="163" t="str">
        <f>IF('Annex 1 - Findings'!B32="","",'Annex 1 - Findings'!B32)</f>
        <v/>
      </c>
      <c r="M11" s="165" t="str">
        <f>IF('Annex 1 - Findings'!C32="","",'Annex 1 - Findings'!C32)</f>
        <v>-- select --</v>
      </c>
      <c r="N11" s="164" t="str">
        <f>'Annex 1 - Findings'!A56</f>
        <v>E1</v>
      </c>
      <c r="O11" s="163" t="str">
        <f>IF('Annex 1 - Findings'!B56="","",'Annex 1 - Findings'!B56)</f>
        <v/>
      </c>
      <c r="P11" s="164" t="str">
        <f>'Annex 1 - Findings'!A68</f>
        <v>F1</v>
      </c>
      <c r="Q11" s="163" t="str">
        <f>IF('Annex 1 - Findings'!B68="","",'Annex 1 - Findings'!B68)</f>
        <v/>
      </c>
      <c r="R11" s="404"/>
      <c r="S11" s="166">
        <f>'Annex 3 - Changes '!A8</f>
        <v>1</v>
      </c>
      <c r="T11" s="163" t="str">
        <f>IF('Annex 3 - Changes '!B8="","",'Annex 3 - Changes '!B8)</f>
        <v/>
      </c>
      <c r="U11" s="166">
        <f>'Annex 3 - Changes '!A21</f>
        <v>1</v>
      </c>
      <c r="V11" s="163" t="str">
        <f>IF('Annex 3 - Changes '!B21="","",'Annex 3 - Changes '!B21)</f>
        <v/>
      </c>
      <c r="BQ11" s="401"/>
      <c r="DD11" s="61"/>
    </row>
    <row r="12" spans="1:150" s="54" customFormat="1" ht="13.15" customHeight="1" x14ac:dyDescent="0.2">
      <c r="A12" s="400"/>
      <c r="B12" s="403" t="str">
        <f t="shared" si="5"/>
        <v/>
      </c>
      <c r="C12" s="403" t="str">
        <f t="shared" si="6"/>
        <v/>
      </c>
      <c r="D12" s="403" t="str">
        <f t="shared" si="6"/>
        <v/>
      </c>
      <c r="E12" s="164" t="str">
        <f>'Annex 1 - Findings'!A8</f>
        <v>A2</v>
      </c>
      <c r="F12" s="163" t="str">
        <f>IF('Annex 1 - Findings'!B8="","",'Annex 1 - Findings'!B8)</f>
        <v/>
      </c>
      <c r="G12" s="165" t="str">
        <f>IF('Annex 1 - Findings'!C8="","",'Annex 1 - Findings'!C8)</f>
        <v>-- select --</v>
      </c>
      <c r="H12" s="164" t="str">
        <f>'Annex 1 - Findings'!A20</f>
        <v>B2</v>
      </c>
      <c r="I12" s="163" t="str">
        <f>IF('Annex 1 - Findings'!B20="","",'Annex 1 - Findings'!B20)</f>
        <v/>
      </c>
      <c r="J12" s="165" t="str">
        <f>IF('Annex 1 - Findings'!C20="","",'Annex 1 - Findings'!C20)</f>
        <v>-- select --</v>
      </c>
      <c r="K12" s="164" t="str">
        <f>'Annex 1 - Findings'!A33</f>
        <v>C2</v>
      </c>
      <c r="L12" s="163" t="str">
        <f>IF('Annex 1 - Findings'!B33="","",'Annex 1 - Findings'!B33)</f>
        <v/>
      </c>
      <c r="M12" s="165" t="str">
        <f>IF('Annex 1 - Findings'!C33="","",'Annex 1 - Findings'!C33)</f>
        <v>-- select --</v>
      </c>
      <c r="N12" s="164" t="str">
        <f>'Annex 1 - Findings'!A57</f>
        <v>E2</v>
      </c>
      <c r="O12" s="163" t="str">
        <f>IF('Annex 1 - Findings'!B57="","",'Annex 1 - Findings'!B57)</f>
        <v/>
      </c>
      <c r="P12" s="164" t="str">
        <f>'Annex 1 - Findings'!A69</f>
        <v>F2</v>
      </c>
      <c r="Q12" s="163" t="str">
        <f>IF('Annex 1 - Findings'!B69="","",'Annex 1 - Findings'!B69)</f>
        <v/>
      </c>
      <c r="R12" s="404"/>
      <c r="S12" s="166">
        <f>'Annex 3 - Changes '!A9</f>
        <v>2</v>
      </c>
      <c r="T12" s="163" t="str">
        <f>IF('Annex 3 - Changes '!B9="","",'Annex 3 - Changes '!B9)</f>
        <v/>
      </c>
      <c r="U12" s="166">
        <f>'Annex 3 - Changes '!A22</f>
        <v>2</v>
      </c>
      <c r="V12" s="163" t="str">
        <f>IF('Annex 3 - Changes '!B22="","",'Annex 3 - Changes '!B22)</f>
        <v/>
      </c>
      <c r="BQ12" s="401"/>
    </row>
    <row r="13" spans="1:150" s="54" customFormat="1" ht="13.15" customHeight="1" x14ac:dyDescent="0.2">
      <c r="A13" s="400"/>
      <c r="B13" s="403" t="str">
        <f t="shared" si="5"/>
        <v/>
      </c>
      <c r="C13" s="403" t="str">
        <f t="shared" si="6"/>
        <v/>
      </c>
      <c r="D13" s="403" t="str">
        <f t="shared" si="6"/>
        <v/>
      </c>
      <c r="E13" s="164" t="str">
        <f>'Annex 1 - Findings'!A9</f>
        <v>A3</v>
      </c>
      <c r="F13" s="163" t="str">
        <f>IF('Annex 1 - Findings'!B9="","",'Annex 1 - Findings'!B9)</f>
        <v/>
      </c>
      <c r="G13" s="165" t="str">
        <f>IF('Annex 1 - Findings'!C9="","",'Annex 1 - Findings'!C9)</f>
        <v>-- select --</v>
      </c>
      <c r="H13" s="164" t="str">
        <f>'Annex 1 - Findings'!A21</f>
        <v>B3</v>
      </c>
      <c r="I13" s="163" t="str">
        <f>IF('Annex 1 - Findings'!B21="","",'Annex 1 - Findings'!B21)</f>
        <v/>
      </c>
      <c r="J13" s="165" t="str">
        <f>IF('Annex 1 - Findings'!C21="","",'Annex 1 - Findings'!C21)</f>
        <v>-- select --</v>
      </c>
      <c r="K13" s="164" t="str">
        <f>'Annex 1 - Findings'!A34</f>
        <v>C3</v>
      </c>
      <c r="L13" s="163" t="str">
        <f>IF('Annex 1 - Findings'!B34="","",'Annex 1 - Findings'!B34)</f>
        <v/>
      </c>
      <c r="M13" s="165" t="str">
        <f>IF('Annex 1 - Findings'!C34="","",'Annex 1 - Findings'!C34)</f>
        <v>-- select --</v>
      </c>
      <c r="N13" s="164" t="str">
        <f>'Annex 1 - Findings'!A58</f>
        <v>E3</v>
      </c>
      <c r="O13" s="163" t="str">
        <f>IF('Annex 1 - Findings'!B58="","",'Annex 1 - Findings'!B58)</f>
        <v/>
      </c>
      <c r="P13" s="164" t="str">
        <f>'Annex 1 - Findings'!A70</f>
        <v>F3</v>
      </c>
      <c r="Q13" s="163" t="str">
        <f>IF('Annex 1 - Findings'!B70="","",'Annex 1 - Findings'!B70)</f>
        <v/>
      </c>
      <c r="R13" s="404"/>
      <c r="S13" s="166">
        <f>'Annex 3 - Changes '!A10</f>
        <v>3</v>
      </c>
      <c r="T13" s="163" t="str">
        <f>IF('Annex 3 - Changes '!B10="","",'Annex 3 - Changes '!B10)</f>
        <v/>
      </c>
      <c r="U13" s="166">
        <f>'Annex 3 - Changes '!A23</f>
        <v>3</v>
      </c>
      <c r="V13" s="163" t="str">
        <f>IF('Annex 3 - Changes '!B23="","",'Annex 3 - Changes '!B23)</f>
        <v/>
      </c>
      <c r="BQ13" s="401"/>
    </row>
    <row r="14" spans="1:150" s="54" customFormat="1" ht="13.15" customHeight="1" x14ac:dyDescent="0.2">
      <c r="A14" s="400"/>
      <c r="B14" s="403" t="str">
        <f t="shared" si="5"/>
        <v/>
      </c>
      <c r="C14" s="403" t="str">
        <f t="shared" si="6"/>
        <v/>
      </c>
      <c r="D14" s="403" t="str">
        <f t="shared" si="6"/>
        <v/>
      </c>
      <c r="E14" s="164" t="str">
        <f>'Annex 1 - Findings'!A10</f>
        <v>A4</v>
      </c>
      <c r="F14" s="163" t="str">
        <f>IF('Annex 1 - Findings'!B10="","",'Annex 1 - Findings'!B10)</f>
        <v/>
      </c>
      <c r="G14" s="165" t="str">
        <f>IF('Annex 1 - Findings'!C10="","",'Annex 1 - Findings'!C10)</f>
        <v>-- select --</v>
      </c>
      <c r="H14" s="164" t="str">
        <f>'Annex 1 - Findings'!A22</f>
        <v>B4</v>
      </c>
      <c r="I14" s="163" t="str">
        <f>IF('Annex 1 - Findings'!B22="","",'Annex 1 - Findings'!B22)</f>
        <v/>
      </c>
      <c r="J14" s="165" t="str">
        <f>IF('Annex 1 - Findings'!C22="","",'Annex 1 - Findings'!C22)</f>
        <v>-- select --</v>
      </c>
      <c r="K14" s="164" t="str">
        <f>'Annex 1 - Findings'!A35</f>
        <v>C4</v>
      </c>
      <c r="L14" s="163" t="str">
        <f>IF('Annex 1 - Findings'!B35="","",'Annex 1 - Findings'!B35)</f>
        <v/>
      </c>
      <c r="M14" s="165" t="str">
        <f>IF('Annex 1 - Findings'!C35="","",'Annex 1 - Findings'!C35)</f>
        <v>-- select --</v>
      </c>
      <c r="N14" s="164" t="str">
        <f>'Annex 1 - Findings'!A59</f>
        <v>E4</v>
      </c>
      <c r="O14" s="163" t="str">
        <f>IF('Annex 1 - Findings'!B59="","",'Annex 1 - Findings'!B59)</f>
        <v/>
      </c>
      <c r="P14" s="164" t="str">
        <f>'Annex 1 - Findings'!A71</f>
        <v>F4</v>
      </c>
      <c r="Q14" s="163" t="str">
        <f>IF('Annex 1 - Findings'!B71="","",'Annex 1 - Findings'!B71)</f>
        <v/>
      </c>
      <c r="R14" s="404"/>
      <c r="S14" s="166">
        <f>'Annex 3 - Changes '!A11</f>
        <v>4</v>
      </c>
      <c r="T14" s="163" t="str">
        <f>IF('Annex 3 - Changes '!B11="","",'Annex 3 - Changes '!B11)</f>
        <v/>
      </c>
      <c r="U14" s="166">
        <f>'Annex 3 - Changes '!A24</f>
        <v>4</v>
      </c>
      <c r="V14" s="163" t="str">
        <f>IF('Annex 3 - Changes '!B24="","",'Annex 3 - Changes '!B24)</f>
        <v/>
      </c>
      <c r="BQ14" s="401"/>
    </row>
    <row r="15" spans="1:150" s="54" customFormat="1" ht="13.15" customHeight="1" x14ac:dyDescent="0.2">
      <c r="A15" s="400"/>
      <c r="B15" s="403" t="str">
        <f t="shared" si="5"/>
        <v/>
      </c>
      <c r="C15" s="403" t="str">
        <f t="shared" si="6"/>
        <v/>
      </c>
      <c r="D15" s="403" t="str">
        <f t="shared" si="6"/>
        <v/>
      </c>
      <c r="E15" s="164" t="str">
        <f>'Annex 1 - Findings'!A11</f>
        <v>A5</v>
      </c>
      <c r="F15" s="163" t="str">
        <f>IF('Annex 1 - Findings'!B11="","",'Annex 1 - Findings'!B11)</f>
        <v/>
      </c>
      <c r="G15" s="165" t="str">
        <f>IF('Annex 1 - Findings'!C11="","",'Annex 1 - Findings'!C11)</f>
        <v>-- select --</v>
      </c>
      <c r="H15" s="164" t="str">
        <f>'Annex 1 - Findings'!A23</f>
        <v>B5</v>
      </c>
      <c r="I15" s="163" t="str">
        <f>IF('Annex 1 - Findings'!B23="","",'Annex 1 - Findings'!B23)</f>
        <v/>
      </c>
      <c r="J15" s="165" t="str">
        <f>IF('Annex 1 - Findings'!C23="","",'Annex 1 - Findings'!C23)</f>
        <v>-- select --</v>
      </c>
      <c r="K15" s="164" t="str">
        <f>'Annex 1 - Findings'!A36</f>
        <v>C5</v>
      </c>
      <c r="L15" s="163" t="str">
        <f>IF('Annex 1 - Findings'!B36="","",'Annex 1 - Findings'!B36)</f>
        <v/>
      </c>
      <c r="M15" s="165" t="str">
        <f>IF('Annex 1 - Findings'!C36="","",'Annex 1 - Findings'!C36)</f>
        <v>-- select --</v>
      </c>
      <c r="N15" s="164" t="str">
        <f>'Annex 1 - Findings'!A60</f>
        <v>E5</v>
      </c>
      <c r="O15" s="163" t="str">
        <f>IF('Annex 1 - Findings'!B60="","",'Annex 1 - Findings'!B60)</f>
        <v/>
      </c>
      <c r="P15" s="164" t="str">
        <f>'Annex 1 - Findings'!A72</f>
        <v>F5</v>
      </c>
      <c r="Q15" s="163" t="str">
        <f>IF('Annex 1 - Findings'!B72="","",'Annex 1 - Findings'!B72)</f>
        <v/>
      </c>
      <c r="R15" s="404"/>
      <c r="S15" s="166">
        <f>'Annex 3 - Changes '!A12</f>
        <v>5</v>
      </c>
      <c r="T15" s="163" t="str">
        <f>IF('Annex 3 - Changes '!B12="","",'Annex 3 - Changes '!B12)</f>
        <v/>
      </c>
      <c r="U15" s="166">
        <f>'Annex 3 - Changes '!A25</f>
        <v>5</v>
      </c>
      <c r="V15" s="163" t="str">
        <f>IF('Annex 3 - Changes '!B25="","",'Annex 3 - Changes '!B25)</f>
        <v/>
      </c>
      <c r="BQ15" s="401"/>
    </row>
    <row r="16" spans="1:150" s="54" customFormat="1" ht="13.15" customHeight="1" x14ac:dyDescent="0.2">
      <c r="A16" s="400"/>
      <c r="B16" s="403" t="str">
        <f t="shared" si="5"/>
        <v/>
      </c>
      <c r="C16" s="403" t="str">
        <f t="shared" si="6"/>
        <v/>
      </c>
      <c r="D16" s="403" t="str">
        <f t="shared" si="6"/>
        <v/>
      </c>
      <c r="E16" s="164" t="str">
        <f>'Annex 1 - Findings'!A12</f>
        <v>A6</v>
      </c>
      <c r="F16" s="163" t="str">
        <f>IF('Annex 1 - Findings'!B12="","",'Annex 1 - Findings'!B12)</f>
        <v/>
      </c>
      <c r="G16" s="165" t="str">
        <f>IF('Annex 1 - Findings'!C12="","",'Annex 1 - Findings'!C12)</f>
        <v>-- select --</v>
      </c>
      <c r="H16" s="164" t="str">
        <f>'Annex 1 - Findings'!A24</f>
        <v>B6</v>
      </c>
      <c r="I16" s="163" t="str">
        <f>IF('Annex 1 - Findings'!B24="","",'Annex 1 - Findings'!B24)</f>
        <v/>
      </c>
      <c r="J16" s="165" t="str">
        <f>IF('Annex 1 - Findings'!C24="","",'Annex 1 - Findings'!C24)</f>
        <v>-- select --</v>
      </c>
      <c r="K16" s="164" t="str">
        <f>'Annex 1 - Findings'!A37</f>
        <v>C6</v>
      </c>
      <c r="L16" s="163" t="str">
        <f>IF('Annex 1 - Findings'!B37="","",'Annex 1 - Findings'!B37)</f>
        <v/>
      </c>
      <c r="M16" s="165" t="str">
        <f>IF('Annex 1 - Findings'!C37="","",'Annex 1 - Findings'!C37)</f>
        <v>-- select --</v>
      </c>
      <c r="N16" s="164" t="str">
        <f>'Annex 1 - Findings'!A61</f>
        <v>E6</v>
      </c>
      <c r="O16" s="163" t="str">
        <f>IF('Annex 1 - Findings'!B61="","",'Annex 1 - Findings'!B61)</f>
        <v/>
      </c>
      <c r="P16" s="164" t="str">
        <f>'Annex 1 - Findings'!A73</f>
        <v>F6</v>
      </c>
      <c r="Q16" s="163" t="str">
        <f>IF('Annex 1 - Findings'!B73="","",'Annex 1 - Findings'!B73)</f>
        <v/>
      </c>
      <c r="R16" s="404"/>
      <c r="S16" s="166">
        <f>'Annex 3 - Changes '!A13</f>
        <v>6</v>
      </c>
      <c r="T16" s="163" t="str">
        <f>IF('Annex 3 - Changes '!B13="","",'Annex 3 - Changes '!B13)</f>
        <v/>
      </c>
      <c r="U16" s="166">
        <f>'Annex 3 - Changes '!A26</f>
        <v>6</v>
      </c>
      <c r="V16" s="163" t="str">
        <f>IF('Annex 3 - Changes '!B26="","",'Annex 3 - Changes '!B26)</f>
        <v/>
      </c>
      <c r="BQ16" s="401"/>
    </row>
    <row r="17" spans="1:69" s="54" customFormat="1" ht="13.15" customHeight="1" x14ac:dyDescent="0.2">
      <c r="A17" s="400"/>
      <c r="B17" s="403" t="str">
        <f t="shared" si="5"/>
        <v/>
      </c>
      <c r="C17" s="403" t="str">
        <f t="shared" si="6"/>
        <v/>
      </c>
      <c r="D17" s="403" t="str">
        <f t="shared" si="6"/>
        <v/>
      </c>
      <c r="E17" s="164" t="str">
        <f>'Annex 1 - Findings'!A13</f>
        <v>A7</v>
      </c>
      <c r="F17" s="163" t="str">
        <f>IF('Annex 1 - Findings'!B13="","",'Annex 1 - Findings'!B13)</f>
        <v/>
      </c>
      <c r="G17" s="165" t="str">
        <f>IF('Annex 1 - Findings'!C13="","",'Annex 1 - Findings'!C13)</f>
        <v>-- select --</v>
      </c>
      <c r="H17" s="164" t="str">
        <f>'Annex 1 - Findings'!A25</f>
        <v>B7</v>
      </c>
      <c r="I17" s="163" t="str">
        <f>IF('Annex 1 - Findings'!B25="","",'Annex 1 - Findings'!B25)</f>
        <v/>
      </c>
      <c r="J17" s="165" t="str">
        <f>IF('Annex 1 - Findings'!C25="","",'Annex 1 - Findings'!C25)</f>
        <v>-- select --</v>
      </c>
      <c r="K17" s="164" t="str">
        <f>'Annex 1 - Findings'!A38</f>
        <v>C7</v>
      </c>
      <c r="L17" s="163" t="str">
        <f>IF('Annex 1 - Findings'!B38="","",'Annex 1 - Findings'!B38)</f>
        <v/>
      </c>
      <c r="M17" s="165" t="str">
        <f>IF('Annex 1 - Findings'!C38="","",'Annex 1 - Findings'!C38)</f>
        <v>-- select --</v>
      </c>
      <c r="N17" s="164" t="str">
        <f>'Annex 1 - Findings'!A62</f>
        <v>E7</v>
      </c>
      <c r="O17" s="163" t="str">
        <f>IF('Annex 1 - Findings'!B62="","",'Annex 1 - Findings'!B62)</f>
        <v/>
      </c>
      <c r="P17" s="164" t="str">
        <f>'Annex 1 - Findings'!A74</f>
        <v>F7</v>
      </c>
      <c r="Q17" s="163" t="str">
        <f>IF('Annex 1 - Findings'!B74="","",'Annex 1 - Findings'!B74)</f>
        <v/>
      </c>
      <c r="R17" s="404"/>
      <c r="S17" s="166">
        <f>'Annex 3 - Changes '!A14</f>
        <v>7</v>
      </c>
      <c r="T17" s="163" t="str">
        <f>IF('Annex 3 - Changes '!B14="","",'Annex 3 - Changes '!B14)</f>
        <v/>
      </c>
      <c r="U17" s="166">
        <f>'Annex 3 - Changes '!A27</f>
        <v>7</v>
      </c>
      <c r="V17" s="163" t="str">
        <f>IF('Annex 3 - Changes '!B27="","",'Annex 3 - Changes '!B27)</f>
        <v/>
      </c>
      <c r="BQ17" s="401"/>
    </row>
    <row r="18" spans="1:69" s="54" customFormat="1" ht="13.15" customHeight="1" x14ac:dyDescent="0.2">
      <c r="A18" s="400"/>
      <c r="B18" s="403" t="str">
        <f t="shared" si="5"/>
        <v/>
      </c>
      <c r="C18" s="403" t="str">
        <f t="shared" si="6"/>
        <v/>
      </c>
      <c r="D18" s="403" t="str">
        <f t="shared" si="6"/>
        <v/>
      </c>
      <c r="E18" s="164" t="str">
        <f>'Annex 1 - Findings'!A14</f>
        <v>A8</v>
      </c>
      <c r="F18" s="163" t="str">
        <f>IF('Annex 1 - Findings'!B14="","",'Annex 1 - Findings'!B14)</f>
        <v/>
      </c>
      <c r="G18" s="165" t="str">
        <f>IF('Annex 1 - Findings'!C14="","",'Annex 1 - Findings'!C14)</f>
        <v>-- select --</v>
      </c>
      <c r="H18" s="164" t="str">
        <f>'Annex 1 - Findings'!A26</f>
        <v>B8</v>
      </c>
      <c r="I18" s="163" t="str">
        <f>IF('Annex 1 - Findings'!B26="","",'Annex 1 - Findings'!B26)</f>
        <v/>
      </c>
      <c r="J18" s="165" t="str">
        <f>IF('Annex 1 - Findings'!C26="","",'Annex 1 - Findings'!C26)</f>
        <v>-- select --</v>
      </c>
      <c r="K18" s="164" t="str">
        <f>'Annex 1 - Findings'!A39</f>
        <v>C8</v>
      </c>
      <c r="L18" s="163" t="str">
        <f>IF('Annex 1 - Findings'!B39="","",'Annex 1 - Findings'!B39)</f>
        <v/>
      </c>
      <c r="M18" s="165" t="str">
        <f>IF('Annex 1 - Findings'!C39="","",'Annex 1 - Findings'!C39)</f>
        <v>-- select --</v>
      </c>
      <c r="N18" s="164" t="str">
        <f>'Annex 1 - Findings'!A63</f>
        <v>E8</v>
      </c>
      <c r="O18" s="163" t="str">
        <f>IF('Annex 1 - Findings'!B63="","",'Annex 1 - Findings'!B63)</f>
        <v/>
      </c>
      <c r="P18" s="164" t="str">
        <f>'Annex 1 - Findings'!A75</f>
        <v>F8</v>
      </c>
      <c r="Q18" s="163" t="str">
        <f>IF('Annex 1 - Findings'!B75="","",'Annex 1 - Findings'!B75)</f>
        <v/>
      </c>
      <c r="R18" s="404"/>
      <c r="S18" s="164">
        <f>'Annex 3 - Changes '!A15</f>
        <v>8</v>
      </c>
      <c r="T18" s="163" t="str">
        <f>IF('Annex 3 - Changes '!B15="","",'Annex 3 - Changes '!B15)</f>
        <v/>
      </c>
      <c r="U18" s="166">
        <f>'Annex 3 - Changes '!A28</f>
        <v>8</v>
      </c>
      <c r="V18" s="163" t="str">
        <f>IF('Annex 3 - Changes '!B28="","",'Annex 3 - Changes '!B28)</f>
        <v/>
      </c>
      <c r="BQ18" s="401"/>
    </row>
    <row r="19" spans="1:69" s="54" customFormat="1" ht="13.15" customHeight="1" x14ac:dyDescent="0.2">
      <c r="A19" s="400"/>
      <c r="B19" s="403" t="str">
        <f t="shared" si="5"/>
        <v/>
      </c>
      <c r="C19" s="403" t="str">
        <f t="shared" si="6"/>
        <v/>
      </c>
      <c r="D19" s="403" t="str">
        <f t="shared" si="6"/>
        <v/>
      </c>
      <c r="E19" s="164" t="str">
        <f>'Annex 1 - Findings'!A15</f>
        <v>A9</v>
      </c>
      <c r="F19" s="163" t="str">
        <f>IF('Annex 1 - Findings'!B15="","",'Annex 1 - Findings'!B15)</f>
        <v/>
      </c>
      <c r="G19" s="165" t="str">
        <f>IF('Annex 1 - Findings'!C15="","",'Annex 1 - Findings'!C15)</f>
        <v>-- select --</v>
      </c>
      <c r="H19" s="164" t="str">
        <f>'Annex 1 - Findings'!A27</f>
        <v>B9</v>
      </c>
      <c r="I19" s="163" t="str">
        <f>IF('Annex 1 - Findings'!B27="","",'Annex 1 - Findings'!B27)</f>
        <v/>
      </c>
      <c r="J19" s="165" t="str">
        <f>IF('Annex 1 - Findings'!C27="","",'Annex 1 - Findings'!C27)</f>
        <v>-- select --</v>
      </c>
      <c r="K19" s="164" t="str">
        <f>'Annex 1 - Findings'!A40</f>
        <v>C9</v>
      </c>
      <c r="L19" s="163" t="str">
        <f>IF('Annex 1 - Findings'!B40="","",'Annex 1 - Findings'!B40)</f>
        <v/>
      </c>
      <c r="M19" s="165" t="str">
        <f>IF('Annex 1 - Findings'!C40="","",'Annex 1 - Findings'!C40)</f>
        <v>-- select --</v>
      </c>
      <c r="N19" s="164" t="str">
        <f>'Annex 1 - Findings'!A64</f>
        <v>E9</v>
      </c>
      <c r="O19" s="163" t="str">
        <f>IF('Annex 1 - Findings'!B64="","",'Annex 1 - Findings'!B64)</f>
        <v/>
      </c>
      <c r="P19" s="164" t="str">
        <f>'Annex 1 - Findings'!A76</f>
        <v>F9</v>
      </c>
      <c r="Q19" s="163" t="str">
        <f>IF('Annex 1 - Findings'!B76="","",'Annex 1 - Findings'!B76)</f>
        <v/>
      </c>
      <c r="R19" s="404"/>
      <c r="S19" s="164">
        <f>'Annex 3 - Changes '!A16</f>
        <v>9</v>
      </c>
      <c r="T19" s="163" t="str">
        <f>IF('Annex 3 - Changes '!B16="","",'Annex 3 - Changes '!B16)</f>
        <v/>
      </c>
      <c r="U19" s="166">
        <f>'Annex 3 - Changes '!A29</f>
        <v>9</v>
      </c>
      <c r="V19" s="163" t="str">
        <f>IF('Annex 3 - Changes '!B29="","",'Annex 3 - Changes '!B29)</f>
        <v/>
      </c>
      <c r="BQ19" s="401"/>
    </row>
    <row r="20" spans="1:69" s="54" customFormat="1" ht="13.15" customHeight="1" x14ac:dyDescent="0.2">
      <c r="A20" s="400"/>
      <c r="B20" s="403" t="str">
        <f t="shared" si="5"/>
        <v/>
      </c>
      <c r="C20" s="403" t="str">
        <f t="shared" si="6"/>
        <v/>
      </c>
      <c r="D20" s="403" t="str">
        <f t="shared" si="6"/>
        <v/>
      </c>
      <c r="E20" s="164" t="str">
        <f>'Annex 1 - Findings'!A16</f>
        <v>A10</v>
      </c>
      <c r="F20" s="163" t="str">
        <f>IF('Annex 1 - Findings'!B16="","",'Annex 1 - Findings'!B16)</f>
        <v/>
      </c>
      <c r="G20" s="165" t="str">
        <f>IF('Annex 1 - Findings'!C16="","",'Annex 1 - Findings'!C16)</f>
        <v>-- select --</v>
      </c>
      <c r="H20" s="164" t="str">
        <f>'Annex 1 - Findings'!A28</f>
        <v>B10</v>
      </c>
      <c r="I20" s="163" t="str">
        <f>IF('Annex 1 - Findings'!B28="","",'Annex 1 - Findings'!B28)</f>
        <v/>
      </c>
      <c r="J20" s="165" t="str">
        <f>IF('Annex 1 - Findings'!C28="","",'Annex 1 - Findings'!C28)</f>
        <v>-- select --</v>
      </c>
      <c r="K20" s="164" t="str">
        <f>'Annex 1 - Findings'!A41</f>
        <v>C10</v>
      </c>
      <c r="L20" s="163" t="str">
        <f>IF('Annex 1 - Findings'!B41="","",'Annex 1 - Findings'!B41)</f>
        <v/>
      </c>
      <c r="M20" s="165" t="str">
        <f>IF('Annex 1 - Findings'!C41="","",'Annex 1 - Findings'!C41)</f>
        <v>-- select --</v>
      </c>
      <c r="N20" s="164" t="str">
        <f>'Annex 1 - Findings'!A65</f>
        <v>E10</v>
      </c>
      <c r="O20" s="163" t="str">
        <f>IF('Annex 1 - Findings'!B65="","",'Annex 1 - Findings'!B65)</f>
        <v/>
      </c>
      <c r="P20" s="164" t="str">
        <f>'Annex 1 - Findings'!A77</f>
        <v>F10</v>
      </c>
      <c r="Q20" s="163" t="str">
        <f>IF('Annex 1 - Findings'!B77="","",'Annex 1 - Findings'!B77)</f>
        <v/>
      </c>
      <c r="R20" s="404"/>
      <c r="S20" s="164">
        <f>'Annex 3 - Changes '!A17</f>
        <v>10</v>
      </c>
      <c r="T20" s="163" t="str">
        <f>IF('Annex 3 - Changes '!B17="","",'Annex 3 - Changes '!B17)</f>
        <v/>
      </c>
      <c r="U20" s="166">
        <f>'Annex 3 - Changes '!A30</f>
        <v>10</v>
      </c>
      <c r="V20" s="163" t="str">
        <f>IF('Annex 3 - Changes '!B30="","",'Annex 3 - Changes '!B30)</f>
        <v/>
      </c>
      <c r="BQ20" s="401"/>
    </row>
    <row r="21" spans="1:69" ht="13.15" customHeight="1" x14ac:dyDescent="0.2">
      <c r="B21" s="356"/>
      <c r="C21" s="58"/>
      <c r="D21" s="356"/>
      <c r="E21" s="356"/>
    </row>
  </sheetData>
  <sheetProtection sheet="1" objects="1" scenarios="1" formatCells="0" formatColumns="0" formatRows="0"/>
  <mergeCells count="1">
    <mergeCell ref="E9:E10"/>
  </mergeCells>
  <dataValidations count="1">
    <dataValidation allowBlank="1" showErrorMessage="1" prompt="Please select: yes or no" sqref="E11:Q20"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C116"/>
  <sheetViews>
    <sheetView topLeftCell="A70" workbookViewId="0">
      <selection activeCell="C102" sqref="C102"/>
    </sheetView>
  </sheetViews>
  <sheetFormatPr defaultColWidth="9.140625" defaultRowHeight="12.75" x14ac:dyDescent="0.2"/>
  <cols>
    <col min="1" max="1" width="50.85546875" style="4" bestFit="1" customWidth="1"/>
    <col min="2" max="2" width="8" style="4" customWidth="1"/>
    <col min="3" max="3" width="37.7109375" style="4" bestFit="1" customWidth="1"/>
    <col min="4" max="16384" width="9.140625" style="4"/>
  </cols>
  <sheetData>
    <row r="1" spans="1:1" x14ac:dyDescent="0.2">
      <c r="A1" s="45" t="s">
        <v>123</v>
      </c>
    </row>
    <row r="2" spans="1:1" x14ac:dyDescent="0.2">
      <c r="A2" s="46" t="str">
        <f>Translations!$B$327</f>
        <v>Combustion</v>
      </c>
    </row>
    <row r="3" spans="1:1" x14ac:dyDescent="0.2">
      <c r="A3" s="46" t="str">
        <f>Translations!$B$328</f>
        <v xml:space="preserve">Refining of mineral oil </v>
      </c>
    </row>
    <row r="4" spans="1:1" x14ac:dyDescent="0.2">
      <c r="A4" s="46" t="str">
        <f>Translations!$B$329</f>
        <v>Production of coke</v>
      </c>
    </row>
    <row r="5" spans="1:1" x14ac:dyDescent="0.2">
      <c r="A5" s="46" t="str">
        <f>Translations!$B$330</f>
        <v>Metal ore roasting or sintering</v>
      </c>
    </row>
    <row r="6" spans="1:1" x14ac:dyDescent="0.2">
      <c r="A6" s="46" t="str">
        <f>Translations!$B$331</f>
        <v>Production of pig iron or steel</v>
      </c>
    </row>
    <row r="7" spans="1:1" x14ac:dyDescent="0.2">
      <c r="A7" s="46" t="str">
        <f>Translations!$B$332</f>
        <v>Production or processing of ferrous metals</v>
      </c>
    </row>
    <row r="8" spans="1:1" x14ac:dyDescent="0.2">
      <c r="A8" s="46" t="str">
        <f>Translations!$B$333</f>
        <v>Production of primary aluminium</v>
      </c>
    </row>
    <row r="9" spans="1:1" x14ac:dyDescent="0.2">
      <c r="A9" s="46" t="str">
        <f>Translations!$B$334</f>
        <v>Production of secondary aluminium</v>
      </c>
    </row>
    <row r="10" spans="1:1" x14ac:dyDescent="0.2">
      <c r="A10" s="46" t="str">
        <f>Translations!$B$335</f>
        <v>Production or processing of non-ferrous metals</v>
      </c>
    </row>
    <row r="11" spans="1:1" x14ac:dyDescent="0.2">
      <c r="A11" s="46" t="str">
        <f>Translations!$B$336</f>
        <v>Production of cement clinker</v>
      </c>
    </row>
    <row r="12" spans="1:1" x14ac:dyDescent="0.2">
      <c r="A12" s="46" t="str">
        <f>Translations!$B$337</f>
        <v>Production of lime, or calcination of dolomite/magnesite</v>
      </c>
    </row>
    <row r="13" spans="1:1" x14ac:dyDescent="0.2">
      <c r="A13" s="46" t="str">
        <f>Translations!$B$338</f>
        <v>Manufacture of glass</v>
      </c>
    </row>
    <row r="14" spans="1:1" ht="15" customHeight="1" x14ac:dyDescent="0.2">
      <c r="A14" s="46" t="str">
        <f>Translations!$B$339</f>
        <v>Manufacture of ceramics</v>
      </c>
    </row>
    <row r="15" spans="1:1" x14ac:dyDescent="0.2">
      <c r="A15" s="46" t="str">
        <f>Translations!$B$340</f>
        <v>Manufacture of mineral wool</v>
      </c>
    </row>
    <row r="16" spans="1:1" x14ac:dyDescent="0.2">
      <c r="A16" s="46" t="str">
        <f>Translations!$B$341</f>
        <v>Production or processing of gypsum or plasterboard</v>
      </c>
    </row>
    <row r="17" spans="1:1" x14ac:dyDescent="0.2">
      <c r="A17" s="46" t="str">
        <f>Translations!$B$342</f>
        <v>Production of pulp</v>
      </c>
    </row>
    <row r="18" spans="1:1" x14ac:dyDescent="0.2">
      <c r="A18" s="46" t="str">
        <f>Translations!$B$343</f>
        <v>Production of paper or cardboard</v>
      </c>
    </row>
    <row r="19" spans="1:1" x14ac:dyDescent="0.2">
      <c r="A19" s="46" t="str">
        <f>Translations!$B$344</f>
        <v>Production of carbon black</v>
      </c>
    </row>
    <row r="20" spans="1:1" x14ac:dyDescent="0.2">
      <c r="A20" s="46" t="str">
        <f>Translations!$B$345</f>
        <v>Production of nitrous oxide</v>
      </c>
    </row>
    <row r="21" spans="1:1" x14ac:dyDescent="0.2">
      <c r="A21" s="46" t="str">
        <f>Translations!$B$346</f>
        <v>Production of adipic acid</v>
      </c>
    </row>
    <row r="22" spans="1:1" x14ac:dyDescent="0.2">
      <c r="A22" s="46" t="str">
        <f>Translations!$B$347</f>
        <v>Production of glyoxal and glyoxylic acid</v>
      </c>
    </row>
    <row r="23" spans="1:1" x14ac:dyDescent="0.2">
      <c r="A23" s="46" t="str">
        <f>Translations!$B$348</f>
        <v>Production of ammonia</v>
      </c>
    </row>
    <row r="24" spans="1:1" x14ac:dyDescent="0.2">
      <c r="A24" s="47" t="str">
        <f>Translations!$B$349</f>
        <v>Production of bulk chemicals</v>
      </c>
    </row>
    <row r="25" spans="1:1" x14ac:dyDescent="0.2">
      <c r="A25" s="46" t="str">
        <f>Translations!$B$350</f>
        <v>Production of hydrogen and synthesis gas</v>
      </c>
    </row>
    <row r="26" spans="1:1" x14ac:dyDescent="0.2">
      <c r="A26" s="46" t="str">
        <f>Translations!$B$351</f>
        <v>Production of soda ash and sodium bicarbonate</v>
      </c>
    </row>
    <row r="27" spans="1:1" x14ac:dyDescent="0.2">
      <c r="A27" s="46" t="str">
        <f>Translations!$B$352</f>
        <v>Capture of greenhouse gases under Directive 2009/31/EC</v>
      </c>
    </row>
    <row r="28" spans="1:1" x14ac:dyDescent="0.2">
      <c r="A28" s="46" t="str">
        <f>Translations!$B$353</f>
        <v>Transport of greenhouse gases under Directive 2009/31/EC</v>
      </c>
    </row>
    <row r="29" spans="1:1" x14ac:dyDescent="0.2">
      <c r="A29" s="46" t="str">
        <f>Translations!$B$354</f>
        <v>Storage of greenhouse gases under Directive 2009/31/EC</v>
      </c>
    </row>
    <row r="31" spans="1:1" x14ac:dyDescent="0.2">
      <c r="A31" s="48" t="s">
        <v>361</v>
      </c>
    </row>
    <row r="32" spans="1:1" x14ac:dyDescent="0.2">
      <c r="A32" s="47" t="str">
        <f>Translations!$B$355</f>
        <v>Baseline Data Report</v>
      </c>
    </row>
    <row r="33" spans="1:1" x14ac:dyDescent="0.2">
      <c r="A33" s="47" t="str">
        <f>Translations!$B$356</f>
        <v>New Entrant Data Report</v>
      </c>
    </row>
    <row r="34" spans="1:1" x14ac:dyDescent="0.2">
      <c r="A34" s="149" t="str">
        <f>Translations!$B$357</f>
        <v>Annual Activity Level Report</v>
      </c>
    </row>
    <row r="36" spans="1:1" x14ac:dyDescent="0.2">
      <c r="A36" s="48" t="s">
        <v>363</v>
      </c>
    </row>
    <row r="37" spans="1:1" x14ac:dyDescent="0.2">
      <c r="A37" s="47" t="str">
        <f>Translations!$B$358</f>
        <v>Approved</v>
      </c>
    </row>
    <row r="38" spans="1:1" x14ac:dyDescent="0.2">
      <c r="A38" s="47" t="str">
        <f>Translations!$B$359</f>
        <v>Non-approved</v>
      </c>
    </row>
    <row r="40" spans="1:1" x14ac:dyDescent="0.2">
      <c r="A40" s="48" t="s">
        <v>322</v>
      </c>
    </row>
    <row r="41" spans="1:1" x14ac:dyDescent="0.2">
      <c r="A41" s="46" t="str">
        <f>Translations!$B$360</f>
        <v>Yes</v>
      </c>
    </row>
    <row r="42" spans="1:1" x14ac:dyDescent="0.2">
      <c r="A42" s="46" t="s">
        <v>106</v>
      </c>
    </row>
    <row r="43" spans="1:1" x14ac:dyDescent="0.2">
      <c r="A43" s="49"/>
    </row>
    <row r="44" spans="1:1" x14ac:dyDescent="0.2">
      <c r="A44" s="48" t="s">
        <v>107</v>
      </c>
    </row>
    <row r="45" spans="1:1" x14ac:dyDescent="0.2">
      <c r="A45" s="46" t="str">
        <f>Translations!$B$360</f>
        <v>Yes</v>
      </c>
    </row>
    <row r="46" spans="1:1" x14ac:dyDescent="0.2">
      <c r="A46" s="46" t="s">
        <v>106</v>
      </c>
    </row>
    <row r="47" spans="1:1" x14ac:dyDescent="0.2">
      <c r="A47" s="47" t="str">
        <f>Translations!$B$361</f>
        <v>Not Applicable</v>
      </c>
    </row>
    <row r="48" spans="1:1" x14ac:dyDescent="0.2">
      <c r="A48" s="49"/>
    </row>
    <row r="49" spans="1:1" x14ac:dyDescent="0.2">
      <c r="A49" s="45" t="s">
        <v>108</v>
      </c>
    </row>
    <row r="50" spans="1:1" x14ac:dyDescent="0.2">
      <c r="A50" s="46" t="str">
        <f>Translations!$B$362</f>
        <v>No. See Annex 1 for details</v>
      </c>
    </row>
    <row r="51" spans="1:1" x14ac:dyDescent="0.2">
      <c r="A51" s="46" t="str">
        <f>Translations!$B$363</f>
        <v>Yes. See Annex 1 for details</v>
      </c>
    </row>
    <row r="52" spans="1:1" x14ac:dyDescent="0.2">
      <c r="A52" s="46" t="str">
        <f>Translations!$B$361</f>
        <v>Not Applicable</v>
      </c>
    </row>
    <row r="54" spans="1:1" x14ac:dyDescent="0.2">
      <c r="A54" s="45" t="s">
        <v>55</v>
      </c>
    </row>
    <row r="55" spans="1:1" x14ac:dyDescent="0.2">
      <c r="A55" s="46" t="str">
        <f>Translations!$B$360</f>
        <v>Yes</v>
      </c>
    </row>
    <row r="56" spans="1:1" x14ac:dyDescent="0.2">
      <c r="A56" s="46" t="str">
        <f>Translations!$B$362</f>
        <v>No. See Annex 1 for details</v>
      </c>
    </row>
    <row r="57" spans="1:1" s="49" customFormat="1" x14ac:dyDescent="0.2">
      <c r="A57" s="46" t="str">
        <f>Translations!$B$361</f>
        <v>Not Applicable</v>
      </c>
    </row>
    <row r="58" spans="1:1" x14ac:dyDescent="0.2">
      <c r="A58" s="49"/>
    </row>
    <row r="59" spans="1:1" x14ac:dyDescent="0.2">
      <c r="A59" s="45" t="s">
        <v>351</v>
      </c>
    </row>
    <row r="60" spans="1:1" x14ac:dyDescent="0.2">
      <c r="A60" s="46" t="str">
        <f>Translations!$B$360</f>
        <v>Yes</v>
      </c>
    </row>
    <row r="61" spans="1:1" x14ac:dyDescent="0.2">
      <c r="A61" s="46" t="str">
        <f>Translations!$B$364</f>
        <v>No. See Annex 3 for details</v>
      </c>
    </row>
    <row r="62" spans="1:1" x14ac:dyDescent="0.2">
      <c r="A62" s="46" t="str">
        <f>Translations!$B$361</f>
        <v>Not Applicable</v>
      </c>
    </row>
    <row r="64" spans="1:1" x14ac:dyDescent="0.2">
      <c r="A64" s="48" t="s">
        <v>110</v>
      </c>
    </row>
    <row r="65" spans="1:1" x14ac:dyDescent="0.2">
      <c r="A65" s="46" t="str">
        <f>Translations!$B$360</f>
        <v>Yes</v>
      </c>
    </row>
    <row r="66" spans="1:1" x14ac:dyDescent="0.2">
      <c r="A66" s="46" t="s">
        <v>106</v>
      </c>
    </row>
    <row r="68" spans="1:1" x14ac:dyDescent="0.2">
      <c r="A68" s="45" t="s">
        <v>113</v>
      </c>
    </row>
    <row r="69" spans="1:1" x14ac:dyDescent="0.2">
      <c r="A69" s="50" t="str">
        <f>Translations!$B$365</f>
        <v>Yes. See Annex 1 for recommendations.</v>
      </c>
    </row>
    <row r="70" spans="1:1" x14ac:dyDescent="0.2">
      <c r="A70" s="50" t="str">
        <f>Translations!$B$366</f>
        <v xml:space="preserve">No, no improvements identified as required.  </v>
      </c>
    </row>
    <row r="72" spans="1:1" x14ac:dyDescent="0.2">
      <c r="A72" s="48" t="s">
        <v>319</v>
      </c>
    </row>
    <row r="73" spans="1:1" x14ac:dyDescent="0.2">
      <c r="A73" s="46" t="str">
        <f>Translations!$B$360</f>
        <v>Yes</v>
      </c>
    </row>
    <row r="74" spans="1:1" x14ac:dyDescent="0.2">
      <c r="A74" s="46" t="s">
        <v>106</v>
      </c>
    </row>
    <row r="76" spans="1:1" x14ac:dyDescent="0.2">
      <c r="A76" s="45" t="s">
        <v>101</v>
      </c>
    </row>
    <row r="77" spans="1:1" x14ac:dyDescent="0.2">
      <c r="A77" s="46" t="str">
        <f>Translations!$B$367</f>
        <v>Accredited</v>
      </c>
    </row>
    <row r="78" spans="1:1" x14ac:dyDescent="0.2">
      <c r="A78" s="46" t="str">
        <f>Translations!$B$368</f>
        <v>Certified</v>
      </c>
    </row>
    <row r="80" spans="1:1" x14ac:dyDescent="0.2">
      <c r="A80" s="48" t="s">
        <v>103</v>
      </c>
    </row>
    <row r="81" spans="1:1" x14ac:dyDescent="0.2">
      <c r="A81" s="46" t="s">
        <v>104</v>
      </c>
    </row>
    <row r="82" spans="1:1" x14ac:dyDescent="0.2">
      <c r="A82" s="46" t="s">
        <v>25</v>
      </c>
    </row>
    <row r="83" spans="1:1" x14ac:dyDescent="0.2">
      <c r="A83" s="46" t="s">
        <v>36</v>
      </c>
    </row>
    <row r="85" spans="1:1" x14ac:dyDescent="0.2">
      <c r="A85" s="48" t="s">
        <v>321</v>
      </c>
    </row>
    <row r="86" spans="1:1" x14ac:dyDescent="0.2">
      <c r="A86" s="46" t="str">
        <f>Translations!$B$360</f>
        <v>Yes</v>
      </c>
    </row>
    <row r="87" spans="1:1" x14ac:dyDescent="0.2">
      <c r="A87" s="46" t="s">
        <v>106</v>
      </c>
    </row>
    <row r="89" spans="1:1" x14ac:dyDescent="0.2">
      <c r="A89" s="45" t="s">
        <v>320</v>
      </c>
    </row>
    <row r="90" spans="1:1" x14ac:dyDescent="0.2">
      <c r="A90" s="47" t="s">
        <v>385</v>
      </c>
    </row>
    <row r="91" spans="1:1" x14ac:dyDescent="0.2">
      <c r="A91" s="47" t="s">
        <v>386</v>
      </c>
    </row>
    <row r="92" spans="1:1" x14ac:dyDescent="0.2">
      <c r="A92" s="149" t="str">
        <f>Translations!$B$369</f>
        <v>Other</v>
      </c>
    </row>
    <row r="93" spans="1:1" x14ac:dyDescent="0.2">
      <c r="A93" s="149" t="s">
        <v>475</v>
      </c>
    </row>
    <row r="94" spans="1:1" x14ac:dyDescent="0.2">
      <c r="A94" s="150">
        <v>2019</v>
      </c>
    </row>
    <row r="95" spans="1:1" x14ac:dyDescent="0.2">
      <c r="A95" s="150">
        <v>2020</v>
      </c>
    </row>
    <row r="96" spans="1:1" x14ac:dyDescent="0.2">
      <c r="A96" s="150">
        <v>2021</v>
      </c>
    </row>
    <row r="97" spans="1:3" x14ac:dyDescent="0.2">
      <c r="A97" s="150">
        <v>2022</v>
      </c>
    </row>
    <row r="98" spans="1:3" x14ac:dyDescent="0.2">
      <c r="A98" s="150">
        <v>2023</v>
      </c>
    </row>
    <row r="99" spans="1:3" x14ac:dyDescent="0.2">
      <c r="A99" s="150">
        <v>2024</v>
      </c>
    </row>
    <row r="100" spans="1:3" x14ac:dyDescent="0.2">
      <c r="A100" s="150">
        <v>2025</v>
      </c>
    </row>
    <row r="101" spans="1:3" x14ac:dyDescent="0.2">
      <c r="A101" s="150">
        <v>2026</v>
      </c>
    </row>
    <row r="102" spans="1:3" x14ac:dyDescent="0.2">
      <c r="A102" s="150">
        <v>2027</v>
      </c>
    </row>
    <row r="103" spans="1:3" x14ac:dyDescent="0.2">
      <c r="A103" s="150">
        <v>2028</v>
      </c>
    </row>
    <row r="104" spans="1:3" x14ac:dyDescent="0.2">
      <c r="A104" s="150">
        <v>2029</v>
      </c>
    </row>
    <row r="105" spans="1:3" x14ac:dyDescent="0.2">
      <c r="A105" s="150">
        <v>2030</v>
      </c>
    </row>
    <row r="106" spans="1:3" x14ac:dyDescent="0.2">
      <c r="A106" s="150" t="s">
        <v>595</v>
      </c>
      <c r="C106" s="444"/>
    </row>
    <row r="107" spans="1:3" x14ac:dyDescent="0.2">
      <c r="A107" s="45" t="s">
        <v>318</v>
      </c>
    </row>
    <row r="108" spans="1:3" x14ac:dyDescent="0.2">
      <c r="A108" s="51" t="str">
        <f>Translations!$B$237</f>
        <v>-- select --</v>
      </c>
    </row>
    <row r="109" spans="1:3" x14ac:dyDescent="0.2">
      <c r="A109" s="52" t="str">
        <f>Translations!$B$360</f>
        <v>Yes</v>
      </c>
    </row>
    <row r="110" spans="1:3" x14ac:dyDescent="0.2">
      <c r="A110" s="51" t="s">
        <v>158</v>
      </c>
    </row>
    <row r="112" spans="1:3" x14ac:dyDescent="0.2">
      <c r="A112" s="45" t="s">
        <v>447</v>
      </c>
    </row>
    <row r="113" spans="1:1" x14ac:dyDescent="0.2">
      <c r="A113" s="152" t="str">
        <f>Translations!$B$370</f>
        <v>Operator Name</v>
      </c>
    </row>
    <row r="115" spans="1:1" x14ac:dyDescent="0.2">
      <c r="A115" s="45" t="s">
        <v>448</v>
      </c>
    </row>
    <row r="116" spans="1:1" x14ac:dyDescent="0.2">
      <c r="A116" s="52" t="str">
        <f>Translations!$B$371</f>
        <v>Installation Name</v>
      </c>
    </row>
  </sheetData>
  <sheetProtection sheet="1" objects="1" scenarios="1" formatCells="0" formatColumns="0" formatRows="0"/>
  <dataConsolidate/>
  <customSheetViews>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FF0000"/>
  </sheetPr>
  <dimension ref="A1:C384"/>
  <sheetViews>
    <sheetView topLeftCell="A12" workbookViewId="0">
      <selection activeCell="C21" sqref="C21"/>
    </sheetView>
  </sheetViews>
  <sheetFormatPr defaultColWidth="9.140625" defaultRowHeight="12.75" x14ac:dyDescent="0.2"/>
  <cols>
    <col min="1" max="1" width="8.28515625" style="250" bestFit="1" customWidth="1"/>
    <col min="2" max="2" width="70.7109375" style="154" customWidth="1"/>
    <col min="3" max="3" width="70.7109375" style="54" customWidth="1"/>
    <col min="4" max="16384" width="9.140625" style="54"/>
  </cols>
  <sheetData>
    <row r="1" spans="1:3" ht="15" x14ac:dyDescent="0.2">
      <c r="A1" s="312" t="s">
        <v>106</v>
      </c>
      <c r="B1" s="251" t="s">
        <v>313</v>
      </c>
      <c r="C1" s="134" t="s">
        <v>314</v>
      </c>
    </row>
    <row r="2" spans="1:3" ht="15.75" x14ac:dyDescent="0.2">
      <c r="A2" s="250">
        <v>1</v>
      </c>
      <c r="B2" s="301" t="s">
        <v>94</v>
      </c>
    </row>
    <row r="3" spans="1:3" ht="26.25" thickBot="1" x14ac:dyDescent="0.25">
      <c r="A3" s="250">
        <v>2</v>
      </c>
      <c r="B3" s="316" t="s">
        <v>526</v>
      </c>
    </row>
    <row r="4" spans="1:3" x14ac:dyDescent="0.2">
      <c r="A4" s="250">
        <v>3</v>
      </c>
      <c r="B4" s="321" t="s">
        <v>305</v>
      </c>
    </row>
    <row r="5" spans="1:3" ht="25.5" x14ac:dyDescent="0.2">
      <c r="A5" s="250">
        <v>4</v>
      </c>
      <c r="B5" s="322" t="s">
        <v>303</v>
      </c>
    </row>
    <row r="6" spans="1:3" ht="51" x14ac:dyDescent="0.2">
      <c r="A6" s="250">
        <v>5</v>
      </c>
      <c r="B6" s="323" t="s">
        <v>527</v>
      </c>
    </row>
    <row r="7" spans="1:3" ht="38.25" x14ac:dyDescent="0.2">
      <c r="A7" s="250">
        <v>6</v>
      </c>
      <c r="B7" s="322" t="s">
        <v>304</v>
      </c>
    </row>
    <row r="8" spans="1:3" ht="39" thickBot="1" x14ac:dyDescent="0.25">
      <c r="A8" s="250">
        <v>7</v>
      </c>
      <c r="B8" s="324" t="s">
        <v>306</v>
      </c>
    </row>
    <row r="9" spans="1:3" ht="13.5" thickBot="1" x14ac:dyDescent="0.25">
      <c r="A9" s="250">
        <v>8</v>
      </c>
      <c r="B9" s="162" t="s">
        <v>92</v>
      </c>
    </row>
    <row r="10" spans="1:3" ht="15" x14ac:dyDescent="0.2">
      <c r="A10" s="250">
        <v>9</v>
      </c>
      <c r="B10" s="252" t="s">
        <v>82</v>
      </c>
    </row>
    <row r="11" spans="1:3" ht="89.25" x14ac:dyDescent="0.2">
      <c r="A11" s="250">
        <v>10</v>
      </c>
      <c r="B11" s="427" t="s">
        <v>590</v>
      </c>
      <c r="C11" s="428"/>
    </row>
    <row r="12" spans="1:3" x14ac:dyDescent="0.2">
      <c r="A12" s="250">
        <v>11</v>
      </c>
      <c r="B12" s="414" t="s">
        <v>528</v>
      </c>
      <c r="C12" s="407"/>
    </row>
    <row r="13" spans="1:3" x14ac:dyDescent="0.2">
      <c r="A13" s="250">
        <v>12</v>
      </c>
      <c r="B13" s="429" t="s">
        <v>560</v>
      </c>
      <c r="C13" s="410"/>
    </row>
    <row r="14" spans="1:3" x14ac:dyDescent="0.2">
      <c r="A14" s="250">
        <v>13</v>
      </c>
      <c r="B14" s="366" t="s">
        <v>466</v>
      </c>
    </row>
    <row r="15" spans="1:3" ht="89.25" x14ac:dyDescent="0.2">
      <c r="A15" s="250">
        <v>14</v>
      </c>
      <c r="B15" s="313" t="s">
        <v>529</v>
      </c>
    </row>
    <row r="16" spans="1:3" x14ac:dyDescent="0.2">
      <c r="A16" s="250">
        <v>15</v>
      </c>
      <c r="B16" s="367" t="s">
        <v>465</v>
      </c>
    </row>
    <row r="17" spans="1:3" ht="57.95" customHeight="1" x14ac:dyDescent="0.2">
      <c r="A17" s="250">
        <v>16</v>
      </c>
      <c r="B17" s="427" t="s">
        <v>591</v>
      </c>
      <c r="C17" s="428"/>
    </row>
    <row r="18" spans="1:3" ht="28.35" customHeight="1" x14ac:dyDescent="0.2">
      <c r="A18" s="250">
        <v>17</v>
      </c>
      <c r="B18" s="414" t="s">
        <v>501</v>
      </c>
      <c r="C18" s="407"/>
    </row>
    <row r="19" spans="1:3" x14ac:dyDescent="0.2">
      <c r="A19" s="250">
        <v>18</v>
      </c>
      <c r="B19" s="430" t="s">
        <v>592</v>
      </c>
      <c r="C19" s="410"/>
    </row>
    <row r="20" spans="1:3" ht="25.5" x14ac:dyDescent="0.2">
      <c r="A20" s="250">
        <v>19</v>
      </c>
      <c r="B20" s="431" t="s">
        <v>592</v>
      </c>
      <c r="C20" s="432"/>
    </row>
    <row r="21" spans="1:3" x14ac:dyDescent="0.2">
      <c r="A21" s="250">
        <v>20</v>
      </c>
      <c r="B21" s="433"/>
      <c r="C21" s="432"/>
    </row>
    <row r="22" spans="1:3" ht="25.5" x14ac:dyDescent="0.2">
      <c r="A22" s="250">
        <v>21</v>
      </c>
      <c r="B22" s="274" t="s">
        <v>502</v>
      </c>
    </row>
    <row r="23" spans="1:3" ht="117" customHeight="1" x14ac:dyDescent="0.2">
      <c r="A23" s="250">
        <v>22</v>
      </c>
      <c r="B23" s="253" t="s">
        <v>530</v>
      </c>
    </row>
    <row r="24" spans="1:3" ht="60" customHeight="1" x14ac:dyDescent="0.2">
      <c r="A24" s="250">
        <v>23</v>
      </c>
      <c r="B24" s="274" t="s">
        <v>503</v>
      </c>
    </row>
    <row r="25" spans="1:3" ht="33.950000000000003" customHeight="1" x14ac:dyDescent="0.2">
      <c r="A25" s="250">
        <v>24</v>
      </c>
      <c r="B25" s="313" t="s">
        <v>531</v>
      </c>
    </row>
    <row r="26" spans="1:3" ht="51" x14ac:dyDescent="0.2">
      <c r="A26" s="250">
        <v>25</v>
      </c>
      <c r="B26" s="253" t="s">
        <v>532</v>
      </c>
    </row>
    <row r="27" spans="1:3" x14ac:dyDescent="0.2">
      <c r="A27" s="250">
        <v>26</v>
      </c>
      <c r="B27" s="311" t="s">
        <v>504</v>
      </c>
    </row>
    <row r="28" spans="1:3" ht="35.1" customHeight="1" x14ac:dyDescent="0.2">
      <c r="A28" s="250">
        <v>27</v>
      </c>
      <c r="B28" s="253" t="s">
        <v>403</v>
      </c>
    </row>
    <row r="29" spans="1:3" ht="89.25" x14ac:dyDescent="0.2">
      <c r="A29" s="250">
        <v>28</v>
      </c>
      <c r="B29" s="311" t="s">
        <v>533</v>
      </c>
    </row>
    <row r="30" spans="1:3" ht="60.75" x14ac:dyDescent="0.2">
      <c r="A30" s="250">
        <v>29</v>
      </c>
      <c r="B30" s="302" t="s">
        <v>653</v>
      </c>
      <c r="C30" s="408"/>
    </row>
    <row r="31" spans="1:3" ht="63.75" x14ac:dyDescent="0.2">
      <c r="A31" s="250">
        <v>30</v>
      </c>
      <c r="B31" s="313" t="s">
        <v>534</v>
      </c>
    </row>
    <row r="32" spans="1:3" ht="51" x14ac:dyDescent="0.2">
      <c r="A32" s="250">
        <v>31</v>
      </c>
      <c r="B32" s="313" t="s">
        <v>535</v>
      </c>
    </row>
    <row r="33" spans="1:3" ht="25.5" x14ac:dyDescent="0.2">
      <c r="A33" s="250">
        <v>32</v>
      </c>
      <c r="B33" s="313" t="s">
        <v>536</v>
      </c>
    </row>
    <row r="34" spans="1:3" x14ac:dyDescent="0.2">
      <c r="A34" s="250">
        <v>33</v>
      </c>
      <c r="B34" s="366" t="s">
        <v>467</v>
      </c>
    </row>
    <row r="35" spans="1:3" ht="25.5" x14ac:dyDescent="0.2">
      <c r="A35" s="250">
        <v>34</v>
      </c>
      <c r="B35" s="313" t="s">
        <v>537</v>
      </c>
      <c r="C35" s="310"/>
    </row>
    <row r="36" spans="1:3" x14ac:dyDescent="0.2">
      <c r="A36" s="250">
        <v>35</v>
      </c>
      <c r="B36" s="366" t="s">
        <v>401</v>
      </c>
    </row>
    <row r="37" spans="1:3" ht="15" x14ac:dyDescent="0.2">
      <c r="A37" s="250">
        <v>36</v>
      </c>
      <c r="B37" s="277" t="s">
        <v>83</v>
      </c>
    </row>
    <row r="38" spans="1:3" ht="13.5" thickBot="1" x14ac:dyDescent="0.25">
      <c r="A38" s="250">
        <v>37</v>
      </c>
      <c r="B38" s="278" t="s">
        <v>84</v>
      </c>
    </row>
    <row r="39" spans="1:3" x14ac:dyDescent="0.2">
      <c r="A39" s="250">
        <v>38</v>
      </c>
      <c r="B39" s="275" t="s">
        <v>98</v>
      </c>
    </row>
    <row r="40" spans="1:3" x14ac:dyDescent="0.2">
      <c r="A40" s="250">
        <v>39</v>
      </c>
      <c r="B40" s="367" t="s">
        <v>99</v>
      </c>
    </row>
    <row r="41" spans="1:3" x14ac:dyDescent="0.2">
      <c r="A41" s="250">
        <v>40</v>
      </c>
      <c r="B41" s="274" t="s">
        <v>85</v>
      </c>
    </row>
    <row r="42" spans="1:3" x14ac:dyDescent="0.2">
      <c r="A42" s="250">
        <v>41</v>
      </c>
      <c r="B42" s="367" t="s">
        <v>86</v>
      </c>
    </row>
    <row r="43" spans="1:3" ht="26.25" thickBot="1" x14ac:dyDescent="0.25">
      <c r="A43" s="250">
        <v>42</v>
      </c>
      <c r="B43" s="276" t="s">
        <v>97</v>
      </c>
    </row>
    <row r="44" spans="1:3" ht="13.5" thickBot="1" x14ac:dyDescent="0.25">
      <c r="A44" s="250">
        <v>43</v>
      </c>
      <c r="B44" s="280" t="s">
        <v>95</v>
      </c>
    </row>
    <row r="45" spans="1:3" ht="13.5" thickBot="1" x14ac:dyDescent="0.25">
      <c r="A45" s="250">
        <v>44</v>
      </c>
      <c r="B45" s="281" t="s">
        <v>87</v>
      </c>
    </row>
    <row r="46" spans="1:3" ht="13.5" thickBot="1" x14ac:dyDescent="0.25">
      <c r="A46" s="250">
        <v>45</v>
      </c>
      <c r="B46" s="280" t="s">
        <v>96</v>
      </c>
    </row>
    <row r="47" spans="1:3" ht="13.5" thickBot="1" x14ac:dyDescent="0.25">
      <c r="A47" s="250">
        <v>46</v>
      </c>
      <c r="B47" s="279" t="s">
        <v>88</v>
      </c>
    </row>
    <row r="48" spans="1:3" ht="13.5" thickBot="1" x14ac:dyDescent="0.25">
      <c r="A48" s="250">
        <v>47</v>
      </c>
      <c r="B48" s="278" t="s">
        <v>90</v>
      </c>
    </row>
    <row r="49" spans="1:2" x14ac:dyDescent="0.2">
      <c r="A49" s="250">
        <v>48</v>
      </c>
      <c r="B49" s="325" t="s">
        <v>312</v>
      </c>
    </row>
    <row r="50" spans="1:2" ht="13.5" thickBot="1" x14ac:dyDescent="0.25">
      <c r="A50" s="250">
        <v>49</v>
      </c>
      <c r="B50" s="326" t="s">
        <v>311</v>
      </c>
    </row>
    <row r="51" spans="1:2" ht="15.75" x14ac:dyDescent="0.2">
      <c r="A51" s="250">
        <v>50</v>
      </c>
      <c r="B51" s="254" t="s">
        <v>89</v>
      </c>
    </row>
    <row r="52" spans="1:2" ht="25.5" x14ac:dyDescent="0.2">
      <c r="A52" s="250">
        <v>51</v>
      </c>
      <c r="B52" s="314" t="s">
        <v>538</v>
      </c>
    </row>
    <row r="53" spans="1:2" ht="13.5" thickBot="1" x14ac:dyDescent="0.25">
      <c r="A53" s="250">
        <v>52</v>
      </c>
      <c r="B53" s="162" t="s">
        <v>157</v>
      </c>
    </row>
    <row r="54" spans="1:2" ht="26.25" thickBot="1" x14ac:dyDescent="0.25">
      <c r="A54" s="250">
        <v>53</v>
      </c>
      <c r="B54" s="320" t="s">
        <v>367</v>
      </c>
    </row>
    <row r="55" spans="1:2" ht="13.5" thickBot="1" x14ac:dyDescent="0.25">
      <c r="A55" s="250">
        <v>54</v>
      </c>
      <c r="B55" s="162" t="s">
        <v>7</v>
      </c>
    </row>
    <row r="56" spans="1:2" ht="39" thickBot="1" x14ac:dyDescent="0.25">
      <c r="A56" s="250">
        <v>55</v>
      </c>
      <c r="B56" s="320" t="s">
        <v>67</v>
      </c>
    </row>
    <row r="57" spans="1:2" ht="13.5" thickBot="1" x14ac:dyDescent="0.25">
      <c r="A57" s="250">
        <v>56</v>
      </c>
      <c r="B57" s="162" t="s">
        <v>8</v>
      </c>
    </row>
    <row r="58" spans="1:2" ht="51.75" thickBot="1" x14ac:dyDescent="0.25">
      <c r="A58" s="250">
        <v>57</v>
      </c>
      <c r="B58" s="320" t="s">
        <v>368</v>
      </c>
    </row>
    <row r="59" spans="1:2" ht="13.5" thickBot="1" x14ac:dyDescent="0.25">
      <c r="A59" s="250">
        <v>58</v>
      </c>
      <c r="B59" s="162" t="s">
        <v>93</v>
      </c>
    </row>
    <row r="60" spans="1:2" ht="39" thickBot="1" x14ac:dyDescent="0.25">
      <c r="A60" s="250">
        <v>59</v>
      </c>
      <c r="B60" s="320" t="s">
        <v>369</v>
      </c>
    </row>
    <row r="61" spans="1:2" ht="13.5" thickBot="1" x14ac:dyDescent="0.25">
      <c r="A61" s="250">
        <v>60</v>
      </c>
      <c r="B61" s="292" t="s">
        <v>91</v>
      </c>
    </row>
    <row r="62" spans="1:2" ht="77.25" thickBot="1" x14ac:dyDescent="0.25">
      <c r="A62" s="250">
        <v>61</v>
      </c>
      <c r="B62" s="320" t="s">
        <v>51</v>
      </c>
    </row>
    <row r="63" spans="1:2" ht="26.25" thickBot="1" x14ac:dyDescent="0.25">
      <c r="A63" s="250">
        <v>62</v>
      </c>
      <c r="B63" s="320" t="s">
        <v>155</v>
      </c>
    </row>
    <row r="64" spans="1:2" ht="51.75" thickBot="1" x14ac:dyDescent="0.25">
      <c r="A64" s="250">
        <v>63</v>
      </c>
      <c r="B64" s="320" t="s">
        <v>441</v>
      </c>
    </row>
    <row r="65" spans="1:2" ht="25.5" x14ac:dyDescent="0.2">
      <c r="A65" s="250">
        <v>64</v>
      </c>
      <c r="B65" s="317" t="s">
        <v>460</v>
      </c>
    </row>
    <row r="66" spans="1:2" ht="25.5" x14ac:dyDescent="0.2">
      <c r="A66" s="250">
        <v>65</v>
      </c>
      <c r="B66" s="318" t="s">
        <v>461</v>
      </c>
    </row>
    <row r="67" spans="1:2" ht="51" x14ac:dyDescent="0.2">
      <c r="A67" s="250">
        <v>66</v>
      </c>
      <c r="B67" s="318" t="s">
        <v>462</v>
      </c>
    </row>
    <row r="68" spans="1:2" ht="51" x14ac:dyDescent="0.2">
      <c r="A68" s="250">
        <v>67</v>
      </c>
      <c r="B68" s="318" t="s">
        <v>463</v>
      </c>
    </row>
    <row r="69" spans="1:2" ht="26.25" thickBot="1" x14ac:dyDescent="0.25">
      <c r="A69" s="250">
        <v>68</v>
      </c>
      <c r="B69" s="319" t="s">
        <v>464</v>
      </c>
    </row>
    <row r="70" spans="1:2" x14ac:dyDescent="0.2">
      <c r="A70" s="250">
        <v>69</v>
      </c>
      <c r="B70" s="291" t="s">
        <v>459</v>
      </c>
    </row>
    <row r="71" spans="1:2" x14ac:dyDescent="0.2">
      <c r="A71" s="250">
        <v>70</v>
      </c>
      <c r="B71" s="327" t="s">
        <v>120</v>
      </c>
    </row>
    <row r="72" spans="1:2" ht="38.25" x14ac:dyDescent="0.2">
      <c r="A72" s="250">
        <v>71</v>
      </c>
      <c r="B72" s="292" t="s">
        <v>625</v>
      </c>
    </row>
    <row r="73" spans="1:2" ht="89.25" x14ac:dyDescent="0.2">
      <c r="A73" s="250">
        <v>72</v>
      </c>
      <c r="B73" s="168" t="s">
        <v>509</v>
      </c>
    </row>
    <row r="74" spans="1:2" ht="13.5" thickBot="1" x14ac:dyDescent="0.25">
      <c r="A74" s="250">
        <v>73</v>
      </c>
      <c r="B74" s="316" t="s">
        <v>539</v>
      </c>
    </row>
    <row r="75" spans="1:2" ht="13.5" thickBot="1" x14ac:dyDescent="0.25">
      <c r="A75" s="250">
        <v>74</v>
      </c>
      <c r="B75" s="320" t="s">
        <v>1</v>
      </c>
    </row>
    <row r="76" spans="1:2" x14ac:dyDescent="0.2">
      <c r="A76" s="250">
        <v>75</v>
      </c>
      <c r="B76" s="328" t="s">
        <v>63</v>
      </c>
    </row>
    <row r="77" spans="1:2" x14ac:dyDescent="0.2">
      <c r="A77" s="250">
        <v>76</v>
      </c>
      <c r="B77" s="329" t="s">
        <v>69</v>
      </c>
    </row>
    <row r="78" spans="1:2" x14ac:dyDescent="0.2">
      <c r="A78" s="250">
        <v>77</v>
      </c>
      <c r="B78" s="329" t="s">
        <v>2</v>
      </c>
    </row>
    <row r="79" spans="1:2" x14ac:dyDescent="0.2">
      <c r="A79" s="250">
        <v>78</v>
      </c>
      <c r="B79" s="329" t="s">
        <v>122</v>
      </c>
    </row>
    <row r="80" spans="1:2" x14ac:dyDescent="0.2">
      <c r="A80" s="250">
        <v>79</v>
      </c>
      <c r="B80" s="329" t="s">
        <v>12</v>
      </c>
    </row>
    <row r="81" spans="1:3" x14ac:dyDescent="0.2">
      <c r="A81" s="250">
        <v>80</v>
      </c>
      <c r="B81" s="329" t="s">
        <v>596</v>
      </c>
    </row>
    <row r="82" spans="1:3" ht="13.5" thickBot="1" x14ac:dyDescent="0.25">
      <c r="A82" s="250">
        <v>81</v>
      </c>
      <c r="B82" s="330" t="s">
        <v>340</v>
      </c>
    </row>
    <row r="83" spans="1:3" ht="51" x14ac:dyDescent="0.2">
      <c r="A83" s="250">
        <v>82</v>
      </c>
      <c r="B83" s="269" t="s">
        <v>470</v>
      </c>
    </row>
    <row r="84" spans="1:3" x14ac:dyDescent="0.2">
      <c r="A84" s="250">
        <v>83</v>
      </c>
      <c r="B84" s="170" t="s">
        <v>341</v>
      </c>
    </row>
    <row r="85" spans="1:3" ht="58.35" customHeight="1" x14ac:dyDescent="0.2">
      <c r="A85" s="250">
        <v>84</v>
      </c>
      <c r="B85" s="269" t="s">
        <v>540</v>
      </c>
    </row>
    <row r="86" spans="1:3" x14ac:dyDescent="0.2">
      <c r="A86" s="250">
        <v>85</v>
      </c>
      <c r="B86" s="170" t="s">
        <v>72</v>
      </c>
    </row>
    <row r="87" spans="1:3" ht="25.5" x14ac:dyDescent="0.2">
      <c r="A87" s="250">
        <v>86</v>
      </c>
      <c r="B87" s="409" t="s">
        <v>634</v>
      </c>
      <c r="C87" s="410"/>
    </row>
    <row r="88" spans="1:3" x14ac:dyDescent="0.2">
      <c r="A88" s="250">
        <v>87</v>
      </c>
      <c r="B88" s="170" t="s">
        <v>597</v>
      </c>
    </row>
    <row r="89" spans="1:3" x14ac:dyDescent="0.2">
      <c r="A89" s="250">
        <v>88</v>
      </c>
      <c r="B89" s="288" t="s">
        <v>347</v>
      </c>
    </row>
    <row r="90" spans="1:3" ht="13.5" thickBot="1" x14ac:dyDescent="0.25">
      <c r="A90" s="250">
        <v>89</v>
      </c>
      <c r="B90" s="171" t="s">
        <v>458</v>
      </c>
    </row>
    <row r="91" spans="1:3" x14ac:dyDescent="0.2">
      <c r="A91" s="250">
        <v>90</v>
      </c>
      <c r="B91" s="103" t="s">
        <v>473</v>
      </c>
    </row>
    <row r="92" spans="1:3" ht="13.5" thickBot="1" x14ac:dyDescent="0.25">
      <c r="A92" s="250">
        <v>91</v>
      </c>
      <c r="B92" s="97" t="s">
        <v>598</v>
      </c>
    </row>
    <row r="93" spans="1:3" x14ac:dyDescent="0.2">
      <c r="A93" s="250">
        <v>92</v>
      </c>
      <c r="B93" s="103" t="s">
        <v>474</v>
      </c>
    </row>
    <row r="94" spans="1:3" ht="13.5" thickBot="1" x14ac:dyDescent="0.25">
      <c r="A94" s="250">
        <v>93</v>
      </c>
      <c r="B94" s="97" t="s">
        <v>588</v>
      </c>
      <c r="C94" s="407"/>
    </row>
    <row r="95" spans="1:3" x14ac:dyDescent="0.2">
      <c r="A95" s="250">
        <v>94</v>
      </c>
      <c r="B95" s="331" t="s">
        <v>471</v>
      </c>
    </row>
    <row r="96" spans="1:3" x14ac:dyDescent="0.2">
      <c r="A96" s="250">
        <v>95</v>
      </c>
      <c r="B96" s="100" t="s">
        <v>472</v>
      </c>
    </row>
    <row r="97" spans="1:3" x14ac:dyDescent="0.2">
      <c r="A97" s="250">
        <v>96</v>
      </c>
      <c r="B97" s="332" t="s">
        <v>476</v>
      </c>
    </row>
    <row r="98" spans="1:3" ht="39" thickBot="1" x14ac:dyDescent="0.25">
      <c r="A98" s="250">
        <v>97</v>
      </c>
      <c r="B98" s="434" t="s">
        <v>637</v>
      </c>
      <c r="C98" s="411"/>
    </row>
    <row r="99" spans="1:3" x14ac:dyDescent="0.2">
      <c r="A99" s="250">
        <v>98</v>
      </c>
      <c r="B99" s="333" t="s">
        <v>360</v>
      </c>
    </row>
    <row r="100" spans="1:3" x14ac:dyDescent="0.2">
      <c r="A100" s="250">
        <v>99</v>
      </c>
      <c r="B100" s="335" t="s">
        <v>64</v>
      </c>
    </row>
    <row r="101" spans="1:3" ht="26.25" thickBot="1" x14ac:dyDescent="0.25">
      <c r="A101" s="250">
        <v>100</v>
      </c>
      <c r="B101" s="336" t="s">
        <v>506</v>
      </c>
    </row>
    <row r="102" spans="1:3" x14ac:dyDescent="0.2">
      <c r="A102" s="250">
        <v>101</v>
      </c>
      <c r="B102" s="333" t="s">
        <v>343</v>
      </c>
    </row>
    <row r="103" spans="1:3" ht="64.5" thickBot="1" x14ac:dyDescent="0.25">
      <c r="A103" s="250">
        <v>102</v>
      </c>
      <c r="B103" s="334" t="s">
        <v>541</v>
      </c>
    </row>
    <row r="104" spans="1:3" x14ac:dyDescent="0.2">
      <c r="A104" s="250">
        <v>103</v>
      </c>
      <c r="B104" s="328" t="s">
        <v>344</v>
      </c>
    </row>
    <row r="105" spans="1:3" ht="39" thickBot="1" x14ac:dyDescent="0.25">
      <c r="A105" s="250">
        <v>104</v>
      </c>
      <c r="B105" s="336" t="s">
        <v>426</v>
      </c>
    </row>
    <row r="106" spans="1:3" x14ac:dyDescent="0.2">
      <c r="A106" s="250">
        <v>105</v>
      </c>
      <c r="B106" s="328" t="s">
        <v>73</v>
      </c>
    </row>
    <row r="107" spans="1:3" ht="39" thickBot="1" x14ac:dyDescent="0.25">
      <c r="A107" s="250">
        <v>106</v>
      </c>
      <c r="B107" s="336" t="s">
        <v>427</v>
      </c>
    </row>
    <row r="108" spans="1:3" x14ac:dyDescent="0.2">
      <c r="A108" s="250">
        <v>107</v>
      </c>
      <c r="B108" s="423" t="s">
        <v>522</v>
      </c>
    </row>
    <row r="109" spans="1:3" ht="166.5" thickBot="1" x14ac:dyDescent="0.25">
      <c r="A109" s="250">
        <v>108</v>
      </c>
      <c r="B109" s="424" t="s">
        <v>558</v>
      </c>
      <c r="C109" s="408"/>
    </row>
    <row r="110" spans="1:3" x14ac:dyDescent="0.2">
      <c r="A110" s="250">
        <v>109</v>
      </c>
      <c r="B110" s="328" t="s">
        <v>599</v>
      </c>
    </row>
    <row r="111" spans="1:3" ht="39" thickBot="1" x14ac:dyDescent="0.25">
      <c r="A111" s="250">
        <v>110</v>
      </c>
      <c r="B111" s="337" t="s">
        <v>423</v>
      </c>
    </row>
    <row r="112" spans="1:3" ht="26.25" thickBot="1" x14ac:dyDescent="0.25">
      <c r="A112" s="250">
        <v>111</v>
      </c>
      <c r="B112" s="320" t="s">
        <v>342</v>
      </c>
    </row>
    <row r="113" spans="1:3" ht="71.849999999999994" customHeight="1" thickBot="1" x14ac:dyDescent="0.25">
      <c r="A113" s="250">
        <v>112</v>
      </c>
      <c r="B113" s="424" t="s">
        <v>638</v>
      </c>
      <c r="C113" s="407"/>
    </row>
    <row r="114" spans="1:3" ht="26.25" thickBot="1" x14ac:dyDescent="0.25">
      <c r="A114" s="250">
        <v>113</v>
      </c>
      <c r="B114" s="435" t="s">
        <v>600</v>
      </c>
      <c r="C114" s="407"/>
    </row>
    <row r="115" spans="1:3" ht="64.5" thickBot="1" x14ac:dyDescent="0.25">
      <c r="A115" s="250">
        <v>114</v>
      </c>
      <c r="B115" s="424" t="s">
        <v>639</v>
      </c>
      <c r="C115" s="407"/>
    </row>
    <row r="116" spans="1:3" ht="13.5" thickBot="1" x14ac:dyDescent="0.25">
      <c r="A116" s="250">
        <v>115</v>
      </c>
      <c r="B116" s="436" t="s">
        <v>345</v>
      </c>
      <c r="C116" s="407"/>
    </row>
    <row r="117" spans="1:3" ht="25.5" x14ac:dyDescent="0.2">
      <c r="A117" s="250">
        <v>116</v>
      </c>
      <c r="B117" s="437" t="s">
        <v>640</v>
      </c>
      <c r="C117" s="438"/>
    </row>
    <row r="118" spans="1:3" ht="63.75" x14ac:dyDescent="0.2">
      <c r="A118" s="250">
        <v>117</v>
      </c>
      <c r="B118" s="440" t="s">
        <v>641</v>
      </c>
      <c r="C118" s="410"/>
    </row>
    <row r="119" spans="1:3" x14ac:dyDescent="0.2">
      <c r="A119" s="250">
        <v>118</v>
      </c>
      <c r="B119" s="442" t="s">
        <v>643</v>
      </c>
      <c r="C119" s="407"/>
    </row>
    <row r="120" spans="1:3" ht="140.25" x14ac:dyDescent="0.2">
      <c r="A120" s="250">
        <v>119</v>
      </c>
      <c r="B120" s="440" t="s">
        <v>642</v>
      </c>
      <c r="C120" s="441"/>
    </row>
    <row r="121" spans="1:3" ht="25.5" x14ac:dyDescent="0.2">
      <c r="A121" s="250">
        <v>120</v>
      </c>
      <c r="B121" s="439" t="s">
        <v>498</v>
      </c>
      <c r="C121" s="410"/>
    </row>
    <row r="122" spans="1:3" ht="38.25" x14ac:dyDescent="0.2">
      <c r="A122" s="250">
        <v>121</v>
      </c>
      <c r="B122" s="440" t="s">
        <v>511</v>
      </c>
      <c r="C122" s="410"/>
    </row>
    <row r="123" spans="1:3" ht="38.25" x14ac:dyDescent="0.2">
      <c r="A123" s="250">
        <v>122</v>
      </c>
      <c r="B123" s="439" t="s">
        <v>636</v>
      </c>
      <c r="C123" s="411"/>
    </row>
    <row r="124" spans="1:3" ht="76.5" x14ac:dyDescent="0.2">
      <c r="A124" s="250">
        <v>123</v>
      </c>
      <c r="B124" s="440" t="s">
        <v>635</v>
      </c>
      <c r="C124" s="411"/>
    </row>
    <row r="125" spans="1:3" ht="25.5" x14ac:dyDescent="0.2">
      <c r="A125" s="250">
        <v>124</v>
      </c>
      <c r="B125" s="439" t="s">
        <v>645</v>
      </c>
      <c r="C125" s="410"/>
    </row>
    <row r="126" spans="1:3" ht="89.25" x14ac:dyDescent="0.2">
      <c r="A126" s="250">
        <v>125</v>
      </c>
      <c r="B126" s="440" t="s">
        <v>644</v>
      </c>
      <c r="C126" s="411"/>
    </row>
    <row r="127" spans="1:3" x14ac:dyDescent="0.2">
      <c r="A127" s="250">
        <v>126</v>
      </c>
      <c r="B127" s="170" t="s">
        <v>346</v>
      </c>
      <c r="C127" s="93"/>
    </row>
    <row r="128" spans="1:3" x14ac:dyDescent="0.2">
      <c r="A128" s="250">
        <v>127</v>
      </c>
      <c r="B128" s="338" t="s">
        <v>542</v>
      </c>
    </row>
    <row r="129" spans="1:2" x14ac:dyDescent="0.2">
      <c r="A129" s="250">
        <v>128</v>
      </c>
      <c r="B129" s="170" t="s">
        <v>70</v>
      </c>
    </row>
    <row r="130" spans="1:2" x14ac:dyDescent="0.2">
      <c r="A130" s="250">
        <v>129</v>
      </c>
      <c r="B130" s="288" t="s">
        <v>348</v>
      </c>
    </row>
    <row r="131" spans="1:2" ht="26.25" thickBot="1" x14ac:dyDescent="0.25">
      <c r="A131" s="250">
        <v>130</v>
      </c>
      <c r="B131" s="171" t="s">
        <v>79</v>
      </c>
    </row>
    <row r="132" spans="1:2" ht="26.25" thickBot="1" x14ac:dyDescent="0.25">
      <c r="A132" s="250">
        <v>131</v>
      </c>
      <c r="B132" s="288" t="s">
        <v>349</v>
      </c>
    </row>
    <row r="133" spans="1:2" x14ac:dyDescent="0.2">
      <c r="A133" s="250">
        <v>132</v>
      </c>
      <c r="B133" s="167" t="s">
        <v>68</v>
      </c>
    </row>
    <row r="134" spans="1:2" ht="51" x14ac:dyDescent="0.2">
      <c r="A134" s="250">
        <v>133</v>
      </c>
      <c r="B134" s="269" t="s">
        <v>543</v>
      </c>
    </row>
    <row r="135" spans="1:2" ht="25.5" x14ac:dyDescent="0.2">
      <c r="A135" s="250">
        <v>134</v>
      </c>
      <c r="B135" s="170" t="s">
        <v>544</v>
      </c>
    </row>
    <row r="136" spans="1:2" ht="25.5" x14ac:dyDescent="0.2">
      <c r="A136" s="250">
        <v>135</v>
      </c>
      <c r="B136" s="170" t="s">
        <v>602</v>
      </c>
    </row>
    <row r="137" spans="1:2" ht="63.75" x14ac:dyDescent="0.2">
      <c r="A137" s="250">
        <v>136</v>
      </c>
      <c r="B137" s="288" t="s">
        <v>593</v>
      </c>
    </row>
    <row r="138" spans="1:2" ht="15.75" x14ac:dyDescent="0.2">
      <c r="A138" s="250">
        <v>137</v>
      </c>
      <c r="B138" s="173" t="s">
        <v>65</v>
      </c>
    </row>
    <row r="139" spans="1:2" x14ac:dyDescent="0.2">
      <c r="A139" s="250">
        <v>138</v>
      </c>
      <c r="B139" s="288" t="s">
        <v>507</v>
      </c>
    </row>
    <row r="140" spans="1:2" x14ac:dyDescent="0.2">
      <c r="A140" s="250">
        <v>139</v>
      </c>
      <c r="B140" s="170" t="s">
        <v>601</v>
      </c>
    </row>
    <row r="141" spans="1:2" ht="43.9" customHeight="1" x14ac:dyDescent="0.2">
      <c r="A141" s="250">
        <v>140</v>
      </c>
      <c r="B141" s="288" t="s">
        <v>508</v>
      </c>
    </row>
    <row r="142" spans="1:2" ht="25.5" x14ac:dyDescent="0.2">
      <c r="A142" s="250">
        <v>141</v>
      </c>
      <c r="B142" s="170" t="s">
        <v>603</v>
      </c>
    </row>
    <row r="143" spans="1:2" x14ac:dyDescent="0.2">
      <c r="A143" s="250">
        <v>142</v>
      </c>
      <c r="B143" s="170" t="s">
        <v>604</v>
      </c>
    </row>
    <row r="144" spans="1:2" ht="28.5" customHeight="1" x14ac:dyDescent="0.2">
      <c r="A144" s="250">
        <v>143</v>
      </c>
      <c r="B144" s="170" t="s">
        <v>605</v>
      </c>
    </row>
    <row r="145" spans="1:3" ht="137.85" customHeight="1" x14ac:dyDescent="0.2">
      <c r="A145" s="250">
        <v>144</v>
      </c>
      <c r="B145" s="269" t="s">
        <v>521</v>
      </c>
      <c r="C145" s="58" t="s">
        <v>520</v>
      </c>
    </row>
    <row r="146" spans="1:3" x14ac:dyDescent="0.2">
      <c r="A146" s="250">
        <v>145</v>
      </c>
      <c r="B146" s="170" t="s">
        <v>606</v>
      </c>
    </row>
    <row r="147" spans="1:3" x14ac:dyDescent="0.2">
      <c r="A147" s="250">
        <v>146</v>
      </c>
      <c r="B147" s="170" t="s">
        <v>607</v>
      </c>
    </row>
    <row r="148" spans="1:3" x14ac:dyDescent="0.2">
      <c r="A148" s="250">
        <v>147</v>
      </c>
      <c r="B148" s="170" t="s">
        <v>608</v>
      </c>
    </row>
    <row r="149" spans="1:3" ht="25.5" x14ac:dyDescent="0.2">
      <c r="A149" s="250">
        <v>148</v>
      </c>
      <c r="B149" s="170" t="s">
        <v>609</v>
      </c>
    </row>
    <row r="150" spans="1:3" ht="25.5" x14ac:dyDescent="0.2">
      <c r="A150" s="250">
        <v>149</v>
      </c>
      <c r="B150" s="170" t="s">
        <v>610</v>
      </c>
    </row>
    <row r="151" spans="1:3" x14ac:dyDescent="0.2">
      <c r="A151" s="250">
        <v>150</v>
      </c>
      <c r="B151" s="170" t="s">
        <v>477</v>
      </c>
    </row>
    <row r="152" spans="1:3" ht="25.5" x14ac:dyDescent="0.2">
      <c r="A152" s="250">
        <v>151</v>
      </c>
      <c r="B152" s="170" t="s">
        <v>611</v>
      </c>
    </row>
    <row r="153" spans="1:3" ht="25.5" x14ac:dyDescent="0.2">
      <c r="A153" s="250">
        <v>152</v>
      </c>
      <c r="B153" s="170" t="s">
        <v>612</v>
      </c>
    </row>
    <row r="154" spans="1:3" ht="57.95" customHeight="1" x14ac:dyDescent="0.2">
      <c r="A154" s="250">
        <v>153</v>
      </c>
      <c r="B154" s="440" t="s">
        <v>646</v>
      </c>
      <c r="C154" s="410"/>
    </row>
    <row r="155" spans="1:3" x14ac:dyDescent="0.2">
      <c r="A155" s="250">
        <v>154</v>
      </c>
      <c r="B155" s="141" t="s">
        <v>350</v>
      </c>
    </row>
    <row r="156" spans="1:3" x14ac:dyDescent="0.2">
      <c r="A156" s="250">
        <v>155</v>
      </c>
      <c r="B156" s="170" t="s">
        <v>613</v>
      </c>
    </row>
    <row r="157" spans="1:3" x14ac:dyDescent="0.2">
      <c r="A157" s="250">
        <v>156</v>
      </c>
      <c r="B157" s="170" t="s">
        <v>614</v>
      </c>
    </row>
    <row r="158" spans="1:3" ht="51" x14ac:dyDescent="0.2">
      <c r="A158" s="250">
        <v>157</v>
      </c>
      <c r="B158" s="269" t="s">
        <v>512</v>
      </c>
    </row>
    <row r="159" spans="1:3" x14ac:dyDescent="0.2">
      <c r="A159" s="250">
        <v>158</v>
      </c>
      <c r="B159" s="141" t="s">
        <v>425</v>
      </c>
    </row>
    <row r="160" spans="1:3" ht="38.25" x14ac:dyDescent="0.2">
      <c r="A160" s="250">
        <v>159</v>
      </c>
      <c r="B160" s="288" t="s">
        <v>404</v>
      </c>
    </row>
    <row r="161" spans="1:2" x14ac:dyDescent="0.2">
      <c r="A161" s="250">
        <v>160</v>
      </c>
      <c r="B161" s="170" t="s">
        <v>615</v>
      </c>
    </row>
    <row r="162" spans="1:2" ht="25.5" x14ac:dyDescent="0.2">
      <c r="A162" s="250">
        <v>161</v>
      </c>
      <c r="B162" s="170" t="s">
        <v>616</v>
      </c>
    </row>
    <row r="163" spans="1:2" x14ac:dyDescent="0.2">
      <c r="A163" s="250">
        <v>162</v>
      </c>
      <c r="B163" s="288" t="s">
        <v>510</v>
      </c>
    </row>
    <row r="164" spans="1:2" x14ac:dyDescent="0.2">
      <c r="A164" s="250">
        <v>163</v>
      </c>
      <c r="B164" s="141" t="s">
        <v>358</v>
      </c>
    </row>
    <row r="165" spans="1:2" ht="25.5" x14ac:dyDescent="0.2">
      <c r="A165" s="250">
        <v>164</v>
      </c>
      <c r="B165" s="170" t="s">
        <v>617</v>
      </c>
    </row>
    <row r="166" spans="1:2" ht="25.5" x14ac:dyDescent="0.2">
      <c r="A166" s="250">
        <v>165</v>
      </c>
      <c r="B166" s="170" t="s">
        <v>618</v>
      </c>
    </row>
    <row r="167" spans="1:2" x14ac:dyDescent="0.2">
      <c r="A167" s="250">
        <v>166</v>
      </c>
      <c r="B167" s="174" t="s">
        <v>619</v>
      </c>
    </row>
    <row r="168" spans="1:2" x14ac:dyDescent="0.2">
      <c r="A168" s="250">
        <v>167</v>
      </c>
      <c r="B168" s="141" t="s">
        <v>376</v>
      </c>
    </row>
    <row r="169" spans="1:2" x14ac:dyDescent="0.2">
      <c r="A169" s="250">
        <v>168</v>
      </c>
      <c r="B169" s="174" t="s">
        <v>620</v>
      </c>
    </row>
    <row r="170" spans="1:2" x14ac:dyDescent="0.2">
      <c r="A170" s="250">
        <v>169</v>
      </c>
      <c r="B170" s="141" t="s">
        <v>375</v>
      </c>
    </row>
    <row r="171" spans="1:2" ht="25.5" x14ac:dyDescent="0.2">
      <c r="A171" s="250">
        <v>170</v>
      </c>
      <c r="B171" s="288" t="s">
        <v>428</v>
      </c>
    </row>
    <row r="172" spans="1:2" ht="13.5" thickBot="1" x14ac:dyDescent="0.25">
      <c r="A172" s="250">
        <v>171</v>
      </c>
      <c r="B172" s="171" t="s">
        <v>353</v>
      </c>
    </row>
    <row r="173" spans="1:2" ht="38.25" x14ac:dyDescent="0.2">
      <c r="A173" s="250">
        <v>172</v>
      </c>
      <c r="B173" s="288" t="s">
        <v>438</v>
      </c>
    </row>
    <row r="174" spans="1:2" ht="15.75" x14ac:dyDescent="0.2">
      <c r="A174" s="250">
        <v>173</v>
      </c>
      <c r="B174" s="175" t="s">
        <v>478</v>
      </c>
    </row>
    <row r="175" spans="1:2" x14ac:dyDescent="0.2">
      <c r="A175" s="250">
        <v>174</v>
      </c>
      <c r="B175" s="170" t="s">
        <v>622</v>
      </c>
    </row>
    <row r="176" spans="1:2" ht="25.5" x14ac:dyDescent="0.2">
      <c r="A176" s="250">
        <v>175</v>
      </c>
      <c r="B176" s="284" t="s">
        <v>439</v>
      </c>
    </row>
    <row r="177" spans="1:3" ht="13.5" thickBot="1" x14ac:dyDescent="0.25">
      <c r="A177" s="250">
        <v>176</v>
      </c>
      <c r="B177" s="315" t="s">
        <v>621</v>
      </c>
    </row>
    <row r="178" spans="1:3" ht="26.25" thickBot="1" x14ac:dyDescent="0.25">
      <c r="A178" s="250">
        <v>177</v>
      </c>
      <c r="B178" s="255" t="s">
        <v>545</v>
      </c>
    </row>
    <row r="179" spans="1:3" ht="69" customHeight="1" thickBot="1" x14ac:dyDescent="0.25">
      <c r="A179" s="250">
        <v>178</v>
      </c>
      <c r="B179" s="270" t="s">
        <v>513</v>
      </c>
    </row>
    <row r="180" spans="1:3" x14ac:dyDescent="0.2">
      <c r="A180" s="250">
        <v>179</v>
      </c>
      <c r="B180" s="176" t="s">
        <v>13</v>
      </c>
    </row>
    <row r="181" spans="1:3" x14ac:dyDescent="0.2">
      <c r="A181" s="250">
        <v>180</v>
      </c>
      <c r="B181" s="141" t="s">
        <v>359</v>
      </c>
    </row>
    <row r="182" spans="1:3" x14ac:dyDescent="0.2">
      <c r="A182" s="250">
        <v>181</v>
      </c>
      <c r="B182" s="177" t="s">
        <v>3</v>
      </c>
    </row>
    <row r="183" spans="1:3" ht="13.5" thickBot="1" x14ac:dyDescent="0.25">
      <c r="A183" s="250">
        <v>182</v>
      </c>
      <c r="B183" s="177" t="s">
        <v>357</v>
      </c>
    </row>
    <row r="184" spans="1:3" x14ac:dyDescent="0.2">
      <c r="A184" s="250">
        <v>183</v>
      </c>
      <c r="B184" s="256" t="s">
        <v>114</v>
      </c>
    </row>
    <row r="185" spans="1:3" ht="83.1" customHeight="1" thickBot="1" x14ac:dyDescent="0.25">
      <c r="A185" s="250">
        <v>184</v>
      </c>
      <c r="B185" s="270" t="s">
        <v>633</v>
      </c>
      <c r="C185" s="58"/>
    </row>
    <row r="186" spans="1:3" ht="13.5" thickBot="1" x14ac:dyDescent="0.25">
      <c r="A186" s="250">
        <v>185</v>
      </c>
      <c r="B186" s="285" t="s">
        <v>4</v>
      </c>
    </row>
    <row r="187" spans="1:3" ht="51.75" thickBot="1" x14ac:dyDescent="0.25">
      <c r="A187" s="250">
        <v>186</v>
      </c>
      <c r="B187" s="415" t="s">
        <v>650</v>
      </c>
      <c r="C187" s="411"/>
    </row>
    <row r="188" spans="1:3" ht="63.75" x14ac:dyDescent="0.2">
      <c r="A188" s="250">
        <v>187</v>
      </c>
      <c r="B188" s="284" t="s">
        <v>453</v>
      </c>
    </row>
    <row r="189" spans="1:3" ht="38.25" x14ac:dyDescent="0.2">
      <c r="A189" s="250">
        <v>188</v>
      </c>
      <c r="B189" s="178" t="s">
        <v>479</v>
      </c>
    </row>
    <row r="190" spans="1:3" ht="13.5" thickBot="1" x14ac:dyDescent="0.25">
      <c r="A190" s="250">
        <v>189</v>
      </c>
      <c r="B190" s="287" t="s">
        <v>49</v>
      </c>
    </row>
    <row r="191" spans="1:3" ht="51.75" thickBot="1" x14ac:dyDescent="0.25">
      <c r="A191" s="250">
        <v>190</v>
      </c>
      <c r="B191" s="415" t="s">
        <v>623</v>
      </c>
      <c r="C191" s="410"/>
    </row>
    <row r="192" spans="1:3" ht="47.1" customHeight="1" x14ac:dyDescent="0.2">
      <c r="A192" s="250">
        <v>191</v>
      </c>
      <c r="B192" s="284" t="s">
        <v>480</v>
      </c>
    </row>
    <row r="193" spans="1:3" ht="51" x14ac:dyDescent="0.2">
      <c r="A193" s="250">
        <v>192</v>
      </c>
      <c r="B193" s="178" t="s">
        <v>481</v>
      </c>
    </row>
    <row r="194" spans="1:3" x14ac:dyDescent="0.2">
      <c r="A194" s="250">
        <v>193</v>
      </c>
      <c r="B194" s="286" t="s">
        <v>50</v>
      </c>
    </row>
    <row r="195" spans="1:3" ht="114.75" x14ac:dyDescent="0.2">
      <c r="A195" s="250">
        <v>194</v>
      </c>
      <c r="B195" s="284" t="s">
        <v>482</v>
      </c>
    </row>
    <row r="196" spans="1:3" ht="38.25" x14ac:dyDescent="0.2">
      <c r="A196" s="250">
        <v>195</v>
      </c>
      <c r="B196" s="284" t="s">
        <v>516</v>
      </c>
    </row>
    <row r="197" spans="1:3" ht="13.5" thickBot="1" x14ac:dyDescent="0.25">
      <c r="A197" s="250">
        <v>196</v>
      </c>
      <c r="B197" s="287" t="s">
        <v>52</v>
      </c>
    </row>
    <row r="198" spans="1:3" ht="64.5" thickBot="1" x14ac:dyDescent="0.25">
      <c r="A198" s="250">
        <v>197</v>
      </c>
      <c r="B198" s="415" t="s">
        <v>651</v>
      </c>
      <c r="C198" s="410"/>
    </row>
    <row r="199" spans="1:3" ht="89.25" x14ac:dyDescent="0.2">
      <c r="A199" s="250">
        <v>198</v>
      </c>
      <c r="B199" s="284" t="s">
        <v>483</v>
      </c>
    </row>
    <row r="200" spans="1:3" x14ac:dyDescent="0.2">
      <c r="A200" s="250">
        <v>199</v>
      </c>
      <c r="B200" s="179" t="s">
        <v>407</v>
      </c>
    </row>
    <row r="201" spans="1:3" ht="26.25" thickBot="1" x14ac:dyDescent="0.25">
      <c r="A201" s="250">
        <v>200</v>
      </c>
      <c r="B201" s="283" t="s">
        <v>517</v>
      </c>
    </row>
    <row r="202" spans="1:3" ht="25.5" x14ac:dyDescent="0.2">
      <c r="A202" s="250">
        <v>201</v>
      </c>
      <c r="B202" s="416" t="s">
        <v>408</v>
      </c>
    </row>
    <row r="203" spans="1:3" ht="25.5" x14ac:dyDescent="0.2">
      <c r="A203" s="250">
        <v>202</v>
      </c>
      <c r="B203" s="417" t="s">
        <v>546</v>
      </c>
    </row>
    <row r="204" spans="1:3" x14ac:dyDescent="0.2">
      <c r="A204" s="250">
        <v>203</v>
      </c>
      <c r="B204" s="417" t="s">
        <v>409</v>
      </c>
    </row>
    <row r="205" spans="1:3" ht="38.25" x14ac:dyDescent="0.2">
      <c r="A205" s="250">
        <v>204</v>
      </c>
      <c r="B205" s="417" t="s">
        <v>405</v>
      </c>
    </row>
    <row r="206" spans="1:3" ht="25.5" x14ac:dyDescent="0.2">
      <c r="A206" s="250">
        <v>205</v>
      </c>
      <c r="B206" s="417" t="s">
        <v>406</v>
      </c>
    </row>
    <row r="207" spans="1:3" ht="26.25" thickBot="1" x14ac:dyDescent="0.25">
      <c r="A207" s="250">
        <v>206</v>
      </c>
      <c r="B207" s="418" t="s">
        <v>484</v>
      </c>
    </row>
    <row r="208" spans="1:3" ht="13.5" thickBot="1" x14ac:dyDescent="0.25">
      <c r="A208" s="250">
        <v>207</v>
      </c>
      <c r="B208" s="255" t="s">
        <v>57</v>
      </c>
    </row>
    <row r="209" spans="1:3" x14ac:dyDescent="0.2">
      <c r="A209" s="250">
        <v>208</v>
      </c>
      <c r="B209" s="169" t="s">
        <v>115</v>
      </c>
    </row>
    <row r="210" spans="1:3" x14ac:dyDescent="0.2">
      <c r="A210" s="250">
        <v>209</v>
      </c>
      <c r="B210" s="172" t="s">
        <v>336</v>
      </c>
    </row>
    <row r="211" spans="1:3" x14ac:dyDescent="0.2">
      <c r="A211" s="250">
        <v>210</v>
      </c>
      <c r="B211" s="170" t="s">
        <v>117</v>
      </c>
    </row>
    <row r="212" spans="1:3" x14ac:dyDescent="0.2">
      <c r="A212" s="250">
        <v>211</v>
      </c>
      <c r="B212" s="170" t="s">
        <v>118</v>
      </c>
    </row>
    <row r="213" spans="1:3" x14ac:dyDescent="0.2">
      <c r="A213" s="250">
        <v>212</v>
      </c>
      <c r="B213" s="170" t="s">
        <v>116</v>
      </c>
    </row>
    <row r="214" spans="1:3" ht="13.5" thickBot="1" x14ac:dyDescent="0.25">
      <c r="A214" s="250">
        <v>213</v>
      </c>
      <c r="B214" s="171" t="s">
        <v>119</v>
      </c>
    </row>
    <row r="215" spans="1:3" x14ac:dyDescent="0.2">
      <c r="A215" s="250">
        <v>214</v>
      </c>
      <c r="B215" s="169" t="s">
        <v>624</v>
      </c>
      <c r="C215" s="411"/>
    </row>
    <row r="216" spans="1:3" x14ac:dyDescent="0.2">
      <c r="A216" s="250">
        <v>215</v>
      </c>
      <c r="B216" s="288" t="s">
        <v>331</v>
      </c>
    </row>
    <row r="217" spans="1:3" x14ac:dyDescent="0.2">
      <c r="A217" s="250">
        <v>216</v>
      </c>
      <c r="B217" s="170" t="s">
        <v>74</v>
      </c>
    </row>
    <row r="218" spans="1:3" ht="76.5" x14ac:dyDescent="0.2">
      <c r="A218" s="250">
        <v>217</v>
      </c>
      <c r="B218" s="180" t="s">
        <v>366</v>
      </c>
    </row>
    <row r="219" spans="1:3" ht="13.5" thickBot="1" x14ac:dyDescent="0.25">
      <c r="A219" s="250">
        <v>218</v>
      </c>
      <c r="B219" s="171" t="s">
        <v>75</v>
      </c>
    </row>
    <row r="220" spans="1:3" ht="13.5" thickBot="1" x14ac:dyDescent="0.25">
      <c r="A220" s="250">
        <v>219</v>
      </c>
      <c r="B220" s="288" t="s">
        <v>429</v>
      </c>
    </row>
    <row r="221" spans="1:3" x14ac:dyDescent="0.2">
      <c r="A221" s="250">
        <v>220</v>
      </c>
      <c r="B221" s="169" t="s">
        <v>71</v>
      </c>
    </row>
    <row r="222" spans="1:3" x14ac:dyDescent="0.2">
      <c r="A222" s="250">
        <v>221</v>
      </c>
      <c r="B222" s="288" t="s">
        <v>430</v>
      </c>
    </row>
    <row r="223" spans="1:3" x14ac:dyDescent="0.2">
      <c r="A223" s="250">
        <v>222</v>
      </c>
      <c r="B223" s="170" t="s">
        <v>78</v>
      </c>
    </row>
    <row r="224" spans="1:3" x14ac:dyDescent="0.2">
      <c r="A224" s="250">
        <v>223</v>
      </c>
      <c r="B224" s="288" t="s">
        <v>431</v>
      </c>
    </row>
    <row r="225" spans="1:2" x14ac:dyDescent="0.2">
      <c r="A225" s="250">
        <v>224</v>
      </c>
      <c r="B225" s="170" t="s">
        <v>77</v>
      </c>
    </row>
    <row r="226" spans="1:2" x14ac:dyDescent="0.2">
      <c r="A226" s="250">
        <v>225</v>
      </c>
      <c r="B226" s="170" t="s">
        <v>332</v>
      </c>
    </row>
    <row r="227" spans="1:2" ht="25.5" x14ac:dyDescent="0.2">
      <c r="A227" s="250">
        <v>226</v>
      </c>
      <c r="B227" s="170" t="s">
        <v>440</v>
      </c>
    </row>
    <row r="228" spans="1:2" ht="38.25" x14ac:dyDescent="0.2">
      <c r="A228" s="250">
        <v>227</v>
      </c>
      <c r="B228" s="269" t="s">
        <v>514</v>
      </c>
    </row>
    <row r="229" spans="1:2" ht="13.5" thickBot="1" x14ac:dyDescent="0.25">
      <c r="A229" s="250">
        <v>228</v>
      </c>
      <c r="B229" s="171" t="s">
        <v>76</v>
      </c>
    </row>
    <row r="230" spans="1:2" x14ac:dyDescent="0.2">
      <c r="A230" s="250">
        <v>229</v>
      </c>
      <c r="B230" s="288" t="s">
        <v>432</v>
      </c>
    </row>
    <row r="231" spans="1:2" x14ac:dyDescent="0.2">
      <c r="A231" s="250">
        <v>230</v>
      </c>
      <c r="B231" s="292" t="s">
        <v>53</v>
      </c>
    </row>
    <row r="232" spans="1:2" ht="25.5" x14ac:dyDescent="0.2">
      <c r="A232" s="250">
        <v>231</v>
      </c>
      <c r="B232" s="172" t="s">
        <v>373</v>
      </c>
    </row>
    <row r="233" spans="1:2" ht="25.5" x14ac:dyDescent="0.2">
      <c r="A233" s="250">
        <v>232</v>
      </c>
      <c r="B233" s="292" t="s">
        <v>5</v>
      </c>
    </row>
    <row r="234" spans="1:2" ht="25.5" x14ac:dyDescent="0.2">
      <c r="A234" s="250">
        <v>233</v>
      </c>
      <c r="B234" s="292" t="s">
        <v>6</v>
      </c>
    </row>
    <row r="235" spans="1:2" x14ac:dyDescent="0.2">
      <c r="A235" s="250">
        <v>234</v>
      </c>
      <c r="B235" s="282" t="s">
        <v>58</v>
      </c>
    </row>
    <row r="236" spans="1:2" ht="13.5" thickBot="1" x14ac:dyDescent="0.25">
      <c r="A236" s="250">
        <v>235</v>
      </c>
      <c r="B236" s="181" t="s">
        <v>160</v>
      </c>
    </row>
    <row r="237" spans="1:2" x14ac:dyDescent="0.2">
      <c r="A237" s="250">
        <v>236</v>
      </c>
      <c r="B237" s="182" t="s">
        <v>159</v>
      </c>
    </row>
    <row r="238" spans="1:2" ht="51" x14ac:dyDescent="0.2">
      <c r="A238" s="250">
        <v>237</v>
      </c>
      <c r="B238" s="288" t="s">
        <v>161</v>
      </c>
    </row>
    <row r="239" spans="1:2" ht="76.5" x14ac:dyDescent="0.2">
      <c r="A239" s="250">
        <v>238</v>
      </c>
      <c r="B239" s="288" t="s">
        <v>433</v>
      </c>
    </row>
    <row r="240" spans="1:2" ht="25.5" x14ac:dyDescent="0.2">
      <c r="A240" s="250">
        <v>239</v>
      </c>
      <c r="B240" s="316" t="s">
        <v>547</v>
      </c>
    </row>
    <row r="241" spans="1:3" ht="38.25" x14ac:dyDescent="0.2">
      <c r="A241" s="250">
        <v>240</v>
      </c>
      <c r="B241" s="284" t="s">
        <v>371</v>
      </c>
    </row>
    <row r="242" spans="1:3" ht="51" x14ac:dyDescent="0.2">
      <c r="A242" s="250">
        <v>241</v>
      </c>
      <c r="B242" s="270" t="s">
        <v>548</v>
      </c>
    </row>
    <row r="243" spans="1:3" x14ac:dyDescent="0.2">
      <c r="A243" s="250">
        <v>242</v>
      </c>
      <c r="B243" s="292" t="s">
        <v>445</v>
      </c>
    </row>
    <row r="244" spans="1:3" ht="25.5" x14ac:dyDescent="0.2">
      <c r="A244" s="250">
        <v>243</v>
      </c>
      <c r="B244" s="183" t="s">
        <v>374</v>
      </c>
    </row>
    <row r="245" spans="1:3" ht="38.25" x14ac:dyDescent="0.2">
      <c r="A245" s="250">
        <v>244</v>
      </c>
      <c r="B245" s="284" t="s">
        <v>370</v>
      </c>
    </row>
    <row r="246" spans="1:3" ht="51" x14ac:dyDescent="0.2">
      <c r="A246" s="250">
        <v>245</v>
      </c>
      <c r="B246" s="284" t="s">
        <v>410</v>
      </c>
    </row>
    <row r="247" spans="1:3" x14ac:dyDescent="0.2">
      <c r="A247" s="250">
        <v>246</v>
      </c>
      <c r="B247" s="316" t="s">
        <v>559</v>
      </c>
    </row>
    <row r="248" spans="1:3" ht="97.5" customHeight="1" x14ac:dyDescent="0.2">
      <c r="A248" s="250">
        <v>247</v>
      </c>
      <c r="B248" s="440" t="s">
        <v>647</v>
      </c>
      <c r="C248" s="441"/>
    </row>
    <row r="249" spans="1:3" x14ac:dyDescent="0.2">
      <c r="A249" s="250">
        <v>248</v>
      </c>
      <c r="B249" s="292" t="s">
        <v>80</v>
      </c>
    </row>
    <row r="250" spans="1:3" ht="63.75" x14ac:dyDescent="0.2">
      <c r="A250" s="250">
        <v>249</v>
      </c>
      <c r="B250" s="288" t="s">
        <v>372</v>
      </c>
    </row>
    <row r="251" spans="1:3" ht="51" x14ac:dyDescent="0.2">
      <c r="A251" s="250">
        <v>250</v>
      </c>
      <c r="B251" s="292" t="s">
        <v>454</v>
      </c>
    </row>
    <row r="252" spans="1:3" ht="51" x14ac:dyDescent="0.2">
      <c r="A252" s="250">
        <v>251</v>
      </c>
      <c r="B252" s="269" t="s">
        <v>549</v>
      </c>
    </row>
    <row r="253" spans="1:3" ht="13.5" thickBot="1" x14ac:dyDescent="0.25">
      <c r="A253" s="250">
        <v>252</v>
      </c>
      <c r="B253" s="292" t="s">
        <v>102</v>
      </c>
    </row>
    <row r="254" spans="1:3" x14ac:dyDescent="0.2">
      <c r="A254" s="250">
        <v>253</v>
      </c>
      <c r="B254" s="155" t="s">
        <v>377</v>
      </c>
    </row>
    <row r="255" spans="1:3" x14ac:dyDescent="0.2">
      <c r="A255" s="250">
        <v>254</v>
      </c>
      <c r="B255" s="184" t="s">
        <v>434</v>
      </c>
    </row>
    <row r="256" spans="1:3" x14ac:dyDescent="0.2">
      <c r="A256" s="250">
        <v>255</v>
      </c>
      <c r="B256" s="156" t="s">
        <v>378</v>
      </c>
    </row>
    <row r="257" spans="1:3" x14ac:dyDescent="0.2">
      <c r="A257" s="250">
        <v>256</v>
      </c>
      <c r="B257" s="157" t="s">
        <v>379</v>
      </c>
    </row>
    <row r="258" spans="1:3" x14ac:dyDescent="0.2">
      <c r="A258" s="250">
        <v>257</v>
      </c>
      <c r="B258" s="158" t="s">
        <v>62</v>
      </c>
    </row>
    <row r="259" spans="1:3" ht="25.5" x14ac:dyDescent="0.2">
      <c r="A259" s="250">
        <v>258</v>
      </c>
      <c r="B259" s="257" t="s">
        <v>380</v>
      </c>
    </row>
    <row r="260" spans="1:3" x14ac:dyDescent="0.2">
      <c r="A260" s="250">
        <v>259</v>
      </c>
      <c r="B260" s="185" t="s">
        <v>435</v>
      </c>
    </row>
    <row r="261" spans="1:3" ht="25.5" x14ac:dyDescent="0.2">
      <c r="A261" s="250">
        <v>260</v>
      </c>
      <c r="B261" s="258" t="s">
        <v>381</v>
      </c>
    </row>
    <row r="262" spans="1:3" ht="25.5" x14ac:dyDescent="0.2">
      <c r="A262" s="250">
        <v>261</v>
      </c>
      <c r="B262" s="185" t="s">
        <v>436</v>
      </c>
    </row>
    <row r="263" spans="1:3" ht="25.5" x14ac:dyDescent="0.2">
      <c r="A263" s="250">
        <v>262</v>
      </c>
      <c r="B263" s="289" t="s">
        <v>400</v>
      </c>
    </row>
    <row r="264" spans="1:3" x14ac:dyDescent="0.2">
      <c r="A264" s="250">
        <v>263</v>
      </c>
      <c r="B264" s="282" t="s">
        <v>10</v>
      </c>
    </row>
    <row r="265" spans="1:3" ht="26.25" thickBot="1" x14ac:dyDescent="0.25">
      <c r="A265" s="250">
        <v>264</v>
      </c>
      <c r="B265" s="316" t="s">
        <v>154</v>
      </c>
    </row>
    <row r="266" spans="1:3" ht="13.5" thickBot="1" x14ac:dyDescent="0.25">
      <c r="A266" s="250">
        <v>265</v>
      </c>
      <c r="B266" s="167" t="s">
        <v>47</v>
      </c>
    </row>
    <row r="267" spans="1:3" ht="76.5" x14ac:dyDescent="0.2">
      <c r="A267" s="250">
        <v>266</v>
      </c>
      <c r="B267" s="186" t="s">
        <v>550</v>
      </c>
      <c r="C267" s="93"/>
    </row>
    <row r="268" spans="1:3" x14ac:dyDescent="0.2">
      <c r="A268" s="250">
        <v>267</v>
      </c>
      <c r="B268" s="187" t="s">
        <v>48</v>
      </c>
    </row>
    <row r="269" spans="1:3" ht="114.75" x14ac:dyDescent="0.2">
      <c r="A269" s="250">
        <v>268</v>
      </c>
      <c r="B269" s="130" t="s">
        <v>626</v>
      </c>
    </row>
    <row r="270" spans="1:3" x14ac:dyDescent="0.2">
      <c r="A270" s="250">
        <v>269</v>
      </c>
      <c r="B270" s="130" t="s">
        <v>594</v>
      </c>
    </row>
    <row r="271" spans="1:3" ht="25.5" x14ac:dyDescent="0.2">
      <c r="A271" s="250">
        <v>270</v>
      </c>
      <c r="B271" s="188" t="s">
        <v>496</v>
      </c>
    </row>
    <row r="272" spans="1:3" ht="52.9" customHeight="1" x14ac:dyDescent="0.2">
      <c r="A272" s="250">
        <v>271</v>
      </c>
      <c r="B272" s="188" t="s">
        <v>499</v>
      </c>
    </row>
    <row r="273" spans="1:3" ht="96" customHeight="1" x14ac:dyDescent="0.2">
      <c r="A273" s="250">
        <v>272</v>
      </c>
      <c r="B273" s="189" t="s">
        <v>648</v>
      </c>
      <c r="C273" s="411"/>
    </row>
    <row r="274" spans="1:3" ht="51" x14ac:dyDescent="0.2">
      <c r="A274" s="250">
        <v>273</v>
      </c>
      <c r="B274" s="189" t="s">
        <v>450</v>
      </c>
    </row>
    <row r="275" spans="1:3" ht="25.5" x14ac:dyDescent="0.2">
      <c r="A275" s="250">
        <v>274</v>
      </c>
      <c r="B275" s="190" t="s">
        <v>442</v>
      </c>
    </row>
    <row r="276" spans="1:3" ht="25.5" x14ac:dyDescent="0.2">
      <c r="A276" s="250">
        <v>275</v>
      </c>
      <c r="B276" s="190" t="s">
        <v>500</v>
      </c>
    </row>
    <row r="277" spans="1:3" ht="38.25" x14ac:dyDescent="0.2">
      <c r="A277" s="250">
        <v>276</v>
      </c>
      <c r="B277" s="190" t="s">
        <v>627</v>
      </c>
    </row>
    <row r="278" spans="1:3" ht="38.25" x14ac:dyDescent="0.2">
      <c r="A278" s="250">
        <v>277</v>
      </c>
      <c r="B278" s="190" t="s">
        <v>551</v>
      </c>
    </row>
    <row r="279" spans="1:3" x14ac:dyDescent="0.2">
      <c r="A279" s="250">
        <v>278</v>
      </c>
      <c r="B279" s="187" t="s">
        <v>11</v>
      </c>
    </row>
    <row r="280" spans="1:3" ht="140.25" x14ac:dyDescent="0.2">
      <c r="A280" s="250">
        <v>279</v>
      </c>
      <c r="B280" s="191" t="s">
        <v>628</v>
      </c>
    </row>
    <row r="281" spans="1:3" x14ac:dyDescent="0.2">
      <c r="A281" s="250">
        <v>280</v>
      </c>
      <c r="B281" s="187" t="s">
        <v>66</v>
      </c>
    </row>
    <row r="282" spans="1:3" ht="25.5" x14ac:dyDescent="0.2">
      <c r="A282" s="250">
        <v>281</v>
      </c>
      <c r="B282" s="191" t="s">
        <v>382</v>
      </c>
    </row>
    <row r="283" spans="1:3" ht="25.5" x14ac:dyDescent="0.2">
      <c r="A283" s="250">
        <v>282</v>
      </c>
      <c r="B283" s="191" t="s">
        <v>443</v>
      </c>
    </row>
    <row r="284" spans="1:3" x14ac:dyDescent="0.2">
      <c r="A284" s="250">
        <v>283</v>
      </c>
      <c r="B284" s="192" t="s">
        <v>518</v>
      </c>
    </row>
    <row r="285" spans="1:3" ht="25.5" x14ac:dyDescent="0.2">
      <c r="A285" s="250">
        <v>284</v>
      </c>
      <c r="B285" s="191" t="s">
        <v>444</v>
      </c>
    </row>
    <row r="286" spans="1:3" ht="25.5" x14ac:dyDescent="0.2">
      <c r="A286" s="250">
        <v>285</v>
      </c>
      <c r="B286" s="191" t="s">
        <v>629</v>
      </c>
    </row>
    <row r="287" spans="1:3" ht="25.5" x14ac:dyDescent="0.2">
      <c r="A287" s="250">
        <v>286</v>
      </c>
      <c r="B287" s="191" t="s">
        <v>383</v>
      </c>
    </row>
    <row r="288" spans="1:3" ht="51" x14ac:dyDescent="0.2">
      <c r="A288" s="250">
        <v>287</v>
      </c>
      <c r="B288" s="191" t="s">
        <v>552</v>
      </c>
    </row>
    <row r="289" spans="1:3" x14ac:dyDescent="0.2">
      <c r="A289" s="250">
        <v>288</v>
      </c>
      <c r="B289" s="187" t="s">
        <v>391</v>
      </c>
    </row>
    <row r="290" spans="1:3" ht="51" x14ac:dyDescent="0.2">
      <c r="A290" s="250">
        <v>289</v>
      </c>
      <c r="B290" s="192" t="s">
        <v>437</v>
      </c>
    </row>
    <row r="291" spans="1:3" ht="51.75" thickBot="1" x14ac:dyDescent="0.25">
      <c r="A291" s="250">
        <v>290</v>
      </c>
      <c r="B291" s="193" t="s">
        <v>384</v>
      </c>
    </row>
    <row r="292" spans="1:3" ht="18.95" customHeight="1" thickBot="1" x14ac:dyDescent="0.25">
      <c r="A292" s="250">
        <v>291</v>
      </c>
      <c r="B292" s="194" t="s">
        <v>455</v>
      </c>
    </row>
    <row r="293" spans="1:3" x14ac:dyDescent="0.2">
      <c r="A293" s="250">
        <v>292</v>
      </c>
      <c r="B293" s="195" t="s">
        <v>630</v>
      </c>
    </row>
    <row r="294" spans="1:3" ht="64.5" thickBot="1" x14ac:dyDescent="0.25">
      <c r="A294" s="250">
        <v>294</v>
      </c>
      <c r="B294" s="192" t="s">
        <v>456</v>
      </c>
    </row>
    <row r="295" spans="1:3" ht="38.25" x14ac:dyDescent="0.2">
      <c r="A295" s="250">
        <v>295</v>
      </c>
      <c r="B295" s="419" t="s">
        <v>652</v>
      </c>
      <c r="C295" s="412"/>
    </row>
    <row r="296" spans="1:3" ht="25.5" x14ac:dyDescent="0.2">
      <c r="A296" s="250">
        <v>296</v>
      </c>
      <c r="B296" s="413" t="s">
        <v>561</v>
      </c>
      <c r="C296" s="408"/>
    </row>
    <row r="297" spans="1:3" ht="25.5" x14ac:dyDescent="0.2">
      <c r="A297" s="250">
        <v>297</v>
      </c>
      <c r="B297" s="196" t="s">
        <v>562</v>
      </c>
    </row>
    <row r="298" spans="1:3" ht="25.5" x14ac:dyDescent="0.2">
      <c r="A298" s="250">
        <v>298</v>
      </c>
      <c r="B298" s="196" t="s">
        <v>563</v>
      </c>
    </row>
    <row r="299" spans="1:3" ht="25.5" x14ac:dyDescent="0.2">
      <c r="A299" s="250">
        <v>299</v>
      </c>
      <c r="B299" s="196" t="s">
        <v>564</v>
      </c>
    </row>
    <row r="300" spans="1:3" ht="25.5" x14ac:dyDescent="0.2">
      <c r="A300" s="250">
        <v>300</v>
      </c>
      <c r="B300" s="196" t="s">
        <v>565</v>
      </c>
    </row>
    <row r="301" spans="1:3" ht="13.5" thickBot="1" x14ac:dyDescent="0.25">
      <c r="A301" s="250">
        <v>301</v>
      </c>
      <c r="B301" s="420" t="s">
        <v>156</v>
      </c>
    </row>
    <row r="302" spans="1:3" ht="25.5" x14ac:dyDescent="0.2">
      <c r="A302" s="250">
        <v>302</v>
      </c>
      <c r="B302" s="195" t="s">
        <v>121</v>
      </c>
    </row>
    <row r="303" spans="1:3" ht="77.25" thickBot="1" x14ac:dyDescent="0.25">
      <c r="A303" s="250">
        <v>303</v>
      </c>
      <c r="B303" s="180" t="s">
        <v>81</v>
      </c>
    </row>
    <row r="304" spans="1:3" ht="38.25" x14ac:dyDescent="0.2">
      <c r="A304" s="250">
        <v>304</v>
      </c>
      <c r="B304" s="419" t="s">
        <v>392</v>
      </c>
    </row>
    <row r="305" spans="1:2" ht="39" thickBot="1" x14ac:dyDescent="0.25">
      <c r="A305" s="250">
        <v>305</v>
      </c>
      <c r="B305" s="420" t="s">
        <v>393</v>
      </c>
    </row>
    <row r="306" spans="1:2" ht="25.5" x14ac:dyDescent="0.2">
      <c r="A306" s="250">
        <v>306</v>
      </c>
      <c r="B306" s="195" t="s">
        <v>631</v>
      </c>
    </row>
    <row r="307" spans="1:2" ht="26.25" thickBot="1" x14ac:dyDescent="0.25">
      <c r="A307" s="250">
        <v>307</v>
      </c>
      <c r="B307" s="288" t="s">
        <v>515</v>
      </c>
    </row>
    <row r="308" spans="1:2" ht="20.45" customHeight="1" thickBot="1" x14ac:dyDescent="0.25">
      <c r="A308" s="250">
        <v>308</v>
      </c>
      <c r="B308" s="421" t="s">
        <v>553</v>
      </c>
    </row>
    <row r="309" spans="1:2" x14ac:dyDescent="0.2">
      <c r="A309" s="250">
        <v>309</v>
      </c>
      <c r="B309" s="198" t="s">
        <v>9</v>
      </c>
    </row>
    <row r="310" spans="1:2" ht="90" thickBot="1" x14ac:dyDescent="0.25">
      <c r="A310" s="250">
        <v>310</v>
      </c>
      <c r="B310" s="197" t="s">
        <v>0</v>
      </c>
    </row>
    <row r="311" spans="1:2" ht="25.5" x14ac:dyDescent="0.2">
      <c r="A311" s="250">
        <v>311</v>
      </c>
      <c r="B311" s="419" t="s">
        <v>554</v>
      </c>
    </row>
    <row r="312" spans="1:2" ht="25.5" x14ac:dyDescent="0.2">
      <c r="A312" s="250">
        <v>312</v>
      </c>
      <c r="B312" s="196" t="s">
        <v>555</v>
      </c>
    </row>
    <row r="313" spans="1:2" x14ac:dyDescent="0.2">
      <c r="A313" s="250">
        <v>313</v>
      </c>
      <c r="B313" s="196" t="s">
        <v>556</v>
      </c>
    </row>
    <row r="314" spans="1:2" ht="25.5" x14ac:dyDescent="0.2">
      <c r="A314" s="250">
        <v>314</v>
      </c>
      <c r="B314" s="196" t="s">
        <v>557</v>
      </c>
    </row>
    <row r="315" spans="1:2" ht="56.1" customHeight="1" thickBot="1" x14ac:dyDescent="0.25">
      <c r="A315" s="250">
        <v>315</v>
      </c>
      <c r="B315" s="422" t="s">
        <v>632</v>
      </c>
    </row>
    <row r="316" spans="1:2" x14ac:dyDescent="0.2">
      <c r="A316" s="250">
        <v>316</v>
      </c>
      <c r="B316" s="292" t="s">
        <v>54</v>
      </c>
    </row>
    <row r="317" spans="1:2" ht="25.5" x14ac:dyDescent="0.2">
      <c r="A317" s="250">
        <v>317</v>
      </c>
      <c r="B317" s="292" t="s">
        <v>388</v>
      </c>
    </row>
    <row r="318" spans="1:2" ht="38.25" x14ac:dyDescent="0.2">
      <c r="A318" s="250">
        <v>318</v>
      </c>
      <c r="B318" s="292" t="s">
        <v>389</v>
      </c>
    </row>
    <row r="319" spans="1:2" ht="38.25" x14ac:dyDescent="0.2">
      <c r="A319" s="250">
        <v>319</v>
      </c>
      <c r="B319" s="290" t="s">
        <v>497</v>
      </c>
    </row>
    <row r="320" spans="1:2" ht="38.25" x14ac:dyDescent="0.2">
      <c r="A320" s="250">
        <v>320</v>
      </c>
      <c r="B320" s="290" t="s">
        <v>302</v>
      </c>
    </row>
    <row r="321" spans="1:3" x14ac:dyDescent="0.2">
      <c r="A321" s="250">
        <v>321</v>
      </c>
      <c r="B321" s="292" t="s">
        <v>422</v>
      </c>
    </row>
    <row r="322" spans="1:3" ht="51" x14ac:dyDescent="0.2">
      <c r="A322" s="250">
        <v>322</v>
      </c>
      <c r="B322" s="199" t="s">
        <v>390</v>
      </c>
    </row>
    <row r="323" spans="1:3" ht="76.5" x14ac:dyDescent="0.2">
      <c r="A323" s="250">
        <v>323</v>
      </c>
      <c r="B323" s="443" t="s">
        <v>649</v>
      </c>
      <c r="C323" s="58"/>
    </row>
    <row r="324" spans="1:3" x14ac:dyDescent="0.2">
      <c r="A324" s="250">
        <v>324</v>
      </c>
      <c r="B324" s="290" t="s">
        <v>519</v>
      </c>
    </row>
    <row r="325" spans="1:3" ht="26.25" x14ac:dyDescent="0.2">
      <c r="A325" s="250">
        <v>325</v>
      </c>
      <c r="B325" s="259" t="s">
        <v>334</v>
      </c>
    </row>
    <row r="326" spans="1:3" ht="26.25" x14ac:dyDescent="0.2">
      <c r="A326" s="250">
        <v>326</v>
      </c>
      <c r="B326" s="259" t="s">
        <v>335</v>
      </c>
    </row>
    <row r="327" spans="1:3" x14ac:dyDescent="0.2">
      <c r="A327" s="250">
        <v>327</v>
      </c>
      <c r="B327" s="303" t="s">
        <v>124</v>
      </c>
    </row>
    <row r="328" spans="1:3" x14ac:dyDescent="0.2">
      <c r="A328" s="250">
        <v>328</v>
      </c>
      <c r="B328" s="303" t="s">
        <v>125</v>
      </c>
    </row>
    <row r="329" spans="1:3" x14ac:dyDescent="0.2">
      <c r="A329" s="250">
        <v>329</v>
      </c>
      <c r="B329" s="303" t="s">
        <v>126</v>
      </c>
    </row>
    <row r="330" spans="1:3" x14ac:dyDescent="0.2">
      <c r="A330" s="250">
        <v>330</v>
      </c>
      <c r="B330" s="303" t="s">
        <v>127</v>
      </c>
    </row>
    <row r="331" spans="1:3" x14ac:dyDescent="0.2">
      <c r="A331" s="250">
        <v>331</v>
      </c>
      <c r="B331" s="303" t="s">
        <v>128</v>
      </c>
    </row>
    <row r="332" spans="1:3" x14ac:dyDescent="0.2">
      <c r="A332" s="250">
        <v>332</v>
      </c>
      <c r="B332" s="303" t="s">
        <v>129</v>
      </c>
    </row>
    <row r="333" spans="1:3" x14ac:dyDescent="0.2">
      <c r="A333" s="250">
        <v>333</v>
      </c>
      <c r="B333" s="303" t="s">
        <v>130</v>
      </c>
    </row>
    <row r="334" spans="1:3" x14ac:dyDescent="0.2">
      <c r="A334" s="250">
        <v>334</v>
      </c>
      <c r="B334" s="303" t="s">
        <v>131</v>
      </c>
    </row>
    <row r="335" spans="1:3" x14ac:dyDescent="0.2">
      <c r="A335" s="250">
        <v>335</v>
      </c>
      <c r="B335" s="303" t="s">
        <v>132</v>
      </c>
    </row>
    <row r="336" spans="1:3" x14ac:dyDescent="0.2">
      <c r="A336" s="250">
        <v>336</v>
      </c>
      <c r="B336" s="303" t="s">
        <v>133</v>
      </c>
    </row>
    <row r="337" spans="1:2" x14ac:dyDescent="0.2">
      <c r="A337" s="250">
        <v>337</v>
      </c>
      <c r="B337" s="303" t="s">
        <v>134</v>
      </c>
    </row>
    <row r="338" spans="1:2" x14ac:dyDescent="0.2">
      <c r="A338" s="250">
        <v>338</v>
      </c>
      <c r="B338" s="303" t="s">
        <v>135</v>
      </c>
    </row>
    <row r="339" spans="1:2" x14ac:dyDescent="0.2">
      <c r="A339" s="250">
        <v>339</v>
      </c>
      <c r="B339" s="303" t="s">
        <v>136</v>
      </c>
    </row>
    <row r="340" spans="1:2" x14ac:dyDescent="0.2">
      <c r="A340" s="250">
        <v>340</v>
      </c>
      <c r="B340" s="303" t="s">
        <v>137</v>
      </c>
    </row>
    <row r="341" spans="1:2" x14ac:dyDescent="0.2">
      <c r="A341" s="250">
        <v>341</v>
      </c>
      <c r="B341" s="303" t="s">
        <v>138</v>
      </c>
    </row>
    <row r="342" spans="1:2" x14ac:dyDescent="0.2">
      <c r="A342" s="250">
        <v>342</v>
      </c>
      <c r="B342" s="303" t="s">
        <v>139</v>
      </c>
    </row>
    <row r="343" spans="1:2" x14ac:dyDescent="0.2">
      <c r="A343" s="250">
        <v>343</v>
      </c>
      <c r="B343" s="303" t="s">
        <v>140</v>
      </c>
    </row>
    <row r="344" spans="1:2" x14ac:dyDescent="0.2">
      <c r="A344" s="250">
        <v>344</v>
      </c>
      <c r="B344" s="303" t="s">
        <v>141</v>
      </c>
    </row>
    <row r="345" spans="1:2" x14ac:dyDescent="0.2">
      <c r="A345" s="250">
        <v>345</v>
      </c>
      <c r="B345" s="303" t="s">
        <v>142</v>
      </c>
    </row>
    <row r="346" spans="1:2" x14ac:dyDescent="0.2">
      <c r="A346" s="250">
        <v>346</v>
      </c>
      <c r="B346" s="303" t="s">
        <v>143</v>
      </c>
    </row>
    <row r="347" spans="1:2" x14ac:dyDescent="0.2">
      <c r="A347" s="250">
        <v>347</v>
      </c>
      <c r="B347" s="303" t="s">
        <v>144</v>
      </c>
    </row>
    <row r="348" spans="1:2" x14ac:dyDescent="0.2">
      <c r="A348" s="250">
        <v>348</v>
      </c>
      <c r="B348" s="303" t="s">
        <v>145</v>
      </c>
    </row>
    <row r="349" spans="1:2" x14ac:dyDescent="0.2">
      <c r="A349" s="250">
        <v>349</v>
      </c>
      <c r="B349" s="304" t="s">
        <v>146</v>
      </c>
    </row>
    <row r="350" spans="1:2" x14ac:dyDescent="0.2">
      <c r="A350" s="250">
        <v>350</v>
      </c>
      <c r="B350" s="303" t="s">
        <v>147</v>
      </c>
    </row>
    <row r="351" spans="1:2" x14ac:dyDescent="0.2">
      <c r="A351" s="250">
        <v>351</v>
      </c>
      <c r="B351" s="303" t="s">
        <v>148</v>
      </c>
    </row>
    <row r="352" spans="1:2" x14ac:dyDescent="0.2">
      <c r="A352" s="250">
        <v>352</v>
      </c>
      <c r="B352" s="303" t="s">
        <v>149</v>
      </c>
    </row>
    <row r="353" spans="1:2" x14ac:dyDescent="0.2">
      <c r="A353" s="250">
        <v>353</v>
      </c>
      <c r="B353" s="303" t="s">
        <v>150</v>
      </c>
    </row>
    <row r="354" spans="1:2" x14ac:dyDescent="0.2">
      <c r="A354" s="250">
        <v>354</v>
      </c>
      <c r="B354" s="303" t="s">
        <v>151</v>
      </c>
    </row>
    <row r="355" spans="1:2" x14ac:dyDescent="0.2">
      <c r="A355" s="250">
        <v>355</v>
      </c>
      <c r="B355" s="304" t="s">
        <v>362</v>
      </c>
    </row>
    <row r="356" spans="1:2" x14ac:dyDescent="0.2">
      <c r="A356" s="250">
        <v>356</v>
      </c>
      <c r="B356" s="304" t="s">
        <v>424</v>
      </c>
    </row>
    <row r="357" spans="1:2" x14ac:dyDescent="0.2">
      <c r="A357" s="250">
        <v>357</v>
      </c>
      <c r="B357" s="305" t="s">
        <v>505</v>
      </c>
    </row>
    <row r="358" spans="1:2" x14ac:dyDescent="0.2">
      <c r="A358" s="250">
        <v>358</v>
      </c>
      <c r="B358" s="304" t="s">
        <v>364</v>
      </c>
    </row>
    <row r="359" spans="1:2" x14ac:dyDescent="0.2">
      <c r="A359" s="250">
        <v>359</v>
      </c>
      <c r="B359" s="304" t="s">
        <v>365</v>
      </c>
    </row>
    <row r="360" spans="1:2" x14ac:dyDescent="0.2">
      <c r="A360" s="250">
        <v>360</v>
      </c>
      <c r="B360" s="303" t="s">
        <v>105</v>
      </c>
    </row>
    <row r="361" spans="1:2" x14ac:dyDescent="0.2">
      <c r="A361" s="250">
        <v>361</v>
      </c>
      <c r="B361" s="304" t="s">
        <v>354</v>
      </c>
    </row>
    <row r="362" spans="1:2" x14ac:dyDescent="0.2">
      <c r="A362" s="250">
        <v>362</v>
      </c>
      <c r="B362" s="303" t="s">
        <v>56</v>
      </c>
    </row>
    <row r="363" spans="1:2" x14ac:dyDescent="0.2">
      <c r="A363" s="250">
        <v>363</v>
      </c>
      <c r="B363" s="303" t="s">
        <v>352</v>
      </c>
    </row>
    <row r="364" spans="1:2" x14ac:dyDescent="0.2">
      <c r="A364" s="250">
        <v>364</v>
      </c>
      <c r="B364" s="303" t="s">
        <v>109</v>
      </c>
    </row>
    <row r="365" spans="1:2" x14ac:dyDescent="0.2">
      <c r="A365" s="250">
        <v>365</v>
      </c>
      <c r="B365" s="200" t="s">
        <v>112</v>
      </c>
    </row>
    <row r="366" spans="1:2" x14ac:dyDescent="0.2">
      <c r="A366" s="250">
        <v>366</v>
      </c>
      <c r="B366" s="200" t="s">
        <v>111</v>
      </c>
    </row>
    <row r="367" spans="1:2" x14ac:dyDescent="0.2">
      <c r="A367" s="250">
        <v>367</v>
      </c>
      <c r="B367" s="303" t="s">
        <v>355</v>
      </c>
    </row>
    <row r="368" spans="1:2" x14ac:dyDescent="0.2">
      <c r="A368" s="250">
        <v>368</v>
      </c>
      <c r="B368" s="303" t="s">
        <v>356</v>
      </c>
    </row>
    <row r="369" spans="1:2" x14ac:dyDescent="0.2">
      <c r="A369" s="250">
        <v>369</v>
      </c>
      <c r="B369" s="305" t="s">
        <v>387</v>
      </c>
    </row>
    <row r="370" spans="1:2" x14ac:dyDescent="0.2">
      <c r="A370" s="250">
        <v>370</v>
      </c>
      <c r="B370" s="306" t="s">
        <v>446</v>
      </c>
    </row>
    <row r="371" spans="1:2" x14ac:dyDescent="0.2">
      <c r="A371" s="250">
        <v>371</v>
      </c>
      <c r="B371" s="307" t="s">
        <v>449</v>
      </c>
    </row>
    <row r="372" spans="1:2" ht="23.25" x14ac:dyDescent="0.2">
      <c r="A372" s="250">
        <v>372</v>
      </c>
      <c r="B372" s="308" t="s">
        <v>315</v>
      </c>
    </row>
    <row r="373" spans="1:2" x14ac:dyDescent="0.2">
      <c r="A373" s="250">
        <v>373</v>
      </c>
      <c r="B373" s="199" t="s">
        <v>317</v>
      </c>
    </row>
    <row r="374" spans="1:2" x14ac:dyDescent="0.2">
      <c r="A374" s="250">
        <v>374</v>
      </c>
      <c r="B374" s="201" t="s">
        <v>457</v>
      </c>
    </row>
    <row r="375" spans="1:2" x14ac:dyDescent="0.2">
      <c r="A375" s="250">
        <v>375</v>
      </c>
      <c r="B375" s="309" t="s">
        <v>316</v>
      </c>
    </row>
    <row r="376" spans="1:2" x14ac:dyDescent="0.2">
      <c r="A376" s="250">
        <v>375</v>
      </c>
      <c r="B376" s="202" t="s">
        <v>394</v>
      </c>
    </row>
    <row r="377" spans="1:2" x14ac:dyDescent="0.2">
      <c r="A377" s="250">
        <v>377</v>
      </c>
      <c r="B377" s="202" t="s">
        <v>395</v>
      </c>
    </row>
    <row r="378" spans="1:2" x14ac:dyDescent="0.2">
      <c r="A378" s="250">
        <v>378</v>
      </c>
      <c r="B378" s="202" t="s">
        <v>396</v>
      </c>
    </row>
    <row r="379" spans="1:2" x14ac:dyDescent="0.2">
      <c r="A379" s="250">
        <v>379</v>
      </c>
      <c r="B379" s="202" t="s">
        <v>397</v>
      </c>
    </row>
    <row r="380" spans="1:2" x14ac:dyDescent="0.2">
      <c r="A380" s="250">
        <v>380</v>
      </c>
      <c r="B380" s="202" t="s">
        <v>398</v>
      </c>
    </row>
    <row r="381" spans="1:2" x14ac:dyDescent="0.2">
      <c r="A381" s="250">
        <v>381</v>
      </c>
      <c r="B381" s="202" t="s">
        <v>399</v>
      </c>
    </row>
    <row r="382" spans="1:2" x14ac:dyDescent="0.2">
      <c r="A382" s="250">
        <v>382</v>
      </c>
      <c r="B382" s="303" t="s">
        <v>153</v>
      </c>
    </row>
    <row r="383" spans="1:2" x14ac:dyDescent="0.2">
      <c r="A383" s="250">
        <v>383</v>
      </c>
      <c r="B383" s="339" t="s">
        <v>523</v>
      </c>
    </row>
    <row r="384" spans="1:2" x14ac:dyDescent="0.2">
      <c r="A384" s="250">
        <v>384</v>
      </c>
      <c r="B384" s="339" t="s">
        <v>524</v>
      </c>
    </row>
  </sheetData>
  <sheetProtection sheet="1" objects="1" scenarios="1" formatCells="0" formatColumns="0" formatRows="0"/>
  <autoFilter ref="A1:IT384" xr:uid="{00000000-0009-0000-0000-000008000000}"/>
  <hyperlinks>
    <hyperlink ref="B20" r:id="rId1" xr:uid="{00000000-0004-0000-0800-000000000000}"/>
    <hyperlink ref="B19" r:id="rId2" xr:uid="{00000000-0004-0000-0800-000001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34</vt:i4>
      </vt:variant>
    </vt:vector>
  </HeadingPairs>
  <TitlesOfParts>
    <vt:vector size="45" baseType="lpstr">
      <vt:lpstr>Guidelines and Conditions</vt:lpstr>
      <vt:lpstr>READ ME How to use this file</vt:lpstr>
      <vt:lpstr>Opinion Statement</vt:lpstr>
      <vt:lpstr>Annex 1 - Findings</vt:lpstr>
      <vt:lpstr>Annex 2 - basis of work</vt:lpstr>
      <vt:lpstr>Annex 3 - Changes </vt:lpstr>
      <vt:lpstr>Accounting</vt:lpstr>
      <vt:lpstr>EUwideConstants</vt:lpstr>
      <vt:lpstr>Translations</vt:lpstr>
      <vt:lpstr>MSParameters</vt:lpstr>
      <vt:lpstr>VersionDocumentation</vt:lpstr>
      <vt:lpstr>'Guidelines and Conditions'!_GoBack</vt:lpstr>
      <vt:lpstr>accreditedcertified</vt:lpstr>
      <vt:lpstr>Annex1Activities</vt:lpstr>
      <vt:lpstr>Approvedmethodologies</vt:lpstr>
      <vt:lpstr>Category</vt:lpstr>
      <vt:lpstr>CompetentAuthority</vt:lpstr>
      <vt:lpstr>conductaccredited</vt:lpstr>
      <vt:lpstr>conductaccredited2</vt:lpstr>
      <vt:lpstr>conductaccredited3</vt:lpstr>
      <vt:lpstr>EUconstNo</vt:lpstr>
      <vt:lpstr>EUConstYes</vt:lpstr>
      <vt:lpstr>InstallationName</vt:lpstr>
      <vt:lpstr>MMP_Approval</vt:lpstr>
      <vt:lpstr>OperatorName</vt:lpstr>
      <vt:lpstr>PrinciplesCompliance</vt:lpstr>
      <vt:lpstr>PrinciplesCompliance2</vt:lpstr>
      <vt:lpstr>PriniciplesCompliance2</vt:lpstr>
      <vt:lpstr>Accounting!Print_Area</vt:lpstr>
      <vt:lpstr>'Annex 1 - Findings'!Print_Area</vt:lpstr>
      <vt:lpstr>'Annex 2 - basis of work'!Print_Area</vt:lpstr>
      <vt:lpstr>'Annex 3 - Changes '!Print_Area</vt:lpstr>
      <vt:lpstr>'Guidelines and Conditions'!Print_Area</vt:lpstr>
      <vt:lpstr>'Opinion Statement'!Print_Area</vt:lpstr>
      <vt:lpstr>'READ ME How to use this file'!Print_Area</vt:lpstr>
      <vt:lpstr>reportingyear</vt:lpstr>
      <vt:lpstr>RulesCompliance</vt:lpstr>
      <vt:lpstr>Rulescompliance2</vt:lpstr>
      <vt:lpstr>rulescompliance3</vt:lpstr>
      <vt:lpstr>rulescompliance4</vt:lpstr>
      <vt:lpstr>SelectYesNo</vt:lpstr>
      <vt:lpstr>sitevisit</vt:lpstr>
      <vt:lpstr>smalllowemitter</vt:lpstr>
      <vt:lpstr>TypeOfReport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Lita Trakina</cp:lastModifiedBy>
  <cp:lastPrinted>2020-08-20T16:49:38Z</cp:lastPrinted>
  <dcterms:created xsi:type="dcterms:W3CDTF">2005-01-10T08:03:50Z</dcterms:created>
  <dcterms:modified xsi:type="dcterms:W3CDTF">2021-06-04T09:32:44Z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