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66925"/>
  <mc:AlternateContent xmlns:mc="http://schemas.openxmlformats.org/markup-compatibility/2006">
    <mc:Choice Requires="x15">
      <x15ac:absPath xmlns:x15ac="http://schemas.microsoft.com/office/spreadsheetml/2010/11/ac" url="https://vide-my.sharepoint.com/personal/erika_ozdemira_varam_gov_lv/Documents/Desktop/"/>
    </mc:Choice>
  </mc:AlternateContent>
  <xr:revisionPtr revIDLastSave="80" documentId="8_{30CD0934-8A8F-4FB7-9F78-14AEC3E1B963}" xr6:coauthVersionLast="47" xr6:coauthVersionMax="47" xr10:uidLastSave="{05231506-29DC-4BBF-ABEB-A6C029693C42}"/>
  <bookViews>
    <workbookView xWindow="-120" yWindow="-120" windowWidth="29040" windowHeight="15720" activeTab="3" xr2:uid="{00000000-000D-0000-FFFF-FFFF00000000}"/>
  </bookViews>
  <sheets>
    <sheet name="1.Saraksts_36,9 milj. 2021._izp" sheetId="5" r:id="rId1"/>
    <sheet name="2.Saraksts_55,0 milj. 2021._izp" sheetId="7" r:id="rId2"/>
    <sheet name="3.Saraksts _2022-2023.gads_izp" sheetId="8" r:id="rId3"/>
    <sheet name="4.Saraksts_2024-2025_izp" sheetId="10" r:id="rId4"/>
  </sheets>
  <externalReferences>
    <externalReference r:id="rId5"/>
    <externalReference r:id="rId6"/>
    <externalReference r:id="rId7"/>
  </externalReferences>
  <definedNames>
    <definedName name="_xlnm._FilterDatabase" localSheetId="2" hidden="1">'3.Saraksts _2022-2023.gads_izp'!$A$2:$E$91</definedName>
    <definedName name="AS2DocOpenMode" hidden="1">"AS2DocumentEdit"</definedName>
    <definedName name="BEx00291TFWM0SH72LN67BUNGOVC" hidden="1">#REF!</definedName>
    <definedName name="BEx00HU50CPAI00QYS8RH31HV892" hidden="1">#REF!</definedName>
    <definedName name="BEx01NHUJB8UAP930A5BCDCMYNEA" hidden="1">#REF!</definedName>
    <definedName name="BEx0208CCC0GPMY8E1YUS6CMS8LW" hidden="1">[1]ZQBC_PLN_01_03_N!#REF!</definedName>
    <definedName name="BEx027Q26MB8W11ZR5SY4LYW13MM" hidden="1">#REF!</definedName>
    <definedName name="BEx02S3RMMAM49IRGCTRSYXIBTM3" hidden="1">#REF!</definedName>
    <definedName name="BEx032AM2DL844ES1XUQULMO2T8F" hidden="1">#REF!</definedName>
    <definedName name="BEx1EMES7PS4H6TVFGLSKAUB0C4G" hidden="1">#REF!</definedName>
    <definedName name="BEx1H7X513BJSY31BXLRNLKF2DL3" hidden="1">#REF!</definedName>
    <definedName name="BEx1HDBC3V0SMEMHJ6FNBD808V81" hidden="1">#REF!</definedName>
    <definedName name="BEx1HI9C72EAJA5BQVO8AFVN8RH6" hidden="1">#REF!</definedName>
    <definedName name="BEx1HUJOE2F93EKUUTEF19LI90JG" hidden="1">[1]ZQZBC_REG_02_04!#REF!</definedName>
    <definedName name="BEx1HXE4ZIDYPNCS0IM3J3PDJHIX" hidden="1">#REF!</definedName>
    <definedName name="BEx1ILD9KYF8KV7QTO8AEJ2O44QJ" hidden="1">#REF!</definedName>
    <definedName name="BEx1IW5P9Z08SAPLGYM8MHHKGTE8" hidden="1">#REF!</definedName>
    <definedName name="BEx1IZ03YPLP7AX60UXK4V7IR1W1" hidden="1">#REF!</definedName>
    <definedName name="BEx1J0NL2IUMPIX5RPF7HM71A7CY" hidden="1">#REF!</definedName>
    <definedName name="BEx1J8QVM0ELU03BS6YLSVWWKA64" hidden="1">#REF!</definedName>
    <definedName name="BEx1J91O4L4U9RH1N6TZ5DMPA09Z" hidden="1">#REF!</definedName>
    <definedName name="BEx1JGE45F5PDQFFGLPFTKA7M1I8" hidden="1">#REF!</definedName>
    <definedName name="BEx1JVIVQ4HNH47Q8YHSFOT7XE3E" hidden="1">#REF!</definedName>
    <definedName name="BEx1KMHSDKGTN8PUUPW0T5J4VYIX" hidden="1">#REF!</definedName>
    <definedName name="BEx1KP6WIEC74GT8JHR2WP9QPQJZ" hidden="1">#REF!</definedName>
    <definedName name="BEx1KWJD9OT4RI2N2N6MN4BMO1PX" hidden="1">#REF!</definedName>
    <definedName name="BEx1KYS60F20L2OOLZ90K7WBIGTF" hidden="1">#REF!</definedName>
    <definedName name="BEx1MF8DBI0SECBUJO5235FRIR3R" hidden="1">#REF!</definedName>
    <definedName name="BEx1MJKVJJAUNYBM1BYB9LYH1CWL" hidden="1">#REF!</definedName>
    <definedName name="BEx1MMKMLWIJSHHE74V478CELFN5" hidden="1">#REF!</definedName>
    <definedName name="BEx1MS4BYFL60IBZC8LZ7VX13KM8" hidden="1">#REF!</definedName>
    <definedName name="BEx1N7UPHKMV146I76NFLOD466ZN" hidden="1">#REF!</definedName>
    <definedName name="BEx1NFSQ8OBXEVEO2J7XKVWL648X" hidden="1">#REF!</definedName>
    <definedName name="BEx1NU6EQD2X7ZYX7MH30RT06NKE" hidden="1">[1]ZQBC_PLN_01_03_N!#REF!</definedName>
    <definedName name="BEx1O29SHHY4NN4Q9BA6RJFYXTCO" hidden="1">#REF!</definedName>
    <definedName name="BEx1OBV1G3O5YRNMCQJK4X07U8ZR" hidden="1">[1]ZQZBC_REG_02_04!#REF!</definedName>
    <definedName name="BEx1OF5Q9HR3ZKT7VNQYLE1UY8BX" hidden="1">#REF!</definedName>
    <definedName name="BEx1OOWGET6S1KYHJBFZLD9XWWBC" hidden="1">#REF!</definedName>
    <definedName name="BEx1OVN4QERGPD9WLOCMS33UZ5HD" hidden="1">#REF!</definedName>
    <definedName name="BEx1OXL6TK8CFOQFV1VP2SPMQJQ3" hidden="1">#REF!</definedName>
    <definedName name="BEx1P2OSGCKL4ANRW5JU86B3OUP2" hidden="1">#REF!</definedName>
    <definedName name="BEx1PGH3GRG8414N36YXACK3CPOO" hidden="1">#REF!</definedName>
    <definedName name="BEx1PZI52U2L6EJ14D1UJRH12VF3" hidden="1">#REF!</definedName>
    <definedName name="BEx1QIOKL5Q10OA4YYC11TAJUBJD" hidden="1">#REF!</definedName>
    <definedName name="BEx1QL3156WEYPI3R9CJQ00GSPI4" hidden="1">#REF!</definedName>
    <definedName name="BEx1QPKVDU9SLK3O0E92FYO40BZP" hidden="1">#REF!</definedName>
    <definedName name="BEx1R97ILREFR0LOS6EL3KQNJHVO" hidden="1">[1]ZQZBC_REG_02_04!#REF!</definedName>
    <definedName name="BEx1RWFLPSSJNYBT45O733I6XDK9" hidden="1">[1]ZQZBC_REG_02_04!#REF!</definedName>
    <definedName name="BEx1S29Y998ITE3PDN2GJGJ309QO" hidden="1">#REF!</definedName>
    <definedName name="BEx1SUG5GCPP5E1UPZD3TR8HR1DH" hidden="1">#REF!</definedName>
    <definedName name="BEx1SWEE6QH7IS51BPQX1W6Z9OP6" hidden="1">#REF!</definedName>
    <definedName name="BEx1SXLDPNAODYVJG7J4NSKBOYLO" hidden="1">#REF!</definedName>
    <definedName name="BEx1T64YGK6TUA6FFFPBSX2QPPNB" hidden="1">#REF!</definedName>
    <definedName name="BEx1T9FNYP9XC413EICJJS3CIB3I" hidden="1">#REF!</definedName>
    <definedName name="BEx1TN7Z2YEMFUYVV51CQO4UUAYJ" hidden="1">#REF!</definedName>
    <definedName name="BEx1TW7NCS8E0LGFJ1322FYIRC7B" hidden="1">#REF!</definedName>
    <definedName name="BEx1U5Y88STU4G32G3NCHCEJ5QF5" hidden="1">#REF!</definedName>
    <definedName name="BEx1UOU0SIP0VL35IYJ3IEV9IEQ9" hidden="1">#REF!</definedName>
    <definedName name="BEx1V79N0TQAFIRH3KFHSLZAL1GW" hidden="1">#REF!</definedName>
    <definedName name="BEx1VZVTULZORT9RPBIYQMS8LAIS" hidden="1">#REF!</definedName>
    <definedName name="BEx1W66EZ12EH9GPTUTM3ET4FUL2" hidden="1">#REF!</definedName>
    <definedName name="BEx1W9RV1JQUGHRFI7EU9J8END50" hidden="1">#REF!</definedName>
    <definedName name="BEx1WHKK4EWJNI2ZYDJKG5VN3BOD" hidden="1">#REF!</definedName>
    <definedName name="BEx1XJ1394CX4S34Z4EZIYEQ73N8" hidden="1">#REF!</definedName>
    <definedName name="BEx1XM0ZHSX4LKVGHKLQT41WT4J7" hidden="1">#REF!</definedName>
    <definedName name="BEx1XPMHFJ6EMBC383RB1U9P1Y6O" hidden="1">#REF!</definedName>
    <definedName name="BEx3BAKJ2PVA6AP0FIEUIXNJRR1Q" hidden="1">#REF!</definedName>
    <definedName name="BEx3D5JXASMNSBUKYQ5DIK3ZFWAF" hidden="1">#REF!</definedName>
    <definedName name="BEx3DHE1CEQ0EUM0NF3VG4L8Y352" hidden="1">#REF!</definedName>
    <definedName name="BEx3DV115V8LX7NWYAJZTP346O7D" hidden="1">#REF!</definedName>
    <definedName name="BEx3EYAB2I7N6QDFHR9LIJKXKPR2" hidden="1">#REF!</definedName>
    <definedName name="BEx3F6Z7Y33TXV9KZVL5HE4EREHD" hidden="1">#REF!</definedName>
    <definedName name="BEx3FYZZKXJZZERKHK5KVPCXV8Z2" hidden="1">#REF!</definedName>
    <definedName name="BEx3GEL2IVRK3B7QT1Z061PXHSM2" hidden="1">#REF!</definedName>
    <definedName name="BEx3GJJ6IYBBSCURXRIA3BSCE5N1" hidden="1">#REF!</definedName>
    <definedName name="BEx3GYYQE4GM75J1C4G14SQ3HUNY" hidden="1">[1]ZQZBC_REG_02_04!#REF!</definedName>
    <definedName name="BEx3GYYQJ8UDIR9F1OFIENEZS7NF" hidden="1">#REF!</definedName>
    <definedName name="BEx3HSHFIL4OI87P0ATYG5URLRA7" hidden="1">#REF!</definedName>
    <definedName name="BEx3I7RORXESPXMIDKUURJTFXSAV" hidden="1">#REF!</definedName>
    <definedName name="BEx3ISR02IT8KYZ04V9ZZ4X3GTI0" hidden="1">#REF!</definedName>
    <definedName name="BEx3J038XRYS3ZOK3FXG4HGBXE5F" hidden="1">#REF!</definedName>
    <definedName name="BEx3J8C1U0FYI26JH9JI54RUZLAZ" hidden="1">#REF!</definedName>
    <definedName name="BEx3J92XIHJHWBI9NRU822WLQ848" hidden="1">#REF!</definedName>
    <definedName name="BEx3JKRQMYNU9ORP9UW5CKAI5NKC" hidden="1">#REF!</definedName>
    <definedName name="BEx3JL80G3AZGNZH0WT8T6OQ3PXQ" hidden="1">#REF!</definedName>
    <definedName name="BEx3JPF1VX9EQ3WW6Y43S8UX965K" hidden="1">#REF!</definedName>
    <definedName name="BEx3JZGFSV34NYGIFLMUPO321I52" hidden="1">#REF!</definedName>
    <definedName name="BEx3JZR6XIEL1LTK3JAQ2QHJZ653" hidden="1">#REF!</definedName>
    <definedName name="BEx3KNA4YR3MXLI9IM9P15UAW7MQ" hidden="1">#REF!</definedName>
    <definedName name="BEx3KO6H3WRDKXYD37B5379Y0XLC" hidden="1">#REF!</definedName>
    <definedName name="BEx3LI5FPRNE0KB6PP7EXTK9U5LJ" hidden="1">#REF!</definedName>
    <definedName name="BEx3LJNE53HQCNAYXJXZTS5YSOC7" hidden="1">#REF!</definedName>
    <definedName name="BEx3LR54HIP45KED74OABARDXXC3" hidden="1">#REF!</definedName>
    <definedName name="BEx3M2J4ZKTQMUNH4JK8EAYFHS9F" hidden="1">#REF!</definedName>
    <definedName name="BEx3MABND2VSOUTTVZ0PPZ7DTD57" hidden="1">#REF!</definedName>
    <definedName name="BEx3MYWG911V0YMT73OFHD748CEV" hidden="1">#REF!</definedName>
    <definedName name="BEx3NB1BS3C8N163E5A2M7TWZMIN" hidden="1">#REF!</definedName>
    <definedName name="BEx3NCZEK7I7ZTH867UNWHSBE5X3" hidden="1">#REF!</definedName>
    <definedName name="BEx3NFDQJ1UG1SOMDJP1TMQUI1WY" hidden="1">#REF!</definedName>
    <definedName name="BEx3NHH8CN35OXMD80N7V10NC97W" hidden="1">#REF!</definedName>
    <definedName name="BEx3OH56LZ7X59ZL0HJPA6QHYSY8" hidden="1">#REF!</definedName>
    <definedName name="BEx3OHFYXXT8O8BZECGO4G67T5KV" hidden="1">#REF!</definedName>
    <definedName name="BEx3OHW3021FOKZBPERP4SVSYT54" hidden="1">#REF!</definedName>
    <definedName name="BEx3OTVP3JBTBAPUS9RJMIIOJBHB" hidden="1">#REF!</definedName>
    <definedName name="BEx3OWKRCQ64AMBOB45C7OZOIL99" hidden="1">#REF!</definedName>
    <definedName name="BEx3Q34XI5G67Q6MKH9R08Y92W3W" hidden="1">#REF!</definedName>
    <definedName name="BEx3Q58GA3E2VZFYARH5P3P8STJ3" hidden="1">#REF!</definedName>
    <definedName name="BEx3R38YXLNQDFK6MYEKKE0L1AK6" hidden="1">#REF!</definedName>
    <definedName name="BEx3R3UKZ0W8VNAQUZQ23VQJXAYE" hidden="1">#REF!</definedName>
    <definedName name="BEx3RRTQZGQBFLT2QK81OSU8L2KL" hidden="1">#REF!</definedName>
    <definedName name="BEx3RZRLU0ALXJEMHH4AUF6XFENE" hidden="1">#REF!</definedName>
    <definedName name="BEx3SGJT4649KQVIMSVT1NIGYQ2O" hidden="1">#REF!</definedName>
    <definedName name="BEx3SRSBB6R9OZUJWQQ7U9YC6H7S" hidden="1">#REF!</definedName>
    <definedName name="BEx3T0BXISY2B5ITPCUSXFK8Z2T0" hidden="1">#REF!</definedName>
    <definedName name="BEx3T0H8MRQCYUG4XJPAPPP1ALFR" hidden="1">#REF!</definedName>
    <definedName name="BEx3TN998DP2QT7Y11HQ294YGUM6" hidden="1">#REF!</definedName>
    <definedName name="BEx577AWTP9RB5KT0IT37GVSHYD3" hidden="1">#REF!</definedName>
    <definedName name="BEx57JAHMGDF82LJ3ALTJ7B39NWD" hidden="1">#REF!</definedName>
    <definedName name="BEx57SA75AY5JB247DBW1TQSKLZ9" hidden="1">#REF!</definedName>
    <definedName name="BEx5862HDRKK9A5W951ZPLYGKI4J" hidden="1">#REF!</definedName>
    <definedName name="BEx58Z550XCJ7WCEA6HMEVVAZP5A" hidden="1">#REF!</definedName>
    <definedName name="BEx59GDFJZ0ZJ4MUQEPKQLDF207L" hidden="1">#REF!</definedName>
    <definedName name="BEx59OGQLT7S03BM8OE3KL2230SP" hidden="1">#REF!</definedName>
    <definedName name="BEx59QKB3F0ZSWRO8T3M5ZCMTK0X" hidden="1">#REF!</definedName>
    <definedName name="BEx59XWII6JS1HT1418VE1HDHDRA" hidden="1">#REF!</definedName>
    <definedName name="BEx5AB8S2ZYXI52R896Z9U1669M1" hidden="1">#REF!</definedName>
    <definedName name="BEx5AGHHEZYG9FF0SY884LUQIFFT" hidden="1">#REF!</definedName>
    <definedName name="BEx5AVX8GTF5GSWW9HPC7WO6CSAZ" hidden="1">#REF!</definedName>
    <definedName name="BEx5AXF71HAVQBJL2TY6WVQR0LLA" hidden="1">#REF!</definedName>
    <definedName name="BEx5C7KO889DNC9OX2RFJT8X97OC" hidden="1">#REF!</definedName>
    <definedName name="BEx5CGV5C5LD5SZW1HQYATR3PZW1" hidden="1">#REF!</definedName>
    <definedName name="BEx5CHRIWISAWGZYX61UGC3I5MPW" hidden="1">[1]ZQZBC_PLN_01_06_N!#REF!</definedName>
    <definedName name="BEx5CXCJP0NSI1HRWHLBC5OL8KTU" hidden="1">[1]ZQBC_PLN_01_03_N!#REF!</definedName>
    <definedName name="BEx5D6N1N8R3N5P6KF3KQCG36HE5" hidden="1">#REF!</definedName>
    <definedName name="BEx5DCHCU9JR9EVSNYZ48ATUI5WX" hidden="1">#REF!</definedName>
    <definedName name="BEx5DE4R8ZT214VEWH6I31J9ODP1" hidden="1">#REF!</definedName>
    <definedName name="BEx5DFMPS5X96RJDOCJY23G0L5T4" hidden="1">#REF!</definedName>
    <definedName name="BEx5DYYLHKHCNBKMYSP0TUJ1QSJQ" hidden="1">#REF!</definedName>
    <definedName name="BEx5EB8X1QMUK8A3RJA0NR2IFEF8" hidden="1">#REF!</definedName>
    <definedName name="BEx5EOA86ZTLBOBQ6O0SRXWP9S7C" hidden="1">#REF!</definedName>
    <definedName name="BEx5EWDIYSY9PGSDBF98H9RCMYGX" hidden="1">#REF!</definedName>
    <definedName name="BEx5EYMIRHIZXOWMET7JJ918MHW4" hidden="1">#REF!</definedName>
    <definedName name="BEx5F1BNSJ89ROV8TQB9SLLMELUX" hidden="1">#REF!</definedName>
    <definedName name="BEx5F5D7Z3AZ3S9IXH1FODWIBR68" hidden="1">#REF!</definedName>
    <definedName name="BEx5FBD0PMNMHDQKZ819JIVB3ASX" hidden="1">#REF!</definedName>
    <definedName name="BEx5FLEEMZW7NUQC8NSY6T2A2Z59" hidden="1">#REF!</definedName>
    <definedName name="BEx5FRJNRVC8CPJB39KJE6BQ10XL" hidden="1">#REF!</definedName>
    <definedName name="BEx5FSW64TA7L06BOFLVWW013BY4" hidden="1">#REF!</definedName>
    <definedName name="BEx5G0JCQG7R4GNO578EY5CF2WNR" hidden="1">#REF!</definedName>
    <definedName name="BEx5GCIXWUWYBRRKNS6SW7MSKVJ9" hidden="1">[1]ZQZBC_REG_02_04!#REF!</definedName>
    <definedName name="BEx5GM47FQDOSQ5WGRIN1R0SEOLK" hidden="1">#REF!</definedName>
    <definedName name="BEx5GTR9OPOVBQ4J2HOD0SU5KWXY" hidden="1">#REF!</definedName>
    <definedName name="BEx5H61MX1Y5PPT6J1V4BH6YL0N8" hidden="1">[1]ZQBC_PLN_01_03_N!#REF!</definedName>
    <definedName name="BEx5H8FYO7QVVHOWZ4P3JBUMBYEA" hidden="1">#REF!</definedName>
    <definedName name="BEx5HEAEICK0UF0TVT8K1A4N5RCU" hidden="1">#REF!</definedName>
    <definedName name="BEx5HR0VTNSJYMKXAYNOX1YES8OI" hidden="1">#REF!</definedName>
    <definedName name="BEx5I35TILQTCIK986SSI06XGPYY" hidden="1">#REF!</definedName>
    <definedName name="BEx5I6WSHHZ52M3KEJ3IAI1ZKOMS" hidden="1">#REF!</definedName>
    <definedName name="BEx5I898BJP9D67ZHG7097ZPXYAG" hidden="1">#REF!</definedName>
    <definedName name="BEx5IGCK5JSNWJYHV82X8U6TCPFB" hidden="1">#REF!</definedName>
    <definedName name="BEx5J8TK6J2UGBW37HI2SCFI4O2E" hidden="1">#REF!</definedName>
    <definedName name="BEx5JB2F8WF84L5FQ69JISMHNTVK" hidden="1">#REF!</definedName>
    <definedName name="BEx5JP5JBXZQ5TXL6H3JHVGPB0GD" hidden="1">#REF!</definedName>
    <definedName name="BEx5K0JK3E42ZHG1JH7Z7W3RY7DA" hidden="1">#REF!</definedName>
    <definedName name="BEx5KOYSUSMPMB5VLEMHY0ANORN8" hidden="1">#REF!</definedName>
    <definedName name="BEx5L4JWTG16ALFDQDG17M6J4C0F" hidden="1">#REF!</definedName>
    <definedName name="BEx5LELEEAICA4KFUKGOPOIKL9NR" hidden="1">#REF!</definedName>
    <definedName name="BEx5MO59P5WWA0CCBUQJN78E9O34" hidden="1">#REF!</definedName>
    <definedName name="BEx5N2Z8YJQ1G8EVUKDSPBNEAKJW" hidden="1">#REF!</definedName>
    <definedName name="BEx5N4BWM2LYG4WNE87UGZ9BH1I5" hidden="1">#REF!</definedName>
    <definedName name="BEx5NRK15YJIY23N8U2MFMYSEQA7" hidden="1">#REF!</definedName>
    <definedName name="BEx5OK6DC16CM7OWKQXLV44ZK9IR" hidden="1">#REF!</definedName>
    <definedName name="BEx5ONBPFMS4SCSLB6KPCHJ0AWTP" hidden="1">#REF!</definedName>
    <definedName name="BEx5ONXAE0DMRG4WQ9DTBNC59T1N" hidden="1">#REF!</definedName>
    <definedName name="BEx5OR7ZRGHEZGRPE2M6L03SBJPM" hidden="1">#REF!</definedName>
    <definedName name="BEx5P91WJTN8QGJ866QZ3F1M6SNA" hidden="1">#REF!</definedName>
    <definedName name="BEx5PB5F014M1BTQWCPT2UOXBXRT" hidden="1">#REF!</definedName>
    <definedName name="BEx5PNFTCHG9FM0BPRC20G3CJ09M" hidden="1">#REF!</definedName>
    <definedName name="BEx5PV309UV13TA0A7SGNBYR9K15" hidden="1">#REF!</definedName>
    <definedName name="BEx5PZQ52UBTXI53RWCO5AJTC8PN" hidden="1">#REF!</definedName>
    <definedName name="BEx5RG6CWHJK87HMTGHQ3BLB32WJ" hidden="1">#REF!</definedName>
    <definedName name="BEx73YWN8ENJTFR6NJ1IBTAH0HB5" hidden="1">#REF!</definedName>
    <definedName name="BEx75262ODJ8IEZ310LOI4HCAZ6D" hidden="1">#REF!</definedName>
    <definedName name="BEx759D26E46YIRTFFPTPTT2V1NC" hidden="1">#REF!</definedName>
    <definedName name="BEx76KKCYTTLKPNX4GQS5I8TO92F" hidden="1">#REF!</definedName>
    <definedName name="BEx76TK0AXZO9PBDLJIGH3WNKI84" hidden="1">#REF!</definedName>
    <definedName name="BEx771SSXSI588G8HF38L6GDL00G" hidden="1">#REF!</definedName>
    <definedName name="BEx77TTJYNS6TPSI75BIWH4M7S4Y" hidden="1">#REF!</definedName>
    <definedName name="BEx77UV9C664UJ5IVC1UIHNHFGVF" hidden="1">#REF!</definedName>
    <definedName name="BEx7809FXG0OGVTGRHA9W8KVZDX9" hidden="1">#REF!</definedName>
    <definedName name="BEx781M34BS66TJ0X6Q45BD61CR3" hidden="1">#REF!</definedName>
    <definedName name="BEx79I23NWSY7O39JF9L6HV2AA69" hidden="1">#REF!</definedName>
    <definedName name="BEx79LSWPLVZG6AVWXT2U4UD2LWE" hidden="1">[1]ZQZBC_REG_02_04!#REF!</definedName>
    <definedName name="BEx79P3LD0VU95LB75HZDOBD728T" hidden="1">#REF!</definedName>
    <definedName name="BEx7AD896KXVUIDJQHJAVECPL0U7" hidden="1">[1]ZQBC_PLN_01_03_N!#REF!</definedName>
    <definedName name="BEx7ADODDE6JWHZJTXMZ1B4O4SBT" hidden="1">#REF!</definedName>
    <definedName name="BEx7AMTIU5EFIKBKTG4RK77XZKPA" hidden="1">#REF!</definedName>
    <definedName name="BEx7AY21FW2F1MCM9KPLOWB6SCHP" hidden="1">#REF!</definedName>
    <definedName name="BEx7B1YB2R24LSVC51Y2T3HJT43J" hidden="1">[1]ZQBC_PLN_01_03_N!#REF!</definedName>
    <definedName name="BEx7BM182B3OS37J9XFAWW1OPNNL" hidden="1">#REF!</definedName>
    <definedName name="BEx7CAB0SE4KI9LM0WH3QEU4MBOV" hidden="1">#REF!</definedName>
    <definedName name="BEx7DOCWEVFL33G21XPYE8OHDYH1" hidden="1">#REF!</definedName>
    <definedName name="BEx7DWQZUDNCKJD7VAYS1OF6GO6F" hidden="1">#REF!</definedName>
    <definedName name="BEx7EF15SEK92OSBPPT39TW3ETOH" hidden="1">#REF!</definedName>
    <definedName name="BEx7EMDFZVNG0CI6XDF0XLVN2YYP" hidden="1">#REF!</definedName>
    <definedName name="BEx7F4NLBXDYNEG2ACHXRYHNVZLH" hidden="1">#REF!</definedName>
    <definedName name="BEx7F7CQJ5U6TAAGWPCKW7OEOF7H" hidden="1">#REF!</definedName>
    <definedName name="BEx7FMC5NOFD7ZS6KOSC48N8YQWG" hidden="1">#REF!</definedName>
    <definedName name="BEx7FSXJXAFU0GFEOF8OBF16KXF6" hidden="1">[1]ZQBC_PLN_01_03_N!#REF!</definedName>
    <definedName name="BEx7FYMJY7MDGMDXB1ZJVW35MQG1" hidden="1">#REF!</definedName>
    <definedName name="BEx7FZTQB6JFDFCIA7I3ITZLZ77G" hidden="1">#REF!</definedName>
    <definedName name="BEx7HITIHHI9ODLIPYQ2U39LHC6T" hidden="1">#REF!</definedName>
    <definedName name="BEx7I2WH57NDYZ7O7Y9VMRSX5SH5" hidden="1">[1]ZQZBC_PLN_01_06_N!#REF!</definedName>
    <definedName name="BEx7IGU383JMFSA3XVEJUTU1M92K" hidden="1">#REF!</definedName>
    <definedName name="BEx7II6K98UXG6IS9TQ0INENDJ0N" hidden="1">#REF!</definedName>
    <definedName name="BEx7INKRCFXCAHQXTPOYVCGP4YGZ" hidden="1">#REF!</definedName>
    <definedName name="BEx7J7YHLVXCHSFWTFZOCPX4XEOU" hidden="1">#REF!</definedName>
    <definedName name="BEx7JIANCFTKGPCB9NYP49YZ6IWJ" hidden="1">#REF!</definedName>
    <definedName name="BEx7JSMYMYM6O48S30VZU7G7IU8T" hidden="1">#REF!</definedName>
    <definedName name="BEx7L9OLKK3VGDIFP9MGI31S03AI" hidden="1">[1]ZQBC_PLN_01_03_N!#REF!</definedName>
    <definedName name="BEx7LBXKYXZWP7OFD145UNSUD0CC" hidden="1">#REF!</definedName>
    <definedName name="BEx7MA8WPQ1G26NDP55TSRVR22I5" hidden="1">#REF!</definedName>
    <definedName name="BEx7MA8WWC60O1OG19F9S4VZQIUM" hidden="1">#REF!</definedName>
    <definedName name="BEx7MBQUS90XM01HG3QP9VSB45JM" hidden="1">#REF!</definedName>
    <definedName name="BEx7MHFTPWV1O2S9G3LJU6TJ0U9G" hidden="1">#REF!</definedName>
    <definedName name="BEx7MJ8LL3PU25CBOM4EY29J0XK2" hidden="1">#REF!</definedName>
    <definedName name="BEx7MM8GRDLF6ZFX6M14CPSOWVPK" hidden="1">#REF!</definedName>
    <definedName name="BEx906Q8UE7ZQX141CKE7F6E3QRP" hidden="1">#REF!</definedName>
    <definedName name="BEx90BODOC50E1PA6K9OCSK2WKB4" hidden="1">#REF!</definedName>
    <definedName name="BEx91HHGHKIGJHFEIGTMDH9GJGW2" hidden="1">#REF!</definedName>
    <definedName name="BEx92AK0EY4R6RRG324WTHF2QFU8" hidden="1">#REF!</definedName>
    <definedName name="BEx92CNKI9BA08E5SP34O6JG0JT9" hidden="1">#REF!</definedName>
    <definedName name="BEx92PUAJ86STQCU33LZ05E5NA4J" hidden="1">#REF!</definedName>
    <definedName name="BEx92WVSOCD3RLUNZBF8M8X7OISC" hidden="1">#REF!</definedName>
    <definedName name="BEx94KDG7EPUMXXPEYA4O6T2OZL7" hidden="1">#REF!</definedName>
    <definedName name="BEx9563MH34JSHPOSLRMY9J2PZY8" hidden="1">#REF!</definedName>
    <definedName name="BEx95QHAWLL5W9B6OFN0OQSZ0LJL" hidden="1">#REF!</definedName>
    <definedName name="BEx95VF8S7TCG3Z7QJAUBG9OPU3T" hidden="1">#REF!</definedName>
    <definedName name="BEx9632HUTUI1OXE2RH08QZXV6OV" hidden="1">#REF!</definedName>
    <definedName name="BEx96B0CB2RWVNNIHCRB1YAXSR18" hidden="1">#REF!</definedName>
    <definedName name="BEx96B0HI8T3Q0EERV08GOO6SL53" hidden="1">#REF!</definedName>
    <definedName name="BEx96HWH7U8Z8BT0X9P12QBSLDOT" hidden="1">#REF!</definedName>
    <definedName name="BEx96II22L7OXVQ4X5X1NZ61YJLA" hidden="1">#REF!</definedName>
    <definedName name="BEx96KASH2RZXWWFV9T6M30JU0E0" hidden="1">#REF!</definedName>
    <definedName name="BEx96RSI9NN39KBJDHZFN2TZRFUU" hidden="1">#REF!</definedName>
    <definedName name="BEx976BXCAH2LW8HXFE1L0IFKRTV" hidden="1">#REF!</definedName>
    <definedName name="BEx9811STXRX2VI9PP7XGDK699WC" hidden="1">#REF!</definedName>
    <definedName name="BEx985OYX81U979Z46PJQ4F0DJIQ" hidden="1">#REF!</definedName>
    <definedName name="BEx98GS6HRT03QE3QN8PU8B6ZDCK" hidden="1">#REF!</definedName>
    <definedName name="BEx98UKGRATBYK7YT0K6OBIIG3P4" hidden="1">#REF!</definedName>
    <definedName name="BEx99FZUOSXPB5LBP45ZGOVJ2DJW" hidden="1">#REF!</definedName>
    <definedName name="BEx99PVWMMKMOSRQV65US8ZXBP13" hidden="1">#REF!</definedName>
    <definedName name="BEx9AIIFFPTQKKLOQY3SA0D51FZV" hidden="1">#REF!</definedName>
    <definedName name="BEx9AN5KUGSGKSFB2NDCGFC5TTLO" hidden="1">[1]ZQZBC_REG_02_04!#REF!</definedName>
    <definedName name="BEx9AQAS8LWBA1DB17STOOPCB5F5" hidden="1">[1]ZQBC_PLN_01_03_N!#REF!</definedName>
    <definedName name="BEx9AYOW6W1RCJB9C4J8RXWSJRWM" hidden="1">#REF!</definedName>
    <definedName name="BEx9BIRT7364B07DW7FMC00HEHCI" hidden="1">#REF!</definedName>
    <definedName name="BEx9BLGVLM1WK2JP2725FA95HV1M" hidden="1">#REF!</definedName>
    <definedName name="BEx9DBIBX7W2YOI6MEZDS2IZIQC9" hidden="1">#REF!</definedName>
    <definedName name="BEx9DC3WYKZTOOROT10E1J2HJ38F" hidden="1">#REF!</definedName>
    <definedName name="BEx9DFEGO087V4L9VXPZH78OXUHN" hidden="1">#REF!</definedName>
    <definedName name="BEx9DJ5FHKGQGZ9Q3AUR445WZPKR" hidden="1">#REF!</definedName>
    <definedName name="BEx9DJQZ74XAFXOJCRDWUCV7BXBD" hidden="1">#REF!</definedName>
    <definedName name="BEx9E1KWMBZY7DZ2W81Y28KREC8K" hidden="1">#REF!</definedName>
    <definedName name="BEx9EGV6CYG6ZG9E7TMR9RZYSGH1" hidden="1">#REF!</definedName>
    <definedName name="BEx9EIIL3MUQBD4ZYG7W1J3C5R3P" hidden="1">#REF!</definedName>
    <definedName name="BEx9FKVIU1R1D6J2Q36IQCU8DCEX" hidden="1">#REF!</definedName>
    <definedName name="BEx9GFAR0PPRLWMHF6966JUX8WOU" hidden="1">#REF!</definedName>
    <definedName name="BEx9GHOWIATRBTAFYZCDVDOJPG3X" hidden="1">#REF!</definedName>
    <definedName name="BEx9GJXW8UK9GOBZPQJGA4FL0M2O" hidden="1">#REF!</definedName>
    <definedName name="BEx9GQ8I2G33TZ06DURDD3OVVVH0" hidden="1">#REF!</definedName>
    <definedName name="BEx9H3VD68DFWCMM9L9ES0OI38OJ" hidden="1">#REF!</definedName>
    <definedName name="BEx9H463VQADMKZN7N5G3AEZKKLN" hidden="1">#REF!</definedName>
    <definedName name="BEx9HKT139HM6SWSHO6XVRFA9D25" hidden="1">#REF!</definedName>
    <definedName name="BEx9HU3BPAK91G2PCXDFTVS39TF6" hidden="1">#REF!</definedName>
    <definedName name="BEx9I0U78LVEHO0MPOB5U4RHMUBV" hidden="1">#REF!</definedName>
    <definedName name="BEx9I2MX3GRNC957J8FMHNWP04Q5" hidden="1">#REF!</definedName>
    <definedName name="BEx9IIO2GFG5G3M13E0XY13CS1X5" hidden="1">#REF!</definedName>
    <definedName name="BEx9IPV0JNXRW2B881C8WBY5U1KI" hidden="1">#REF!</definedName>
    <definedName name="BEx9J5G4KNTENNKR0I8QUXAH63HY" hidden="1">#REF!</definedName>
    <definedName name="BEx9JN4PE4DD8H97OYR79YH4TT1W" hidden="1">#REF!</definedName>
    <definedName name="BEx9JP87NI23ZCG507BZPI9RDVNS" hidden="1">#REF!</definedName>
    <definedName name="BExAVL1638ABE13R5SQH026SK9EX" hidden="1">#REF!</definedName>
    <definedName name="BExAW1IMBQBTU0E5J2TQQI2B79VY" hidden="1">#REF!</definedName>
    <definedName name="BExAWQOWYU52ADY8PJEW07L8V0LR" hidden="1">#REF!</definedName>
    <definedName name="BExAWRAJJGQ14IEYUSEF2A75Y29Q" hidden="1">#REF!</definedName>
    <definedName name="BExAXBO7C5ABG11DBFA3YE6QOHIJ" hidden="1">#REF!</definedName>
    <definedName name="BExAXD0OJP1HKJKJ5K01GDQ5ZNUN" hidden="1">#REF!</definedName>
    <definedName name="BExAXKYORDQC03W5C0H08JVIEXU4" hidden="1">#REF!</definedName>
    <definedName name="BExAY9JGYSISL3L87W3W7QBQCYOH" hidden="1">#REF!</definedName>
    <definedName name="BExAYGQ74PJTS6LEG3M06ZBDBD3W" hidden="1">#REF!</definedName>
    <definedName name="BExAZEW9RFEB53NSLTQHJR5KW05P" hidden="1">#REF!</definedName>
    <definedName name="BExAZOC6XQOJNQTSOVB8QUBDEM7O" hidden="1">#REF!</definedName>
    <definedName name="BExAZOHJNJ3OWICYTAY04Q25XN3R" hidden="1">#REF!</definedName>
    <definedName name="BExB0EPIWU3MF95AV50Q7N6AUGB3" hidden="1">#REF!</definedName>
    <definedName name="BExB0G260IMYB3VLVDPA5K54HYBY" hidden="1">#REF!</definedName>
    <definedName name="BExB0MYBF7BVQ9V0ITCDFR9URZXH" hidden="1">#REF!</definedName>
    <definedName name="BExB1DH4P2EVOI478BAF6G8GWQZX" hidden="1">#REF!</definedName>
    <definedName name="BExB1E2PI3YB9R2S4E9KA0I5F7F2" hidden="1">#REF!</definedName>
    <definedName name="BExB1EO9IK6VVT3ZJU8OA7ISGQWB" hidden="1">[1]ZQBC_PLN_01_03_N!#REF!</definedName>
    <definedName name="BExB1KTDW9PPFVAAGRLUC0Q6UAY2" hidden="1">#REF!</definedName>
    <definedName name="BExB29OXW83G4RINVNPVFQZYP15G" hidden="1">#REF!</definedName>
    <definedName name="BExB2VPW6K0D6PXFNB2EI2PAJRLJ" hidden="1">#REF!</definedName>
    <definedName name="BExB3JUJXC8QYV4XAOBJCULQAADA" hidden="1">#REF!</definedName>
    <definedName name="BExB41TWQ6820BR7SVX3Q7SR1LZ8" hidden="1">#REF!</definedName>
    <definedName name="BExB44OC6FOXVZBDEY5BR6SHCZNQ" hidden="1">#REF!</definedName>
    <definedName name="BExB4A2KCGRFVC87ZRC18R8O2XYF" hidden="1">#REF!</definedName>
    <definedName name="BExB50W4NZMCTI79LJI7K2M3YYWH" hidden="1">#REF!</definedName>
    <definedName name="BExB5FFI169HPUHIANYQ0AD30899" hidden="1">#REF!</definedName>
    <definedName name="BExB5QO1H00A2F31OA0QJMJ9IBK1" hidden="1">#REF!</definedName>
    <definedName name="BExB5U9JN1UHEARI0481VU3P9GGG" hidden="1">#REF!</definedName>
    <definedName name="BExB6ALHO50DC73G2A4ASHMSPM4W" hidden="1">#REF!</definedName>
    <definedName name="BExB719QDZHUCTEG17RLVAVI7NF7" hidden="1">#REF!</definedName>
    <definedName name="BExB7749H9BAN46UEXTPW9MWLDL4" hidden="1">#REF!</definedName>
    <definedName name="BExB78M1VRF2LR9CU9MYJY68R1GW" hidden="1">#REF!</definedName>
    <definedName name="BExB78WULSYWGEPQ4MRTK78PT3NF" hidden="1">#REF!</definedName>
    <definedName name="BExB7A44ESAWP3PMXNXFDPRXTP0T" hidden="1">#REF!</definedName>
    <definedName name="BExB7CCZRTPP5XRFAR84CPLTOXI3" hidden="1">#REF!</definedName>
    <definedName name="BExB7JJWTPXE7I91QSE59OHIGWW6" hidden="1">#REF!</definedName>
    <definedName name="BExB8KEWJQOO05VHW4CS61VYZE5U" hidden="1">#REF!</definedName>
    <definedName name="BExB9EDVITSRZC6AZLBXID7PHJ91" hidden="1">#REF!</definedName>
    <definedName name="BExB9YRJT7W79QH0GANZ95GLGTVE" hidden="1">#REF!</definedName>
    <definedName name="BExBA6K3TLYXUTIOWFXK3NMRGHR2" hidden="1">#REF!</definedName>
    <definedName name="BExBA6PE8EEX0NM9BM28HHNN23ES" hidden="1">#REF!</definedName>
    <definedName name="BExBAQ6Q2YRK8BWGHD73X0U6HX7V" hidden="1">#REF!</definedName>
    <definedName name="BExBAVA55ICV4FQI243PBJYPUA75" hidden="1">#REF!</definedName>
    <definedName name="BExBBH5SN6L572X4H3M4QTZFF7T0" hidden="1">[1]ZQZBC_PLN_01_06_N!#REF!</definedName>
    <definedName name="BExBBONITUEQJHSQOLFGHVHC65A9" hidden="1">[1]ZQZBC_REG_02_04!#REF!</definedName>
    <definedName name="BExBCBFKB15FXW0NFNSZEZQRQ8H6" hidden="1">[1]ZQBC_PLN_01_03_N!#REF!</definedName>
    <definedName name="BExBCIH0UBOD07PZ27392P9YXEYX" hidden="1">#REF!</definedName>
    <definedName name="BExBCOGUPM5Z6QHXYY5E10ELG9G8" hidden="1">#REF!</definedName>
    <definedName name="BExBDCLASWBCUKQ99SIH7MEJ6YOG" hidden="1">#REF!</definedName>
    <definedName name="BExBE7BBX2NP1GFQT3X635DFIIBD" hidden="1">#REF!</definedName>
    <definedName name="BExBEA0GG7687K6HIOVHXOZ6PD3F" hidden="1">#REF!</definedName>
    <definedName name="BExBEKY7F5N6N9WH09ZKFZ3TJJ14" hidden="1">#REF!</definedName>
    <definedName name="BExBENN9Z0JJ1YMZZDUYFE3OR74M" hidden="1">#REF!</definedName>
    <definedName name="BExCRYEGVK7KU00YBTX1M0GH26ZC" hidden="1">#REF!</definedName>
    <definedName name="BExCS374J04NGO2XYCNH8S3KUK18" hidden="1">[1]ZQBC_PLN_01_03_N!#REF!</definedName>
    <definedName name="BExCS9SHI3N58U0N2PGEOZ4RH8IF" hidden="1">#REF!</definedName>
    <definedName name="BExCSHFJMTBG8TXFAPM1YMJ2C7TB" hidden="1">#REF!</definedName>
    <definedName name="BExCSUGZNI42DM5JIEXJLRDBF6Z4" hidden="1">[1]ZQZBC_REG_02_04!#REF!</definedName>
    <definedName name="BExCTH8YWODCTNH1ADX45WCZUZ5C" hidden="1">#REF!</definedName>
    <definedName name="BExCUQCQVOC1XPB61WI3R3CW0CRD" hidden="1">#REF!</definedName>
    <definedName name="BExCV155OWE7PIVZUK23BXNDWP3Q" hidden="1">#REF!</definedName>
    <definedName name="BExCV3ZMETOSDFFYA3PTQUD7GPJM" hidden="1">#REF!</definedName>
    <definedName name="BExCV5N016BKAHGA5WBLU48U1RS3" hidden="1">#REF!</definedName>
    <definedName name="BExCVM9RY4KS1QHWHDGY48P399TD" hidden="1">#REF!</definedName>
    <definedName name="BExCWV80WWPJLTUL2VJBPU5W7SI9" hidden="1">#REF!</definedName>
    <definedName name="BExCXT8KYZE7Q8L5Z2LZX96ANYH9" hidden="1">#REF!</definedName>
    <definedName name="BExCXVHM1BRN73RACVC4B9T2I1YG" hidden="1">#REF!</definedName>
    <definedName name="BExCXWDY0AOQLRBGHBB2DDB68LEF" hidden="1">[1]ZQBC_PLN_01_03_N!#REF!</definedName>
    <definedName name="BExCY887SHTTEYO0U875YVNOAV60" hidden="1">#REF!</definedName>
    <definedName name="BExCYTYF7KGOW2BCYK1LH7OMH040" hidden="1">#REF!</definedName>
    <definedName name="BExCZ8CA1LQC2DRCGF6SW926PTMI" hidden="1">#REF!</definedName>
    <definedName name="BExD0L6V9ZAQ8DYCKUZHD1HCK0R6" hidden="1">#REF!</definedName>
    <definedName name="BExD0YDM6QOAH0SUN3EB83EKA7JZ" hidden="1">#REF!</definedName>
    <definedName name="BExD11IYZB04LHMTVAC6VO4DE2DR" hidden="1">#REF!</definedName>
    <definedName name="BExD1TP06FGT18KW5BYXXVZB0NZC" hidden="1">#REF!</definedName>
    <definedName name="BExD23QJNRMXRMQLM98NN33TURL6" hidden="1">#REF!</definedName>
    <definedName name="BExD246NLMA11PV6Y99H1FAEAOGI" hidden="1">#REF!</definedName>
    <definedName name="BExD2DBTWO7RQCUN679N84OXQ5OT" hidden="1">#REF!</definedName>
    <definedName name="BExD2ETTJYF64I3N9P3TP46EW3NG" hidden="1">#REF!</definedName>
    <definedName name="BExD2O9L33JZKZOL6FY41I5S1591" hidden="1">#REF!</definedName>
    <definedName name="BExD2VWMESKUJL8ZGDBUAQV67D7Q" hidden="1">#REF!</definedName>
    <definedName name="BExD3ESDJXZXXBH1F4AJUVK5HPGN" hidden="1">#REF!</definedName>
    <definedName name="BExD3KXILJSLO1GNOXBY52GJPVTY" hidden="1">#REF!</definedName>
    <definedName name="BExD3O2VQHMUJ12Y5K7ZJ4UX1FYC" hidden="1">#REF!</definedName>
    <definedName name="BExD3ZX46964SM8TAF5PFJHE1X8V" hidden="1">#REF!</definedName>
    <definedName name="BExD4BR8QFJNSY44FUCSMWOEFWM9" hidden="1">#REF!</definedName>
    <definedName name="BExD4NAKCGI0A97E382ZDPX0UYWK" hidden="1">#REF!</definedName>
    <definedName name="BExD53BQVO4DZ3KUOQ4QMNZQIO51" hidden="1">#REF!</definedName>
    <definedName name="BExD5FBB7KCQQLQDGVGVASJKNVTS" hidden="1">#REF!</definedName>
    <definedName name="BExD5YHUPYG63IIQASMTVOB8J7EN" hidden="1">[1]ZQZBC_REG_02_04!#REF!</definedName>
    <definedName name="BExD6TD71XX9N49HGDUK8MXKKXYU" hidden="1">#REF!</definedName>
    <definedName name="BExD74LQMOBXLBZOAA3JSIKTP1I3" hidden="1">#REF!</definedName>
    <definedName name="BExD7GFZVGH9M9T7QDEKAI00Y8MZ" hidden="1">#REF!</definedName>
    <definedName name="BExD7VFH7K6AZE1MD0CWFQ5FP9OU" hidden="1">[1]ZQBC_PLN_01_03_N!#REF!</definedName>
    <definedName name="BExD7XJ00CUN1NP0Q2FUR4KBFTZG" hidden="1">#REF!</definedName>
    <definedName name="BExD8DEOZEU2F6BY1LG8OX5FFVIE" hidden="1">#REF!</definedName>
    <definedName name="BExD9FX2QXLTBF9PYSSKEWXA1I61" hidden="1">#REF!</definedName>
    <definedName name="BExD9H9OZGM7SX84VYX9N7KFJ268" hidden="1">#REF!</definedName>
    <definedName name="BExDA8ZOARVEQ1TIPE80ROPCZDQJ" hidden="1">#REF!</definedName>
    <definedName name="BExDAKZAX8R6L0QCZSZ72YS114XS" hidden="1">#REF!</definedName>
    <definedName name="BExDAP0ZHY8ZXU6RB652G3F9U9JR" hidden="1">[1]ZQZBC_REG_02_04!#REF!</definedName>
    <definedName name="BExDATTNCV0F68Y5PK3GMRSXBEPR" hidden="1">#REF!</definedName>
    <definedName name="BExDC14O9WFNT0WE801ENJUU5L5J" hidden="1">#REF!</definedName>
    <definedName name="BExEOJ41HX998KGAAA8TYGGS7X8M" hidden="1">#REF!</definedName>
    <definedName name="BExEON0ALKWI5WIGWRJLLTF4XGCC" hidden="1">#REF!</definedName>
    <definedName name="BExEPC15P2REPF88BIEY2UMCP9GM" hidden="1">#REF!</definedName>
    <definedName name="BExEPEVPYN0G39HQ3DU1M85J9MER" hidden="1">#REF!</definedName>
    <definedName name="BExEPR64GURFJHR2U73JSL2UON2A" hidden="1">#REF!</definedName>
    <definedName name="BExEQEJPDDC0SUQQHSBVHX1VETKU" hidden="1">#REF!</definedName>
    <definedName name="BExEQJ1K3Q7LOLBHHKVOZD6EXF1U" hidden="1">#REF!</definedName>
    <definedName name="BExEQSHC2NRA0LAKB0JUMSYJWC5P" hidden="1">#REF!</definedName>
    <definedName name="BExEQUFDXWZN9ROGQISKH4SDFZYX" hidden="1">#REF!</definedName>
    <definedName name="BExER57UU183X1RFWKP1BH49FEJE" hidden="1">#REF!</definedName>
    <definedName name="BExERLEGOJ8LKU0LINW33J526GVF" hidden="1">#REF!</definedName>
    <definedName name="BExES2S9BD8ZXCTKN9JER0HI5OA6" hidden="1">[1]ZQBC_PLN_01_03_N!#REF!</definedName>
    <definedName name="BExES3ZGDXY8KNY6G6Z0C2Q7W1UE" hidden="1">#REF!</definedName>
    <definedName name="BExET0I18QJURUPDE70GTHOEX0SQ" hidden="1">#REF!</definedName>
    <definedName name="BExET2WCLE0DG23ZOO35V56ZWFE0" hidden="1">#REF!</definedName>
    <definedName name="BExET7ZSNZQOBO7Y3I86YBBZQCHH" hidden="1">#REF!</definedName>
    <definedName name="BExETNVMGCJC3ALIE9UAACWRR2FP" hidden="1">[1]ZQZBC_REG_02_04!#REF!</definedName>
    <definedName name="BExETQVI3OYIOG4I10N5MR6Q532N" hidden="1">#REF!</definedName>
    <definedName name="BExETTKNDWYFZUG3HN4NEKWEB5YV" hidden="1">#REF!</definedName>
    <definedName name="BExETVO4QFP3S410LJIEWIHYDHOU" hidden="1">#REF!</definedName>
    <definedName name="BExEUK8W4EHPSN1LEAL67UI9LBU2" hidden="1">#REF!</definedName>
    <definedName name="BExEUNJKP9A47DKEHQJLAJH3BZP5" hidden="1">#REF!</definedName>
    <definedName name="BExEV7BIXY0PNBZD7CP4KPCKXYBN" hidden="1">#REF!</definedName>
    <definedName name="BExEWAA7JPZT6S8NDDQAF91HY7P7" hidden="1">#REF!</definedName>
    <definedName name="BExEX25N6632Q2U1DH066VVMMAGN" hidden="1">#REF!</definedName>
    <definedName name="BExEX2AYGYOUGXE1L7DN0B6WR66E" hidden="1">#REF!</definedName>
    <definedName name="BExEX4JXQ0L060X8PFTI6UGHNFNW" hidden="1">#REF!</definedName>
    <definedName name="BExEY6GS4CBI6JNK5AV1BZ04YHFQ" hidden="1">[1]ZQZBC_REG_02_04!#REF!</definedName>
    <definedName name="BExEY7IFW8RTSNNV3FHHYEO5H0AE" hidden="1">#REF!</definedName>
    <definedName name="BExEYKJVZPE3A96B8AIP3IITD56G" hidden="1">#REF!</definedName>
    <definedName name="BExEYT3BE479OQUPMUL7NL87HFNU" hidden="1">#REF!</definedName>
    <definedName name="BExEZW1Y3M57RRZ56VV7DF9X619L" hidden="1">#REF!</definedName>
    <definedName name="BExF0MKRZGF4F706JCNS1KIYEVDX" hidden="1">#REF!</definedName>
    <definedName name="BExF14K5R2H1H9JV0N6DBLHUIIKD" hidden="1">#REF!</definedName>
    <definedName name="BExF1DZY1QG8VP29J7H1KWT95A9V" hidden="1">#REF!</definedName>
    <definedName name="BExF1TVSQQHB0Z0I0TL2ZLVCDE50" hidden="1">#REF!</definedName>
    <definedName name="BExF1UMV2FVEBVJLPLBOGV7DN1JS" hidden="1">#REF!</definedName>
    <definedName name="BExF277T1DEYNBXIVP54NWDNZRGX" hidden="1">#REF!</definedName>
    <definedName name="BExF3LPZ4VPJKH07FJC9FE74ZN6K" hidden="1">#REF!</definedName>
    <definedName name="BExF46EBVUYMWD5OAGU662W1V91N" hidden="1">#REF!</definedName>
    <definedName name="BExF4C3AU5TU7WPX9SVGYD0WUAI2" hidden="1">#REF!</definedName>
    <definedName name="BExF4MVQLYANEICBT7GH7RGV15G6" hidden="1">#REF!</definedName>
    <definedName name="BExF54EZT3FMJ79XYOCGA3DVLRAP" hidden="1">#REF!</definedName>
    <definedName name="BExF5L72S3DQ59NKC35YOMUWEG08" hidden="1">#REF!</definedName>
    <definedName name="BExF5OSJPJUHOBH5UO519MS5FV6M" hidden="1">#REF!</definedName>
    <definedName name="BExF6N3V8FNSQJC6A6MCF03ZAA5W" hidden="1">#REF!</definedName>
    <definedName name="BExF6RLQ6WFFIEHQGHDCL8RWF7PA" hidden="1">[1]ZQBC_PLN_01_03_N!#REF!</definedName>
    <definedName name="BExF78ORD51H2LCFAQWCLGK8FBM1" hidden="1">#REF!</definedName>
    <definedName name="BExF7SGU8IEYI1XVA6BWE687GAIJ" hidden="1">#REF!</definedName>
    <definedName name="BExF8C8YV94YAIMXCKIUOWNQNRBC" hidden="1">#REF!</definedName>
    <definedName name="BExF8FJMWWMW7WS84NZV7MCDWBO0" hidden="1">[1]ZQZBC_PLN_01_06_N!#REF!</definedName>
    <definedName name="BExGL6IPXDOHQ1LB2D3GZXKLLB4P" hidden="1">#REF!</definedName>
    <definedName name="BExGLF242K2L0E9HZNZTF0TTN33Q" hidden="1">#REF!</definedName>
    <definedName name="BExGM4ZIOWDPXHAR2FQQAOBA3QQD" hidden="1">#REF!</definedName>
    <definedName name="BExGMC6GO2W9TXUG7N8LXR0L17CZ" hidden="1">#REF!</definedName>
    <definedName name="BExGMP2FJRFW3IHF713S83MUNO63" hidden="1">#REF!</definedName>
    <definedName name="BExGNEUCBX3Y5PZ217AK4UFULZGP" hidden="1">#REF!</definedName>
    <definedName name="BExGNUKPXEN546BV5YY8S7LMWOX2" hidden="1">#REF!</definedName>
    <definedName name="BExGO1GWKH1LJYM1TW7FQYDWB4Q9" hidden="1">#REF!</definedName>
    <definedName name="BExGO7GOTXWOUHKJKTX32MSP3GNH" hidden="1">[1]ZQBC_PLN_01_03_N!#REF!</definedName>
    <definedName name="BExGPTLP106PIE3TKA2163916WPX" hidden="1">#REF!</definedName>
    <definedName name="BExGPU1Y147223U8ADBU8O74KD9T" hidden="1">#REF!</definedName>
    <definedName name="BExGPXSS8MSSUPWV44K89Z96B9TR" hidden="1">#REF!</definedName>
    <definedName name="BExGQ9SCA2OJYNB1N6WEQ2UEK5TX" hidden="1">#REF!</definedName>
    <definedName name="BExGQBAA4HRKVWA7F9DJELI595BJ" hidden="1">[1]ZQZBC_REG_02_04!#REF!</definedName>
    <definedName name="BExGQJTX2KEG6KNLHJUI6XXVYUAP" hidden="1">#REF!</definedName>
    <definedName name="BExGQT9PRQRURO5VSJ7QAB75O4ZO" hidden="1">#REF!</definedName>
    <definedName name="BExGR1T3LM1R8MCKU012AAAYTME2" hidden="1">#REF!</definedName>
    <definedName name="BExGR3B0XW7Z8V6KTDKTWZB2DCY2" hidden="1">#REF!</definedName>
    <definedName name="BExGR9WETFADNTMJ20GHNAJ1F7GF" hidden="1">#REF!</definedName>
    <definedName name="BExGROL49CRZFR0ZM4E999I1QQ9S" hidden="1">#REF!</definedName>
    <definedName name="BExGRTOI9X3XYYD89XDEAVZ9OJYR" hidden="1">#REF!</definedName>
    <definedName name="BExGRUKW38WQTDJEN27QDQNQUYGY" hidden="1">#REF!</definedName>
    <definedName name="BExGS40UM7IOCY32AO2PA15YRVVK" hidden="1">#REF!</definedName>
    <definedName name="BExGSNI1EAT5IRCJ0AXWH8ANOETX" hidden="1">[1]ZQZBC_REG_02_04!#REF!</definedName>
    <definedName name="BExGTEMEB67U5UI9VJ04JZCOEFXF" hidden="1">#REF!</definedName>
    <definedName name="BExGTMPV2QPNUZ0KSJPPAJWMZ30O" hidden="1">#REF!</definedName>
    <definedName name="BExGTP9IOR5YLLW4H17ARKFWK1DT" hidden="1">#REF!</definedName>
    <definedName name="BExGTRNUSPUD0J6S0N1V8YEOT8GH" hidden="1">#REF!</definedName>
    <definedName name="BExGU4ZW66RINTPSA4PIO5Q6IMM1" hidden="1">#REF!</definedName>
    <definedName name="BExGUB4ZYK53FVNAULUIBHN8D8KT" hidden="1">#REF!</definedName>
    <definedName name="BExGUF18YDHXY8MC0905QAE23Q0A" hidden="1">#REF!</definedName>
    <definedName name="BExGUGU5SMJJAKC62NZE6ZCQR2QY" hidden="1">#REF!</definedName>
    <definedName name="BExGUNQBGWVAODJNAE79WA3TY0KA" hidden="1">#REF!</definedName>
    <definedName name="BExGUXX0RMWL5UWEX9XQGVON7C81" hidden="1">[1]ZQZBC_REG_02_04!#REF!</definedName>
    <definedName name="BExGV7NSHPKQEYFH3A6ADICPV7J3" hidden="1">#REF!</definedName>
    <definedName name="BExGV89CM03VO6YMTQCGLZTTHWKT" hidden="1">[1]ZQZBC_REG_02_04!#REF!</definedName>
    <definedName name="BExGVDSVEAGIFKSJN0ZD3H4YH73S" hidden="1">[1]ZQZBC_REG_02_04!#REF!</definedName>
    <definedName name="BExGWTNGUZLDT8OWLGBMXPUG5HMJ" hidden="1">#REF!</definedName>
    <definedName name="BExGX6JF49MJ890OVWJNG424P81P" hidden="1">#REF!</definedName>
    <definedName name="BExGX750HSKAL5M99Y0IC32NWEH5" hidden="1">#REF!</definedName>
    <definedName name="BExGXFJ4V0ESH0BTBTS5WODT9QO3" hidden="1">#REF!</definedName>
    <definedName name="BExGXYPIJEJ93NGVAM484CLDDIO7" hidden="1">#REF!</definedName>
    <definedName name="BExGYI1ICI41GGI0IJ9BPAT69IIQ" hidden="1">[1]ZQZBC_REG_02_04!#REF!</definedName>
    <definedName name="BExGYUH6UKKA3O4KEDTI3PZK3S0X" hidden="1">#REF!</definedName>
    <definedName name="BExGYY2ONE6WQ2Y2VQKX8XVVYJ6Y" hidden="1">#REF!</definedName>
    <definedName name="BExGZ2KIBCFCQQM8SVEARX84ALTB" hidden="1">#REF!</definedName>
    <definedName name="BExGZ6WW6IFSRA6M01SYGYTI9SYM" hidden="1">#REF!</definedName>
    <definedName name="BExGZ7NY2FDQEEKVKOHQ713UK89H" hidden="1">#REF!</definedName>
    <definedName name="BExGZ9BDDDJ8M4OMDCW6TR3YAWGW" hidden="1">#REF!</definedName>
    <definedName name="BExH05ZAO58KEEBYEVQXU5JLP0LH" hidden="1">#REF!</definedName>
    <definedName name="BExH0ETHUGLBXBWZPRRWL8IVCYIJ" hidden="1">#REF!</definedName>
    <definedName name="BExH163DCM6TVKA7ZI26Y76WO0JV" hidden="1">#REF!</definedName>
    <definedName name="BExH1JKW7W9AQEV1383HV6JKL8VK" hidden="1">#REF!</definedName>
    <definedName name="BExH1OIU3XT4H0UBC9WIAPBQ4Z2L" hidden="1">#REF!</definedName>
    <definedName name="BExH1SFA1V8KQVQV8MT7CRF9WDDS" hidden="1">#REF!</definedName>
    <definedName name="BExH1UYVN4CGUVVAP79RZAW1IYMK" hidden="1">#REF!</definedName>
    <definedName name="BExH1UYWZROXJ27N5NSXTAD179HH" hidden="1">[1]ZQBC_PLN_01_03_N!#REF!</definedName>
    <definedName name="BExH1XO01C71DZD1HMM8VFB0BM0P" hidden="1">#REF!</definedName>
    <definedName name="BExH1Z5YO4WB4ZASLB8ZC5J1B2XP" hidden="1">[1]ZQZBC_REG_02_04!#REF!</definedName>
    <definedName name="BExH2LCD5JOVYO5OKLZJRHPV9DNT" hidden="1">[1]ZQZBC_REG_02_04!#REF!</definedName>
    <definedName name="BExH2SU3WWM0HRFZNQFCAR46PYGF" hidden="1">#REF!</definedName>
    <definedName name="BExH372KPBADCDAILORTD8CH2MPU" hidden="1">#REF!</definedName>
    <definedName name="BExIGAXL27FGCA1ZIATR39XQ7AR3" hidden="1">#REF!</definedName>
    <definedName name="BExIGBTZ5ZM3SXDXH73GJZX372PB" hidden="1">#REF!</definedName>
    <definedName name="BExIHUTSOQ77YW4U4HT2QCEKSDS9" hidden="1">#REF!</definedName>
    <definedName name="BExII7V7CJZ7DPTHN0YKHZE57NM4" hidden="1">#REF!</definedName>
    <definedName name="BExIIM3MJCPGT5ISU0ROUP3XPNMV" hidden="1">#REF!</definedName>
    <definedName name="BExIIMP742P7WFXRWEWWZZT657OF" hidden="1">#REF!</definedName>
    <definedName name="BExIIR1QC64BTPROBS5UKJC9EPBW" hidden="1">#REF!</definedName>
    <definedName name="BExIJ0HITVM4OYEEEMFIVUPCNM9S" hidden="1">#REF!</definedName>
    <definedName name="BExIJ24Y767M0FBMK90JAK8JEAPN" hidden="1">#REF!</definedName>
    <definedName name="BExIJDTKW3K70476I233PSVWPB30" hidden="1">#REF!</definedName>
    <definedName name="BExIJF0Q8SOCLLWCS8V6CSQI370T" hidden="1">#REF!</definedName>
    <definedName name="BExIKJ12322HZC9UKYV08BRUJVMQ" hidden="1">#REF!</definedName>
    <definedName name="BExIKWO30UC464DLNY2WXL9L69U3" hidden="1">#REF!</definedName>
    <definedName name="BExILBSVW26Q15YL0NSMG34Q8AGG" hidden="1">#REF!</definedName>
    <definedName name="BExILFJV3X1X0HX1F7SIL38LFRXX" hidden="1">#REF!</definedName>
    <definedName name="BExILQ6SMDHMRJSBYOYUMQKOZ2RM" hidden="1">#REF!</definedName>
    <definedName name="BExILSQFQ1CHDGOZTB1FB8MG0U2S" hidden="1">#REF!</definedName>
    <definedName name="BExILUOMF8FLBLG5RXQBHIEZ9C0E" hidden="1">#REF!</definedName>
    <definedName name="BExIMEBBD14IYSW0X6M3CP1YG17P" hidden="1">#REF!</definedName>
    <definedName name="BExIMH5PBYAXU77GVUFT0KZXEUVA" hidden="1">#REF!</definedName>
    <definedName name="BExIMRI188MAJJM4PQQ1UDGIFM99" hidden="1">#REF!</definedName>
    <definedName name="BExIMZ582U68S6TAWFCCCAKROP7B" hidden="1">#REF!</definedName>
    <definedName name="BExINGIWJUD0MFKK34QQ3922PHUF" hidden="1">#REF!</definedName>
    <definedName name="BExINHF87PUEYJ4GDDZSN6KRBCRT" hidden="1">#REF!</definedName>
    <definedName name="BExIO7762PI3R6Z4PB2EC46EJT7G" hidden="1">#REF!</definedName>
    <definedName name="BExIOCG31CW4YS7LAL2RP9VJ65FR" hidden="1">#REF!</definedName>
    <definedName name="BExIOTDLO0Q2IYB5B4Q3TXRA2YDZ" hidden="1">#REF!</definedName>
    <definedName name="BExIP0VAZJ2K3DG6TC8PMLLUMAEI" hidden="1">#REF!</definedName>
    <definedName name="BExIP643TMP1ZBG0SHCNS1R03PJK" hidden="1">#REF!</definedName>
    <definedName name="BExIPE7DY6LFJKS1X0GZF9RL4H46" hidden="1">#REF!</definedName>
    <definedName name="BExIPYQFE5K0VIXLOXATD7IP8IJU" hidden="1">#REF!</definedName>
    <definedName name="BExIQ6OEUJ2DOYD770WM1TA78M20" hidden="1">#REF!</definedName>
    <definedName name="BExIQINZ72CNY56V9O50HDTRAD8M" hidden="1">#REF!</definedName>
    <definedName name="BExIQLD3ROMGT3HSAEOSAZYFGZVK" hidden="1">#REF!</definedName>
    <definedName name="BExIQN5P2F0WP5TNF00ZW9UP6BGL" hidden="1">#REF!</definedName>
    <definedName name="BExIQOCZULQN5NV7QGN82B6Z1CFC" hidden="1">#REF!</definedName>
    <definedName name="BExIQTLR3QHV0I0NYWEJMMRU9S0A" hidden="1">#REF!</definedName>
    <definedName name="BExIQYECFYOQTSZR9U5X5YRQUVBX" hidden="1">#REF!</definedName>
    <definedName name="BExIR8AFUP9ZN9QD1VQ02UWGFJKA" hidden="1">[1]ZQZBC_REG_02_04!#REF!</definedName>
    <definedName name="BExIRI15PZOMCJQX4K5T6EL3A8H0" hidden="1">#REF!</definedName>
    <definedName name="BExIRO69MUD3ZV8E65IXJLETKOY7" hidden="1">#REF!</definedName>
    <definedName name="BExIRRGYUYEWEZY2WOZ37HNWSK0N" hidden="1">#REF!</definedName>
    <definedName name="BExIRVNZZ9L9LIBAEBPWRS1IHM4A" hidden="1">#REF!</definedName>
    <definedName name="BExISCWB08J256FCO83NSPBFFE46" hidden="1">#REF!</definedName>
    <definedName name="BExISXVM10L89SO56S9V336HLT7R" hidden="1">#REF!</definedName>
    <definedName name="BExISYS0B76N1U5ILES3FGOLC6FK" hidden="1">#REF!</definedName>
    <definedName name="BExIT7RNMGO1UM8PG9BYGYT92AY3" hidden="1">#REF!</definedName>
    <definedName name="BExITE29MVZ3QJJRPAWAATQ1PUOM" hidden="1">#REF!</definedName>
    <definedName name="BExITR8TRXQULDLPTACROH947Y33" hidden="1">#REF!</definedName>
    <definedName name="BExIU5S8A378AM7I6B8NBMQL8G1T" hidden="1">#REF!</definedName>
    <definedName name="BExIUQ5VSYENRLPNJTJAKPBBHISD" hidden="1">#REF!</definedName>
    <definedName name="BExIUSV14VVM8P7TCNQNCW1S82WU" hidden="1">#REF!</definedName>
    <definedName name="BExIVHQDVUHKLS148QWVCM3KMNJW" hidden="1">#REF!</definedName>
    <definedName name="BExIVLMNTSVCWMWYXMDSCEV4JBFR" hidden="1">#REF!</definedName>
    <definedName name="BExIVP84UVWAZ7PANN1LVKADLNNY" hidden="1">#REF!</definedName>
    <definedName name="BExIWTDXFUWVYBQESO5CWKRJER7E" hidden="1">#REF!</definedName>
    <definedName name="BExIX0A3PWRKTM1XZER1O9CA7OBA" hidden="1">#REF!</definedName>
    <definedName name="BExIX76ANFIYB411PVORG0OVBF3C" hidden="1">#REF!</definedName>
    <definedName name="BExIY9333RU81ENX122Q7CXEUA32" hidden="1">#REF!</definedName>
    <definedName name="BExIYF2VWNO8NBSIVR69ZH9LZF4W" hidden="1">#REF!</definedName>
    <definedName name="BExIYL2OUVLJZVI6HDEXM1IEJT9R" hidden="1">#REF!</definedName>
    <definedName name="BExIZAJS6YJQZNIMXSWXT0RU51DT" hidden="1">#REF!</definedName>
    <definedName name="BExIZLHJQM4IHHTD3UEY6TRLSCPU" hidden="1">#REF!</definedName>
    <definedName name="BExIZLXSRKW3L5QVJ61B21FNSLV8" hidden="1">#REF!</definedName>
    <definedName name="BExIZM34IL9I3T662RCBZYUZ9OPX" hidden="1">#REF!</definedName>
    <definedName name="BExIZYOB8PNB1QA8EEMTFK613JYM" hidden="1">#REF!</definedName>
    <definedName name="BExJ08KB1IAN6JNARQ00WCSHAPF0" hidden="1">#REF!</definedName>
    <definedName name="BExJ0RQUMO8XC8F9KBEUCYPP77WI" hidden="1">#REF!</definedName>
    <definedName name="BExJ0SCGFCJ9MJRPD4GPKIWNP5UF" hidden="1">[1]ZQBC_PLN_01_03_N!#REF!</definedName>
    <definedName name="BExJ18TUXRCLPD89DQ2AY2YBC6TU" hidden="1">#REF!</definedName>
    <definedName name="BExKCDYJ50O8B2OSSXLQ4A1K0812" hidden="1">#REF!</definedName>
    <definedName name="BExKER2TTEJ75PW11WCEFJN8TWZ0" hidden="1">#REF!</definedName>
    <definedName name="BExKF0O2XK0JHGNOK7YRFP9SBOHH" hidden="1">#REF!</definedName>
    <definedName name="BExKFCSZWOIJFD4WW4948OB5R4K9" hidden="1">#REF!</definedName>
    <definedName name="BExKFIY2TWFR0EC18X6Q1DDMRRX3" hidden="1">#REF!</definedName>
    <definedName name="BExKFMJQHSDU04MON4WU9XM9FD0B" hidden="1">#REF!</definedName>
    <definedName name="BExKG1ZCBSQHAXSC30LLVFNYH4PR" hidden="1">#REF!</definedName>
    <definedName name="BExKG3XCZYDY0NPQZD4P69LUGBJD" hidden="1">[1]ZQZBC_REG_02_04!#REF!</definedName>
    <definedName name="BExKG5KSNA0HLNSB38O534SVSW3L" hidden="1">#REF!</definedName>
    <definedName name="BExKGSI47IPRI0G85MHN9NSFTF50" hidden="1">#REF!</definedName>
    <definedName name="BExKH7MW8NIHYLBS5XVMYIF9XV2S" hidden="1">[1]ZQZBC_REG_02_04!#REF!</definedName>
    <definedName name="BExKHJRZPOAAYWTXC8WANK0L3XCO" hidden="1">#REF!</definedName>
    <definedName name="BExKHMH2B8OT8TU7L1QE26IBQ8FS" hidden="1">#REF!</definedName>
    <definedName name="BExKHU455ZH5GKG6E2QGSHXSSD09" hidden="1">#REF!</definedName>
    <definedName name="BExKHYRGYD3D7I182CB9ABBIKAIV" hidden="1">#REF!</definedName>
    <definedName name="BExKI45II0L9T8AWY4U7JCILHXCG" hidden="1">#REF!</definedName>
    <definedName name="BExKIC3IGBBP53RDZ6SSVPIQ2JEV" hidden="1">#REF!</definedName>
    <definedName name="BExKIDAP6Q5LLW3KNPTNETM4FK8G" hidden="1">[1]ZQBC_PLN_01_03_N!#REF!</definedName>
    <definedName name="BExKIWXB61X2ZFKEM516HYN09OMX" hidden="1">#REF!</definedName>
    <definedName name="BExKK0C1XGFVNDIKCWYAR98RG9OK" hidden="1">#REF!</definedName>
    <definedName name="BExKKGZ0BG8GH5G0FL4OM1XMN4FR" hidden="1">#REF!</definedName>
    <definedName name="BExKKQ40P3CU9NH7936UH9LM6VRJ" hidden="1">#REF!</definedName>
    <definedName name="BExKLLA4GE53GR94DWBMDFMYAB05" hidden="1">#REF!</definedName>
    <definedName name="BExKM87GLBXV13KUPDU4NIA7Y5NQ" hidden="1">#REF!</definedName>
    <definedName name="BExKMG5F5P8TUG5A0TI9SI8E5JLV" hidden="1">#REF!</definedName>
    <definedName name="BExKN9O4PYB67UMV1XA2V0BLMGZV" hidden="1">#REF!</definedName>
    <definedName name="BExKNQAXDD23AFVJLU72AR6X1PIR" hidden="1">[1]ZQZBC_REG_02_04!#REF!</definedName>
    <definedName name="BExKOHKQPF954ZYX2POUB0ZP5RPJ" hidden="1">#REF!</definedName>
    <definedName name="BExKOLH0512OR3NJN08UMM9EAM0W" hidden="1">#REF!</definedName>
    <definedName name="BExKOR0J3AHVLAIKDV88C0WQFNRO" hidden="1">#REF!</definedName>
    <definedName name="BExKPASNFSJMGKE8NVFL5X8LR6X1" hidden="1">#REF!</definedName>
    <definedName name="BExKPKZHYYPCAGJ5HQ0DW3TH7SAT" hidden="1">#REF!</definedName>
    <definedName name="BExKQMR0OMKJG5P7K2X9Q3EL8MIG" hidden="1">#REF!</definedName>
    <definedName name="BExKQOZTBIJZ6MNH4K3END5NOYR1" hidden="1">#REF!</definedName>
    <definedName name="BExKQUOUJJD11PRIRWBWSYL57F0B" hidden="1">#REF!</definedName>
    <definedName name="BExKQUU5QA10KXLVN9WW0YRWN457" hidden="1">#REF!</definedName>
    <definedName name="BExKR26LEB6FSIZVDUIG998JIFAA" hidden="1">#REF!</definedName>
    <definedName name="BExKRRNJ7WYH0VSZCM4KRSVYEEWG" hidden="1">#REF!</definedName>
    <definedName name="BExKSG8FV6NDQ12FX8MPCQLA3PBG" hidden="1">#REF!</definedName>
    <definedName name="BExKSNVJDEDLE2Q90VVIDP2677MI" hidden="1">#REF!</definedName>
    <definedName name="BExKSUX0C9NVFLFDK5HHKDTKTJKZ" hidden="1">#REF!</definedName>
    <definedName name="BExKSXM32YE7WZK4GITMNNVQYK3J" hidden="1">#REF!</definedName>
    <definedName name="BExKT2PJ0FSK12M0GGIY5DM7HH5M" hidden="1">[1]ZQZBC_PLN_01_06_N!#REF!</definedName>
    <definedName name="BExKU3KNJR9D5HU56GUT5H2IS7SB" hidden="1">#REF!</definedName>
    <definedName name="BExKV334TF72KF5T4TNAVXPARXIP" hidden="1">[1]ZQBC_PLN_01_03_N!#REF!</definedName>
    <definedName name="BExKV56NZ8EC9WR0KVHOW1TV9N6M" hidden="1">#REF!</definedName>
    <definedName name="BExKVK65NA9FIMJY42CZTL6KPB1U" hidden="1">#REF!</definedName>
    <definedName name="BExKVMV9AEIU94QDY3F6PRZJNG39" hidden="1">#REF!</definedName>
    <definedName name="BExKW3Y92HZEVAZWX06TJ9355384" hidden="1">#REF!</definedName>
    <definedName name="BExM995RT6RGZQ9UK3AJ9LM2BCZX" hidden="1">#REF!</definedName>
    <definedName name="BExMBJQ8ICWUWKP68CPPYASWUN4E" hidden="1">#REF!</definedName>
    <definedName name="BExMBYPQZ7QLT1PRZKWH0D7KQVAB" hidden="1">[1]ZQZBC_REG_02_04!#REF!</definedName>
    <definedName name="BExMC1PMJS9R7QEPMHKS0NIDNOFY" hidden="1">#REF!</definedName>
    <definedName name="BExMC85HGDL5XZPO73ZKYQMVMVLW" hidden="1">#REF!</definedName>
    <definedName name="BExMD89QIOU6JY2D1UKA7M26M80B" hidden="1">#REF!</definedName>
    <definedName name="BExMDFM170RLAP1NOWSXEMXARNZ0" hidden="1">#REF!</definedName>
    <definedName name="BExMDH3YAZD1RLELE7M26FTF7SV5" hidden="1">#REF!</definedName>
    <definedName name="BExMDUFZSAL97ZXAJXGOSGNMZQ41" hidden="1">#REF!</definedName>
    <definedName name="BExME9A6MTZX1393DHZYMZQQSIUZ" hidden="1">#REF!</definedName>
    <definedName name="BExME9KY0V8VJS19ZKMR22YVGZUX" hidden="1">#REF!</definedName>
    <definedName name="BExMEMGXPZSX6ZTYL39EP1MYZEWK" hidden="1">#REF!</definedName>
    <definedName name="BExMER9KTDPG9973XI4H5B59JY3P" hidden="1">#REF!</definedName>
    <definedName name="BExMEYLTMI0OCLSFH9PG9XZYJI0Y" hidden="1">#REF!</definedName>
    <definedName name="BExMF9ZU6OXZS7RNXKTPJM8NPORQ" hidden="1">#REF!</definedName>
    <definedName name="BExMFF39FFBKECWXMONJ53UF2OP2" hidden="1">#REF!</definedName>
    <definedName name="BExMFTBORCDR83T5QYG04CHDA3E3" hidden="1">#REF!</definedName>
    <definedName name="BExMFW6A041ITRTYGVLWTC1EYHTU" hidden="1">#REF!</definedName>
    <definedName name="BExMG7V3GYOBAVGKY0PQNMZCW6BX" hidden="1">#REF!</definedName>
    <definedName name="BExMG9T4W0673NYDINN36IEZ3D60" hidden="1">#REF!</definedName>
    <definedName name="BExMGFCMMQLDT07FIN1OYG7U8N1T" hidden="1">#REF!</definedName>
    <definedName name="BExMGXXQVF1M47YTCSVTZQGK14FK" hidden="1">#REF!</definedName>
    <definedName name="BExMH317MZHXQF08DPNEV321PI0M" hidden="1">#REF!</definedName>
    <definedName name="BExMH3XEHZLKC3266GTFKG5WKM0L" hidden="1">#REF!</definedName>
    <definedName name="BExMHJ7MXO5LSY0TQRIT0TL3NO1I" hidden="1">#REF!</definedName>
    <definedName name="BExMI2UBHLKAYYITHPOMUEUDWMQW" hidden="1">#REF!</definedName>
    <definedName name="BExMIHZ9GCX94UOD944C8VQBSS44" hidden="1">#REF!</definedName>
    <definedName name="BExMJX2T1KI1CO0DQ7PW6I92PS6N" hidden="1">[1]ZQBC_PLN_01_03_N!#REF!</definedName>
    <definedName name="BExMKDV2AKHPQECHKDHPABXDEQV5" hidden="1">#REF!</definedName>
    <definedName name="BExMLI0NYX7946LFCDG136PHZCVH" hidden="1">#REF!</definedName>
    <definedName name="BExMLTPGZCDCEXCV9I173UCVJXSW" hidden="1">#REF!</definedName>
    <definedName name="BExMLULUFFXGWM7MW9UVYJQKQST5" hidden="1">[1]ZQBC_PLN_01_03_N!#REF!</definedName>
    <definedName name="BExMM5EB2LJIEB3K3MO4DEENRB57" hidden="1">#REF!</definedName>
    <definedName name="BExMM8JNL4UJDCM80D8YTOVQIBHL" hidden="1">#REF!</definedName>
    <definedName name="BExMME8HJ3FK84V7S83EW7KFR4XO" hidden="1">#REF!</definedName>
    <definedName name="BExMMT801NP1I1628IFWJDTTLXY2" hidden="1">#REF!</definedName>
    <definedName name="BExMNUJCONO38X75AAGASRLA6FAF" hidden="1">[1]ZQBC_PLN_01_03_N!#REF!</definedName>
    <definedName name="BExMNW15B1Z446IJ52CA76TR0G3T" hidden="1">[1]ZQZBC_REG_02_04!#REF!</definedName>
    <definedName name="BExMO5BMRZW9MNRPMB5YDE5R9EJP" hidden="1">#REF!</definedName>
    <definedName name="BExMOTWE8B6ECDDUJIN0Q4S67S85" hidden="1">#REF!</definedName>
    <definedName name="BExMOYE8I8L9AEOCS0K6CD2WULFK" hidden="1">#REF!</definedName>
    <definedName name="BExMOYUBIL8WGYY0EMIMB3J05GVI" hidden="1">#REF!</definedName>
    <definedName name="BExMPDZ9DAO9PPXPLKS8XWZBSO4F" hidden="1">#REF!</definedName>
    <definedName name="BExMPMTHYLUMSE5B4CQ2JRURU0GX" hidden="1">#REF!</definedName>
    <definedName name="BExMQB3G76098LOWKE1MHMYROQTC" hidden="1">#REF!</definedName>
    <definedName name="BExMR8D546NIQ5GXU4T53GUOB5FU" hidden="1">#REF!</definedName>
    <definedName name="BExMRUZMZTEQJX0VCDFUUF0MJA8I" hidden="1">#REF!</definedName>
    <definedName name="BExMRW6SSAWQ437QSOA5ZZEO8FHQ" hidden="1">[1]ZQBC_PLN_01_03_N!#REF!</definedName>
    <definedName name="BExMSZR1TOIJEBSIRF58MVQ0QK7O" hidden="1">#REF!</definedName>
    <definedName name="BExO52QY0WRQ2VKQQ980SF8S62Y1" hidden="1">#REF!</definedName>
    <definedName name="BExO5RBP1UYRTCP01OJPUVR4YRMW" hidden="1">#REF!</definedName>
    <definedName name="BExO5XM9A27AJ8GW3QHYHI27FDE1" hidden="1">#REF!</definedName>
    <definedName name="BExO6VSB7TBR03OL0I2I00L18BEU" hidden="1">#REF!</definedName>
    <definedName name="BExO7R3R22P95JHI70DMJ1ZILP3F" hidden="1">#REF!</definedName>
    <definedName name="BExO874WE6OJ5VPT6JA22YNBKOK3" hidden="1">#REF!</definedName>
    <definedName name="BExO8TBCKMDSPONJIBH8YZ1L224J" hidden="1">#REF!</definedName>
    <definedName name="BExO93SZ82LERATPWVTA62BAQQYF" hidden="1">#REF!</definedName>
    <definedName name="BExO97P9IM6KUXIIQ31CF4F4NPG5" hidden="1">#REF!</definedName>
    <definedName name="BExO9VDMQVOUQHAHSP0LAU1G1ARK" hidden="1">#REF!</definedName>
    <definedName name="BExOAGI72JQAOPO4AT0D71D2RJBJ" hidden="1">[1]ZQBC_PLN_01_03_N!#REF!</definedName>
    <definedName name="BExOB04TVYJL1842F0HTTOLPFK6J" hidden="1">#REF!</definedName>
    <definedName name="BExOBBTOD2ZW5HUVUK0ZJHN21OK0" hidden="1">#REF!</definedName>
    <definedName name="BExOC0P6VWRPK33VR3X86F7MV8S0" hidden="1">#REF!</definedName>
    <definedName name="BExOCLIYM89RXYNJRCNRKDVOH6SW" hidden="1">#REF!</definedName>
    <definedName name="BExOD0IGNXPKEBJAX649UN2ODLZN" hidden="1">[1]ZQZBC_REG_02_04!#REF!</definedName>
    <definedName name="BExOD8WLOETWE7NEBBTM1S2VZFK6" hidden="1">#REF!</definedName>
    <definedName name="BExODAEJJGZDHRQOC05X43TZH630" hidden="1">#REF!</definedName>
    <definedName name="BExODBAW59S6T7KPEMO7F4EYC5F1" hidden="1">#REF!</definedName>
    <definedName name="BExODD3NP5IBTTD6R83ECGIB7SVB" hidden="1">#REF!</definedName>
    <definedName name="BExODUXJ82KP4EOEDVI3JH4147JP" hidden="1">#REF!</definedName>
    <definedName name="BExOE36BH1S8JG93SPDT4VZZVSG1" hidden="1">#REF!</definedName>
    <definedName name="BExOE84AQT4S34M212OMXWQX1VXN" hidden="1">#REF!</definedName>
    <definedName name="BExOEYCAL8KM3VDG4H21LLPCXJGM" hidden="1">#REF!</definedName>
    <definedName name="BExOG7WAT1C7Z3UR9FX7NF09NE89" hidden="1">#REF!</definedName>
    <definedName name="BExOGEN0C5WQZXVJJVASPCKTFDVF" hidden="1">#REF!</definedName>
    <definedName name="BExOGMVUNE8SNQO9YK1T1K1FG1X3" hidden="1">#REF!</definedName>
    <definedName name="BExOGSVM0FKAK4Z4EV2ELSSOGT9K" hidden="1">#REF!</definedName>
    <definedName name="BExOH6T98XAQDSE42M68LZMZSQN1" hidden="1">[1]ZQZBC_REG_02_04!#REF!</definedName>
    <definedName name="BExOHDK1WJFHNJBRDFZSSCCCXQJB" hidden="1">#REF!</definedName>
    <definedName name="BExOHHWGLD3HFC6RASLHABVL82KR" hidden="1">#REF!</definedName>
    <definedName name="BExOIHPRIZWRO9M5UR06YCG1187S" hidden="1">#REF!</definedName>
    <definedName name="BExOILWSNQEBMXQYY0TYKR3XKK8D" hidden="1">#REF!</definedName>
    <definedName name="BExOJA6SFCC5BE1YHLWLT3MHAXFW" hidden="1">#REF!</definedName>
    <definedName name="BExOJEOMLFIVKGT3LCU08310PIY8" hidden="1">#REF!</definedName>
    <definedName name="BExOJYWTJZK3BJDRE03WG01JR9ON" hidden="1">#REF!</definedName>
    <definedName name="BExOKQHGYQPY83U5DGJSLYI8L5QH" hidden="1">#REF!</definedName>
    <definedName name="BExOKXDNJ8W1WVKP54HLQD3FEIHV" hidden="1">#REF!</definedName>
    <definedName name="BExOL32MM12201L2PNM4MHC0GIAR" hidden="1">#REF!</definedName>
    <definedName name="BExOL8BCWT3QITJK3J6C5I52LATZ" hidden="1">#REF!</definedName>
    <definedName name="BExOLKR2377X900V4JGUMD9SZK37" hidden="1">#REF!</definedName>
    <definedName name="BExOLQQV0S49QNZ54U4RVRRGLCT2" hidden="1">[1]ZQZBC_REG_02_04!#REF!</definedName>
    <definedName name="BExOM31EZJWCWR2G3KFDUC0QLMR3" hidden="1">#REF!</definedName>
    <definedName name="BExOM7ZC3N7KPGK2UEA488HGQ1XV" hidden="1">#REF!</definedName>
    <definedName name="BExOMH4C54HCQY4FV7X0SNQ7SSWT" hidden="1">#REF!</definedName>
    <definedName name="BExOMSD0WDXA7BQKCJSSOW6CYKGH" hidden="1">#REF!</definedName>
    <definedName name="BExOMX5NYHPKRIMFUES3VCFIX412" hidden="1">#REF!</definedName>
    <definedName name="BExON53JIUPI2N5KYKX07OE9XVSS" hidden="1">#REF!</definedName>
    <definedName name="BExOO1M407DVW7MB37GQT8LYHFW9" hidden="1">#REF!</definedName>
    <definedName name="BExOOB7DJXLBBOTYGO6KBGLLRINR" hidden="1">#REF!</definedName>
    <definedName name="BExOOJQYX1D3FC6CCT9KHKL8L3DZ" hidden="1">#REF!</definedName>
    <definedName name="BExQ2MO8BUZR7D227S8LLVLMLT41" hidden="1">[1]ZQBC_PLN_01_03_N!#REF!</definedName>
    <definedName name="BExQ3EUGIDKON27CD7VAGPO38OG1" hidden="1">#REF!</definedName>
    <definedName name="BExQ404I92WBL186FTDW6HW6MPES" hidden="1">#REF!</definedName>
    <definedName name="BExQ409ZNOT7UEFUBFKFVXD9IJJC" hidden="1">#REF!</definedName>
    <definedName name="BExQ48NYV0P2MLH10I8C44AI019L" hidden="1">#REF!</definedName>
    <definedName name="BExQ4HNN64MGJ06MFVJ5P5KG7TE7" hidden="1">#REF!</definedName>
    <definedName name="BExQ4TN7DJKU58C45UZX2512SI4U" hidden="1">#REF!</definedName>
    <definedName name="BExQ4VFYLOU93U2ATUUXIH217RN0" hidden="1">#REF!</definedName>
    <definedName name="BExQ7HZZIWZG1UWWKU159SECHJB8" hidden="1">#REF!</definedName>
    <definedName name="BExQ7RW2K7LTJYTDUSJUQUES9WJD" hidden="1">#REF!</definedName>
    <definedName name="BExQ7ZTWMSXIKEBDGN5PNKYBPPH1" hidden="1">#REF!</definedName>
    <definedName name="BExQ8CPTYSNF5F0A55M3GDLS8LWX" hidden="1">#REF!</definedName>
    <definedName name="BExQ8IPNSLEL9FQC5K9LOTP55NS7" hidden="1">#REF!</definedName>
    <definedName name="BExQ8MWOS7J4SF15JX3OV45VHA3F" hidden="1">#REF!</definedName>
    <definedName name="BExQ9KRZE9W48183D72QWGUOGF4Y" hidden="1">#REF!</definedName>
    <definedName name="BExQA197RL9XYVPZ67SZC57SC2R4" hidden="1">#REF!</definedName>
    <definedName name="BExQBJ7C4PP6SGCK3VOF59QI33XO" hidden="1">#REF!</definedName>
    <definedName name="BExQBV6WWM209ZHY8I7BDY1DJEG0" hidden="1">[1]ZQBC_PLN_01_03_N!#REF!</definedName>
    <definedName name="BExQBZZKCSU0GDBO84689SF629S8" hidden="1">#REF!</definedName>
    <definedName name="BExQCT25M6PSWWZ80RDSR8KRTFWR" hidden="1">#REF!</definedName>
    <definedName name="BExQD1QVLSEB7OGXWRNN54RWXTQL" hidden="1">#REF!</definedName>
    <definedName name="BExQD7LDQ2HK3AB2LIRP4VKT2TR5" hidden="1">#REF!</definedName>
    <definedName name="BExQDE198F9QDQ163K78ASTXR9ZP" hidden="1">#REF!</definedName>
    <definedName name="BExQDF358QKYC5GN5UM4H9QMRO57" hidden="1">#REF!</definedName>
    <definedName name="BExQDR81GZ9ZR28WIBVXT8DGXIN2" hidden="1">#REF!</definedName>
    <definedName name="BExQDU7XHRKOAATRGPEOIJ6XJ9MD" hidden="1">#REF!</definedName>
    <definedName name="BExQE3T6HNF58IB2WWEAFY432CTS" hidden="1">#REF!</definedName>
    <definedName name="BExQELXVH2J0HCBDMQX6PRTMYMJN" hidden="1">#REF!</definedName>
    <definedName name="BExQEVDUAWWC17V6YEJNU4PZV7TI" hidden="1">#REF!</definedName>
    <definedName name="BExQFDD8AMSM81VJ7C5J1PL081ZA" hidden="1">#REF!</definedName>
    <definedName name="BExQG6L3IDMOD49TP0VFB7SQVN55" hidden="1">#REF!</definedName>
    <definedName name="BExQG9A8FDEJT47C3G2G4X9H3HJ3" hidden="1">#REF!</definedName>
    <definedName name="BExQGGRZ9PU4DLCW6LIRFFW7K8SB" hidden="1">#REF!</definedName>
    <definedName name="BExQGNIMU06R7XOZP0G4A4JF3PQU" hidden="1">#REF!</definedName>
    <definedName name="BExQH68WEKMF0U3NP6WEBJL83MF5" hidden="1">#REF!</definedName>
    <definedName name="BExQH8SPMH53GL9KTHE6HAK1T20S" hidden="1">#REF!</definedName>
    <definedName name="BExQHAW8VHKS49T51EGMDEFC81DR" hidden="1">#REF!</definedName>
    <definedName name="BExQIPP0Q2OFRI2FEB42BTETA5RE" hidden="1">#REF!</definedName>
    <definedName name="BExQIX6RUVIAFZOOE140WWQLQVSZ" hidden="1">[1]ZQBC_PLN_01_03_N!#REF!</definedName>
    <definedName name="BExQJJ7R4ET8SY4YEP70CTYKYVN1" hidden="1">[1]ZQZBC_REG_02_04!#REF!</definedName>
    <definedName name="BExQJJYRRIPWAIQHLV9Q73N5SCST" hidden="1">#REF!</definedName>
    <definedName name="BExQKLA0B915G11EYP0LGKQB8ODL" hidden="1">#REF!</definedName>
    <definedName name="BExQLG5AXCWH6GNFB7S4E9NC0XD8" hidden="1">#REF!</definedName>
    <definedName name="BExRYKGHJYFMG3OBTPAS9UNL5J15" hidden="1">#REF!</definedName>
    <definedName name="BExRZ0CBUNTQNDTMSP8907Z8IF0K" hidden="1">#REF!</definedName>
    <definedName name="BExRZ0N3FY8C4LE3YPIZQIR4508K" hidden="1">#REF!</definedName>
    <definedName name="BExRZN4C396IS2YOO3OMM7MKBSE9" hidden="1">#REF!</definedName>
    <definedName name="BExRZSIJUZLUM5HUXHG88BHOLJ7H" hidden="1">#REF!</definedName>
    <definedName name="BExS00WO0YBHHO9HE5UL1UQVAUO1" hidden="1">#REF!</definedName>
    <definedName name="BExS017FERVL1R5ICBNZA7APMDV5" hidden="1">#REF!</definedName>
    <definedName name="BExS03G9UIZY007C3B3QAX6MCB0W" hidden="1">#REF!</definedName>
    <definedName name="BExS1UZKA34PAKDSTYYUBNIR4MXF" hidden="1">#REF!</definedName>
    <definedName name="BExS2IILHQJOER4TPQKFM1V75VCM" hidden="1">#REF!</definedName>
    <definedName name="BExS2O7M2AEYBB4PTCT24NZDL0QZ" hidden="1">#REF!</definedName>
    <definedName name="BExS30NAYNI9GKJBG1R245M8N9PR" hidden="1">[1]ZQBC_PLN_01_03_N!#REF!</definedName>
    <definedName name="BExS35LE05QNGV7TXGEPVEF02HF0" hidden="1">#REF!</definedName>
    <definedName name="BExS3H4P4WHM9P49A4NZ6UIUR0DL" hidden="1">[1]ZQZBC_PLN_01_06_N!#REF!</definedName>
    <definedName name="BExS3KFF56GPO2J7TIZ6M5SFJEOG" hidden="1">#REF!</definedName>
    <definedName name="BExS3MTPQB1ASW6W43WV8A1SO24G" hidden="1">#REF!</definedName>
    <definedName name="BExS430DGG2C4HT1PRIOPK2L8G2K" hidden="1">#REF!</definedName>
    <definedName name="BExS54BKZWK8K3JVVPE8P9PJH64Z" hidden="1">#REF!</definedName>
    <definedName name="BExS5ECY78OQP7LJF2PSKE3N2FZO" hidden="1">#REF!</definedName>
    <definedName name="BExS5O3P3VBTXVHEQLBJJTZ44X5E" hidden="1">#REF!</definedName>
    <definedName name="BExS63U2H1AZSHLTRFCLCQXOO2V5" hidden="1">#REF!</definedName>
    <definedName name="BExS6N5XZTR2P0ABPVQHL0D4FBLS" hidden="1">#REF!</definedName>
    <definedName name="BExS71UMVP7OCGUU3OL4BW31F156" hidden="1">#REF!</definedName>
    <definedName name="BExS87YIXR3FSLSC8E4XR6RYTRUN" hidden="1">#REF!</definedName>
    <definedName name="BExS8W34H5WAAGKWSE2I4C1I6104" hidden="1">#REF!</definedName>
    <definedName name="BExS9EILFQPGCOS09DV3TPIILJKO" hidden="1">#REF!</definedName>
    <definedName name="BExS9EILXG8QHHMVBQ51THPGVRC9" hidden="1">#REF!</definedName>
    <definedName name="BExS9Y5A923VPLNU383NPTZCMFLK" hidden="1">#REF!</definedName>
    <definedName name="BExSA2SKTP0TBP4IZ9WSU8O9B6XG" hidden="1">#REF!</definedName>
    <definedName name="BExSA3ZRJGVBFURVI9E3RTIC4PVQ" hidden="1">[1]ZQBC_PLN_01_03_N!#REF!</definedName>
    <definedName name="BExSAIOGDF6W4178BTPAKPW6EA52" hidden="1">#REF!</definedName>
    <definedName name="BExSAPV8SMS2DUF17KA3XQI7FPYN" hidden="1">[1]ZQZBC_REG_02_04!#REF!</definedName>
    <definedName name="BExSAS49U4EAIIC6K381GNCFG2Q7" hidden="1">#REF!</definedName>
    <definedName name="BExSAVKEF8BPDO60U394EW42ASGF" hidden="1">#REF!</definedName>
    <definedName name="BExSAVV6F8RJU7F7Q9WXZVX68ZMW" hidden="1">#REF!</definedName>
    <definedName name="BExSBGE6R3N7T3CT30TA30O65RJY" hidden="1">#REF!</definedName>
    <definedName name="BExSDAMIIZPYX3U6GQD0O2XEMDJA" hidden="1">#REF!</definedName>
    <definedName name="BExSDBTP6MPL3CYZZVG8A6AP47KH" hidden="1">#REF!</definedName>
    <definedName name="BExSDM0KAPO82379BMW7HDWPGGHX" hidden="1">#REF!</definedName>
    <definedName name="BExSEIJ6KAF32LYAJ4RRJB23D75R" hidden="1">#REF!</definedName>
    <definedName name="BExSFSORHPSWFWYJE3RVN6FEYCZ0" hidden="1">#REF!</definedName>
    <definedName name="BExSFZFEWGGDA4NKOMLLSK7PHMCI" hidden="1">#REF!</definedName>
    <definedName name="BExSGBPUBYGSUSIGP8JOG11EU70E" hidden="1">[1]ZQZBC_REG_02_04!#REF!</definedName>
    <definedName name="BExSGULKQ81UD7CUQRSVWYRSW9NW" hidden="1">[1]ZQBC_PLN_01_03_N!#REF!</definedName>
    <definedName name="BExSH3L8ZU7A9TMERVFAUSWAI7HD" hidden="1">#REF!</definedName>
    <definedName name="BExSH46TP1H7CGQSGE8UHOZLSYTI" hidden="1">#REF!</definedName>
    <definedName name="BExSH6VY0236P5YAREUQ5PG9MV6R" hidden="1">#REF!</definedName>
    <definedName name="BExSH9A9LGHAMMVAUTWYJ7O4I5II" hidden="1">#REF!</definedName>
    <definedName name="BExTU9JSAV2531V5PLTFMW5PLVMP" hidden="1">#REF!</definedName>
    <definedName name="BExTUHXW957L5K1435WWHZE4E5RW" hidden="1">[1]ZQZBC_REG_02_04!#REF!</definedName>
    <definedName name="BExTUYQ6IMOA2RJB683QE7RLJ1QT" hidden="1">#REF!</definedName>
    <definedName name="BExTW0C5M3IHIGFCS6DO31ROJDSV" hidden="1">#REF!</definedName>
    <definedName name="BExTW66HSBQIL7850X3CL1QXR2Z2" hidden="1">#REF!</definedName>
    <definedName name="BExTXXF2E0CXNIMDX872LQ83S98O" hidden="1">#REF!</definedName>
    <definedName name="BExTY9USJ6IV3TE9WP7R7QFECXTU" hidden="1">#REF!</definedName>
    <definedName name="BExTYKHR19PZBQGLVL3J36TW8O45" hidden="1">#REF!</definedName>
    <definedName name="BExTZSEHYB33J6YFL8XJ87FIYLMS" hidden="1">#REF!</definedName>
    <definedName name="BExU0FBTXHHGM40O8TBAOH806RGX" hidden="1">#REF!</definedName>
    <definedName name="BExU0PIOWVFSB05GOVM1N13YP4AV" hidden="1">#REF!</definedName>
    <definedName name="BExU1O4RI9QWGOL3S503OP230DPS" hidden="1">#REF!</definedName>
    <definedName name="BExU2J05A3RWUE1IXOYWUWNUQJOC" hidden="1">#REF!</definedName>
    <definedName name="BExU2WC7HG27N283RAGFT0TVUGA4" hidden="1">#REF!</definedName>
    <definedName name="BExU3DVHUU5IWSYXA8LYY9J6QOJB" hidden="1">#REF!</definedName>
    <definedName name="BExU3NRIGV5JEUJY64X7NFYG4VG0" hidden="1">[1]ZQZBC_REG_02_04!#REF!</definedName>
    <definedName name="BExU47E6Z34DCGA3UM9Y8OCL9A1M" hidden="1">#REF!</definedName>
    <definedName name="BExU4HQBUHJHJD4WHW1DREJM4QGS" hidden="1">#REF!</definedName>
    <definedName name="BExU5B96IA3VVRLACDM35XFC0QYY" hidden="1">#REF!</definedName>
    <definedName name="BExU5T331OMXVAQHGORJ5T6ZXTYQ" hidden="1">#REF!</definedName>
    <definedName name="BExU7OTEEIFPZNZ7G4E88SL0UMDX" hidden="1">#REF!</definedName>
    <definedName name="BExU8K4TIBBKCG98MZWSMZ2YRLKZ" hidden="1">#REF!</definedName>
    <definedName name="BExU93WXV10E2NUUNA12YIITLX4W" hidden="1">#REF!</definedName>
    <definedName name="BExUABIPZWYZ1QAOWL7313YI3GMH" hidden="1">#REF!</definedName>
    <definedName name="BExUAMGH2PQMOOFSTXIKCXQ9APDS" hidden="1">#REF!</definedName>
    <definedName name="BExUAWI1XRNFEHKOM7X2Q9S94OWP" hidden="1">#REF!</definedName>
    <definedName name="BExUB33EBJ0X2C87S737A15786Y1" hidden="1">#REF!</definedName>
    <definedName name="BExUBR7W3EM0PV122APH6H04FCD3" hidden="1">#REF!</definedName>
    <definedName name="BExUC0T5MPGIS6QIP51PF3UQYEM0" hidden="1">[1]ZQZBC_REG_02_04!#REF!</definedName>
    <definedName name="BExUC43TSMKM9HA05GYAIKVTBGAK" hidden="1">#REF!</definedName>
    <definedName name="BExUDMI27V8E3ENFJD4JKF25YLY5" hidden="1">#REF!</definedName>
    <definedName name="BExUEQYOZDES9F7EJQU6OT1TTXOL" hidden="1">#REF!</definedName>
    <definedName name="BExUF21WPW72ZWEVF6KS5K1TAPJV" hidden="1">#REF!</definedName>
    <definedName name="BExVQBDLSADDXHKCYZD30A70YYOV" hidden="1">#REF!</definedName>
    <definedName name="BExVQS5UQTZ41QQH10V5S41UK0C0" hidden="1">#REF!</definedName>
    <definedName name="BExVRAG0H6CHAH8TOR10SCZFWV4H" hidden="1">[1]ZQZBC_REG_02_04!#REF!</definedName>
    <definedName name="BExVRJA8N4HQXJOAGF74DJ6ID7C0" hidden="1">#REF!</definedName>
    <definedName name="BExVRSFEVELSL81MBS07OHQFJGF3" hidden="1">#REF!</definedName>
    <definedName name="BExVRSVI383MR6YMJKZG6SJCCOR7" hidden="1">#REF!</definedName>
    <definedName name="BExVRT0ZJJHBTHMNGC9BSBD5T9TS" hidden="1">[1]ZQBC_PLN_01_03_N!#REF!</definedName>
    <definedName name="BExVS2MA2OS35TZHB85E569J3QIZ" hidden="1">#REF!</definedName>
    <definedName name="BExVSBWQZ595EUUKM647FCG81PNC" hidden="1">#REF!</definedName>
    <definedName name="BExVSVU74D4UHM1EE8M7XKH475QK" hidden="1">#REF!</definedName>
    <definedName name="BExVT2A7CLSANGU9449N0SCGRE8E" hidden="1">#REF!</definedName>
    <definedName name="BExVTE9NXE7WTQ5M5U533PZQ8B72" hidden="1">#REF!</definedName>
    <definedName name="BExVTLRDDDVJGPG0AYJDXS0RCO8Z" hidden="1">[1]ZQZBC_REG_02_04!#REF!</definedName>
    <definedName name="BExVUEDVBJDA9ZSRBB69T0Q1DAPC" hidden="1">#REF!</definedName>
    <definedName name="BExVUMH11XU7IL4KYH1KIYDPIPT6" hidden="1">#REF!</definedName>
    <definedName name="BExVUP0TF488TZ0MPNHXC7BJ7TKI" hidden="1">#REF!</definedName>
    <definedName name="BExVUSBJ1YB26LBITUUQ5N5LRYJ5" hidden="1">[1]ZQBC_PLN_01_03_N!#REF!</definedName>
    <definedName name="BExVV222Y4F9BCKT6JH75GZX3M6S" hidden="1">#REF!</definedName>
    <definedName name="BExVV7R3Q55HP3I9G68BGJUKNWJJ" hidden="1">#REF!</definedName>
    <definedName name="BExVVIJJ54QBOTP6Q5ACFTY4O2VE" hidden="1">#REF!</definedName>
    <definedName name="BExVVSA3NHNSPJCX2NHRAYFGVW6O" hidden="1">#REF!</definedName>
    <definedName name="BExVX0MYY63UM714QLGCV0504A2Q" hidden="1">[2]ZQBC_REG_02_08!#REF!</definedName>
    <definedName name="BExVXGDI0UOWJZ7LAFUH458STFOM" hidden="1">#REF!</definedName>
    <definedName name="BExVXNPST8L449482JTSMS6RI5OC" hidden="1">#REF!</definedName>
    <definedName name="BExVXU0CNKI96ZRNHJDGWLD8IQ42" hidden="1">[1]ZQZBC_REG_02_04!#REF!</definedName>
    <definedName name="BExVYPH3PULA5XBNP01LWFUNZNDU" hidden="1">#REF!</definedName>
    <definedName name="BExVYS688Z3PU9ANSB9V32UVSO9F" hidden="1">#REF!</definedName>
    <definedName name="BExVZ4BB1GJSDZ1SJCTBEJ1WRGMI" hidden="1">#REF!</definedName>
    <definedName name="BExW09IRXJACALU2LJ4F1PP8FNGU" hidden="1">#REF!</definedName>
    <definedName name="BExW0CYYGF0EIC4A3FJ80OX6GA1D" hidden="1">#REF!</definedName>
    <definedName name="BExW0ERIW7MD891SN4ESTO8V7WND" hidden="1">#REF!</definedName>
    <definedName name="BExW0KLYZY3Q4XDYK76ZJ8T7T6A3" hidden="1">#REF!</definedName>
    <definedName name="BExW18FO746TD0FTR4BSKN1K3APC" hidden="1">#REF!</definedName>
    <definedName name="BExW1KKQQUOA71WIDBKWAHFJCH4E" hidden="1">#REF!</definedName>
    <definedName name="BExW1VIHUI43HZXQRTBQ0C2JB9N0" hidden="1">#REF!</definedName>
    <definedName name="BExW2XVF428G0BS6T2PI1BHDNVIN" hidden="1">[1]ZQBC_PLN_01_03_N!#REF!</definedName>
    <definedName name="BExW3UOY6B5HLIX3ZQA7XCUJXH5C" hidden="1">#REF!</definedName>
    <definedName name="BExW41KYIB2WOTTMD9F9EOGLHMD7" hidden="1">#REF!</definedName>
    <definedName name="BExW4KBF29M6JY92B11K9KCU8CO2" hidden="1">[1]ZQZBC_REG_02_04!#REF!</definedName>
    <definedName name="BExW57JIO8884CL27SQT74Y13N25" hidden="1">#REF!</definedName>
    <definedName name="BExW5MZ9LCOOHDPGAP9C9PAFTZL4" hidden="1">#REF!</definedName>
    <definedName name="BExW6FASV71T0DNKYK0G5NHVW7DH" hidden="1">#REF!</definedName>
    <definedName name="BExW6JN5IU0E7FU9O1KD1O9U6HO3" hidden="1">#REF!</definedName>
    <definedName name="BExW6P1D4DP1W0DR7LN7CYMEE0L3" hidden="1">#REF!</definedName>
    <definedName name="BExW6Q8IQOH4HISK9RWBFV69T8CM" hidden="1">#REF!</definedName>
    <definedName name="BExW740UQ31HQ06SPMCQUZNBOT6R" hidden="1">#REF!</definedName>
    <definedName name="BExW740UYMAD6KONPKO9C54TNQ48" hidden="1">#REF!</definedName>
    <definedName name="BExW77X54W95TY08XO8JZN3N4TA9" hidden="1">#REF!</definedName>
    <definedName name="BExW7GRBCUY0T3PHXMG3WZWM6AH7" hidden="1">#REF!</definedName>
    <definedName name="BExW7XE8YORV5U9YS6JJHXEK4EZL" hidden="1">[2]ZQBC_REG_02_08!#REF!</definedName>
    <definedName name="BExW88MRQ6VUAG6DEV397EKIEE32" hidden="1">#REF!</definedName>
    <definedName name="BExW8GVL3HURR4SS12WMB679RPRM" hidden="1">#REF!</definedName>
    <definedName name="BExW8ITMTUFLK5DWROBG0P9LG3TV" hidden="1">[1]ZQZBC_REG_02_04!#REF!</definedName>
    <definedName name="BExW8UIEAD3OPYNL5TQ13L7L8RVI" hidden="1">#REF!</definedName>
    <definedName name="BExXMHURO2ILR6OSP9X9MTDZEJG3" hidden="1">#REF!</definedName>
    <definedName name="BExXNX3RNEHCVOXBIB3RTFMFVB07" hidden="1">#REF!</definedName>
    <definedName name="BExXO6ZV426OCKR42CHDTUQD9W9Z" hidden="1">#REF!</definedName>
    <definedName name="BExXO7W9I31XCAGOMJ78WY3VKB2L" hidden="1">#REF!</definedName>
    <definedName name="BExXP2RFS6C1LR8CSMJR5FA8OEQE" hidden="1">#REF!</definedName>
    <definedName name="BExXPOXTFPTAWFK8EFSP00W822DQ" hidden="1">[1]ZQZBC_REG_02_04!#REF!</definedName>
    <definedName name="BExXQ5F8YTQW5GOJP6F3XFW0OBMF" hidden="1">#REF!</definedName>
    <definedName name="BExXQCX0G7S1FW7ZX2MNR3MVAI2F" hidden="1">#REF!</definedName>
    <definedName name="BExXQFGMVC9864UJPBB2A1BGEIGO" hidden="1">#REF!</definedName>
    <definedName name="BExXQM20HWQITNHWW0C6AX3Q79B1" hidden="1">[1]ZQZBC_REG_02_04!#REF!</definedName>
    <definedName name="BExXQP7DGNTGAGZ1W78G87GKRPZ1" hidden="1">#REF!</definedName>
    <definedName name="BExXQXLI8TDGP7JJ9TJL46VQN221" hidden="1">#REF!</definedName>
    <definedName name="BExXRI4HWZLNIQL25XMAR3DJRSOR" hidden="1">#REF!</definedName>
    <definedName name="BExXS3JVBAGUVBOWZPVFU7H7AWWO" hidden="1">#REF!</definedName>
    <definedName name="BExXSQHDKGWLFF25Z3NA6QOPT6T8" hidden="1">#REF!</definedName>
    <definedName name="BExXTBLZBZJ451GEI9DGIDFGFH1F" hidden="1">#REF!</definedName>
    <definedName name="BExXTHGB6H9QEFOTMTUYBR92U97B" hidden="1">#REF!</definedName>
    <definedName name="BExXTN5AQJNBGKA3WQUIU6YUEPV4" hidden="1">#REF!</definedName>
    <definedName name="BExXTOSJ6KXI5G39YESWA22BMQ4W" hidden="1">#REF!</definedName>
    <definedName name="BExXUA2QVJV1BS8TR8O9H0FYUKAG" hidden="1">[1]ZQZBC_REG_02_04!#REF!</definedName>
    <definedName name="BExXUR0B78KK4A9EKD6J2EGZSLV5" hidden="1">#REF!</definedName>
    <definedName name="BExXUZ3ND6SVO9FWDL13LS4W6287" hidden="1">#REF!</definedName>
    <definedName name="BExXV470YTFYBDWFEO0LDZXZ1ZG7" hidden="1">#REF!</definedName>
    <definedName name="BExXV5P0F25GGHB05VV24CHATLO1" hidden="1">#REF!</definedName>
    <definedName name="BExXV7SHVF7F5YGRM61UFB1H5XZ2" hidden="1">#REF!</definedName>
    <definedName name="BExXVIVRDQP1TVL82ARPY8NU7L4D" hidden="1">#REF!</definedName>
    <definedName name="BExXWZH2WDU5PY25RYVE874AVWH4" hidden="1">#REF!</definedName>
    <definedName name="BExXX67XRSSJPVXF6MQ2SFIGN4Y7" hidden="1">#REF!</definedName>
    <definedName name="BExXXG3ZOCBXIAAIZVCSP0WU65PV" hidden="1">#REF!</definedName>
    <definedName name="BExXXUSOSBP1GGPVPCZ549I5KQMK" hidden="1">#REF!</definedName>
    <definedName name="BExXXVP14IUC1X0L1S0YLAAXFEHY" hidden="1">#REF!</definedName>
    <definedName name="BExXXYZRK5WC7BAIE4RFYPCXN67Q" hidden="1">#REF!</definedName>
    <definedName name="BExXY7Z8O75WS2SJF492TX1L87F7" hidden="1">#REF!</definedName>
    <definedName name="BExXY913GRTBM5NJHI491SHLI4LP" hidden="1">#REF!</definedName>
    <definedName name="BExXZLA8A1JP0TDUEFVWM18NM9FE" hidden="1">#REF!</definedName>
    <definedName name="BExXZNDLYG13GZI4BZC2R95WEK07" hidden="1">#REF!</definedName>
    <definedName name="BExXZRQ50KDKQHNGXAIRR8PF7G5Q" hidden="1">#REF!</definedName>
    <definedName name="BExY00PSY8DRXFYI2SAT9F1ZTQ6M" hidden="1">[1]ZQZBC_PLN_01_06_N!#REF!</definedName>
    <definedName name="BExY0ZS2FB9D4RDJMW9AWLJMT1RW" hidden="1">#REF!</definedName>
    <definedName name="BExY1GEZ4HW5ET0FN7DY4JCESJNX" hidden="1">#REF!</definedName>
    <definedName name="BExY1RNHM6LHL7J8E8CDTF6J5NDD" hidden="1">#REF!</definedName>
    <definedName name="BExY23CA7O2BMN61843Q4USANQIR" hidden="1">#REF!</definedName>
    <definedName name="BExY2N4EY1DZ4L35N43GM0IB2VPK" hidden="1">#REF!</definedName>
    <definedName name="BExY2OMC5785XT8GFXDXBQS0YOGD" hidden="1">#REF!</definedName>
    <definedName name="BExY3BJO8N8WXEB31VCMBAI1YD95" hidden="1">#REF!</definedName>
    <definedName name="BExY3G1IXQ2A7WU5QSSP7KNAP94X" hidden="1">#REF!</definedName>
    <definedName name="BExY3MMWXIQSTJWDYYFN0TA1A1SH" hidden="1">#REF!</definedName>
    <definedName name="BExY416B1L8FDXKAGLCEYRXIK5SW" hidden="1">[1]ZQBC_PLN_01_03_N!#REF!</definedName>
    <definedName name="BExY43KGAUR2GDS5F85N6UOFI09E" hidden="1">#REF!</definedName>
    <definedName name="BExY4O3M2EX5SHE17F52ORXF3UJH" hidden="1">#REF!</definedName>
    <definedName name="BExY68W65TVGJYVP88U94OZJXW92" hidden="1">#REF!</definedName>
    <definedName name="BExZJ2EUN2QYEYCC125J6Z9F8L6P" hidden="1">[1]ZQZBC_REG_02_04!#REF!</definedName>
    <definedName name="BExZJXA7HESTMV8NHLD1PG2022AV" hidden="1">#REF!</definedName>
    <definedName name="BExZJZOIC50UAUILX5MTYSP5X51G" hidden="1">#REF!</definedName>
    <definedName name="BExZK6Q6KN3OUGRVWL17NG66ND7M" hidden="1">#REF!</definedName>
    <definedName name="BExZKR3VJ576YAUQN076B93KO59K" hidden="1">#REF!</definedName>
    <definedName name="BExZKU92AO3Y1O0ER3PXE4B2I6RI" hidden="1">#REF!</definedName>
    <definedName name="BExZKUJTD6LL7UXH2TZWJEBIWBK9" hidden="1">#REF!</definedName>
    <definedName name="BExZL03JLI6XRU3AYCZZPTVNEWPC" hidden="1">#REF!</definedName>
    <definedName name="BExZL7QLCCLE49CWT22A2BWLIEVO" hidden="1">#REF!</definedName>
    <definedName name="BExZLPV9SS22Q89NOAAPH4KE2NCI" hidden="1">#REF!</definedName>
    <definedName name="BExZM4US2DP7QFX3MP7L50SP2XOL" hidden="1">#REF!</definedName>
    <definedName name="BExZM6NID0ZOO9RD3XD2AVUJ3D8K" hidden="1">[1]ZQBC_PLN_01_03_N!#REF!</definedName>
    <definedName name="BExZMEAPZ5GUS5SOFH5GOMBD0KGO" hidden="1">#REF!</definedName>
    <definedName name="BExZNIB1FR9R1W7YHWGCO30YAFW3" hidden="1">#REF!</definedName>
    <definedName name="BExZNQZT1LW9775RO9TLV3BRMJ10" hidden="1">#REF!</definedName>
    <definedName name="BExZO1C4DMHFFBZNZODSP4ZX7HD7" hidden="1">#REF!</definedName>
    <definedName name="BExZO99Z8LFFE2OU6KR3GU66ZU0M" hidden="1">#REF!</definedName>
    <definedName name="BExZOSGI1LEWHRGPJE338TJ048IM" hidden="1">#REF!</definedName>
    <definedName name="BExZP1QYR0G4BE2GNX7T40PRUWTE" hidden="1">#REF!</definedName>
    <definedName name="BExZPIOHX3ABCG2YJAIMI6N5FSPL" hidden="1">#REF!</definedName>
    <definedName name="BExZQB5JVF1GOTEMC07BOWOEM84S" hidden="1">#REF!</definedName>
    <definedName name="BExZQJZW9YUPPNVSYAT8AR6I0WYS" hidden="1">#REF!</definedName>
    <definedName name="BExZR6RS6JN0CI0VQ0NMPI1R1EVT" hidden="1">#REF!</definedName>
    <definedName name="BExZRATI31OK1Q6AA3AKNVEGINSD" hidden="1">#REF!</definedName>
    <definedName name="BExZSGRVHGXOEDFDQC17GK8OZV7P" hidden="1">#REF!</definedName>
    <definedName name="BExZTDQR50ZLG9SHW463LMV4I9EF" hidden="1">#REF!</definedName>
    <definedName name="BExZTUZ96GGOOTAQJ1EXWAKRHOBY" hidden="1">#REF!</definedName>
    <definedName name="BExZUUSCGSTE4RCF1Y1UTS2B5CD4" hidden="1">#REF!</definedName>
    <definedName name="BExZUWAAE7G5KQIU6JIT82QOZAMP" hidden="1">#REF!</definedName>
    <definedName name="BExZVTJXY5DI6V8N7194V3SR8MVD" hidden="1">#REF!</definedName>
    <definedName name="BExZW9LAQIBOYFJ9ERYTJYBG9UWI" hidden="1">#REF!</definedName>
    <definedName name="BExZWBE1HDEXDLGZ83LR3LM2OPF0" hidden="1">#REF!</definedName>
    <definedName name="BExZWW2CJYV8V7QB41EBGP2YM5OG" hidden="1">#REF!</definedName>
    <definedName name="BExZXDLHT6EX4OUX2SOHWODQ9KYG" hidden="1">#REF!</definedName>
    <definedName name="BExZXIP1B5HNFGA7PQFHUGX95789" hidden="1">#REF!</definedName>
    <definedName name="BExZXIZTS8GLF0ST0UI7OYJ03SUP" hidden="1">#REF!</definedName>
    <definedName name="BExZXMW3OP33KMLMRGIGL8634XZA" hidden="1">#REF!</definedName>
    <definedName name="BExZXW6K9MRS1N9N7Z2NLLCUTC3L" hidden="1">#REF!</definedName>
    <definedName name="BExZY0DHAGKT2AB9XKXMTZRH3M75" hidden="1">#REF!</definedName>
    <definedName name="BExZY8BGQEOR74Z2W2F41ZE3OVFM" hidden="1">#REF!</definedName>
    <definedName name="BExZYDPO844NEHFICNS2ASEB40T4" hidden="1">#REF!</definedName>
    <definedName name="BExZYMUPDA4UXNS4N969NHO9MOY4" hidden="1">#REF!</definedName>
    <definedName name="BExZYV3HP183J5VHRBV1HRWJGBEV" hidden="1">#REF!</definedName>
    <definedName name="BExZZ3HGNEG3YX1H9M9DVR5C2JO2" hidden="1">#REF!</definedName>
    <definedName name="BExZZ618TR1LX4YZADZBJ5TO1S67" hidden="1">[1]ZQZBC_REG_02_04!#REF!</definedName>
    <definedName name="BExZZPTCGNBZIS7LIJMNMXGCAQDY" hidden="1">[1]ZQBC_PLN_01_03_N!#REF!</definedName>
    <definedName name="BExZZY7FU8FGRE49PGO6WOCZRTG8" hidden="1">#REF!</definedName>
    <definedName name="iestades">[3]Iestādes!$A$1:$A$65536</definedName>
    <definedName name="numuri">[3]Apakšprogrammas!$A$1:$A$65536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 i="10" l="1"/>
  <c r="K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0" i="10"/>
  <c r="F29" i="10"/>
  <c r="F28" i="10"/>
  <c r="F27" i="10"/>
  <c r="F26" i="10"/>
  <c r="F25" i="10"/>
  <c r="F24" i="10"/>
  <c r="F23" i="10"/>
  <c r="F22" i="10"/>
  <c r="F21" i="10"/>
  <c r="F20" i="10"/>
  <c r="F19" i="10"/>
  <c r="F18" i="10"/>
  <c r="F17" i="10"/>
  <c r="F16" i="10"/>
  <c r="F15" i="10"/>
  <c r="F14" i="10"/>
  <c r="F13" i="10"/>
  <c r="F12" i="10"/>
  <c r="F11" i="10"/>
  <c r="F10" i="10"/>
  <c r="F9" i="10"/>
  <c r="F8" i="10"/>
  <c r="F7" i="10"/>
  <c r="F6" i="10"/>
  <c r="F5" i="10"/>
  <c r="F4" i="10"/>
  <c r="F3" i="10"/>
  <c r="F91" i="10" l="1"/>
  <c r="F91" i="8"/>
  <c r="F27" i="5"/>
  <c r="J91" i="8" l="1"/>
  <c r="F40" i="7" l="1"/>
  <c r="F39" i="7"/>
  <c r="F38" i="7"/>
  <c r="F37" i="7"/>
  <c r="F36" i="7"/>
  <c r="F35" i="7"/>
  <c r="F34" i="7"/>
  <c r="F33" i="7"/>
  <c r="F32" i="7"/>
  <c r="F31" i="7"/>
  <c r="F30" i="7"/>
  <c r="F29" i="7"/>
  <c r="F28" i="7"/>
  <c r="F27" i="7"/>
  <c r="F26" i="7"/>
  <c r="F25" i="7"/>
  <c r="F24" i="7"/>
  <c r="F23" i="7"/>
  <c r="F22" i="7"/>
  <c r="F21" i="7"/>
  <c r="F20" i="7"/>
  <c r="F19" i="7"/>
  <c r="F18" i="7"/>
  <c r="F17" i="7"/>
  <c r="F16" i="7"/>
  <c r="F15" i="7"/>
  <c r="F14" i="7"/>
  <c r="F13" i="7"/>
  <c r="F12" i="7"/>
  <c r="F11" i="7"/>
  <c r="F10" i="7"/>
  <c r="F9" i="7"/>
  <c r="F8" i="7"/>
  <c r="F7" i="7"/>
  <c r="F6" i="7"/>
  <c r="F5" i="7"/>
  <c r="F5" i="5"/>
  <c r="F6" i="5"/>
  <c r="F7" i="5"/>
  <c r="F8" i="5"/>
  <c r="F9" i="5"/>
  <c r="F10" i="5"/>
  <c r="F11" i="5"/>
  <c r="F12" i="5"/>
  <c r="F13" i="5"/>
  <c r="F14" i="5"/>
  <c r="F15" i="5"/>
  <c r="F16" i="5"/>
  <c r="F17" i="5"/>
  <c r="F18" i="5"/>
  <c r="F19" i="5"/>
  <c r="F20" i="5"/>
  <c r="F21" i="5"/>
  <c r="F22" i="5"/>
  <c r="F23" i="5"/>
  <c r="F24" i="5"/>
  <c r="F25" i="5"/>
  <c r="F26" i="5"/>
  <c r="F66" i="8"/>
  <c r="F68" i="8"/>
  <c r="F69" i="8"/>
  <c r="F70" i="8"/>
  <c r="F72" i="8"/>
  <c r="F73" i="8"/>
  <c r="F74" i="8"/>
  <c r="F76" i="8"/>
  <c r="F77" i="8"/>
  <c r="F78" i="8"/>
  <c r="F79" i="8"/>
  <c r="F80" i="8"/>
  <c r="F82" i="8"/>
  <c r="F83" i="8"/>
  <c r="F84" i="8"/>
  <c r="F85" i="8"/>
  <c r="F86" i="8"/>
  <c r="F87" i="8"/>
  <c r="F88" i="8"/>
  <c r="F89" i="8"/>
  <c r="F53" i="8"/>
  <c r="F54" i="8"/>
  <c r="F55" i="8"/>
  <c r="F59" i="8"/>
  <c r="F60" i="8"/>
  <c r="F61" i="8"/>
  <c r="F81" i="8"/>
  <c r="F62" i="8"/>
  <c r="F63" i="8"/>
  <c r="F64" i="8"/>
  <c r="F35" i="8"/>
  <c r="F36" i="8"/>
  <c r="F37" i="8"/>
  <c r="F38" i="8"/>
  <c r="F39" i="8"/>
  <c r="F40" i="8"/>
  <c r="F41" i="8"/>
  <c r="F43" i="8"/>
  <c r="F44" i="8"/>
  <c r="F45" i="8"/>
  <c r="F46" i="8"/>
  <c r="F48" i="8"/>
  <c r="F49" i="8"/>
  <c r="F50" i="8"/>
  <c r="F51" i="8"/>
  <c r="F52" i="8"/>
  <c r="F29" i="8"/>
  <c r="F30" i="8"/>
  <c r="F31" i="8"/>
  <c r="F34" i="8"/>
  <c r="F19" i="8"/>
  <c r="F22" i="8"/>
  <c r="F23" i="8"/>
  <c r="F24" i="8"/>
  <c r="F25" i="8"/>
  <c r="F26" i="8"/>
  <c r="F27" i="8"/>
  <c r="F28" i="8"/>
  <c r="F11" i="8"/>
  <c r="F4" i="8"/>
  <c r="F5" i="8"/>
  <c r="F6" i="8"/>
  <c r="F8" i="8"/>
  <c r="F9" i="8"/>
  <c r="F12" i="8"/>
  <c r="F13" i="8"/>
  <c r="F15" i="8"/>
  <c r="F16" i="8"/>
  <c r="F17" i="8"/>
  <c r="F18" i="8"/>
  <c r="F4" i="7" l="1"/>
  <c r="F41" i="7" s="1"/>
  <c r="F4" i="5" l="1"/>
</calcChain>
</file>

<file path=xl/sharedStrings.xml><?xml version="1.0" encoding="utf-8"?>
<sst xmlns="http://schemas.openxmlformats.org/spreadsheetml/2006/main" count="1403" uniqueCount="382">
  <si>
    <t>Plānotais finansējums valsts reģionālo un vietējo autoceļu pārbūvei un atjaunošanai 2021. gadā</t>
  </si>
  <si>
    <t>(saskaņā ar MK 2020.gada 8.decembra rīkojumu Nr. 741 “Par Satiksmes ministrijas saistībām projektu īstenošanai autoceļu jomā")</t>
  </si>
  <si>
    <t>Nr.p.k.</t>
  </si>
  <si>
    <t>Indekss</t>
  </si>
  <si>
    <t>Nosaukums</t>
  </si>
  <si>
    <t>No, km</t>
  </si>
  <si>
    <t>Līdz, km</t>
  </si>
  <si>
    <t>Posms, km</t>
  </si>
  <si>
    <t>Statuss</t>
  </si>
  <si>
    <t>Plānošanas reģions</t>
  </si>
  <si>
    <t>P105</t>
  </si>
  <si>
    <t>Butnāri - Saldus - Ezere</t>
  </si>
  <si>
    <t>Būvdarbi pabeigti 2021.gadā</t>
  </si>
  <si>
    <t>Kurzemes reģions</t>
  </si>
  <si>
    <t>P111</t>
  </si>
  <si>
    <t>Ventspils ( Leči  ) - Grobiņa</t>
  </si>
  <si>
    <t>P113</t>
  </si>
  <si>
    <t>Grobiņa - Bārta - Rucava</t>
  </si>
  <si>
    <t>P106</t>
  </si>
  <si>
    <t>Ezere - Embūte - Grobiņa</t>
  </si>
  <si>
    <t>P122</t>
  </si>
  <si>
    <t>Venstpils - Piltene</t>
  </si>
  <si>
    <t>P125</t>
  </si>
  <si>
    <t>Talsi - Dundaga - Mazirbe</t>
  </si>
  <si>
    <t>P85</t>
  </si>
  <si>
    <t>Rīgas HES - Jaunjelgava</t>
  </si>
  <si>
    <t xml:space="preserve">Rīgas reģions </t>
  </si>
  <si>
    <t>P3</t>
  </si>
  <si>
    <t>Garkalne - Alauksts</t>
  </si>
  <si>
    <t>P8</t>
  </si>
  <si>
    <t>Inciems - Sigulda - Ķegums</t>
  </si>
  <si>
    <t>P104</t>
  </si>
  <si>
    <t>Tukums - Auce - LR robeža ( Vītiņi )</t>
  </si>
  <si>
    <t>P75</t>
  </si>
  <si>
    <t>Jēkabpils - LR robeža (Nereta)</t>
  </si>
  <si>
    <t>Zemgales reģions</t>
  </si>
  <si>
    <t>P94</t>
  </si>
  <si>
    <t>Jelgava - Staļģene - Code</t>
  </si>
  <si>
    <t>V1071</t>
  </si>
  <si>
    <t>Mežciems - Staļģene - Stūrīši</t>
  </si>
  <si>
    <t>P95</t>
  </si>
  <si>
    <t>Jelgava - Tērvete - LV robeža (Žagare )</t>
  </si>
  <si>
    <t>P61</t>
  </si>
  <si>
    <t>Krāslava - Dagda</t>
  </si>
  <si>
    <t>Latgales reģions</t>
  </si>
  <si>
    <t>P64</t>
  </si>
  <si>
    <t>Višķi - Nīcgale</t>
  </si>
  <si>
    <t>P69</t>
  </si>
  <si>
    <t xml:space="preserve">Skrudaliena - Kaplava - Krāslava </t>
  </si>
  <si>
    <t>P46</t>
  </si>
  <si>
    <t>Dubļeva - Cērpene</t>
  </si>
  <si>
    <t>P49</t>
  </si>
  <si>
    <t>Kārsava - Ludza - Ezernieki</t>
  </si>
  <si>
    <t>P72</t>
  </si>
  <si>
    <t>Ilūkste - Bebrene - Birži</t>
  </si>
  <si>
    <t>P37</t>
  </si>
  <si>
    <t>Pļaviņas (Gostiņi) - Madona - Gulbene</t>
  </si>
  <si>
    <t>Vidzemes reģions</t>
  </si>
  <si>
    <t>1. saraksts</t>
  </si>
  <si>
    <t xml:space="preserve">https://tap.mk.gov.lv/mk/tap/?pid=40498448 </t>
  </si>
  <si>
    <t>2021.gadā prioritāri pārbūvējamie un atjaunojamie valsts reģionālo un vietējo autoceļu posmi sekmīgas administratīvi teritoriālās reformas īstenošanai</t>
  </si>
  <si>
    <t>(saskaņā ar SM sagatavoto MK rīkojuma projektu “Par finanšu līdzekļu piešķiršanu no valsts budžeta programmas 02.00.00 „Līdzekļi neparedzētiem gadījumiem”)</t>
  </si>
  <si>
    <t>P120</t>
  </si>
  <si>
    <t>Talsi - Stende - Kuldīga</t>
  </si>
  <si>
    <r>
      <rPr>
        <sz val="10"/>
        <rFont val="Calibri"/>
        <family val="2"/>
        <scheme val="minor"/>
      </rPr>
      <t>B</t>
    </r>
    <r>
      <rPr>
        <b/>
        <sz val="10"/>
        <rFont val="Calibri"/>
        <family val="2"/>
        <charset val="186"/>
        <scheme val="minor"/>
      </rPr>
      <t>ūvdarbi pabeigti 2021.gadā</t>
    </r>
  </si>
  <si>
    <t>P116</t>
  </si>
  <si>
    <t>Kuldīga - Skrunda - Embūte</t>
  </si>
  <si>
    <t>Būvdarbi pabeigti 2022.gadā</t>
  </si>
  <si>
    <t>V1264</t>
  </si>
  <si>
    <t>Adze - Gudenieki - Ēdole</t>
  </si>
  <si>
    <t>Rīgas reģions</t>
  </si>
  <si>
    <t>V1458</t>
  </si>
  <si>
    <t>Jaunpils - Viesāti</t>
  </si>
  <si>
    <t>V13</t>
  </si>
  <si>
    <t>Tīraine - Jaunolaine</t>
  </si>
  <si>
    <t>V14</t>
  </si>
  <si>
    <t>Jaunmārupe - Skulte</t>
  </si>
  <si>
    <t>V968</t>
  </si>
  <si>
    <t>Ogre - Jugla</t>
  </si>
  <si>
    <t>V1476</t>
  </si>
  <si>
    <t>Kalēji - Durbe</t>
  </si>
  <si>
    <t>V1475</t>
  </si>
  <si>
    <t>Ozolpils - Kalēji - Smārde</t>
  </si>
  <si>
    <t>V128</t>
  </si>
  <si>
    <t>Straupe - Lēdurga - Vidriži - Skulte</t>
  </si>
  <si>
    <t>P86</t>
  </si>
  <si>
    <t>Sērene - Kalnieši</t>
  </si>
  <si>
    <t>V1128</t>
  </si>
  <si>
    <t>Dobele - Īle - Auce</t>
  </si>
  <si>
    <t>V932</t>
  </si>
  <si>
    <t>Nereta - Grīcgale - Ērberģe</t>
  </si>
  <si>
    <t>V1020</t>
  </si>
  <si>
    <t>Likverteni - Jaunsaule - Skaistkalne</t>
  </si>
  <si>
    <t>V922</t>
  </si>
  <si>
    <t>Vecbebri - Irši</t>
  </si>
  <si>
    <t>P55</t>
  </si>
  <si>
    <t>Rēzekne - Dagda</t>
  </si>
  <si>
    <t>P58</t>
  </si>
  <si>
    <t>Viļāni - Preiļi - Špoģi</t>
  </si>
  <si>
    <t>P70</t>
  </si>
  <si>
    <t>Svente - Lietuvas rob. ( Subate )</t>
  </si>
  <si>
    <t>V678</t>
  </si>
  <si>
    <t>Līksna - Kalupe - Vecvārkava - Rožupe</t>
  </si>
  <si>
    <t>V508</t>
  </si>
  <si>
    <t>Brigi - Krivanda - Cibla - Seļekova</t>
  </si>
  <si>
    <t>V545</t>
  </si>
  <si>
    <t>Lauderi - Vecslabada - Šķaune</t>
  </si>
  <si>
    <t>V738</t>
  </si>
  <si>
    <t>Pieniņi - Smelteri</t>
  </si>
  <si>
    <t>P16</t>
  </si>
  <si>
    <t>Valmiera - Matīši - Mazsalaca</t>
  </si>
  <si>
    <t>Būvdarbi pabeigti 2022. gadā</t>
  </si>
  <si>
    <t>P41</t>
  </si>
  <si>
    <t>Alūksne - Liepna</t>
  </si>
  <si>
    <t>P29</t>
  </si>
  <si>
    <t>Rauna ( Vidzemes šos.) - Drusti - Jaunpiebalga</t>
  </si>
  <si>
    <t>P33</t>
  </si>
  <si>
    <t>Ērgļi - Jaunpiebalga - Saliņkrogs</t>
  </si>
  <si>
    <t>V283</t>
  </si>
  <si>
    <t>Mūrnieki - Līgatne - Augšlīgatne</t>
  </si>
  <si>
    <t>V420</t>
  </si>
  <si>
    <t>Stāmeriena - Pļavnieki - Zeltaleja</t>
  </si>
  <si>
    <t>V286</t>
  </si>
  <si>
    <t>Kūdums - Daibe - Pīpeņi</t>
  </si>
  <si>
    <t>Būvdarbi pabeigti 2023.gadā</t>
  </si>
  <si>
    <t>2. saraksts</t>
  </si>
  <si>
    <t>Plānotie autoceļi administratīvi teritoriālās reformas kontekstā</t>
  </si>
  <si>
    <t>Saraksts</t>
  </si>
  <si>
    <t>Nepieciešamais papildus finansējums</t>
  </si>
  <si>
    <t>Darbu veids</t>
  </si>
  <si>
    <t>P9</t>
  </si>
  <si>
    <t>Ragana - Limbaži</t>
  </si>
  <si>
    <t>Tehnoloģiskais pārtraukums no 30.10.2024</t>
  </si>
  <si>
    <t>Pamatsaraksts</t>
  </si>
  <si>
    <t>P6</t>
  </si>
  <si>
    <t>Saulkrasti - Sēja - Ragana</t>
  </si>
  <si>
    <t>V39</t>
  </si>
  <si>
    <t>Saulkrasti - Bīriņi</t>
  </si>
  <si>
    <t>Būvdarbi pabeigti 2021. gadā</t>
  </si>
  <si>
    <t>Tehnoloģiskais pārtraukums no 16.11.2024</t>
  </si>
  <si>
    <t>V75</t>
  </si>
  <si>
    <t>Ropaži - Griķukrogs</t>
  </si>
  <si>
    <t>Nepietiekams finansējums</t>
  </si>
  <si>
    <t>Grants seguma divkārtu virsmas apstrāde</t>
  </si>
  <si>
    <t>V7</t>
  </si>
  <si>
    <t>Baloži - Plakanciems - Iecava</t>
  </si>
  <si>
    <t>P91</t>
  </si>
  <si>
    <t>Mežvidi - Baldone</t>
  </si>
  <si>
    <t>Tehnoloģiskais pārtraukums  no 16.11.2024</t>
  </si>
  <si>
    <t>V977</t>
  </si>
  <si>
    <t>Madliena - Aderkaši</t>
  </si>
  <si>
    <t>Būvdarbi pabeigti 2023. gadā</t>
  </si>
  <si>
    <t>Asfaltbetona seguma atjaunošana</t>
  </si>
  <si>
    <t>V9</t>
  </si>
  <si>
    <t>Iecava - Baldone - Daugmale</t>
  </si>
  <si>
    <t>Būvdarbi pabeigti 08.11.2024</t>
  </si>
  <si>
    <t>V971</t>
  </si>
  <si>
    <t>Lielvārde - Rozītes</t>
  </si>
  <si>
    <t>V974</t>
  </si>
  <si>
    <t>Dzelmes - Veckrape</t>
  </si>
  <si>
    <t>V28</t>
  </si>
  <si>
    <t>Blukas - Emburga</t>
  </si>
  <si>
    <t>P11</t>
  </si>
  <si>
    <t>Kocēni - Limbaži - Tūja</t>
  </si>
  <si>
    <t>Būvdarbi pabeigti 06.09.2024</t>
  </si>
  <si>
    <t>V1011</t>
  </si>
  <si>
    <t>Pārslas - Misa - Šarlotes</t>
  </si>
  <si>
    <t>P88</t>
  </si>
  <si>
    <t>Bauska - Linde</t>
  </si>
  <si>
    <t>Tehnoloģiskais pārtraukums  no 02.11.2024</t>
  </si>
  <si>
    <t>V956</t>
  </si>
  <si>
    <t>Daudzeva - Viesīte - Apserde</t>
  </si>
  <si>
    <t>V918</t>
  </si>
  <si>
    <t>Zemkopības institūts - Skrīveri</t>
  </si>
  <si>
    <t>V945</t>
  </si>
  <si>
    <t>Pļaviņas - Juči</t>
  </si>
  <si>
    <t xml:space="preserve">Būvdarbi pabeigti 2021. gadā </t>
  </si>
  <si>
    <t>V782</t>
  </si>
  <si>
    <t>Jēkabpils - Antūži - Medņi</t>
  </si>
  <si>
    <t>V1279</t>
  </si>
  <si>
    <t>Vecais Suitu ceļš</t>
  </si>
  <si>
    <t>P126</t>
  </si>
  <si>
    <t>Valdgale - Roja</t>
  </si>
  <si>
    <r>
      <t xml:space="preserve">Sākotnējais </t>
    </r>
    <r>
      <rPr>
        <b/>
        <sz val="10"/>
        <rFont val="Calibri"/>
        <family val="2"/>
        <scheme val="minor"/>
      </rPr>
      <t>būvprojekta izstrādes līgums noslēgts 2021. gada 30. novembrī</t>
    </r>
    <r>
      <rPr>
        <sz val="10"/>
        <rFont val="Calibri"/>
        <family val="2"/>
        <scheme val="minor"/>
      </rPr>
      <t>, taču, ņemot vērā, ka projektētājs nepildīja līguma saistības – neiesniedza būvprojekta starpziņojumu (</t>
    </r>
    <r>
      <rPr>
        <b/>
        <sz val="10"/>
        <rFont val="Calibri"/>
        <family val="2"/>
        <scheme val="minor"/>
      </rPr>
      <t>kavējot termiņu par 115 dienām</t>
    </r>
    <r>
      <rPr>
        <sz val="10"/>
        <rFont val="Calibri"/>
        <family val="2"/>
        <scheme val="minor"/>
      </rPr>
      <t xml:space="preserve">) un nespējot sniegt faktos balstītus pierādījumus, ka to izdarīs tuvākajā laikā, </t>
    </r>
    <r>
      <rPr>
        <b/>
        <sz val="10"/>
        <rFont val="Calibri"/>
        <family val="2"/>
        <scheme val="minor"/>
      </rPr>
      <t>2022. gada 30. decembrī tika lauzts šis projektēšanas līgums</t>
    </r>
    <r>
      <rPr>
        <sz val="10"/>
        <rFont val="Calibri"/>
        <family val="2"/>
        <scheme val="minor"/>
      </rPr>
      <t xml:space="preserve">. </t>
    </r>
    <r>
      <rPr>
        <b/>
        <sz val="10"/>
        <rFont val="Calibri"/>
        <family val="2"/>
        <scheme val="minor"/>
      </rPr>
      <t xml:space="preserve">2023. gada 16. jūnijā noslēgts jauns projektēšanas līgums </t>
    </r>
    <r>
      <rPr>
        <sz val="10"/>
        <rFont val="Calibri"/>
        <family val="2"/>
        <scheme val="minor"/>
      </rPr>
      <t xml:space="preserve">un atbilstoši līguma termiņiem plānots, ka </t>
    </r>
    <r>
      <rPr>
        <b/>
        <sz val="10"/>
        <rFont val="Calibri"/>
        <family val="2"/>
        <scheme val="minor"/>
      </rPr>
      <t>būvprojekts būs gatavs 2024. gada septembrī</t>
    </r>
    <r>
      <rPr>
        <sz val="10"/>
        <rFont val="Calibri"/>
        <family val="2"/>
        <scheme val="minor"/>
      </rPr>
      <t xml:space="preserve">, ja būvprojekta izstrādi nekavēs no pasūtītāja neatkarīgi iemesli. </t>
    </r>
  </si>
  <si>
    <t>Pārbūve</t>
  </si>
  <si>
    <t>P77</t>
  </si>
  <si>
    <t>Ventspils - Dundaga</t>
  </si>
  <si>
    <t>Būvdarbi pabeigti 25.10.2024</t>
  </si>
  <si>
    <t>P124</t>
  </si>
  <si>
    <t>Venstpils - Kolka</t>
  </si>
  <si>
    <t>Būvdarbi pabeigti 27.11.2024</t>
  </si>
  <si>
    <t>P117</t>
  </si>
  <si>
    <t>Skrunda - Aizpute</t>
  </si>
  <si>
    <t>V687</t>
  </si>
  <si>
    <t>Vecpils - Biķernieki - Bramanišķi</t>
  </si>
  <si>
    <t xml:space="preserve">Būvdarbi pabeigti 2020. gadā </t>
  </si>
  <si>
    <t>V783</t>
  </si>
  <si>
    <t>Jēkabpils - Dignāja - Ilūkste</t>
  </si>
  <si>
    <t>V636</t>
  </si>
  <si>
    <t>Krāslava - Izvalta - Šķeltova - Aglona</t>
  </si>
  <si>
    <t>V682</t>
  </si>
  <si>
    <t>Špoģi–Arendole–Rimicāni–Rožupe</t>
  </si>
  <si>
    <t>Iepirkums atvērts</t>
  </si>
  <si>
    <t>V526</t>
  </si>
  <si>
    <t>Ludza - Auziņi - Stoļerova</t>
  </si>
  <si>
    <t>V577</t>
  </si>
  <si>
    <t>Puša - Krāce - Silajāņi - Riebiņi</t>
  </si>
  <si>
    <t>V595</t>
  </si>
  <si>
    <t>Viļāni - Maltas Trūpi - Lomi</t>
  </si>
  <si>
    <t>V579</t>
  </si>
  <si>
    <t>Rēzekne - Stoļerova - Kaunata</t>
  </si>
  <si>
    <t>V711</t>
  </si>
  <si>
    <t>Ilūkste - Rubanišķi - Daugavpils</t>
  </si>
  <si>
    <t>V582</t>
  </si>
  <si>
    <t>Silmala - Kruki</t>
  </si>
  <si>
    <t>V584</t>
  </si>
  <si>
    <t>Silmala - Štikāni - Saveļi</t>
  </si>
  <si>
    <t>V593</t>
  </si>
  <si>
    <t>Vērēmi - Rogovka</t>
  </si>
  <si>
    <t>V699</t>
  </si>
  <si>
    <t>Bebrene - Šēdere - Gorbunovka</t>
  </si>
  <si>
    <t>Būvdarbi pabeigti 11.10.2024</t>
  </si>
  <si>
    <t>P14</t>
  </si>
  <si>
    <t xml:space="preserve">Umurga-Cēsis-Līvi </t>
  </si>
  <si>
    <t>Būvdarbi pabeigti 01.10.2024</t>
  </si>
  <si>
    <t>V323</t>
  </si>
  <si>
    <t>Liepa-Smiltene</t>
  </si>
  <si>
    <t>P17</t>
  </si>
  <si>
    <t>Valmiera—Rūjiena—Igaunijas robeža (Unguriņi)</t>
  </si>
  <si>
    <t>P38</t>
  </si>
  <si>
    <t>Cesvaine-Velēna</t>
  </si>
  <si>
    <t>Tehnoloģiskais pārtraukums  no 22.11.2024</t>
  </si>
  <si>
    <t>Tehnoloģiskais pārtraukums  no 19.11.2024</t>
  </si>
  <si>
    <t>Būvdarbi pabeigti 30.10.2024</t>
  </si>
  <si>
    <t>Tehnoloģiskais pārtraukums no 03.11.2024</t>
  </si>
  <si>
    <t>V259</t>
  </si>
  <si>
    <t>Ausekļi - Burga</t>
  </si>
  <si>
    <t>V284</t>
  </si>
  <si>
    <t>Līgatne-Asaru ezers-Nītaure</t>
  </si>
  <si>
    <t>Grants seguma atjaunošana</t>
  </si>
  <si>
    <t>V373</t>
  </si>
  <si>
    <t>Gaujiena-Verasskola</t>
  </si>
  <si>
    <t>V429</t>
  </si>
  <si>
    <t>Rimstavas-Ušuri</t>
  </si>
  <si>
    <t>P44</t>
  </si>
  <si>
    <t>Ilzene - Līzespasts</t>
  </si>
  <si>
    <t>R1</t>
  </si>
  <si>
    <t>P109</t>
  </si>
  <si>
    <t>Kandava - Saldus posms līdz Zantei</t>
  </si>
  <si>
    <t>Būvdarbi pabeigti 04.11.2024</t>
  </si>
  <si>
    <t>Rezerves saraksts</t>
  </si>
  <si>
    <t>R2</t>
  </si>
  <si>
    <t>Pārbūve*</t>
  </si>
  <si>
    <t>R3</t>
  </si>
  <si>
    <t>P10</t>
  </si>
  <si>
    <t>Inčukalns - Ropaži - Ikšķile</t>
  </si>
  <si>
    <t>Būvdarbi pabeigti 04.10.2024</t>
  </si>
  <si>
    <t>R4</t>
  </si>
  <si>
    <t>V26</t>
  </si>
  <si>
    <t>Rīgas HES - Dole</t>
  </si>
  <si>
    <t>R5</t>
  </si>
  <si>
    <t>V31</t>
  </si>
  <si>
    <t>Pievedceļš Muceniekiem</t>
  </si>
  <si>
    <t>R6</t>
  </si>
  <si>
    <t>V1435</t>
  </si>
  <si>
    <t>Līgas - Zentene - Rideļi, posms Zentene-Rideļi</t>
  </si>
  <si>
    <t>R7</t>
  </si>
  <si>
    <t>V920</t>
  </si>
  <si>
    <t>Koknese - Vērene - Madliena - Suntaži</t>
  </si>
  <si>
    <t>Būvdarbi pabeigti 22.08.2024</t>
  </si>
  <si>
    <t>R8</t>
  </si>
  <si>
    <t>V1290</t>
  </si>
  <si>
    <t>Kuldīga - Basi</t>
  </si>
  <si>
    <t>R9</t>
  </si>
  <si>
    <t>Grobiņa- Bārta -Rucava</t>
  </si>
  <si>
    <t>R10</t>
  </si>
  <si>
    <t>V1430</t>
  </si>
  <si>
    <t xml:space="preserve">Saldus - Vāne     </t>
  </si>
  <si>
    <t>R11</t>
  </si>
  <si>
    <t>P79</t>
  </si>
  <si>
    <t>Koknese - Ērgļi</t>
  </si>
  <si>
    <t>R12</t>
  </si>
  <si>
    <t>P23</t>
  </si>
  <si>
    <t>Valka - Vireši</t>
  </si>
  <si>
    <t xml:space="preserve">Vidzemes reģions </t>
  </si>
  <si>
    <t>R13</t>
  </si>
  <si>
    <t>V248</t>
  </si>
  <si>
    <t>Cirgaļi-Palsmane-Ūdrupe</t>
  </si>
  <si>
    <t>R14</t>
  </si>
  <si>
    <t>V187</t>
  </si>
  <si>
    <t>Valmiera–Rauna</t>
  </si>
  <si>
    <t>Būvdarbi pabeigti 07.10.2024</t>
  </si>
  <si>
    <t>R15</t>
  </si>
  <si>
    <t>V388</t>
  </si>
  <si>
    <t>Alūksne-Kalniena-Gulbene</t>
  </si>
  <si>
    <t>R16</t>
  </si>
  <si>
    <t>V424</t>
  </si>
  <si>
    <t>Gulbene-Jaungulbene</t>
  </si>
  <si>
    <t>V425</t>
  </si>
  <si>
    <t>Pievedceļš Stāķiem</t>
  </si>
  <si>
    <t>kopā ar Nr.R16 - V424</t>
  </si>
  <si>
    <t>R17</t>
  </si>
  <si>
    <t>V749</t>
  </si>
  <si>
    <t>Aglonas stacija-Aizkalne-Babri</t>
  </si>
  <si>
    <t>R18</t>
  </si>
  <si>
    <t>V761</t>
  </si>
  <si>
    <t>Rožupe – Rudzāti - Varakļāni</t>
  </si>
  <si>
    <t>R19</t>
  </si>
  <si>
    <t>V460</t>
  </si>
  <si>
    <t>Tilža-Baltinava</t>
  </si>
  <si>
    <t>R20</t>
  </si>
  <si>
    <t>V544</t>
  </si>
  <si>
    <t>Ludza-Nirza-Vecslabada</t>
  </si>
  <si>
    <t>R21</t>
  </si>
  <si>
    <t>V690</t>
  </si>
  <si>
    <t>Skrudaliena-Kumbuļi-Silene</t>
  </si>
  <si>
    <t>R22</t>
  </si>
  <si>
    <t>V691</t>
  </si>
  <si>
    <t>Demene-Kumbuļi</t>
  </si>
  <si>
    <t>R23</t>
  </si>
  <si>
    <t>V623</t>
  </si>
  <si>
    <t>M. Asūne-Robežnieki</t>
  </si>
  <si>
    <t>R24</t>
  </si>
  <si>
    <t>V572</t>
  </si>
  <si>
    <t>Murāni - Mortišķi - Denelišķi</t>
  </si>
  <si>
    <t>R25</t>
  </si>
  <si>
    <t>V569</t>
  </si>
  <si>
    <t>Malta - Lazareva - Priežmale</t>
  </si>
  <si>
    <t>Tehnoloģiskais pārtraukums no 13.11.2024</t>
  </si>
  <si>
    <t>3. saraksts</t>
  </si>
  <si>
    <t>* Lai nodrošinātu prognozētās autosatiksmes slodzes uzņemšanu nepieciešams veikt grants segas pārbūvi par asfaltbetona segu.</t>
  </si>
  <si>
    <t>KPVIS_2022 (netiek deklarēta apmaksa no ANM līdzekļiem, 
tiek deklarēti tikai  izbūvētiem km)</t>
  </si>
  <si>
    <t>Statuss, pamatojoties uz Klāva tabulu</t>
  </si>
  <si>
    <t>Notiek būvdarbi 2025. gadā</t>
  </si>
  <si>
    <t>būvdarbi pabeigti 2022. gadā</t>
  </si>
  <si>
    <r>
      <t xml:space="preserve">netiek deklarēta apmaksa no ANM, KPVIS 2022.g. deklarētie km, </t>
    </r>
    <r>
      <rPr>
        <b/>
        <sz val="10"/>
        <color rgb="FFFF0000"/>
        <rFont val="Calibri"/>
        <family val="2"/>
        <charset val="186"/>
        <scheme val="minor"/>
      </rPr>
      <t xml:space="preserve"> P2 Vidzemes   reģions</t>
    </r>
  </si>
  <si>
    <t> </t>
  </si>
  <si>
    <t>netiek deklarēta apmaksa no ANM, KPVIS 2022.g. deklarētie km</t>
  </si>
  <si>
    <t>būvdarbi pabeigti 2021. gadā</t>
  </si>
  <si>
    <t>P2</t>
  </si>
  <si>
    <t xml:space="preserve">nav info </t>
  </si>
  <si>
    <t>būvdarbi pabeigti 2023. gadā</t>
  </si>
  <si>
    <t>P2 6,34 km</t>
  </si>
  <si>
    <t xml:space="preserve">būvdarbi pabeigti 2025.  gadā </t>
  </si>
  <si>
    <t>P1 pa posmiem kopā 10,14km</t>
  </si>
  <si>
    <t xml:space="preserve">būvdarbi pabeigti 2025. gadā </t>
  </si>
  <si>
    <t>P1  2,98 km</t>
  </si>
  <si>
    <t>P1 9,76</t>
  </si>
  <si>
    <t>P2 9,65km</t>
  </si>
  <si>
    <t>p1 0,86</t>
  </si>
  <si>
    <t>P1 1,56</t>
  </si>
  <si>
    <t xml:space="preserve">būvdarbi pabeigti 2021. gadā </t>
  </si>
  <si>
    <t>P1 1,93</t>
  </si>
  <si>
    <t>P1 3-5,25 km kopā 2,25</t>
  </si>
  <si>
    <t>0,9+0,7=1,6,  faktiskais 2,25</t>
  </si>
  <si>
    <t>P1 nav šī posma</t>
  </si>
  <si>
    <t>Notiek būvdarbi</t>
  </si>
  <si>
    <t>Būvdarbi pabeigti 02.08.2024</t>
  </si>
  <si>
    <t xml:space="preserve">būvdarbi pabeigti 2020. gadā </t>
  </si>
  <si>
    <t>VB, S3 no 23 milj</t>
  </si>
  <si>
    <t>VB, S3 no 23  mil</t>
  </si>
  <si>
    <t>ANM</t>
  </si>
  <si>
    <t>VB, S3 no 23  milj</t>
  </si>
  <si>
    <t>Iepirkums izsludināts, atvēršana 18.12.2024.</t>
  </si>
  <si>
    <t>P1 un 6,11  km  -netiek deklarēta apmaksa no ANM, KPVIS 2022.g. deklarētie km</t>
  </si>
  <si>
    <t>P1, netiek deklarēta apmaksa no ANM, KPVIS 2022.g. deklarētie km</t>
  </si>
  <si>
    <t>VB, nav P sarakstos</t>
  </si>
  <si>
    <t>P1,  9,93 km, netiek deklarēta apmaksa no ANM, KPVIS 2022.g. deklarētie km</t>
  </si>
  <si>
    <t>P1 - 2,69 km, ANM</t>
  </si>
  <si>
    <t>P3,   8,18 km, netiek deklarēti no ANM</t>
  </si>
  <si>
    <t>P1,  5,60 km,  netiek deklarēta apmaksa no ANM, KPVIS 2022.g. deklarētie km</t>
  </si>
  <si>
    <t>P1, 7,78  km, netiek deklarēta apmaksa no ANM, KPVIS 2022.g. deklarētie km</t>
  </si>
  <si>
    <t>P2 , ANM</t>
  </si>
  <si>
    <t>būvdarbi pabeigti uz 30.06.2025.</t>
  </si>
  <si>
    <t xml:space="preserve">P2 </t>
  </si>
  <si>
    <r>
      <t xml:space="preserve">netiek deklarēta apmaksa no ANM, KPVIS 2022.g. deklarētie km,  </t>
    </r>
    <r>
      <rPr>
        <b/>
        <sz val="10"/>
        <color rgb="FFFF0000"/>
        <rFont val="Calibri"/>
        <family val="2"/>
        <charset val="186"/>
        <scheme val="minor"/>
      </rPr>
      <t>P2 Kurzemes reģions</t>
    </r>
  </si>
  <si>
    <t>piešķirts finansējums 2025.  gadā, iepirkums uz 2025. gada IV ceturksni</t>
  </si>
  <si>
    <r>
      <t xml:space="preserve">Sākotnējais </t>
    </r>
    <r>
      <rPr>
        <b/>
        <sz val="11"/>
        <color theme="1"/>
        <rFont val="Calibri"/>
        <family val="2"/>
        <scheme val="minor"/>
      </rPr>
      <t>būvprojekta izstrādes līgums noslēgts 2021. gada 30. novembrī</t>
    </r>
    <r>
      <rPr>
        <sz val="11"/>
        <color theme="1"/>
        <rFont val="Calibri"/>
        <family val="2"/>
        <charset val="186"/>
        <scheme val="minor"/>
      </rPr>
      <t>, taču, ņemot vērā, ka projektētājs nepildīja līguma saistības – neiesniedza būvprojekta starpziņojumu (</t>
    </r>
    <r>
      <rPr>
        <b/>
        <sz val="11"/>
        <color theme="1"/>
        <rFont val="Calibri"/>
        <family val="2"/>
        <scheme val="minor"/>
      </rPr>
      <t>kavējot termiņu par 142 dienām</t>
    </r>
    <r>
      <rPr>
        <sz val="11"/>
        <color theme="1"/>
        <rFont val="Calibri"/>
        <family val="2"/>
        <charset val="186"/>
        <scheme val="minor"/>
      </rPr>
      <t xml:space="preserve">) un nespējot sniegt faktos balstītus pierādījumus, ka to izdarīs tuvākajā laikā, </t>
    </r>
    <r>
      <rPr>
        <b/>
        <sz val="11"/>
        <color theme="1"/>
        <rFont val="Calibri"/>
        <family val="2"/>
        <scheme val="minor"/>
      </rPr>
      <t>2022. gada 30. decembrī tika lauzts šis projektēšanas līgums</t>
    </r>
    <r>
      <rPr>
        <sz val="11"/>
        <color theme="1"/>
        <rFont val="Calibri"/>
        <family val="2"/>
        <charset val="186"/>
        <scheme val="minor"/>
      </rPr>
      <t xml:space="preserve">. </t>
    </r>
    <r>
      <rPr>
        <b/>
        <sz val="11"/>
        <color theme="1"/>
        <rFont val="Calibri"/>
        <family val="2"/>
        <scheme val="minor"/>
      </rPr>
      <t xml:space="preserve">2023. gada 16. jūnijā noslēgts jauns projektēšanas līgums </t>
    </r>
    <r>
      <rPr>
        <sz val="11"/>
        <color theme="1"/>
        <rFont val="Calibri"/>
        <family val="2"/>
        <charset val="186"/>
        <scheme val="minor"/>
      </rPr>
      <t xml:space="preserve">un atbilstoši līguma termiņiem plānots, ka </t>
    </r>
    <r>
      <rPr>
        <b/>
        <sz val="11"/>
        <color theme="1"/>
        <rFont val="Calibri"/>
        <family val="2"/>
        <scheme val="minor"/>
      </rPr>
      <t>būvprojekts būs gatavs 2024. gada septembrī,</t>
    </r>
    <r>
      <rPr>
        <sz val="11"/>
        <color theme="1"/>
        <rFont val="Calibri"/>
        <family val="2"/>
        <scheme val="minor"/>
      </rPr>
      <t xml:space="preserve"> ja būvprojekta izstrādi nekavēs no pasūtītāja neatkarīgi iemesli. Iepirkums atvērts uz 30.06.2025. </t>
    </r>
  </si>
  <si>
    <t>Tiek gatavoti dati iepirkumam</t>
  </si>
  <si>
    <t>7 km, 0,00-7,0 km P2</t>
  </si>
  <si>
    <t>P2, 6,3 km, netiek deklarēta apmaksa no ANM, KPVIS 2022.g. deklarētie km</t>
  </si>
  <si>
    <t xml:space="preserve">Sākotnējais būvprojekta izstrādes līgums noslēgts 2021. gada 30. novembrī, taču, ņemot vērā, ka projektētājs nepildīja līguma saistības – neiesniedza būvprojekta starpziņojumu (kavējot termiņu par 115 dienām) un nespējot sniegt faktos balstītus pierādījumus, ka to izdarīs tuvākajā laikā, 2022. gada 30. decembrī tika lauzts šis projektēšanas līgums. 2023. gada 16. jūnijā noslēgts jauns projektēšanas līgums un atbilstoši līguma termiņiem plānots, ka būvprojekts būs gatavs 2024. gada septembrī, ja būvprojekta izstrādi nekavēs no pasūtītāja neatkarīgi iemesli. Piešķirts papildus finansējums 2025. gadā, izsludināts iepirkums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</si>
</sst>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 _€_-;\-* #,##0.00\ _€_-;_-* &quot;-&quot;??\ _€_-;_-@_-"/>
    <numFmt numFmtId="165" formatCode="_-* #,##0_-;\-* #,##0_-;_-* &quot;-&quot;??_-;_-@_-"/>
  </numFmts>
  <fonts count="32" x14ac:knownFonts="1">
    <font>
      <sz val="11"/>
      <color theme="1"/>
      <name val="Calibri"/>
      <family val="2"/>
      <charset val="186"/>
      <scheme val="minor"/>
    </font>
    <font>
      <sz val="10"/>
      <name val="Arial"/>
      <family val="2"/>
      <charset val="186"/>
    </font>
    <font>
      <sz val="8"/>
      <name val="Calibri"/>
      <family val="2"/>
      <charset val="186"/>
      <scheme val="minor"/>
    </font>
    <font>
      <sz val="11"/>
      <color theme="1"/>
      <name val="Calibri"/>
      <family val="2"/>
      <scheme val="minor"/>
    </font>
    <font>
      <sz val="11"/>
      <color theme="1"/>
      <name val="Calibri"/>
      <family val="2"/>
      <charset val="186"/>
      <scheme val="minor"/>
    </font>
    <font>
      <b/>
      <sz val="10"/>
      <color theme="1"/>
      <name val="Calibri"/>
      <family val="2"/>
      <charset val="186"/>
      <scheme val="minor"/>
    </font>
    <font>
      <sz val="10"/>
      <color theme="1"/>
      <name val="Calibri"/>
      <family val="2"/>
      <charset val="186"/>
      <scheme val="minor"/>
    </font>
    <font>
      <i/>
      <sz val="10"/>
      <color theme="1"/>
      <name val="Calibri"/>
      <family val="2"/>
      <charset val="186"/>
      <scheme val="minor"/>
    </font>
    <font>
      <sz val="10"/>
      <name val="Calibri"/>
      <family val="2"/>
      <charset val="186"/>
      <scheme val="minor"/>
    </font>
    <font>
      <b/>
      <sz val="10"/>
      <name val="Calibri"/>
      <family val="2"/>
      <charset val="186"/>
      <scheme val="minor"/>
    </font>
    <font>
      <b/>
      <sz val="10"/>
      <color rgb="FFC00000"/>
      <name val="Calibri"/>
      <family val="2"/>
      <charset val="186"/>
      <scheme val="minor"/>
    </font>
    <font>
      <sz val="10"/>
      <color rgb="FF000000"/>
      <name val="Calibri"/>
      <family val="2"/>
      <charset val="186"/>
      <scheme val="minor"/>
    </font>
    <font>
      <i/>
      <sz val="10"/>
      <name val="Calibri"/>
      <family val="2"/>
      <charset val="186"/>
      <scheme val="minor"/>
    </font>
    <font>
      <sz val="11"/>
      <name val="Calibri"/>
      <family val="2"/>
      <charset val="186"/>
      <scheme val="minor"/>
    </font>
    <font>
      <u/>
      <sz val="11"/>
      <color theme="10"/>
      <name val="Calibri"/>
      <family val="2"/>
      <charset val="186"/>
      <scheme val="minor"/>
    </font>
    <font>
      <sz val="10"/>
      <name val="Calibri"/>
      <family val="2"/>
      <scheme val="minor"/>
    </font>
    <font>
      <b/>
      <sz val="10"/>
      <name val="Calibri"/>
      <family val="2"/>
      <scheme val="minor"/>
    </font>
    <font>
      <sz val="10"/>
      <color theme="1"/>
      <name val="Calibri"/>
      <family val="2"/>
      <scheme val="minor"/>
    </font>
    <font>
      <u/>
      <sz val="10"/>
      <color theme="10"/>
      <name val="Calibri"/>
      <family val="2"/>
      <scheme val="minor"/>
    </font>
    <font>
      <u/>
      <sz val="10"/>
      <color theme="10"/>
      <name val="Calibri"/>
      <family val="2"/>
      <charset val="186"/>
      <scheme val="minor"/>
    </font>
    <font>
      <sz val="11"/>
      <color rgb="FFFF0000"/>
      <name val="Calibri"/>
      <family val="2"/>
      <charset val="186"/>
      <scheme val="minor"/>
    </font>
    <font>
      <b/>
      <sz val="11"/>
      <name val="Calibri"/>
      <family val="2"/>
      <charset val="186"/>
      <scheme val="minor"/>
    </font>
    <font>
      <b/>
      <sz val="10"/>
      <color rgb="FFFF0000"/>
      <name val="Calibri"/>
      <family val="2"/>
      <charset val="186"/>
      <scheme val="minor"/>
    </font>
    <font>
      <b/>
      <sz val="9"/>
      <color rgb="FFFF0000"/>
      <name val="Calibri"/>
      <family val="2"/>
      <charset val="186"/>
    </font>
    <font>
      <sz val="10"/>
      <color rgb="FFFF0000"/>
      <name val="Calibri"/>
      <family val="2"/>
      <charset val="186"/>
      <scheme val="minor"/>
    </font>
    <font>
      <sz val="11"/>
      <name val="Calibri"/>
      <family val="2"/>
      <charset val="186"/>
    </font>
    <font>
      <b/>
      <sz val="11"/>
      <color rgb="FFFF0000"/>
      <name val="Calibri"/>
      <family val="2"/>
      <charset val="186"/>
    </font>
    <font>
      <b/>
      <sz val="11"/>
      <color rgb="FFED7D31"/>
      <name val="Calibri"/>
      <family val="2"/>
      <charset val="186"/>
    </font>
    <font>
      <b/>
      <sz val="9"/>
      <color rgb="FFFF0000"/>
      <name val="Calibri"/>
      <family val="2"/>
    </font>
    <font>
      <sz val="10"/>
      <color rgb="FFFF0000"/>
      <name val="Calibri"/>
      <family val="2"/>
      <scheme val="minor"/>
    </font>
    <font>
      <b/>
      <sz val="11"/>
      <color theme="1"/>
      <name val="Calibri"/>
      <family val="2"/>
      <scheme val="minor"/>
    </font>
    <font>
      <sz val="9"/>
      <name val="Calibri"/>
      <family val="2"/>
      <charset val="186"/>
    </font>
  </fonts>
  <fills count="13">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FC000"/>
        <bgColor indexed="64"/>
      </patternFill>
    </fill>
    <fill>
      <patternFill patternType="solid">
        <fgColor theme="7" tint="0.59999389629810485"/>
        <bgColor indexed="64"/>
      </patternFill>
    </fill>
    <fill>
      <patternFill patternType="solid">
        <fgColor theme="7" tint="0.59999389629810485"/>
        <bgColor rgb="FF000000"/>
      </patternFill>
    </fill>
    <fill>
      <patternFill patternType="solid">
        <fgColor theme="9" tint="0.79998168889431442"/>
        <bgColor indexed="64"/>
      </patternFill>
    </fill>
    <fill>
      <patternFill patternType="solid">
        <fgColor theme="9" tint="0.79998168889431442"/>
        <bgColor rgb="FF000000"/>
      </patternFill>
    </fill>
    <fill>
      <patternFill patternType="solid">
        <fgColor rgb="FFFFC000"/>
        <bgColor rgb="FF000000"/>
      </patternFill>
    </fill>
    <fill>
      <patternFill patternType="solid">
        <fgColor rgb="FFFFFFFF"/>
        <bgColor rgb="FF000000"/>
      </patternFill>
    </fill>
    <fill>
      <patternFill patternType="solid">
        <fgColor rgb="FF92D050"/>
        <bgColor rgb="FF000000"/>
      </patternFill>
    </fill>
    <fill>
      <patternFill patternType="solid">
        <fgColor rgb="FFFF00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rgb="FF8EA9DB"/>
      </top>
      <bottom style="thin">
        <color rgb="FF8EA9DB"/>
      </bottom>
      <diagonal/>
    </border>
  </borders>
  <cellStyleXfs count="14">
    <xf numFmtId="0" fontId="0" fillId="0" borderId="0"/>
    <xf numFmtId="0" fontId="1" fillId="0" borderId="0"/>
    <xf numFmtId="0" fontId="1" fillId="0" borderId="0"/>
    <xf numFmtId="0" fontId="1" fillId="0" borderId="0"/>
    <xf numFmtId="0" fontId="3" fillId="0" borderId="0"/>
    <xf numFmtId="0" fontId="1" fillId="0" borderId="0"/>
    <xf numFmtId="43" fontId="1" fillId="0" borderId="0" applyFont="0" applyFill="0" applyBorder="0" applyAlignment="0" applyProtection="0"/>
    <xf numFmtId="0" fontId="1" fillId="0" borderId="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0" fontId="4" fillId="0" borderId="0"/>
    <xf numFmtId="164" fontId="4" fillId="0" borderId="0" applyFont="0" applyFill="0" applyBorder="0" applyAlignment="0" applyProtection="0"/>
    <xf numFmtId="0" fontId="14" fillId="0" borderId="0" applyNumberFormat="0" applyFill="0" applyBorder="0" applyAlignment="0" applyProtection="0"/>
  </cellStyleXfs>
  <cellXfs count="322">
    <xf numFmtId="0" fontId="0" fillId="0" borderId="0" xfId="0"/>
    <xf numFmtId="0" fontId="5" fillId="2" borderId="0" xfId="0" applyFont="1" applyFill="1" applyAlignment="1">
      <alignment horizontal="center"/>
    </xf>
    <xf numFmtId="0" fontId="6" fillId="2" borderId="0" xfId="0" applyFont="1" applyFill="1"/>
    <xf numFmtId="0" fontId="6" fillId="2" borderId="0" xfId="0" applyFont="1" applyFill="1" applyAlignment="1">
      <alignment horizontal="center"/>
    </xf>
    <xf numFmtId="2" fontId="8" fillId="2" borderId="0" xfId="2" applyNumberFormat="1" applyFont="1" applyFill="1" applyAlignment="1" applyProtection="1">
      <alignment horizontal="center" vertical="center" wrapText="1"/>
      <protection locked="0"/>
    </xf>
    <xf numFmtId="2" fontId="8" fillId="2" borderId="0" xfId="7" applyNumberFormat="1" applyFont="1" applyFill="1" applyAlignment="1">
      <alignment horizontal="center" vertical="center" wrapText="1"/>
    </xf>
    <xf numFmtId="3" fontId="5" fillId="2" borderId="0" xfId="0" applyNumberFormat="1" applyFont="1" applyFill="1" applyAlignment="1">
      <alignment horizontal="center" vertical="center"/>
    </xf>
    <xf numFmtId="0" fontId="6" fillId="2" borderId="0" xfId="0" applyFont="1" applyFill="1" applyAlignment="1">
      <alignment horizontal="left" vertical="center"/>
    </xf>
    <xf numFmtId="0" fontId="8" fillId="2" borderId="0" xfId="0" applyFont="1" applyFill="1" applyAlignment="1" applyProtection="1">
      <alignment horizontal="center" vertical="center"/>
      <protection locked="0"/>
    </xf>
    <xf numFmtId="0" fontId="8" fillId="2" borderId="0" xfId="0" applyFont="1" applyFill="1" applyAlignment="1" applyProtection="1">
      <alignment horizontal="left" vertical="center"/>
      <protection locked="0"/>
    </xf>
    <xf numFmtId="2" fontId="8" fillId="2" borderId="0" xfId="0" applyNumberFormat="1" applyFont="1" applyFill="1" applyAlignment="1" applyProtection="1">
      <alignment horizontal="center" vertical="center"/>
      <protection locked="0"/>
    </xf>
    <xf numFmtId="3" fontId="5" fillId="2" borderId="0" xfId="0" applyNumberFormat="1" applyFont="1" applyFill="1" applyAlignment="1">
      <alignment horizontal="center"/>
    </xf>
    <xf numFmtId="3" fontId="9" fillId="2" borderId="0" xfId="0" applyNumberFormat="1" applyFont="1" applyFill="1" applyAlignment="1" applyProtection="1">
      <alignment horizontal="center" vertical="center"/>
      <protection locked="0"/>
    </xf>
    <xf numFmtId="0" fontId="8" fillId="2" borderId="0" xfId="2" applyFont="1" applyFill="1" applyAlignment="1" applyProtection="1">
      <alignment horizontal="center" vertical="center" wrapText="1"/>
      <protection locked="0"/>
    </xf>
    <xf numFmtId="0" fontId="8" fillId="2" borderId="0" xfId="2" applyFont="1" applyFill="1" applyAlignment="1" applyProtection="1">
      <alignment horizontal="left" vertical="center"/>
      <protection locked="0"/>
    </xf>
    <xf numFmtId="3" fontId="9" fillId="2" borderId="0" xfId="0" applyNumberFormat="1" applyFont="1" applyFill="1" applyAlignment="1">
      <alignment horizontal="center" vertical="center"/>
    </xf>
    <xf numFmtId="2" fontId="6" fillId="2" borderId="0" xfId="0" applyNumberFormat="1" applyFont="1" applyFill="1" applyAlignment="1">
      <alignment horizontal="center"/>
    </xf>
    <xf numFmtId="0" fontId="6" fillId="2" borderId="0" xfId="0" applyFont="1" applyFill="1" applyAlignment="1">
      <alignment horizontal="center" vertical="center"/>
    </xf>
    <xf numFmtId="0" fontId="6" fillId="2" borderId="0" xfId="0" applyFont="1" applyFill="1" applyAlignment="1">
      <alignment vertical="center"/>
    </xf>
    <xf numFmtId="2" fontId="6" fillId="2" borderId="0" xfId="0" applyNumberFormat="1" applyFont="1" applyFill="1" applyAlignment="1">
      <alignment horizontal="center" vertical="center"/>
    </xf>
    <xf numFmtId="0" fontId="11" fillId="2" borderId="0" xfId="0" applyFont="1" applyFill="1" applyAlignment="1">
      <alignment horizontal="center" vertical="center" wrapText="1"/>
    </xf>
    <xf numFmtId="0" fontId="8" fillId="2" borderId="0" xfId="0" applyFont="1" applyFill="1" applyAlignment="1">
      <alignment horizontal="center"/>
    </xf>
    <xf numFmtId="0" fontId="8" fillId="2" borderId="0" xfId="0" applyFont="1" applyFill="1"/>
    <xf numFmtId="2" fontId="8" fillId="2" borderId="0" xfId="0" applyNumberFormat="1" applyFont="1" applyFill="1" applyAlignment="1">
      <alignment horizontal="center"/>
    </xf>
    <xf numFmtId="3" fontId="9" fillId="2" borderId="0" xfId="0" applyNumberFormat="1" applyFont="1" applyFill="1" applyAlignment="1">
      <alignment horizontal="center"/>
    </xf>
    <xf numFmtId="0" fontId="5" fillId="2" borderId="0" xfId="0" applyFont="1" applyFill="1"/>
    <xf numFmtId="0" fontId="6" fillId="2" borderId="0" xfId="0" applyFont="1" applyFill="1" applyAlignment="1">
      <alignment vertical="center" wrapText="1"/>
    </xf>
    <xf numFmtId="0" fontId="6" fillId="2" borderId="0" xfId="0" applyFont="1" applyFill="1" applyAlignment="1">
      <alignment horizontal="center" vertical="center" wrapText="1"/>
    </xf>
    <xf numFmtId="3" fontId="5" fillId="2" borderId="0" xfId="0" applyNumberFormat="1" applyFont="1" applyFill="1" applyAlignment="1">
      <alignment horizontal="center" vertical="center" wrapText="1"/>
    </xf>
    <xf numFmtId="0" fontId="9" fillId="2" borderId="0" xfId="0" applyFont="1" applyFill="1"/>
    <xf numFmtId="2" fontId="9" fillId="2" borderId="0" xfId="0" applyNumberFormat="1" applyFont="1" applyFill="1"/>
    <xf numFmtId="3" fontId="9" fillId="2" borderId="0" xfId="0" applyNumberFormat="1" applyFont="1" applyFill="1"/>
    <xf numFmtId="0" fontId="11" fillId="2" borderId="0" xfId="0" applyFont="1" applyFill="1" applyAlignment="1">
      <alignment vertical="center"/>
    </xf>
    <xf numFmtId="3" fontId="6" fillId="2" borderId="0" xfId="0" applyNumberFormat="1" applyFont="1" applyFill="1"/>
    <xf numFmtId="0" fontId="13" fillId="2" borderId="0" xfId="1" applyFont="1" applyFill="1"/>
    <xf numFmtId="0" fontId="13" fillId="0" borderId="0" xfId="1" applyFont="1"/>
    <xf numFmtId="0" fontId="9" fillId="4" borderId="4" xfId="0" applyFont="1" applyFill="1" applyBorder="1" applyAlignment="1">
      <alignment horizontal="center" vertical="center"/>
    </xf>
    <xf numFmtId="0" fontId="9" fillId="4" borderId="5" xfId="1" applyFont="1" applyFill="1" applyBorder="1"/>
    <xf numFmtId="0" fontId="9" fillId="4" borderId="4" xfId="0" applyFont="1" applyFill="1" applyBorder="1"/>
    <xf numFmtId="0" fontId="9" fillId="4" borderId="10" xfId="0" applyFont="1" applyFill="1" applyBorder="1" applyAlignment="1">
      <alignment horizontal="left" vertical="center"/>
    </xf>
    <xf numFmtId="0" fontId="9" fillId="4" borderId="10" xfId="0" applyFont="1" applyFill="1" applyBorder="1" applyAlignment="1">
      <alignment horizontal="left"/>
    </xf>
    <xf numFmtId="0" fontId="6" fillId="5" borderId="7" xfId="0" applyFont="1" applyFill="1" applyBorder="1" applyAlignment="1">
      <alignment horizontal="center"/>
    </xf>
    <xf numFmtId="2" fontId="6" fillId="5" borderId="7" xfId="0" applyNumberFormat="1" applyFont="1" applyFill="1" applyBorder="1" applyAlignment="1">
      <alignment horizontal="center"/>
    </xf>
    <xf numFmtId="0" fontId="8" fillId="5" borderId="6" xfId="0" applyFont="1" applyFill="1" applyBorder="1" applyAlignment="1">
      <alignment horizontal="center" vertical="center"/>
    </xf>
    <xf numFmtId="0" fontId="8" fillId="5" borderId="7" xfId="0" applyFont="1" applyFill="1" applyBorder="1" applyAlignment="1">
      <alignment horizontal="center" vertical="center"/>
    </xf>
    <xf numFmtId="0" fontId="8" fillId="5" borderId="7" xfId="0" applyFont="1" applyFill="1" applyBorder="1" applyAlignment="1">
      <alignment wrapText="1"/>
    </xf>
    <xf numFmtId="2" fontId="8" fillId="5" borderId="7" xfId="0" applyNumberFormat="1" applyFont="1" applyFill="1" applyBorder="1"/>
    <xf numFmtId="2" fontId="8" fillId="5" borderId="7" xfId="1" applyNumberFormat="1" applyFont="1" applyFill="1" applyBorder="1"/>
    <xf numFmtId="0" fontId="9" fillId="5" borderId="7" xfId="0" applyFont="1" applyFill="1" applyBorder="1"/>
    <xf numFmtId="0" fontId="6" fillId="5" borderId="6" xfId="0" applyFont="1" applyFill="1" applyBorder="1" applyAlignment="1">
      <alignment horizontal="center" vertical="center"/>
    </xf>
    <xf numFmtId="3" fontId="10" fillId="5" borderId="7" xfId="0" applyNumberFormat="1" applyFont="1" applyFill="1" applyBorder="1"/>
    <xf numFmtId="0" fontId="8" fillId="2" borderId="0" xfId="2" applyFont="1" applyFill="1" applyAlignment="1" applyProtection="1">
      <alignment vertical="center" wrapText="1"/>
      <protection locked="0"/>
    </xf>
    <xf numFmtId="0" fontId="8" fillId="2" borderId="0" xfId="2" applyFont="1" applyFill="1" applyAlignment="1" applyProtection="1">
      <alignment vertical="center"/>
      <protection locked="0"/>
    </xf>
    <xf numFmtId="0" fontId="9" fillId="7" borderId="1" xfId="0" applyFont="1" applyFill="1" applyBorder="1"/>
    <xf numFmtId="3" fontId="9" fillId="7" borderId="1" xfId="0" applyNumberFormat="1" applyFont="1" applyFill="1" applyBorder="1"/>
    <xf numFmtId="0" fontId="9" fillId="7" borderId="2" xfId="0" applyFont="1" applyFill="1" applyBorder="1"/>
    <xf numFmtId="3" fontId="9" fillId="7" borderId="1" xfId="2" applyNumberFormat="1" applyFont="1" applyFill="1" applyBorder="1" applyAlignment="1" applyProtection="1">
      <alignment vertical="center"/>
      <protection locked="0"/>
    </xf>
    <xf numFmtId="0" fontId="6" fillId="7" borderId="1" xfId="0" applyFont="1" applyFill="1" applyBorder="1" applyAlignment="1">
      <alignment horizontal="center"/>
    </xf>
    <xf numFmtId="2" fontId="6" fillId="7" borderId="1" xfId="0" applyNumberFormat="1" applyFont="1" applyFill="1" applyBorder="1" applyAlignment="1">
      <alignment horizontal="center"/>
    </xf>
    <xf numFmtId="0" fontId="8" fillId="7" borderId="3" xfId="0" applyFont="1" applyFill="1" applyBorder="1" applyAlignment="1">
      <alignment horizontal="center" vertical="center"/>
    </xf>
    <xf numFmtId="0" fontId="8" fillId="7" borderId="1" xfId="1" applyFont="1" applyFill="1" applyBorder="1" applyAlignment="1">
      <alignment horizontal="center" vertical="center"/>
    </xf>
    <xf numFmtId="0" fontId="8" fillId="7" borderId="1" xfId="1" applyFont="1" applyFill="1" applyBorder="1" applyAlignment="1">
      <alignment wrapText="1"/>
    </xf>
    <xf numFmtId="2" fontId="8" fillId="7" borderId="1" xfId="1" applyNumberFormat="1" applyFont="1" applyFill="1" applyBorder="1"/>
    <xf numFmtId="0" fontId="8" fillId="7" borderId="6" xfId="0" applyFont="1" applyFill="1" applyBorder="1"/>
    <xf numFmtId="0" fontId="8" fillId="7" borderId="1" xfId="1" applyFont="1" applyFill="1" applyBorder="1" applyAlignment="1" applyProtection="1">
      <alignment horizontal="center" vertical="center" wrapText="1"/>
      <protection locked="0"/>
    </xf>
    <xf numFmtId="0" fontId="8" fillId="7" borderId="1" xfId="1" applyFont="1" applyFill="1" applyBorder="1" applyAlignment="1" applyProtection="1">
      <alignment wrapText="1"/>
      <protection locked="0"/>
    </xf>
    <xf numFmtId="2" fontId="8" fillId="7" borderId="1" xfId="1" applyNumberFormat="1" applyFont="1" applyFill="1" applyBorder="1" applyAlignment="1" applyProtection="1">
      <alignment wrapText="1"/>
      <protection locked="0"/>
    </xf>
    <xf numFmtId="0" fontId="8" fillId="7" borderId="1" xfId="0" applyFont="1" applyFill="1" applyBorder="1" applyAlignment="1">
      <alignment horizontal="center" vertical="center" wrapText="1"/>
    </xf>
    <xf numFmtId="0" fontId="8" fillId="7" borderId="1" xfId="1" applyFont="1" applyFill="1" applyBorder="1" applyAlignment="1">
      <alignment horizontal="center" vertical="center" wrapText="1"/>
    </xf>
    <xf numFmtId="2" fontId="8" fillId="7" borderId="1" xfId="1" applyNumberFormat="1" applyFont="1" applyFill="1" applyBorder="1" applyAlignment="1">
      <alignment wrapText="1"/>
    </xf>
    <xf numFmtId="0" fontId="9" fillId="7" borderId="1" xfId="1" applyFont="1" applyFill="1" applyBorder="1" applyProtection="1">
      <protection locked="0"/>
    </xf>
    <xf numFmtId="0" fontId="8" fillId="7" borderId="6" xfId="1" applyFont="1" applyFill="1" applyBorder="1" applyProtection="1">
      <protection locked="0"/>
    </xf>
    <xf numFmtId="0" fontId="8" fillId="7" borderId="1" xfId="0" applyFont="1" applyFill="1" applyBorder="1" applyAlignment="1">
      <alignment horizontal="center" vertical="center"/>
    </xf>
    <xf numFmtId="0" fontId="8" fillId="7" borderId="1" xfId="0" applyFont="1" applyFill="1" applyBorder="1" applyAlignment="1">
      <alignment wrapText="1"/>
    </xf>
    <xf numFmtId="2" fontId="8" fillId="7" borderId="1" xfId="0" applyNumberFormat="1" applyFont="1" applyFill="1" applyBorder="1"/>
    <xf numFmtId="0" fontId="8" fillId="7" borderId="9" xfId="0" applyFont="1" applyFill="1" applyBorder="1" applyAlignment="1">
      <alignment horizontal="center" vertical="center"/>
    </xf>
    <xf numFmtId="0" fontId="8" fillId="7" borderId="2" xfId="0" applyFont="1" applyFill="1" applyBorder="1" applyAlignment="1">
      <alignment horizontal="center" vertical="center"/>
    </xf>
    <xf numFmtId="0" fontId="8" fillId="7" borderId="2" xfId="0" applyFont="1" applyFill="1" applyBorder="1"/>
    <xf numFmtId="2" fontId="8" fillId="7" borderId="2" xfId="0" applyNumberFormat="1" applyFont="1" applyFill="1" applyBorder="1"/>
    <xf numFmtId="2" fontId="8" fillId="7" borderId="2" xfId="1" applyNumberFormat="1" applyFont="1" applyFill="1" applyBorder="1"/>
    <xf numFmtId="0" fontId="8" fillId="7" borderId="11" xfId="0" applyFont="1" applyFill="1" applyBorder="1"/>
    <xf numFmtId="0" fontId="6" fillId="7" borderId="3" xfId="0" applyFont="1" applyFill="1" applyBorder="1" applyAlignment="1">
      <alignment horizontal="center" vertical="center"/>
    </xf>
    <xf numFmtId="0" fontId="8" fillId="7" borderId="1" xfId="1" applyFont="1" applyFill="1" applyBorder="1" applyAlignment="1" applyProtection="1">
      <alignment horizontal="left" vertical="center"/>
      <protection locked="0"/>
    </xf>
    <xf numFmtId="2" fontId="8" fillId="7" borderId="1" xfId="1" applyNumberFormat="1" applyFont="1" applyFill="1" applyBorder="1" applyAlignment="1" applyProtection="1">
      <alignment horizontal="center" vertical="center" wrapText="1"/>
      <protection locked="0"/>
    </xf>
    <xf numFmtId="2" fontId="8" fillId="7" borderId="1" xfId="2" applyNumberFormat="1" applyFont="1" applyFill="1" applyBorder="1" applyAlignment="1" applyProtection="1">
      <alignment horizontal="center" vertical="center"/>
      <protection locked="0"/>
    </xf>
    <xf numFmtId="0" fontId="6" fillId="7" borderId="6" xfId="0" applyFont="1" applyFill="1" applyBorder="1"/>
    <xf numFmtId="2" fontId="8" fillId="7" borderId="1" xfId="0" applyNumberFormat="1" applyFont="1" applyFill="1" applyBorder="1" applyAlignment="1">
      <alignment horizontal="center" vertical="center" wrapText="1"/>
    </xf>
    <xf numFmtId="0" fontId="8" fillId="7" borderId="6" xfId="1" applyFont="1" applyFill="1" applyBorder="1" applyAlignment="1" applyProtection="1">
      <alignment horizontal="left" vertical="center"/>
      <protection locked="0"/>
    </xf>
    <xf numFmtId="0" fontId="8" fillId="7" borderId="1" xfId="0" applyFont="1" applyFill="1" applyBorder="1" applyAlignment="1">
      <alignment horizontal="center"/>
    </xf>
    <xf numFmtId="2" fontId="8" fillId="7" borderId="1" xfId="0" applyNumberFormat="1" applyFont="1" applyFill="1" applyBorder="1" applyAlignment="1">
      <alignment horizontal="center"/>
    </xf>
    <xf numFmtId="0" fontId="8" fillId="7" borderId="1" xfId="0" applyFont="1" applyFill="1" applyBorder="1" applyAlignment="1" applyProtection="1">
      <alignment horizontal="center" vertical="center" wrapText="1"/>
      <protection locked="0"/>
    </xf>
    <xf numFmtId="2" fontId="8" fillId="7" borderId="1" xfId="5" applyNumberFormat="1" applyFont="1" applyFill="1" applyBorder="1" applyAlignment="1" applyProtection="1">
      <alignment horizontal="center" vertical="center" wrapText="1"/>
      <protection locked="0"/>
    </xf>
    <xf numFmtId="0" fontId="8" fillId="7" borderId="1" xfId="5" applyFont="1" applyFill="1" applyBorder="1" applyAlignment="1" applyProtection="1">
      <alignment horizontal="center" vertical="center" wrapText="1"/>
      <protection locked="0"/>
    </xf>
    <xf numFmtId="0" fontId="6" fillId="7" borderId="9" xfId="0" applyFont="1" applyFill="1" applyBorder="1" applyAlignment="1">
      <alignment horizontal="center" vertical="center"/>
    </xf>
    <xf numFmtId="0" fontId="8" fillId="7" borderId="2" xfId="1" applyFont="1" applyFill="1" applyBorder="1" applyAlignment="1" applyProtection="1">
      <alignment horizontal="left" vertical="center"/>
      <protection locked="0"/>
    </xf>
    <xf numFmtId="2" fontId="8" fillId="7" borderId="2" xfId="0" applyNumberFormat="1" applyFont="1" applyFill="1" applyBorder="1" applyAlignment="1">
      <alignment horizontal="center"/>
    </xf>
    <xf numFmtId="2" fontId="8" fillId="7" borderId="2" xfId="2" applyNumberFormat="1" applyFont="1" applyFill="1" applyBorder="1" applyAlignment="1" applyProtection="1">
      <alignment horizontal="center" vertical="center"/>
      <protection locked="0"/>
    </xf>
    <xf numFmtId="0" fontId="6" fillId="7" borderId="11" xfId="0" applyFont="1" applyFill="1" applyBorder="1"/>
    <xf numFmtId="0" fontId="15" fillId="2" borderId="1" xfId="0" applyFont="1" applyFill="1" applyBorder="1" applyAlignment="1">
      <alignment vertical="center"/>
    </xf>
    <xf numFmtId="2" fontId="15" fillId="5" borderId="1" xfId="0" applyNumberFormat="1" applyFont="1" applyFill="1" applyBorder="1" applyAlignment="1">
      <alignment horizontal="center" vertical="center"/>
    </xf>
    <xf numFmtId="2" fontId="15" fillId="7" borderId="1" xfId="0" applyNumberFormat="1" applyFont="1" applyFill="1" applyBorder="1" applyAlignment="1">
      <alignment horizontal="center" vertical="center"/>
    </xf>
    <xf numFmtId="0" fontId="16" fillId="7" borderId="1" xfId="0" applyFont="1" applyFill="1" applyBorder="1" applyAlignment="1">
      <alignment vertical="center"/>
    </xf>
    <xf numFmtId="2" fontId="15" fillId="2" borderId="1" xfId="0" applyNumberFormat="1" applyFont="1" applyFill="1" applyBorder="1" applyAlignment="1">
      <alignment horizontal="center" vertical="center"/>
    </xf>
    <xf numFmtId="2" fontId="16" fillId="5" borderId="1" xfId="0" applyNumberFormat="1" applyFont="1" applyFill="1" applyBorder="1" applyAlignment="1">
      <alignment vertical="center"/>
    </xf>
    <xf numFmtId="0" fontId="15" fillId="7" borderId="1" xfId="0" applyFont="1" applyFill="1" applyBorder="1" applyAlignment="1">
      <alignment horizontal="center" vertical="center"/>
    </xf>
    <xf numFmtId="0" fontId="15" fillId="2" borderId="1" xfId="0" applyFont="1" applyFill="1" applyBorder="1" applyAlignment="1">
      <alignment horizontal="center" vertical="center"/>
    </xf>
    <xf numFmtId="0" fontId="15" fillId="7" borderId="1" xfId="0" applyFont="1" applyFill="1" applyBorder="1" applyAlignment="1">
      <alignment horizontal="center"/>
    </xf>
    <xf numFmtId="2" fontId="15" fillId="7" borderId="1" xfId="0" applyNumberFormat="1" applyFont="1" applyFill="1" applyBorder="1" applyAlignment="1">
      <alignment horizontal="center"/>
    </xf>
    <xf numFmtId="0" fontId="15" fillId="2" borderId="1" xfId="0" applyFont="1" applyFill="1" applyBorder="1" applyAlignment="1">
      <alignment horizontal="center"/>
    </xf>
    <xf numFmtId="2" fontId="15" fillId="2" borderId="1" xfId="0" applyNumberFormat="1" applyFont="1" applyFill="1" applyBorder="1" applyAlignment="1">
      <alignment horizontal="center"/>
    </xf>
    <xf numFmtId="0" fontId="15" fillId="5" borderId="1" xfId="0" applyFont="1" applyFill="1" applyBorder="1" applyAlignment="1">
      <alignment horizontal="center"/>
    </xf>
    <xf numFmtId="2" fontId="15" fillId="5" borderId="1" xfId="0" applyNumberFormat="1" applyFont="1" applyFill="1" applyBorder="1" applyAlignment="1">
      <alignment horizontal="center"/>
    </xf>
    <xf numFmtId="0" fontId="15" fillId="5" borderId="2" xfId="0" applyFont="1" applyFill="1" applyBorder="1" applyAlignment="1">
      <alignment horizontal="center"/>
    </xf>
    <xf numFmtId="2" fontId="15" fillId="5" borderId="2" xfId="0" applyNumberFormat="1" applyFont="1" applyFill="1" applyBorder="1" applyAlignment="1">
      <alignment horizontal="center"/>
    </xf>
    <xf numFmtId="2" fontId="15" fillId="5" borderId="2" xfId="0" applyNumberFormat="1" applyFont="1" applyFill="1" applyBorder="1" applyAlignment="1">
      <alignment horizontal="center" vertical="center"/>
    </xf>
    <xf numFmtId="2" fontId="16" fillId="5" borderId="11" xfId="0" applyNumberFormat="1" applyFont="1" applyFill="1" applyBorder="1" applyAlignment="1">
      <alignment horizontal="left"/>
    </xf>
    <xf numFmtId="2" fontId="16" fillId="7" borderId="11" xfId="0" applyNumberFormat="1" applyFont="1" applyFill="1" applyBorder="1" applyAlignment="1">
      <alignment horizontal="left"/>
    </xf>
    <xf numFmtId="0" fontId="15" fillId="4" borderId="10" xfId="0" applyFont="1" applyFill="1" applyBorder="1" applyAlignment="1">
      <alignment horizontal="center" vertical="center"/>
    </xf>
    <xf numFmtId="0" fontId="15" fillId="4" borderId="4" xfId="0" applyFont="1" applyFill="1" applyBorder="1" applyAlignment="1">
      <alignment horizontal="center" vertical="center"/>
    </xf>
    <xf numFmtId="0" fontId="16" fillId="4" borderId="4" xfId="0" applyFont="1" applyFill="1" applyBorder="1" applyAlignment="1">
      <alignment vertical="center"/>
    </xf>
    <xf numFmtId="0" fontId="17" fillId="5" borderId="7" xfId="0" applyFont="1" applyFill="1" applyBorder="1" applyAlignment="1">
      <alignment horizontal="center"/>
    </xf>
    <xf numFmtId="2" fontId="17" fillId="5" borderId="7" xfId="0" applyNumberFormat="1" applyFont="1" applyFill="1" applyBorder="1" applyAlignment="1">
      <alignment horizontal="center"/>
    </xf>
    <xf numFmtId="2" fontId="17" fillId="5" borderId="7" xfId="0" applyNumberFormat="1" applyFont="1" applyFill="1" applyBorder="1" applyAlignment="1">
      <alignment horizontal="center" vertical="center"/>
    </xf>
    <xf numFmtId="0" fontId="16" fillId="5" borderId="7" xfId="0" applyFont="1" applyFill="1" applyBorder="1" applyAlignment="1">
      <alignment vertical="center"/>
    </xf>
    <xf numFmtId="0" fontId="17" fillId="2" borderId="0" xfId="0" applyFont="1" applyFill="1"/>
    <xf numFmtId="0" fontId="15" fillId="2" borderId="0" xfId="0" applyFont="1" applyFill="1"/>
    <xf numFmtId="0" fontId="15" fillId="2" borderId="0" xfId="1" applyFont="1" applyFill="1"/>
    <xf numFmtId="0" fontId="15" fillId="4" borderId="4" xfId="1" applyFont="1" applyFill="1" applyBorder="1" applyAlignment="1">
      <alignment horizontal="center" vertical="center"/>
    </xf>
    <xf numFmtId="0" fontId="16" fillId="9" borderId="4" xfId="1" applyFont="1" applyFill="1" applyBorder="1" applyAlignment="1">
      <alignment horizontal="center" vertical="center" wrapText="1"/>
    </xf>
    <xf numFmtId="0" fontId="15" fillId="4" borderId="5" xfId="1" applyFont="1" applyFill="1" applyBorder="1" applyAlignment="1">
      <alignment horizontal="center" vertical="center"/>
    </xf>
    <xf numFmtId="0" fontId="15" fillId="6" borderId="3" xfId="1" applyFont="1" applyFill="1" applyBorder="1" applyAlignment="1">
      <alignment horizontal="center" vertical="center" wrapText="1"/>
    </xf>
    <xf numFmtId="0" fontId="15" fillId="5" borderId="1" xfId="1" applyFont="1" applyFill="1" applyBorder="1" applyAlignment="1">
      <alignment horizontal="center" wrapText="1"/>
    </xf>
    <xf numFmtId="0" fontId="15" fillId="5" borderId="1" xfId="1" applyFont="1" applyFill="1" applyBorder="1" applyAlignment="1">
      <alignment vertical="center" wrapText="1"/>
    </xf>
    <xf numFmtId="2" fontId="15" fillId="5" borderId="1" xfId="1" applyNumberFormat="1" applyFont="1" applyFill="1" applyBorder="1" applyAlignment="1">
      <alignment horizontal="center" vertical="center"/>
    </xf>
    <xf numFmtId="0" fontId="16" fillId="5" borderId="1" xfId="0" applyFont="1" applyFill="1" applyBorder="1" applyAlignment="1">
      <alignment vertical="center" wrapText="1"/>
    </xf>
    <xf numFmtId="0" fontId="15" fillId="5" borderId="1" xfId="1" applyFont="1" applyFill="1" applyBorder="1" applyAlignment="1">
      <alignment horizontal="left" vertical="center"/>
    </xf>
    <xf numFmtId="3" fontId="15" fillId="5" borderId="1" xfId="1" applyNumberFormat="1" applyFont="1" applyFill="1" applyBorder="1" applyAlignment="1">
      <alignment horizontal="right" vertical="center"/>
    </xf>
    <xf numFmtId="3" fontId="15" fillId="5" borderId="6" xfId="1" applyNumberFormat="1" applyFont="1" applyFill="1" applyBorder="1"/>
    <xf numFmtId="0" fontId="15" fillId="8" borderId="3" xfId="1" applyFont="1" applyFill="1" applyBorder="1" applyAlignment="1">
      <alignment horizontal="center" vertical="center" wrapText="1"/>
    </xf>
    <xf numFmtId="0" fontId="15" fillId="7" borderId="1" xfId="1" applyFont="1" applyFill="1" applyBorder="1" applyAlignment="1" applyProtection="1">
      <alignment horizontal="center" vertical="center" wrapText="1"/>
      <protection locked="0"/>
    </xf>
    <xf numFmtId="0" fontId="15" fillId="7" borderId="1" xfId="1" applyFont="1" applyFill="1" applyBorder="1" applyAlignment="1">
      <alignment vertical="center" wrapText="1"/>
    </xf>
    <xf numFmtId="2" fontId="15" fillId="7" borderId="1" xfId="1" applyNumberFormat="1" applyFont="1" applyFill="1" applyBorder="1" applyAlignment="1">
      <alignment horizontal="center" vertical="center"/>
    </xf>
    <xf numFmtId="0" fontId="15" fillId="7" borderId="1" xfId="1" applyFont="1" applyFill="1" applyBorder="1" applyAlignment="1">
      <alignment horizontal="left" vertical="center"/>
    </xf>
    <xf numFmtId="3" fontId="15" fillId="7" borderId="1" xfId="1" applyNumberFormat="1" applyFont="1" applyFill="1" applyBorder="1" applyAlignment="1">
      <alignment horizontal="right" vertical="center"/>
    </xf>
    <xf numFmtId="3" fontId="15" fillId="7" borderId="6" xfId="1" applyNumberFormat="1" applyFont="1" applyFill="1" applyBorder="1"/>
    <xf numFmtId="0" fontId="15" fillId="7" borderId="1" xfId="1" applyFont="1" applyFill="1" applyBorder="1" applyAlignment="1">
      <alignment horizontal="center" wrapText="1"/>
    </xf>
    <xf numFmtId="0" fontId="16" fillId="5" borderId="12" xfId="0" applyFont="1" applyFill="1" applyBorder="1" applyAlignment="1">
      <alignment vertical="center" wrapText="1"/>
    </xf>
    <xf numFmtId="0" fontId="15" fillId="3" borderId="3" xfId="1" applyFont="1" applyFill="1" applyBorder="1" applyAlignment="1">
      <alignment horizontal="center" vertical="center" wrapText="1"/>
    </xf>
    <xf numFmtId="0" fontId="15" fillId="2" borderId="1" xfId="1" applyFont="1" applyFill="1" applyBorder="1" applyAlignment="1">
      <alignment horizontal="center" wrapText="1"/>
    </xf>
    <xf numFmtId="0" fontId="15" fillId="2" borderId="1" xfId="1" applyFont="1" applyFill="1" applyBorder="1" applyAlignment="1">
      <alignment vertical="center" wrapText="1"/>
    </xf>
    <xf numFmtId="2" fontId="15" fillId="2" borderId="1" xfId="1" applyNumberFormat="1" applyFont="1" applyFill="1" applyBorder="1" applyAlignment="1">
      <alignment horizontal="center" vertical="center"/>
    </xf>
    <xf numFmtId="0" fontId="15" fillId="2" borderId="1" xfId="1" applyFont="1" applyFill="1" applyBorder="1" applyAlignment="1">
      <alignment horizontal="left" vertical="center"/>
    </xf>
    <xf numFmtId="3" fontId="15" fillId="2" borderId="1" xfId="1" applyNumberFormat="1" applyFont="1" applyFill="1" applyBorder="1" applyAlignment="1">
      <alignment horizontal="right" vertical="center"/>
    </xf>
    <xf numFmtId="3" fontId="15" fillId="2" borderId="6" xfId="1" applyNumberFormat="1" applyFont="1" applyFill="1" applyBorder="1"/>
    <xf numFmtId="0" fontId="15" fillId="5" borderId="1" xfId="1" applyFont="1" applyFill="1" applyBorder="1" applyAlignment="1">
      <alignment horizontal="center"/>
    </xf>
    <xf numFmtId="0" fontId="15" fillId="7" borderId="1" xfId="1" applyFont="1" applyFill="1" applyBorder="1" applyAlignment="1">
      <alignment horizontal="center" vertical="center" wrapText="1"/>
    </xf>
    <xf numFmtId="0" fontId="15" fillId="7" borderId="1" xfId="1" applyFont="1" applyFill="1" applyBorder="1" applyAlignment="1">
      <alignment horizontal="left" vertical="center" wrapText="1"/>
    </xf>
    <xf numFmtId="2" fontId="15" fillId="7" borderId="1" xfId="1" applyNumberFormat="1" applyFont="1" applyFill="1" applyBorder="1" applyAlignment="1">
      <alignment horizontal="center" vertical="center" wrapText="1"/>
    </xf>
    <xf numFmtId="2" fontId="15" fillId="2" borderId="1" xfId="1" applyNumberFormat="1" applyFont="1" applyFill="1" applyBorder="1" applyAlignment="1">
      <alignment horizontal="center" vertical="center" wrapText="1"/>
    </xf>
    <xf numFmtId="0" fontId="15" fillId="7" borderId="3" xfId="1" applyFont="1" applyFill="1" applyBorder="1" applyAlignment="1">
      <alignment horizontal="center" vertical="center" wrapText="1"/>
    </xf>
    <xf numFmtId="0" fontId="15" fillId="7" borderId="1" xfId="1" applyFont="1" applyFill="1" applyBorder="1" applyAlignment="1">
      <alignment horizontal="center"/>
    </xf>
    <xf numFmtId="0" fontId="16" fillId="7" borderId="1" xfId="0" applyFont="1" applyFill="1" applyBorder="1" applyAlignment="1">
      <alignment vertical="center" wrapText="1"/>
    </xf>
    <xf numFmtId="2" fontId="15" fillId="7" borderId="1" xfId="0" applyNumberFormat="1" applyFont="1" applyFill="1" applyBorder="1" applyAlignment="1">
      <alignment horizontal="center" vertical="center" wrapText="1"/>
    </xf>
    <xf numFmtId="0" fontId="15" fillId="2" borderId="1" xfId="1" applyFont="1" applyFill="1" applyBorder="1" applyAlignment="1">
      <alignment horizontal="center"/>
    </xf>
    <xf numFmtId="0" fontId="15" fillId="5" borderId="1" xfId="0" applyFont="1" applyFill="1" applyBorder="1" applyAlignment="1">
      <alignment horizontal="center" vertical="center"/>
    </xf>
    <xf numFmtId="0" fontId="16" fillId="5" borderId="1" xfId="0" applyFont="1" applyFill="1" applyBorder="1" applyAlignment="1">
      <alignment horizontal="left" vertical="center" wrapText="1"/>
    </xf>
    <xf numFmtId="0" fontId="15" fillId="5" borderId="1" xfId="1" applyFont="1" applyFill="1" applyBorder="1"/>
    <xf numFmtId="0" fontId="15" fillId="2" borderId="1" xfId="1" applyFont="1" applyFill="1" applyBorder="1"/>
    <xf numFmtId="2" fontId="15" fillId="7" borderId="11" xfId="1" applyNumberFormat="1" applyFont="1" applyFill="1" applyBorder="1" applyAlignment="1">
      <alignment horizontal="center" vertical="center"/>
    </xf>
    <xf numFmtId="0" fontId="15" fillId="7" borderId="1" xfId="1" applyFont="1" applyFill="1" applyBorder="1"/>
    <xf numFmtId="2" fontId="15" fillId="2" borderId="11" xfId="0" applyNumberFormat="1" applyFont="1" applyFill="1" applyBorder="1" applyAlignment="1">
      <alignment vertical="center" wrapText="1"/>
    </xf>
    <xf numFmtId="0" fontId="16" fillId="7" borderId="1" xfId="0" applyFont="1" applyFill="1" applyBorder="1" applyAlignment="1">
      <alignment wrapText="1"/>
    </xf>
    <xf numFmtId="2" fontId="15" fillId="5" borderId="11" xfId="1" applyNumberFormat="1" applyFont="1" applyFill="1" applyBorder="1" applyAlignment="1">
      <alignment horizontal="center" vertical="center"/>
    </xf>
    <xf numFmtId="3" fontId="15" fillId="7" borderId="1" xfId="1" applyNumberFormat="1" applyFont="1" applyFill="1" applyBorder="1" applyAlignment="1">
      <alignment horizontal="right"/>
    </xf>
    <xf numFmtId="3" fontId="15" fillId="2" borderId="1" xfId="1" applyNumberFormat="1" applyFont="1" applyFill="1" applyBorder="1" applyAlignment="1">
      <alignment horizontal="right"/>
    </xf>
    <xf numFmtId="3" fontId="16" fillId="2" borderId="1" xfId="1" applyNumberFormat="1" applyFont="1" applyFill="1" applyBorder="1" applyAlignment="1">
      <alignment horizontal="right"/>
    </xf>
    <xf numFmtId="0" fontId="15" fillId="5" borderId="3" xfId="1" applyFont="1" applyFill="1" applyBorder="1" applyAlignment="1">
      <alignment horizontal="center" vertical="center" wrapText="1"/>
    </xf>
    <xf numFmtId="3" fontId="15" fillId="5" borderId="1" xfId="1" applyNumberFormat="1" applyFont="1" applyFill="1" applyBorder="1" applyAlignment="1">
      <alignment horizontal="right"/>
    </xf>
    <xf numFmtId="0" fontId="15" fillId="6" borderId="9" xfId="1" applyFont="1" applyFill="1" applyBorder="1" applyAlignment="1">
      <alignment horizontal="center" vertical="center" wrapText="1"/>
    </xf>
    <xf numFmtId="0" fontId="15" fillId="5" borderId="2" xfId="1" applyFont="1" applyFill="1" applyBorder="1" applyAlignment="1">
      <alignment vertical="center" wrapText="1"/>
    </xf>
    <xf numFmtId="0" fontId="16" fillId="5" borderId="2" xfId="0" applyFont="1" applyFill="1" applyBorder="1" applyAlignment="1">
      <alignment vertical="center" wrapText="1"/>
    </xf>
    <xf numFmtId="0" fontId="15" fillId="5" borderId="2" xfId="1" applyFont="1" applyFill="1" applyBorder="1"/>
    <xf numFmtId="3" fontId="15" fillId="5" borderId="2" xfId="1" applyNumberFormat="1" applyFont="1" applyFill="1" applyBorder="1" applyAlignment="1">
      <alignment horizontal="right"/>
    </xf>
    <xf numFmtId="3" fontId="15" fillId="5" borderId="11" xfId="1" applyNumberFormat="1" applyFont="1" applyFill="1" applyBorder="1"/>
    <xf numFmtId="0" fontId="15" fillId="6" borderId="6" xfId="0" applyFont="1" applyFill="1" applyBorder="1" applyAlignment="1">
      <alignment horizontal="center" vertical="center" wrapText="1"/>
    </xf>
    <xf numFmtId="0" fontId="15" fillId="5" borderId="7" xfId="0" applyFont="1" applyFill="1" applyBorder="1" applyAlignment="1">
      <alignment vertical="center" wrapText="1"/>
    </xf>
    <xf numFmtId="0" fontId="15" fillId="5" borderId="7" xfId="0" applyFont="1" applyFill="1" applyBorder="1"/>
    <xf numFmtId="3" fontId="17" fillId="5" borderId="7" xfId="0" applyNumberFormat="1" applyFont="1" applyFill="1" applyBorder="1"/>
    <xf numFmtId="0" fontId="17" fillId="5" borderId="7" xfId="0" applyFont="1" applyFill="1" applyBorder="1"/>
    <xf numFmtId="0" fontId="18" fillId="2" borderId="0" xfId="13" applyFont="1" applyFill="1" applyBorder="1" applyAlignment="1"/>
    <xf numFmtId="0" fontId="15" fillId="2" borderId="0" xfId="1" applyFont="1" applyFill="1" applyAlignment="1">
      <alignment wrapText="1"/>
    </xf>
    <xf numFmtId="0" fontId="16" fillId="2" borderId="0" xfId="1" applyFont="1" applyFill="1" applyAlignment="1">
      <alignment vertical="center"/>
    </xf>
    <xf numFmtId="165" fontId="15" fillId="2" borderId="0" xfId="1" applyNumberFormat="1" applyFont="1" applyFill="1"/>
    <xf numFmtId="0" fontId="19" fillId="2" borderId="0" xfId="13" applyFont="1" applyFill="1" applyBorder="1" applyAlignment="1"/>
    <xf numFmtId="0" fontId="8" fillId="5" borderId="7" xfId="0" applyFont="1" applyFill="1" applyBorder="1" applyAlignment="1" applyProtection="1">
      <alignment horizontal="left" vertical="center"/>
      <protection locked="0"/>
    </xf>
    <xf numFmtId="2" fontId="8" fillId="5" borderId="7" xfId="0" applyNumberFormat="1" applyFont="1" applyFill="1" applyBorder="1" applyAlignment="1" applyProtection="1">
      <alignment horizontal="center" vertical="center"/>
      <protection locked="0"/>
    </xf>
    <xf numFmtId="0" fontId="8" fillId="5" borderId="3" xfId="0" applyFont="1" applyFill="1" applyBorder="1" applyAlignment="1" applyProtection="1">
      <alignment horizontal="left" vertical="center"/>
      <protection locked="0"/>
    </xf>
    <xf numFmtId="0" fontId="8" fillId="5" borderId="7" xfId="0" applyFont="1" applyFill="1" applyBorder="1"/>
    <xf numFmtId="0" fontId="16" fillId="7" borderId="1" xfId="0" applyFont="1" applyFill="1" applyBorder="1"/>
    <xf numFmtId="0" fontId="5" fillId="2" borderId="0" xfId="0" applyFont="1" applyFill="1" applyAlignment="1">
      <alignment horizontal="center"/>
    </xf>
    <xf numFmtId="0" fontId="5" fillId="2" borderId="0" xfId="0" applyFont="1" applyFill="1" applyAlignment="1">
      <alignment horizontal="center" wrapText="1"/>
    </xf>
    <xf numFmtId="0" fontId="7" fillId="2" borderId="0" xfId="0" applyFont="1" applyFill="1" applyAlignment="1">
      <alignment horizontal="center" vertical="center" wrapText="1"/>
    </xf>
    <xf numFmtId="0" fontId="6" fillId="2" borderId="0" xfId="0" applyFont="1" applyFill="1" applyAlignment="1">
      <alignment horizontal="center" vertical="center"/>
    </xf>
    <xf numFmtId="0" fontId="6" fillId="2" borderId="0" xfId="0" applyFont="1" applyFill="1" applyAlignment="1">
      <alignment horizontal="left" vertical="center"/>
    </xf>
    <xf numFmtId="0" fontId="6" fillId="2" borderId="0" xfId="0" applyFont="1" applyFill="1" applyAlignment="1">
      <alignment horizontal="center"/>
    </xf>
    <xf numFmtId="0" fontId="8" fillId="2" borderId="0" xfId="0" applyFont="1" applyFill="1" applyAlignment="1" applyProtection="1">
      <alignment horizontal="center" vertical="center"/>
      <protection locked="0"/>
    </xf>
    <xf numFmtId="0" fontId="8" fillId="2" borderId="0" xfId="0" applyFont="1" applyFill="1" applyAlignment="1" applyProtection="1">
      <alignment horizontal="left" vertical="center"/>
      <protection locked="0"/>
    </xf>
    <xf numFmtId="0" fontId="6" fillId="2" borderId="0" xfId="0" applyFont="1" applyFill="1" applyAlignment="1">
      <alignment horizontal="left" vertical="center" wrapText="1"/>
    </xf>
    <xf numFmtId="3" fontId="5" fillId="2" borderId="0" xfId="0" applyNumberFormat="1" applyFont="1" applyFill="1" applyAlignment="1">
      <alignment horizontal="center" vertical="center"/>
    </xf>
    <xf numFmtId="0" fontId="12" fillId="2" borderId="8" xfId="0" applyFont="1" applyFill="1" applyBorder="1" applyAlignment="1">
      <alignment horizontal="center" wrapText="1"/>
    </xf>
    <xf numFmtId="0" fontId="9" fillId="2" borderId="0" xfId="0" applyFont="1" applyFill="1" applyAlignment="1">
      <alignment horizontal="center" vertical="center"/>
    </xf>
    <xf numFmtId="0" fontId="16" fillId="3" borderId="0" xfId="1" applyFont="1" applyFill="1" applyAlignment="1">
      <alignment horizontal="center" vertical="center" wrapText="1"/>
    </xf>
    <xf numFmtId="0" fontId="21" fillId="3" borderId="0" xfId="1" applyFont="1" applyFill="1" applyAlignment="1">
      <alignment horizontal="center" vertical="center" wrapText="1"/>
    </xf>
    <xf numFmtId="0" fontId="13" fillId="2" borderId="0" xfId="1" applyFont="1" applyFill="1" applyAlignment="1">
      <alignment wrapText="1"/>
    </xf>
    <xf numFmtId="0" fontId="8" fillId="4" borderId="10" xfId="0" applyFont="1" applyFill="1" applyBorder="1" applyAlignment="1">
      <alignment horizontal="center" vertical="center"/>
    </xf>
    <xf numFmtId="0" fontId="8" fillId="4" borderId="4" xfId="0" applyFont="1" applyFill="1" applyBorder="1" applyAlignment="1">
      <alignment horizontal="center" vertical="center"/>
    </xf>
    <xf numFmtId="0" fontId="9" fillId="4" borderId="4" xfId="0" applyFont="1" applyFill="1" applyBorder="1" applyAlignment="1">
      <alignment horizontal="center" vertical="center" wrapText="1"/>
    </xf>
    <xf numFmtId="0" fontId="13" fillId="4" borderId="4" xfId="1" applyFont="1" applyFill="1" applyBorder="1" applyAlignment="1">
      <alignment horizontal="center" vertical="center"/>
    </xf>
    <xf numFmtId="0" fontId="21" fillId="9" borderId="4" xfId="1" applyFont="1" applyFill="1" applyBorder="1" applyAlignment="1">
      <alignment horizontal="center" vertical="center" wrapText="1"/>
    </xf>
    <xf numFmtId="0" fontId="13" fillId="4" borderId="5" xfId="1" applyFont="1" applyFill="1" applyBorder="1" applyAlignment="1">
      <alignment horizontal="center" vertical="center"/>
    </xf>
    <xf numFmtId="0" fontId="13" fillId="4" borderId="4" xfId="0" applyFont="1" applyFill="1" applyBorder="1" applyAlignment="1">
      <alignment horizontal="center" vertical="center" wrapText="1"/>
    </xf>
    <xf numFmtId="0" fontId="13" fillId="6" borderId="3" xfId="1" applyFont="1" applyFill="1" applyBorder="1" applyAlignment="1">
      <alignment horizontal="center" vertical="center" wrapText="1"/>
    </xf>
    <xf numFmtId="0" fontId="13" fillId="5" borderId="1" xfId="1" applyFont="1" applyFill="1" applyBorder="1" applyAlignment="1">
      <alignment horizontal="center" wrapText="1"/>
    </xf>
    <xf numFmtId="0" fontId="13" fillId="5" borderId="1" xfId="1" applyFont="1" applyFill="1" applyBorder="1" applyAlignment="1">
      <alignment vertical="center" wrapText="1"/>
    </xf>
    <xf numFmtId="2" fontId="13" fillId="5" borderId="1" xfId="1" applyNumberFormat="1" applyFont="1" applyFill="1" applyBorder="1" applyAlignment="1">
      <alignment horizontal="center" vertical="center"/>
    </xf>
    <xf numFmtId="2" fontId="6" fillId="5" borderId="1" xfId="0" applyNumberFormat="1" applyFont="1" applyFill="1" applyBorder="1" applyAlignment="1">
      <alignment horizontal="center" vertical="center"/>
    </xf>
    <xf numFmtId="2" fontId="22" fillId="5" borderId="1" xfId="0" applyNumberFormat="1" applyFont="1" applyFill="1" applyBorder="1" applyAlignment="1">
      <alignment horizontal="center" vertical="center"/>
    </xf>
    <xf numFmtId="0" fontId="13" fillId="5" borderId="1" xfId="1" applyFont="1" applyFill="1" applyBorder="1" applyAlignment="1">
      <alignment horizontal="left" vertical="center"/>
    </xf>
    <xf numFmtId="3" fontId="13" fillId="5" borderId="1" xfId="1" applyNumberFormat="1" applyFont="1" applyFill="1" applyBorder="1" applyAlignment="1">
      <alignment horizontal="right" vertical="center"/>
    </xf>
    <xf numFmtId="3" fontId="13" fillId="5" borderId="6" xfId="1" applyNumberFormat="1" applyFont="1" applyFill="1" applyBorder="1"/>
    <xf numFmtId="0" fontId="23" fillId="10" borderId="1" xfId="0" applyFont="1" applyFill="1" applyBorder="1" applyAlignment="1">
      <alignment wrapText="1"/>
    </xf>
    <xf numFmtId="0" fontId="13" fillId="8" borderId="3" xfId="1" applyFont="1" applyFill="1" applyBorder="1" applyAlignment="1">
      <alignment horizontal="center" vertical="center" wrapText="1"/>
    </xf>
    <xf numFmtId="0" fontId="13" fillId="7" borderId="1" xfId="1" applyFont="1" applyFill="1" applyBorder="1" applyAlignment="1" applyProtection="1">
      <alignment horizontal="center" vertical="center" wrapText="1"/>
      <protection locked="0"/>
    </xf>
    <xf numFmtId="0" fontId="13" fillId="7" borderId="1" xfId="1" applyFont="1" applyFill="1" applyBorder="1" applyAlignment="1">
      <alignment vertical="center" wrapText="1"/>
    </xf>
    <xf numFmtId="2" fontId="13" fillId="7" borderId="1" xfId="1" applyNumberFormat="1" applyFont="1" applyFill="1" applyBorder="1" applyAlignment="1">
      <alignment horizontal="center" vertical="center"/>
    </xf>
    <xf numFmtId="2" fontId="24" fillId="7" borderId="1" xfId="0" applyNumberFormat="1" applyFont="1" applyFill="1" applyBorder="1" applyAlignment="1">
      <alignment horizontal="center" vertical="center"/>
    </xf>
    <xf numFmtId="0" fontId="9" fillId="7" borderId="1" xfId="0" applyFont="1" applyFill="1" applyBorder="1" applyAlignment="1">
      <alignment horizontal="center" vertical="center"/>
    </xf>
    <xf numFmtId="2" fontId="9" fillId="7" borderId="1" xfId="0" applyNumberFormat="1" applyFont="1" applyFill="1" applyBorder="1" applyAlignment="1">
      <alignment horizontal="center" vertical="center" wrapText="1"/>
    </xf>
    <xf numFmtId="0" fontId="20" fillId="7" borderId="1" xfId="1" applyFont="1" applyFill="1" applyBorder="1" applyAlignment="1">
      <alignment horizontal="left" vertical="center"/>
    </xf>
    <xf numFmtId="0" fontId="13" fillId="7" borderId="1" xfId="1" applyFont="1" applyFill="1" applyBorder="1" applyAlignment="1">
      <alignment horizontal="left" vertical="center"/>
    </xf>
    <xf numFmtId="3" fontId="13" fillId="7" borderId="1" xfId="1" applyNumberFormat="1" applyFont="1" applyFill="1" applyBorder="1" applyAlignment="1">
      <alignment horizontal="right" vertical="center"/>
    </xf>
    <xf numFmtId="3" fontId="13" fillId="7" borderId="6" xfId="1" applyNumberFormat="1" applyFont="1" applyFill="1" applyBorder="1"/>
    <xf numFmtId="0" fontId="25" fillId="10" borderId="12" xfId="0" applyFont="1" applyFill="1" applyBorder="1" applyAlignment="1">
      <alignment wrapText="1"/>
    </xf>
    <xf numFmtId="0" fontId="13" fillId="7" borderId="1" xfId="1" applyFont="1" applyFill="1" applyBorder="1" applyAlignment="1">
      <alignment horizontal="center" wrapText="1"/>
    </xf>
    <xf numFmtId="2" fontId="6" fillId="7" borderId="1" xfId="0" applyNumberFormat="1" applyFont="1" applyFill="1" applyBorder="1" applyAlignment="1">
      <alignment horizontal="center" vertical="center"/>
    </xf>
    <xf numFmtId="0" fontId="9" fillId="7" borderId="1" xfId="0" applyFont="1" applyFill="1" applyBorder="1" applyAlignment="1">
      <alignment horizontal="center" vertical="center" wrapText="1"/>
    </xf>
    <xf numFmtId="2" fontId="9" fillId="5" borderId="1" xfId="0" applyNumberFormat="1" applyFont="1" applyFill="1" applyBorder="1" applyAlignment="1">
      <alignment horizontal="center" vertical="center" wrapText="1"/>
    </xf>
    <xf numFmtId="0" fontId="26" fillId="10" borderId="12" xfId="0" applyFont="1" applyFill="1" applyBorder="1" applyAlignment="1">
      <alignment wrapText="1"/>
    </xf>
    <xf numFmtId="0" fontId="13" fillId="3" borderId="3" xfId="1" applyFont="1" applyFill="1" applyBorder="1" applyAlignment="1">
      <alignment horizontal="center" vertical="center" wrapText="1"/>
    </xf>
    <xf numFmtId="0" fontId="13" fillId="2" borderId="1" xfId="1" applyFont="1" applyFill="1" applyBorder="1" applyAlignment="1">
      <alignment horizontal="center" wrapText="1"/>
    </xf>
    <xf numFmtId="0" fontId="13" fillId="2" borderId="1" xfId="1" applyFont="1" applyFill="1" applyBorder="1" applyAlignment="1">
      <alignment vertical="center" wrapText="1"/>
    </xf>
    <xf numFmtId="2" fontId="13" fillId="2" borderId="1" xfId="1" applyNumberFormat="1" applyFont="1" applyFill="1" applyBorder="1" applyAlignment="1">
      <alignment horizontal="center" vertical="center"/>
    </xf>
    <xf numFmtId="2" fontId="6" fillId="2" borderId="1" xfId="0" applyNumberFormat="1" applyFont="1" applyFill="1" applyBorder="1" applyAlignment="1">
      <alignment horizontal="center" vertical="center"/>
    </xf>
    <xf numFmtId="0" fontId="13" fillId="2" borderId="1" xfId="1" applyFont="1" applyFill="1" applyBorder="1" applyAlignment="1">
      <alignment horizontal="left" vertical="center"/>
    </xf>
    <xf numFmtId="3" fontId="13" fillId="2" borderId="1" xfId="1" applyNumberFormat="1" applyFont="1" applyFill="1" applyBorder="1" applyAlignment="1">
      <alignment horizontal="right" vertical="center"/>
    </xf>
    <xf numFmtId="3" fontId="13" fillId="2" borderId="6" xfId="1" applyNumberFormat="1" applyFont="1" applyFill="1" applyBorder="1"/>
    <xf numFmtId="0" fontId="27" fillId="10" borderId="12" xfId="0" applyFont="1" applyFill="1" applyBorder="1" applyAlignment="1">
      <alignment wrapText="1"/>
    </xf>
    <xf numFmtId="0" fontId="13" fillId="5" borderId="1" xfId="1" applyFont="1" applyFill="1" applyBorder="1" applyAlignment="1">
      <alignment horizontal="center"/>
    </xf>
    <xf numFmtId="2" fontId="5" fillId="5" borderId="1" xfId="0" applyNumberFormat="1" applyFont="1" applyFill="1" applyBorder="1" applyAlignment="1">
      <alignment horizontal="center" vertical="center"/>
    </xf>
    <xf numFmtId="0" fontId="13" fillId="7" borderId="1" xfId="1" applyFont="1" applyFill="1" applyBorder="1" applyAlignment="1">
      <alignment horizontal="center" vertical="center" wrapText="1"/>
    </xf>
    <xf numFmtId="0" fontId="13" fillId="7" borderId="1" xfId="1" applyFont="1" applyFill="1" applyBorder="1" applyAlignment="1">
      <alignment horizontal="left" vertical="center" wrapText="1"/>
    </xf>
    <xf numFmtId="2" fontId="13" fillId="7" borderId="1" xfId="1" applyNumberFormat="1" applyFont="1" applyFill="1" applyBorder="1" applyAlignment="1">
      <alignment horizontal="center" vertical="center" wrapText="1"/>
    </xf>
    <xf numFmtId="2" fontId="13" fillId="2" borderId="1" xfId="1" applyNumberFormat="1" applyFont="1" applyFill="1" applyBorder="1" applyAlignment="1">
      <alignment horizontal="center" vertical="center" wrapText="1"/>
    </xf>
    <xf numFmtId="0" fontId="13" fillId="7" borderId="1" xfId="1" applyFont="1" applyFill="1" applyBorder="1" applyAlignment="1">
      <alignment horizontal="center"/>
    </xf>
    <xf numFmtId="0" fontId="22" fillId="7" borderId="1" xfId="0" applyFont="1" applyFill="1" applyBorder="1" applyAlignment="1">
      <alignment horizontal="center" vertical="center"/>
    </xf>
    <xf numFmtId="0" fontId="28" fillId="11" borderId="1" xfId="0" applyFont="1" applyFill="1" applyBorder="1" applyAlignment="1">
      <alignment wrapText="1"/>
    </xf>
    <xf numFmtId="0" fontId="13" fillId="2" borderId="1" xfId="1" applyFont="1" applyFill="1" applyBorder="1" applyAlignment="1">
      <alignment horizontal="center"/>
    </xf>
    <xf numFmtId="0" fontId="0" fillId="7" borderId="1" xfId="0" applyFill="1" applyBorder="1" applyAlignment="1">
      <alignment horizontal="center" vertical="center"/>
    </xf>
    <xf numFmtId="2" fontId="0" fillId="7" borderId="1" xfId="0" applyNumberFormat="1" applyFill="1" applyBorder="1" applyAlignment="1">
      <alignment horizontal="center" vertical="center"/>
    </xf>
    <xf numFmtId="2" fontId="22" fillId="7" borderId="1" xfId="0" applyNumberFormat="1" applyFont="1" applyFill="1" applyBorder="1" applyAlignment="1">
      <alignment horizontal="center" vertical="center"/>
    </xf>
    <xf numFmtId="0" fontId="13" fillId="7" borderId="1" xfId="1" applyFont="1" applyFill="1" applyBorder="1"/>
    <xf numFmtId="2" fontId="6" fillId="12" borderId="1" xfId="0" applyNumberFormat="1" applyFont="1" applyFill="1" applyBorder="1" applyAlignment="1">
      <alignment horizontal="center" vertical="center"/>
    </xf>
    <xf numFmtId="0" fontId="0" fillId="5" borderId="1" xfId="0" applyFill="1" applyBorder="1" applyAlignment="1">
      <alignment horizontal="center" vertical="center"/>
    </xf>
    <xf numFmtId="2" fontId="0" fillId="5" borderId="1" xfId="0" applyNumberFormat="1" applyFill="1" applyBorder="1" applyAlignment="1">
      <alignment horizontal="center" vertical="center"/>
    </xf>
    <xf numFmtId="0" fontId="13" fillId="5" borderId="1" xfId="1" applyFont="1" applyFill="1" applyBorder="1"/>
    <xf numFmtId="0" fontId="0" fillId="2" borderId="1" xfId="0" applyFill="1" applyBorder="1" applyAlignment="1">
      <alignment horizontal="center" vertical="center"/>
    </xf>
    <xf numFmtId="2" fontId="0" fillId="2" borderId="1" xfId="0" applyNumberFormat="1" applyFill="1" applyBorder="1" applyAlignment="1">
      <alignment horizontal="center" vertical="center"/>
    </xf>
    <xf numFmtId="0" fontId="29" fillId="2" borderId="1" xfId="0" applyFont="1" applyFill="1" applyBorder="1" applyAlignment="1">
      <alignment horizontal="center" vertical="center"/>
    </xf>
    <xf numFmtId="0" fontId="13" fillId="2" borderId="1" xfId="1" applyFont="1" applyFill="1" applyBorder="1"/>
    <xf numFmtId="0" fontId="6" fillId="7" borderId="1" xfId="0" applyFont="1" applyFill="1" applyBorder="1" applyAlignment="1">
      <alignment horizontal="center" vertical="center"/>
    </xf>
    <xf numFmtId="0" fontId="6" fillId="5" borderId="1" xfId="0" applyFont="1" applyFill="1" applyBorder="1" applyAlignment="1">
      <alignment horizontal="center" vertical="center"/>
    </xf>
    <xf numFmtId="2" fontId="0" fillId="5" borderId="11" xfId="0" applyNumberFormat="1" applyFill="1" applyBorder="1" applyAlignment="1">
      <alignment horizontal="center" vertical="center" wrapText="1"/>
    </xf>
    <xf numFmtId="2" fontId="0" fillId="2" borderId="11" xfId="0" applyNumberFormat="1" applyFill="1" applyBorder="1" applyAlignment="1">
      <alignment horizontal="center" vertical="center" wrapText="1"/>
    </xf>
    <xf numFmtId="0" fontId="23" fillId="11" borderId="1" xfId="0" applyFont="1" applyFill="1" applyBorder="1" applyAlignment="1">
      <alignment wrapText="1"/>
    </xf>
    <xf numFmtId="0" fontId="6" fillId="2" borderId="1" xfId="0" applyFont="1" applyFill="1" applyBorder="1" applyAlignment="1">
      <alignment horizontal="center" vertical="center"/>
    </xf>
    <xf numFmtId="0" fontId="6" fillId="2" borderId="1" xfId="0" applyFont="1" applyFill="1" applyBorder="1" applyAlignment="1">
      <alignment horizontal="center"/>
    </xf>
    <xf numFmtId="2" fontId="6" fillId="2" borderId="1" xfId="0" applyNumberFormat="1" applyFont="1" applyFill="1" applyBorder="1" applyAlignment="1">
      <alignment horizontal="center"/>
    </xf>
    <xf numFmtId="0" fontId="6" fillId="5" borderId="1" xfId="0" applyFont="1" applyFill="1" applyBorder="1" applyAlignment="1">
      <alignment horizontal="center"/>
    </xf>
    <xf numFmtId="2" fontId="6" fillId="5" borderId="1" xfId="0" applyNumberFormat="1" applyFont="1" applyFill="1" applyBorder="1" applyAlignment="1">
      <alignment horizontal="center"/>
    </xf>
    <xf numFmtId="0" fontId="28" fillId="10" borderId="1" xfId="0" applyFont="1" applyFill="1" applyBorder="1" applyAlignment="1">
      <alignment wrapText="1"/>
    </xf>
    <xf numFmtId="2" fontId="5" fillId="7" borderId="1" xfId="0" applyNumberFormat="1" applyFont="1" applyFill="1" applyBorder="1" applyAlignment="1">
      <alignment horizontal="center" vertical="center"/>
    </xf>
    <xf numFmtId="3" fontId="13" fillId="7" borderId="1" xfId="1" applyNumberFormat="1" applyFont="1" applyFill="1" applyBorder="1" applyAlignment="1">
      <alignment horizontal="right"/>
    </xf>
    <xf numFmtId="3" fontId="13" fillId="2" borderId="1" xfId="1" applyNumberFormat="1" applyFont="1" applyFill="1" applyBorder="1" applyAlignment="1">
      <alignment horizontal="right"/>
    </xf>
    <xf numFmtId="0" fontId="20" fillId="7" borderId="1" xfId="1" applyFont="1" applyFill="1" applyBorder="1"/>
    <xf numFmtId="0" fontId="15" fillId="5" borderId="1" xfId="0" applyFont="1" applyFill="1" applyBorder="1" applyAlignment="1">
      <alignment horizontal="center" vertical="center" wrapText="1"/>
    </xf>
    <xf numFmtId="3" fontId="21" fillId="5" borderId="1" xfId="1" applyNumberFormat="1" applyFont="1" applyFill="1" applyBorder="1" applyAlignment="1">
      <alignment horizontal="right"/>
    </xf>
    <xf numFmtId="3" fontId="13" fillId="5" borderId="1" xfId="1" applyNumberFormat="1" applyFont="1" applyFill="1" applyBorder="1" applyAlignment="1">
      <alignment horizontal="right"/>
    </xf>
    <xf numFmtId="0" fontId="13" fillId="6" borderId="9" xfId="1" applyFont="1" applyFill="1" applyBorder="1" applyAlignment="1">
      <alignment horizontal="center" vertical="center" wrapText="1"/>
    </xf>
    <xf numFmtId="0" fontId="6" fillId="5" borderId="2" xfId="0" applyFont="1" applyFill="1" applyBorder="1" applyAlignment="1">
      <alignment horizontal="center"/>
    </xf>
    <xf numFmtId="0" fontId="13" fillId="5" borderId="2" xfId="1" applyFont="1" applyFill="1" applyBorder="1" applyAlignment="1">
      <alignment vertical="center" wrapText="1"/>
    </xf>
    <xf numFmtId="2" fontId="6" fillId="5" borderId="2" xfId="0" applyNumberFormat="1" applyFont="1" applyFill="1" applyBorder="1" applyAlignment="1">
      <alignment horizontal="center"/>
    </xf>
    <xf numFmtId="2" fontId="6" fillId="5" borderId="2" xfId="0" applyNumberFormat="1" applyFont="1" applyFill="1" applyBorder="1" applyAlignment="1">
      <alignment horizontal="center" vertical="center"/>
    </xf>
    <xf numFmtId="2" fontId="22" fillId="5" borderId="2" xfId="0" applyNumberFormat="1" applyFont="1" applyFill="1" applyBorder="1" applyAlignment="1">
      <alignment horizontal="center" vertical="center"/>
    </xf>
    <xf numFmtId="0" fontId="13" fillId="5" borderId="2" xfId="1" applyFont="1" applyFill="1" applyBorder="1"/>
    <xf numFmtId="3" fontId="13" fillId="5" borderId="2" xfId="1" applyNumberFormat="1" applyFont="1" applyFill="1" applyBorder="1" applyAlignment="1">
      <alignment horizontal="right"/>
    </xf>
    <xf numFmtId="3" fontId="13" fillId="5" borderId="11" xfId="1" applyNumberFormat="1" applyFont="1" applyFill="1" applyBorder="1"/>
    <xf numFmtId="0" fontId="28" fillId="10" borderId="2" xfId="0" applyFont="1" applyFill="1" applyBorder="1" applyAlignment="1">
      <alignment wrapText="1"/>
    </xf>
    <xf numFmtId="0" fontId="13" fillId="6" borderId="6" xfId="0" applyFont="1" applyFill="1" applyBorder="1" applyAlignment="1">
      <alignment horizontal="center" vertical="center" wrapText="1"/>
    </xf>
    <xf numFmtId="0" fontId="13" fillId="5" borderId="7" xfId="0" applyFont="1" applyFill="1" applyBorder="1" applyAlignment="1">
      <alignment vertical="center" wrapText="1"/>
    </xf>
    <xf numFmtId="2" fontId="6" fillId="5" borderId="7" xfId="0" applyNumberFormat="1" applyFont="1" applyFill="1" applyBorder="1" applyAlignment="1">
      <alignment horizontal="center" vertical="center"/>
    </xf>
    <xf numFmtId="0" fontId="9" fillId="5" borderId="7" xfId="0" applyFont="1" applyFill="1" applyBorder="1" applyAlignment="1">
      <alignment horizontal="center" vertical="center"/>
    </xf>
    <xf numFmtId="0" fontId="13" fillId="5" borderId="7" xfId="0" applyFont="1" applyFill="1" applyBorder="1"/>
    <xf numFmtId="3" fontId="0" fillId="5" borderId="7" xfId="0" applyNumberFormat="1" applyFill="1" applyBorder="1"/>
    <xf numFmtId="0" fontId="0" fillId="5" borderId="7" xfId="0" applyFill="1" applyBorder="1"/>
    <xf numFmtId="0" fontId="0" fillId="5" borderId="2" xfId="0" applyFill="1" applyBorder="1" applyAlignment="1">
      <alignment wrapText="1"/>
    </xf>
    <xf numFmtId="0" fontId="14" fillId="2" borderId="0" xfId="13" applyFill="1" applyBorder="1" applyAlignment="1"/>
    <xf numFmtId="0" fontId="21" fillId="2" borderId="0" xfId="1" applyFont="1" applyFill="1"/>
    <xf numFmtId="165" fontId="13" fillId="2" borderId="0" xfId="1" applyNumberFormat="1" applyFont="1" applyFill="1"/>
    <xf numFmtId="0" fontId="31" fillId="8" borderId="1" xfId="0" applyFont="1" applyFill="1" applyBorder="1" applyAlignment="1">
      <alignment wrapText="1"/>
    </xf>
    <xf numFmtId="2" fontId="9" fillId="5" borderId="1" xfId="0" applyNumberFormat="1" applyFont="1" applyFill="1" applyBorder="1" applyAlignment="1">
      <alignment horizontal="center" vertical="center"/>
    </xf>
    <xf numFmtId="2" fontId="6" fillId="0" borderId="1" xfId="0" applyNumberFormat="1" applyFont="1" applyFill="1" applyBorder="1" applyAlignment="1">
      <alignment horizontal="center" vertical="center"/>
    </xf>
    <xf numFmtId="2" fontId="0" fillId="5" borderId="11" xfId="0" applyNumberFormat="1" applyFont="1" applyFill="1" applyBorder="1" applyAlignment="1">
      <alignment horizontal="center" vertical="center" wrapText="1"/>
    </xf>
  </cellXfs>
  <cellStyles count="14">
    <cellStyle name="Comma 2" xfId="6" xr:uid="{00000000-0005-0000-0000-000001000000}"/>
    <cellStyle name="Comma 2 2" xfId="9" xr:uid="{B7489F40-90C6-4E2E-9527-D16E3F714917}"/>
    <cellStyle name="Comma 2 3" xfId="12" xr:uid="{0D32A4F8-5AC8-4B61-973A-1C9833A62FEC}"/>
    <cellStyle name="Comma 3" xfId="8" xr:uid="{00000000-0005-0000-0000-000002000000}"/>
    <cellStyle name="Comma 3 2" xfId="10" xr:uid="{BF259342-3489-4877-AC6E-B071571A2C0C}"/>
    <cellStyle name="Hyperlink" xfId="13" builtinId="8"/>
    <cellStyle name="Normal" xfId="0" builtinId="0"/>
    <cellStyle name="Normal 2" xfId="5" xr:uid="{00000000-0005-0000-0000-000004000000}"/>
    <cellStyle name="Normal 2 2 3" xfId="1" xr:uid="{00000000-0005-0000-0000-000005000000}"/>
    <cellStyle name="Normal 2 3" xfId="3" xr:uid="{00000000-0005-0000-0000-000006000000}"/>
    <cellStyle name="Normal 2_FIN 2017_2019 12122016_Maira 23012017" xfId="2" xr:uid="{00000000-0005-0000-0000-000007000000}"/>
    <cellStyle name="Normal 4" xfId="11" xr:uid="{C7D78310-3697-47B2-8A6B-505D11013412}"/>
    <cellStyle name="Normal_reģionālie finansesanas plans no Salvja 2_VAF fin plans 1015_17_14012015_PPD labotais Salvis 17052016" xfId="7" xr:uid="{00000000-0005-0000-0000-000008000000}"/>
    <cellStyle name="Parasts 2" xfId="4" xr:uid="{00000000-0005-0000-0000-00000A000000}"/>
  </cellStyles>
  <dxfs count="103">
    <dxf>
      <fill>
        <patternFill patternType="solid">
          <fgColor indexed="64"/>
          <bgColor theme="7" tint="0.5999938962981048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7" tint="0.59999389629810485"/>
        </patternFill>
      </fill>
      <border diagonalUp="0" diagonalDown="0" outline="0">
        <left/>
        <right/>
        <top style="thin">
          <color indexed="64"/>
        </top>
        <bottom style="thin">
          <color indexed="64"/>
        </bottom>
      </border>
    </dxf>
    <dxf>
      <numFmt numFmtId="3" formatCode="#,##0"/>
      <fill>
        <patternFill patternType="solid">
          <fgColor indexed="64"/>
          <bgColor theme="7" tint="0.59999389629810485"/>
        </patternFill>
      </fill>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Calibri"/>
        <family val="2"/>
        <charset val="186"/>
        <scheme val="minor"/>
      </font>
      <fill>
        <patternFill patternType="solid">
          <fgColor indexed="64"/>
          <bgColor theme="7" tint="0.59999389629810485"/>
        </patternFill>
      </fill>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Calibri"/>
        <family val="2"/>
        <charset val="186"/>
        <scheme val="minor"/>
      </font>
      <fill>
        <patternFill patternType="solid">
          <fgColor indexed="64"/>
          <bgColor theme="7" tint="0.59999389629810485"/>
        </patternFill>
      </fill>
      <border diagonalUp="0" diagonalDown="0" outline="0">
        <left/>
        <right/>
        <top style="thin">
          <color indexed="64"/>
        </top>
        <bottom style="thin">
          <color indexed="64"/>
        </bottom>
      </border>
    </dxf>
    <dxf>
      <font>
        <b/>
        <i val="0"/>
        <strike val="0"/>
        <condense val="0"/>
        <extend val="0"/>
        <outline val="0"/>
        <shadow val="0"/>
        <u val="none"/>
        <vertAlign val="baseline"/>
        <sz val="10"/>
        <color auto="1"/>
        <name val="Calibri"/>
        <family val="2"/>
        <charset val="186"/>
        <scheme val="minor"/>
      </font>
      <fill>
        <patternFill patternType="solid">
          <fgColor indexed="64"/>
          <bgColor theme="7" tint="0.59999389629810485"/>
        </patternFill>
      </fill>
      <alignment horizontal="center" vertical="center" textRotation="0" wrapText="0"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0"/>
        <color auto="1"/>
        <name val="Calibri"/>
        <family val="2"/>
        <charset val="186"/>
        <scheme val="minor"/>
      </font>
      <fill>
        <patternFill patternType="solid">
          <fgColor indexed="64"/>
          <bgColor theme="7" tint="0.59999389629810485"/>
        </patternFill>
      </fill>
      <alignment horizontal="center" vertical="center"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0"/>
        <color theme="1"/>
        <name val="Calibri"/>
        <family val="2"/>
        <charset val="186"/>
        <scheme val="minor"/>
      </font>
      <numFmt numFmtId="2" formatCode="0.00"/>
      <fill>
        <patternFill patternType="solid">
          <fgColor indexed="64"/>
          <bgColor theme="7" tint="0.59999389629810485"/>
        </patternFill>
      </fill>
      <alignment horizontal="center" vertical="center"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0"/>
        <color theme="1"/>
        <name val="Calibri"/>
        <family val="2"/>
        <charset val="186"/>
        <scheme val="minor"/>
      </font>
      <numFmt numFmtId="2" formatCode="0.00"/>
      <fill>
        <patternFill patternType="solid">
          <fgColor indexed="64"/>
          <bgColor theme="7" tint="0.5999938962981048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0"/>
        <color theme="1"/>
        <name val="Calibri"/>
        <family val="2"/>
        <charset val="186"/>
        <scheme val="minor"/>
      </font>
      <numFmt numFmtId="2" formatCode="0.00"/>
      <fill>
        <patternFill patternType="solid">
          <fgColor indexed="64"/>
          <bgColor theme="7" tint="0.5999938962981048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Calibri"/>
        <family val="2"/>
        <charset val="186"/>
        <scheme val="minor"/>
      </font>
      <fill>
        <patternFill patternType="solid">
          <fgColor indexed="64"/>
          <bgColor theme="7" tint="0.59999389629810485"/>
        </patternFill>
      </fill>
      <alignment horizontal="general"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0"/>
        <color theme="1"/>
        <name val="Calibri"/>
        <family val="2"/>
        <charset val="186"/>
        <scheme val="minor"/>
      </font>
      <fill>
        <patternFill patternType="solid">
          <fgColor indexed="64"/>
          <bgColor theme="7" tint="0.5999938962981048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Calibri"/>
        <family val="2"/>
        <charset val="186"/>
        <scheme val="minor"/>
      </font>
      <fill>
        <patternFill patternType="solid">
          <fgColor rgb="FF000000"/>
          <bgColor theme="7" tint="0.59999389629810485"/>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1"/>
        <color rgb="FFED7D31"/>
        <name val="Calibri"/>
        <family val="2"/>
        <scheme val="none"/>
      </font>
      <fill>
        <patternFill patternType="solid">
          <fgColor rgb="FF000000"/>
          <bgColor rgb="FFFFFFFF"/>
        </patternFill>
      </fill>
      <alignment horizontal="general" vertical="bottom" textRotation="0" wrapText="1" indent="0" justifyLastLine="0" shrinkToFit="0" readingOrder="0"/>
      <border diagonalUp="0" diagonalDown="0">
        <left/>
        <right style="thin">
          <color indexed="64"/>
        </right>
        <top style="thin">
          <color rgb="FF8EA9DB"/>
        </top>
        <bottom style="thin">
          <color rgb="FF8EA9DB"/>
        </bottom>
        <vertical/>
        <horizontal/>
      </border>
    </dxf>
    <dxf>
      <font>
        <b val="0"/>
        <i val="0"/>
        <strike val="0"/>
        <condense val="0"/>
        <extend val="0"/>
        <outline val="0"/>
        <shadow val="0"/>
        <u val="none"/>
        <vertAlign val="baseline"/>
        <sz val="11"/>
        <color auto="1"/>
        <name val="Calibri"/>
        <family val="2"/>
        <charset val="186"/>
        <scheme val="minor"/>
      </font>
      <numFmt numFmtId="3" formatCode="#,##0"/>
      <fill>
        <patternFill patternType="solid">
          <fgColor indexed="64"/>
          <bgColor theme="0"/>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charset val="186"/>
        <scheme val="minor"/>
      </font>
      <numFmt numFmtId="3" formatCode="#,##0"/>
      <fill>
        <patternFill patternType="solid">
          <fgColor indexed="64"/>
          <bgColor theme="0"/>
        </patternFill>
      </fill>
      <alignment horizontal="righ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charset val="186"/>
        <scheme val="minor"/>
      </font>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charset val="186"/>
        <scheme val="minor"/>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Calibri"/>
        <family val="2"/>
        <charset val="186"/>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charset val="186"/>
        <scheme val="minor"/>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charset val="186"/>
        <scheme val="minor"/>
      </font>
      <numFmt numFmtId="2" formatCode="0.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charset val="186"/>
        <scheme val="minor"/>
      </font>
      <numFmt numFmtId="2" formatCode="0.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charset val="186"/>
        <scheme val="minor"/>
      </font>
      <fill>
        <patternFill patternType="solid">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charset val="186"/>
        <scheme val="minor"/>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charset val="186"/>
        <scheme val="minor"/>
      </font>
      <fill>
        <patternFill patternType="solid">
          <fgColor rgb="FF000000"/>
          <bgColor theme="0"/>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rgb="FF000000"/>
        </top>
      </border>
    </dxf>
    <dxf>
      <border>
        <bottom style="thin">
          <color rgb="FF000000"/>
        </bottom>
      </border>
    </dxf>
    <dxf>
      <border diagonalUp="0" diagonalDown="0">
        <left style="thin">
          <color rgb="FF000000"/>
        </left>
        <right style="thin">
          <color rgb="FF000000"/>
        </right>
        <top style="thin">
          <color rgb="FF000000"/>
        </top>
        <bottom style="thin">
          <color rgb="FF000000"/>
        </bottom>
      </border>
    </dxf>
    <dxf>
      <fill>
        <patternFill>
          <bgColor rgb="FFFFE699"/>
        </patternFill>
      </fill>
      <border diagonalUp="0" diagonalDown="0">
        <left style="thin">
          <color rgb="FF000000"/>
        </left>
        <right style="thin">
          <color rgb="FF000000"/>
        </right>
        <top/>
        <bottom/>
        <vertical style="thin">
          <color rgb="FF000000"/>
        </vertical>
        <horizontal style="thin">
          <color rgb="FF000000"/>
        </horizontal>
      </border>
    </dxf>
    <dxf>
      <font>
        <b val="0"/>
        <strike val="0"/>
        <outline val="0"/>
        <shadow val="0"/>
        <u val="none"/>
        <vertAlign val="baseline"/>
        <color auto="1"/>
        <name val="Calibri"/>
        <family val="2"/>
        <charset val="186"/>
        <scheme val="minor"/>
      </font>
      <fill>
        <patternFill patternType="solid">
          <fgColor indexed="64"/>
          <bgColor rgb="FFFFC000"/>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fill>
        <patternFill patternType="solid">
          <fgColor indexed="64"/>
          <bgColor theme="7" tint="0.59999389629810485"/>
        </patternFill>
      </fill>
      <border diagonalUp="0" diagonalDown="0" outline="0">
        <left/>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0"/>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7" tint="0.59999389629810485"/>
        </patternFill>
      </fill>
      <border diagonalUp="0" diagonalDown="0" outline="0">
        <left/>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0"/>
        </patternFill>
      </fill>
      <alignment horizontal="righ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solid">
          <fgColor indexed="64"/>
          <bgColor theme="7" tint="0.59999389629810485"/>
        </patternFill>
      </fill>
      <border diagonalUp="0" diagonalDown="0" outline="0">
        <left/>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solid">
          <fgColor indexed="64"/>
          <bgColor theme="7" tint="0.59999389629810485"/>
        </patternFill>
      </fill>
      <border diagonalUp="0" diagonalDown="0" outline="0">
        <left/>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Calibri"/>
        <family val="2"/>
        <scheme val="minor"/>
      </font>
      <fill>
        <patternFill patternType="solid">
          <fgColor indexed="64"/>
          <bgColor theme="7" tint="0.59999389629810485"/>
        </patternFill>
      </fill>
      <alignment horizontal="general" vertical="center" textRotation="0" wrapText="0"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0"/>
        <color auto="1"/>
        <name val="Calibri"/>
        <family val="2"/>
        <scheme val="minor"/>
      </font>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2" formatCode="0.00"/>
      <fill>
        <patternFill patternType="solid">
          <fgColor indexed="64"/>
          <bgColor theme="7" tint="0.59999389629810485"/>
        </patternFill>
      </fill>
      <alignment horizontal="center" vertical="center"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numFmt numFmtId="2" formatCode="0.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2" formatCode="0.00"/>
      <fill>
        <patternFill patternType="solid">
          <fgColor indexed="64"/>
          <bgColor theme="7" tint="0.5999938962981048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numFmt numFmtId="2" formatCode="0.0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2" formatCode="0.00"/>
      <fill>
        <patternFill patternType="solid">
          <fgColor indexed="64"/>
          <bgColor theme="7" tint="0.5999938962981048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numFmt numFmtId="2" formatCode="0.0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solid">
          <fgColor indexed="64"/>
          <bgColor theme="7" tint="0.59999389629810485"/>
        </patternFill>
      </fill>
      <alignment horizontal="general"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7" tint="0.5999938962981048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solid">
          <fgColor rgb="FF000000"/>
          <bgColor theme="7" tint="0.59999389629810485"/>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solid">
          <fgColor rgb="FF000000"/>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font>
        <strike val="0"/>
        <outline val="0"/>
        <shadow val="0"/>
        <vertAlign val="baseline"/>
        <sz val="10"/>
        <name val="Calibri"/>
        <family val="2"/>
        <scheme val="minor"/>
      </font>
      <fill>
        <patternFill>
          <bgColor theme="7" tint="0.59999389629810485"/>
        </patternFill>
      </fill>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auto="1"/>
        <name val="Calibri"/>
        <family val="2"/>
        <scheme val="minor"/>
      </font>
    </dxf>
    <dxf>
      <border>
        <bottom style="thin">
          <color indexed="64"/>
        </bottom>
      </border>
    </dxf>
    <dxf>
      <font>
        <b val="0"/>
        <strike val="0"/>
        <outline val="0"/>
        <shadow val="0"/>
        <u val="none"/>
        <vertAlign val="baseline"/>
        <sz val="10"/>
        <color auto="1"/>
        <name val="Calibri"/>
        <family val="2"/>
        <scheme val="minor"/>
      </font>
      <fill>
        <patternFill patternType="solid">
          <fgColor indexed="64"/>
          <bgColor rgb="FFFFC00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Calibri"/>
        <family val="2"/>
        <charset val="186"/>
        <scheme val="minor"/>
      </font>
      <fill>
        <patternFill patternType="solid">
          <fgColor indexed="64"/>
          <bgColor theme="7" tint="0.59999389629810485"/>
        </patternFill>
      </fill>
      <border diagonalUp="0" diagonalDown="0" outline="0">
        <left/>
        <right/>
        <top style="thin">
          <color indexed="64"/>
        </top>
        <bottom style="thin">
          <color indexed="64"/>
        </bottom>
      </border>
    </dxf>
    <dxf>
      <font>
        <b val="0"/>
        <i val="0"/>
        <strike val="0"/>
        <condense val="0"/>
        <extend val="0"/>
        <outline val="0"/>
        <shadow val="0"/>
        <u val="none"/>
        <vertAlign val="baseline"/>
        <sz val="10"/>
        <color auto="1"/>
        <name val="Calibri"/>
        <family val="2"/>
        <charset val="186"/>
        <scheme val="minor"/>
      </font>
      <fill>
        <patternFill patternType="solid">
          <fgColor indexed="64"/>
          <bgColor theme="9" tint="0.79998168889431442"/>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0"/>
        <color auto="1"/>
        <name val="Calibri"/>
        <family val="2"/>
        <charset val="186"/>
        <scheme val="minor"/>
      </font>
      <fill>
        <patternFill patternType="solid">
          <fgColor indexed="64"/>
          <bgColor theme="7" tint="0.59999389629810485"/>
        </patternFill>
      </fill>
      <border diagonalUp="0" diagonalDown="0" outline="0">
        <left/>
        <right/>
        <top style="thin">
          <color indexed="64"/>
        </top>
        <bottom style="thin">
          <color indexed="64"/>
        </bottom>
      </border>
    </dxf>
    <dxf>
      <font>
        <b/>
        <i val="0"/>
        <strike val="0"/>
        <condense val="0"/>
        <extend val="0"/>
        <outline val="0"/>
        <shadow val="0"/>
        <u val="none"/>
        <vertAlign val="baseline"/>
        <sz val="10"/>
        <color auto="1"/>
        <name val="Calibri"/>
        <family val="2"/>
        <charset val="186"/>
        <scheme val="minor"/>
      </font>
      <fill>
        <patternFill patternType="solid">
          <fgColor indexed="64"/>
          <bgColor theme="9"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charset val="186"/>
        <scheme val="minor"/>
      </font>
      <numFmt numFmtId="2" formatCode="0.00"/>
      <fill>
        <patternFill patternType="solid">
          <fgColor indexed="64"/>
          <bgColor theme="7" tint="0.59999389629810485"/>
        </patternFill>
      </fill>
      <border diagonalUp="0" diagonalDown="0" outline="0">
        <left/>
        <right/>
        <top style="thin">
          <color indexed="64"/>
        </top>
        <bottom style="thin">
          <color indexed="64"/>
        </bottom>
      </border>
    </dxf>
    <dxf>
      <font>
        <b val="0"/>
        <i val="0"/>
        <strike val="0"/>
        <condense val="0"/>
        <extend val="0"/>
        <outline val="0"/>
        <shadow val="0"/>
        <u val="none"/>
        <vertAlign val="baseline"/>
        <sz val="10"/>
        <color auto="1"/>
        <name val="Calibri"/>
        <family val="2"/>
        <charset val="186"/>
        <scheme val="minor"/>
      </font>
      <numFmt numFmtId="2" formatCode="0.00"/>
      <fill>
        <patternFill patternType="solid">
          <fgColor indexed="64"/>
          <bgColor theme="9"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charset val="186"/>
        <scheme val="minor"/>
      </font>
      <numFmt numFmtId="2" formatCode="0.00"/>
      <fill>
        <patternFill patternType="solid">
          <fgColor indexed="64"/>
          <bgColor theme="7" tint="0.59999389629810485"/>
        </patternFill>
      </fill>
      <border diagonalUp="0" diagonalDown="0" outline="0">
        <left/>
        <right/>
        <top style="thin">
          <color indexed="64"/>
        </top>
        <bottom style="thin">
          <color indexed="64"/>
        </bottom>
      </border>
    </dxf>
    <dxf>
      <font>
        <b val="0"/>
        <i val="0"/>
        <strike val="0"/>
        <condense val="0"/>
        <extend val="0"/>
        <outline val="0"/>
        <shadow val="0"/>
        <u val="none"/>
        <vertAlign val="baseline"/>
        <sz val="10"/>
        <color auto="1"/>
        <name val="Calibri"/>
        <family val="2"/>
        <charset val="186"/>
        <scheme val="minor"/>
      </font>
      <numFmt numFmtId="2" formatCode="0.00"/>
      <fill>
        <patternFill patternType="solid">
          <fgColor indexed="64"/>
          <bgColor theme="9"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charset val="186"/>
        <scheme val="minor"/>
      </font>
      <numFmt numFmtId="2" formatCode="0.00"/>
      <fill>
        <patternFill patternType="solid">
          <fgColor indexed="64"/>
          <bgColor theme="7" tint="0.59999389629810485"/>
        </patternFill>
      </fill>
      <border diagonalUp="0" diagonalDown="0" outline="0">
        <left/>
        <right/>
        <top style="thin">
          <color indexed="64"/>
        </top>
        <bottom style="thin">
          <color indexed="64"/>
        </bottom>
      </border>
    </dxf>
    <dxf>
      <font>
        <b val="0"/>
        <i val="0"/>
        <strike val="0"/>
        <condense val="0"/>
        <extend val="0"/>
        <outline val="0"/>
        <shadow val="0"/>
        <u val="none"/>
        <vertAlign val="baseline"/>
        <sz val="10"/>
        <color auto="1"/>
        <name val="Calibri"/>
        <family val="2"/>
        <charset val="186"/>
        <scheme val="minor"/>
      </font>
      <numFmt numFmtId="2" formatCode="0.00"/>
      <fill>
        <patternFill patternType="solid">
          <fgColor indexed="64"/>
          <bgColor theme="9"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charset val="186"/>
        <scheme val="minor"/>
      </font>
      <fill>
        <patternFill patternType="solid">
          <fgColor indexed="64"/>
          <bgColor theme="7" tint="0.59999389629810485"/>
        </patternFill>
      </fill>
      <alignment horizontal="general"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0"/>
        <color auto="1"/>
        <name val="Calibri"/>
        <family val="2"/>
        <charset val="186"/>
        <scheme val="minor"/>
      </font>
      <fill>
        <patternFill patternType="solid">
          <fgColor indexed="64"/>
          <bgColor theme="9" tint="0.79998168889431442"/>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charset val="186"/>
        <scheme val="minor"/>
      </font>
      <fill>
        <patternFill patternType="solid">
          <fgColor indexed="64"/>
          <bgColor theme="7" tint="0.59999389629810485"/>
        </patternFill>
      </fill>
      <alignment horizontal="center" vertical="center"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0"/>
        <color auto="1"/>
        <name val="Calibri"/>
        <family val="2"/>
        <charset val="186"/>
        <scheme val="minor"/>
      </font>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charset val="186"/>
        <scheme val="minor"/>
      </font>
      <fill>
        <patternFill patternType="solid">
          <fgColor indexed="64"/>
          <bgColor theme="7" tint="0.59999389629810485"/>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Calibri"/>
        <family val="2"/>
        <charset val="186"/>
        <scheme val="minor"/>
      </font>
      <fill>
        <patternFill patternType="solid">
          <fgColor indexed="64"/>
          <bgColor theme="9" tint="0.79998168889431442"/>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font>
        <strike val="0"/>
        <outline val="0"/>
        <shadow val="0"/>
        <vertAlign val="baseline"/>
        <sz val="10"/>
        <name val="Calibri"/>
        <family val="2"/>
        <charset val="186"/>
        <scheme val="minor"/>
      </font>
      <fill>
        <patternFill patternType="solid">
          <fgColor indexed="64"/>
          <bgColor theme="7" tint="0.59999389629810485"/>
        </patternFill>
      </fill>
    </dxf>
    <dxf>
      <border outline="0">
        <left style="thin">
          <color indexed="64"/>
        </left>
        <right style="thin">
          <color indexed="64"/>
        </right>
        <top style="thin">
          <color indexed="64"/>
        </top>
        <bottom style="thin">
          <color indexed="64"/>
        </bottom>
      </border>
    </dxf>
    <dxf>
      <font>
        <strike val="0"/>
        <outline val="0"/>
        <shadow val="0"/>
        <vertAlign val="baseline"/>
        <sz val="10"/>
        <name val="Calibri"/>
        <family val="2"/>
        <charset val="186"/>
        <scheme val="minor"/>
      </font>
      <fill>
        <patternFill patternType="solid">
          <fgColor indexed="64"/>
          <bgColor theme="9" tint="0.79998168889431442"/>
        </patternFill>
      </fill>
    </dxf>
    <dxf>
      <border outline="0">
        <bottom style="thin">
          <color indexed="64"/>
        </bottom>
      </border>
    </dxf>
    <dxf>
      <font>
        <b/>
        <i val="0"/>
        <strike val="0"/>
        <condense val="0"/>
        <extend val="0"/>
        <outline val="0"/>
        <shadow val="0"/>
        <u val="none"/>
        <vertAlign val="baseline"/>
        <sz val="10"/>
        <color auto="1"/>
        <name val="Calibri"/>
        <family val="2"/>
        <charset val="186"/>
        <scheme val="minor"/>
      </font>
      <fill>
        <patternFill patternType="solid">
          <fgColor indexed="64"/>
          <bgColor rgb="FFFFC000"/>
        </patternFill>
      </fill>
      <alignment horizontal="general"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Calibri"/>
        <family val="2"/>
        <charset val="186"/>
        <scheme val="minor"/>
      </font>
      <fill>
        <patternFill patternType="solid">
          <fgColor indexed="64"/>
          <bgColor theme="7" tint="0.59999389629810485"/>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charset val="186"/>
        <scheme val="minor"/>
      </font>
      <fill>
        <patternFill patternType="solid">
          <fgColor indexed="64"/>
          <bgColor theme="9" tint="0.79998168889431442"/>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i val="0"/>
        <strike val="0"/>
        <condense val="0"/>
        <extend val="0"/>
        <outline val="0"/>
        <shadow val="0"/>
        <u val="none"/>
        <vertAlign val="baseline"/>
        <sz val="10"/>
        <color rgb="FFC00000"/>
        <name val="Calibri"/>
        <family val="2"/>
        <charset val="186"/>
        <scheme val="minor"/>
      </font>
      <numFmt numFmtId="3" formatCode="#,##0"/>
      <fill>
        <patternFill patternType="solid">
          <fgColor indexed="64"/>
          <bgColor theme="7" tint="0.59999389629810485"/>
        </patternFill>
      </fill>
      <border diagonalUp="0" diagonalDown="0" outline="0">
        <left/>
        <right/>
        <top style="thin">
          <color indexed="64"/>
        </top>
        <bottom style="thin">
          <color indexed="64"/>
        </bottom>
      </border>
    </dxf>
    <dxf>
      <font>
        <b/>
        <strike val="0"/>
        <outline val="0"/>
        <shadow val="0"/>
        <vertAlign val="baseline"/>
        <sz val="10"/>
        <name val="Calibri"/>
        <family val="2"/>
        <charset val="186"/>
        <scheme val="minor"/>
      </font>
      <fill>
        <patternFill patternType="solid">
          <fgColor indexed="64"/>
          <bgColor theme="9" tint="0.79998168889431442"/>
        </patternFill>
      </fill>
    </dxf>
    <dxf>
      <font>
        <b val="0"/>
        <i val="0"/>
        <strike val="0"/>
        <condense val="0"/>
        <extend val="0"/>
        <outline val="0"/>
        <shadow val="0"/>
        <u val="none"/>
        <vertAlign val="baseline"/>
        <sz val="10"/>
        <color auto="1"/>
        <name val="Calibri"/>
        <family val="2"/>
        <charset val="186"/>
        <scheme val="minor"/>
      </font>
      <numFmt numFmtId="2" formatCode="0.00"/>
      <fill>
        <patternFill patternType="solid">
          <fgColor indexed="64"/>
          <bgColor theme="7" tint="0.59999389629810485"/>
        </patternFill>
      </fill>
      <alignment horizontal="center" vertical="center" textRotation="0" wrapText="0"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charset val="186"/>
        <scheme val="minor"/>
      </font>
      <numFmt numFmtId="2" formatCode="0.00"/>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charset val="186"/>
        <scheme val="minor"/>
      </font>
      <fill>
        <patternFill patternType="solid">
          <fgColor indexed="64"/>
          <bgColor theme="7" tint="0.5999938962981048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0"/>
        <color theme="1"/>
        <name val="Calibri"/>
        <family val="2"/>
        <charset val="186"/>
        <scheme val="minor"/>
      </font>
      <fill>
        <patternFill patternType="solid">
          <fgColor indexed="64"/>
          <bgColor theme="9" tint="0.79998168889431442"/>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charset val="186"/>
        <scheme val="minor"/>
      </font>
      <numFmt numFmtId="2" formatCode="0.00"/>
      <fill>
        <patternFill patternType="solid">
          <fgColor indexed="64"/>
          <bgColor theme="7" tint="0.5999938962981048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0"/>
        <color theme="1"/>
        <name val="Calibri"/>
        <family val="2"/>
        <charset val="186"/>
        <scheme val="minor"/>
      </font>
      <numFmt numFmtId="2" formatCode="0.00"/>
      <fill>
        <patternFill patternType="solid">
          <fgColor indexed="64"/>
          <bgColor theme="9" tint="0.79998168889431442"/>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charset val="186"/>
        <scheme val="minor"/>
      </font>
      <fill>
        <patternFill patternType="solid">
          <fgColor indexed="64"/>
          <bgColor theme="7" tint="0.59999389629810485"/>
        </patternFill>
      </fill>
      <alignment horizontal="left" vertical="center" textRotation="0" wrapText="0"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charset val="186"/>
        <scheme val="minor"/>
      </font>
      <fill>
        <patternFill patternType="solid">
          <fgColor indexed="64"/>
          <bgColor theme="9"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charset val="186"/>
        <scheme val="minor"/>
      </font>
      <fill>
        <patternFill patternType="solid">
          <fgColor indexed="64"/>
          <bgColor theme="7" tint="0.59999389629810485"/>
        </patternFill>
      </fill>
      <alignment horizontal="center" vertical="center"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0"/>
        <color auto="1"/>
        <name val="Calibri"/>
        <family val="2"/>
        <charset val="186"/>
        <scheme val="minor"/>
      </font>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charset val="186"/>
        <scheme val="minor"/>
      </font>
      <fill>
        <patternFill patternType="solid">
          <fgColor indexed="64"/>
          <bgColor theme="7" tint="0.59999389629810485"/>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charset val="186"/>
        <scheme val="minor"/>
      </font>
      <fill>
        <patternFill patternType="solid">
          <fgColor indexed="64"/>
          <bgColor theme="9" tint="0.79998168889431442"/>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font>
        <strike val="0"/>
        <outline val="0"/>
        <shadow val="0"/>
        <vertAlign val="baseline"/>
        <sz val="10"/>
        <name val="Calibri"/>
        <family val="2"/>
        <charset val="186"/>
        <scheme val="minor"/>
      </font>
      <fill>
        <patternFill patternType="solid">
          <fgColor indexed="64"/>
          <bgColor theme="7" tint="0.59999389629810485"/>
        </patternFill>
      </fill>
    </dxf>
    <dxf>
      <border outline="0">
        <left style="thin">
          <color indexed="64"/>
        </left>
        <right style="thin">
          <color indexed="64"/>
        </right>
        <top style="thin">
          <color indexed="64"/>
        </top>
        <bottom style="thin">
          <color indexed="64"/>
        </bottom>
      </border>
    </dxf>
    <dxf>
      <font>
        <strike val="0"/>
        <outline val="0"/>
        <shadow val="0"/>
        <vertAlign val="baseline"/>
        <sz val="10"/>
        <name val="Calibri"/>
        <family val="2"/>
        <charset val="186"/>
        <scheme val="minor"/>
      </font>
      <fill>
        <patternFill patternType="solid">
          <fgColor indexed="64"/>
          <bgColor theme="9" tint="0.79998168889431442"/>
        </patternFill>
      </fill>
    </dxf>
    <dxf>
      <border outline="0">
        <bottom style="thin">
          <color indexed="64"/>
        </bottom>
      </border>
    </dxf>
    <dxf>
      <font>
        <b/>
        <i val="0"/>
        <strike val="0"/>
        <condense val="0"/>
        <extend val="0"/>
        <outline val="0"/>
        <shadow val="0"/>
        <u val="none"/>
        <vertAlign val="baseline"/>
        <sz val="10"/>
        <color auto="1"/>
        <name val="Calibri"/>
        <family val="2"/>
        <charset val="186"/>
        <scheme val="minor"/>
      </font>
      <fill>
        <patternFill patternType="solid">
          <fgColor indexed="64"/>
          <bgColor rgb="FFFFC000"/>
        </patternFill>
      </fill>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Admin\Local%20Settings\Temporary%20Internet%20Files\Content.IE5\NASHVDXI\Nemazinamie_120509ministrijam.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1\bd-bluzm\LOCALS~1\Temp\1d\BW\Analyzer\Workbooks\GY55JBHKLGROEZGX7WMT1OGY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Documents%20and%20Settings\BaibaS\My%20Documents\TAMES\2011_groz_11.05.2011\01%2000%2000_prec_%20t&#257;me_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ar ES_bez_tehnp_atl"/>
      <sheetName val="HEADER"/>
      <sheetName val="FOOTER"/>
      <sheetName val="ZQBC_PLN_01_03_N"/>
      <sheetName val="ZQZBC_REG_02_04"/>
      <sheetName val="ZQZBC_PLN_01_05_N"/>
      <sheetName val="ZQZBC_PLN_01_06_N"/>
      <sheetName val="ZQZBC_PLN_01_06_N2"/>
      <sheetName val="ZQZBC_PLN_01_07_N"/>
      <sheetName val="Šabloni"/>
    </sheetNames>
    <sheetDataSet>
      <sheetData sheetId="0" refreshError="1"/>
      <sheetData sheetId="1" refreshError="1"/>
      <sheetData sheetId="2" refreshError="1"/>
      <sheetData sheetId="3" refreshError="1"/>
      <sheetData sheetId="4"/>
      <sheetData sheetId="5"/>
      <sheetData sheetId="6" refreshError="1"/>
      <sheetData sheetId="7"/>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ATSKAITE"/>
      <sheetName val="HEADER"/>
      <sheetName val="FOOTER"/>
      <sheetName val="ZQBC_REG_02_08"/>
    </sheetNames>
    <sheetDataSet>
      <sheetData sheetId="0" refreshError="1"/>
      <sheetData sheetId="1" refreshError="1"/>
      <sheetData sheetId="2"/>
      <sheetData sheetId="3" refreshError="1"/>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00.00"/>
      <sheetName val="Apakšprogrammas"/>
      <sheetName val="Iestādes"/>
      <sheetName val="salidzin_24.08.2011"/>
    </sheetNames>
    <sheetDataSet>
      <sheetData sheetId="0"/>
      <sheetData sheetId="1">
        <row r="3">
          <cell r="A3" t="str">
            <v>izvēlēties</v>
          </cell>
        </row>
        <row r="4">
          <cell r="A4" t="str">
            <v>21.01.00</v>
          </cell>
        </row>
        <row r="5">
          <cell r="A5" t="str">
            <v>21.02.00</v>
          </cell>
        </row>
        <row r="6">
          <cell r="A6" t="str">
            <v>21.05.00</v>
          </cell>
        </row>
        <row r="7">
          <cell r="A7" t="str">
            <v>21.06.00</v>
          </cell>
        </row>
        <row r="8">
          <cell r="A8" t="str">
            <v>21.09.00</v>
          </cell>
        </row>
        <row r="9">
          <cell r="A9" t="str">
            <v>21.10.00</v>
          </cell>
        </row>
        <row r="10">
          <cell r="A10" t="str">
            <v>21.11.00</v>
          </cell>
        </row>
        <row r="11">
          <cell r="A11" t="str">
            <v>21.13.00</v>
          </cell>
        </row>
        <row r="12">
          <cell r="A12" t="str">
            <v>21.16.00</v>
          </cell>
        </row>
        <row r="13">
          <cell r="A13" t="str">
            <v>21.17.00</v>
          </cell>
        </row>
        <row r="14">
          <cell r="A14" t="str">
            <v>21.18.00</v>
          </cell>
        </row>
        <row r="15">
          <cell r="A15" t="str">
            <v>21.19.00</v>
          </cell>
        </row>
        <row r="16">
          <cell r="A16" t="str">
            <v>21.20.00</v>
          </cell>
        </row>
      </sheetData>
      <sheetData sheetId="2">
        <row r="2">
          <cell r="A2" t="str">
            <v>izvēlēties</v>
          </cell>
        </row>
        <row r="3">
          <cell r="A3" t="str">
            <v>BĪSTAMO ATKRITUMU PĀRVALDĪBAS VALSTS AĢENTŪRA</v>
          </cell>
        </row>
        <row r="4">
          <cell r="A4" t="str">
            <v>DABAS AIZSARDZĪBAS PĀRVALDE</v>
          </cell>
        </row>
        <row r="5">
          <cell r="A5" t="str">
            <v>GAUJAS NACIONĀLĀ PARKA ADMINISTRĀCIJA</v>
          </cell>
        </row>
        <row r="6">
          <cell r="A6" t="str">
            <v>ĶEMERU NACIONĀLĀ PARKA ADMINISTRĀCIJA</v>
          </cell>
        </row>
        <row r="7">
          <cell r="A7" t="str">
            <v>LATVIJAS DABAS MUZEJS VALSTS AĢENTŪRA</v>
          </cell>
        </row>
        <row r="8">
          <cell r="A8" t="str">
            <v>LATVIJAS HIDROEKOLOĢIJAS INSTITŪTS ATVASINĀTA PUBLISKA PERSONA</v>
          </cell>
        </row>
        <row r="9">
          <cell r="A9" t="str">
            <v>LATVIJAS VIDES AIZSARDZĪBAS FONDA ADMINISTRĀCIJA</v>
          </cell>
        </row>
        <row r="10">
          <cell r="A10" t="str">
            <v>LATVIJAS VIDES, ĢEOLOĢIJAS UN METEOROLOĢIJAS AĢENTŪRA</v>
          </cell>
        </row>
        <row r="11">
          <cell r="A11" t="str">
            <v>LR VIDES MINISTRIJA</v>
          </cell>
        </row>
        <row r="12">
          <cell r="A12" t="str">
            <v>NACIONĀLAIS BOTĀNISKAIS DĀRZS VALSTS AĢENTŪRA</v>
          </cell>
        </row>
        <row r="13">
          <cell r="A13" t="str">
            <v>RADIĀCIJAS DROŠĪBAS CENTRS</v>
          </cell>
        </row>
        <row r="14">
          <cell r="A14" t="str">
            <v>RĀZNAS NACIONĀLĀ PARKA ADMINISTRĀCIJA</v>
          </cell>
        </row>
        <row r="15">
          <cell r="A15" t="str">
            <v>SLĪTERES NACIONĀLĀ PARKA ADMINISTRĀCIJA</v>
          </cell>
        </row>
        <row r="16">
          <cell r="A16" t="str">
            <v>TEIČU DABAS REZERVĀTA ADMINISTRĀCIJA</v>
          </cell>
        </row>
        <row r="17">
          <cell r="A17" t="str">
            <v>VALSTS VIDES DIENESTS</v>
          </cell>
        </row>
        <row r="18">
          <cell r="A18" t="str">
            <v>VIDES PĀRRAUDZĪBAS VALSTS BIROJS</v>
          </cell>
        </row>
        <row r="19">
          <cell r="A19" t="str">
            <v>ZIEMEĻVIDZEMES BIOSFĒRAS REZERVĀTA ADMINISTRĀCIJA</v>
          </cell>
        </row>
      </sheetData>
      <sheetData sheetId="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5F64AAD-8EED-4F77-99C4-CE574269A54B}" name="Table2" displayName="Table2" ref="A3:H27" totalsRowCount="1" headerRowDxfId="102" dataDxfId="100" totalsRowDxfId="98" headerRowBorderDxfId="101" tableBorderDxfId="99" totalsRowBorderDxfId="97">
  <autoFilter ref="A3:H26" xr:uid="{35F64AAD-8EED-4F77-99C4-CE574269A54B}"/>
  <tableColumns count="8">
    <tableColumn id="1" xr3:uid="{C85A7769-5B9E-4C44-9E0D-60A99547012A}" name="Nr.p.k." dataDxfId="96" totalsRowDxfId="95"/>
    <tableColumn id="2" xr3:uid="{6E576ACD-21E5-4D71-B809-8B52BF0177A0}" name="Indekss" dataDxfId="94" totalsRowDxfId="93"/>
    <tableColumn id="3" xr3:uid="{9B06BD28-8B53-487A-B8EA-C6F34AD1795D}" name="Nosaukums" dataDxfId="92" totalsRowDxfId="91" dataCellStyle="Normal 2 2 3" totalsRowCellStyle="Normal 2 2 3"/>
    <tableColumn id="4" xr3:uid="{EEAA2516-7A42-4F84-9BAE-D0FAEC814CD1}" name="No, km" dataDxfId="90" totalsRowDxfId="89"/>
    <tableColumn id="5" xr3:uid="{025ABCE8-9187-4FE4-BACC-88F7FD6665A5}" name="Līdz, km" dataDxfId="88" totalsRowDxfId="87"/>
    <tableColumn id="6" xr3:uid="{B7862C49-8A65-48B9-BEE4-0C178700C596}" name="Posms, km" totalsRowFunction="custom" dataDxfId="86" totalsRowDxfId="85" dataCellStyle="Normal 2 3" totalsRowCellStyle="Normal 2 3">
      <calculatedColumnFormula>E4-D4</calculatedColumnFormula>
      <totalsRowFormula>SUM(Table2[Posms, km])</totalsRowFormula>
    </tableColumn>
    <tableColumn id="7" xr3:uid="{EB5DB505-B411-41BB-828F-3FB4C21446C5}" name="Statuss" dataDxfId="84" totalsRowDxfId="83"/>
    <tableColumn id="8" xr3:uid="{1E12730A-7E2A-4679-BC18-F48FF12CCDBA}" name="Plānošanas reģions" dataDxfId="82" totalsRowDxfId="81" dataCellStyle="Normal 2 2 3" totalsRowCellStyle="Normal 2 2 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DED17E8-34D2-448B-A210-47FB3D9E362B}" name="Table3" displayName="Table3" ref="A3:H41" totalsRowCount="1" headerRowDxfId="80" dataDxfId="78" totalsRowDxfId="76" headerRowBorderDxfId="79" tableBorderDxfId="77" totalsRowBorderDxfId="75">
  <autoFilter ref="A3:H40" xr:uid="{3DED17E8-34D2-448B-A210-47FB3D9E362B}"/>
  <tableColumns count="8">
    <tableColumn id="1" xr3:uid="{219EEACA-3971-4087-A38A-513E02242417}" name="Nr.p.k." dataDxfId="74" totalsRowDxfId="73"/>
    <tableColumn id="2" xr3:uid="{5565A57D-ED4B-4549-86D1-472F9F93D1C4}" name="Indekss" dataDxfId="72" totalsRowDxfId="71"/>
    <tableColumn id="3" xr3:uid="{0EA78A7B-6E86-42A7-8D49-807917F3E67E}" name="Nosaukums" dataDxfId="70" totalsRowDxfId="69"/>
    <tableColumn id="4" xr3:uid="{8964A83C-0393-4E95-87E4-4857B744F6C4}" name="No, km" dataDxfId="68" totalsRowDxfId="67"/>
    <tableColumn id="5" xr3:uid="{A6F870EB-ED87-4CEB-980A-B2233BF3405F}" name="Līdz, km" dataDxfId="66" totalsRowDxfId="65"/>
    <tableColumn id="6" xr3:uid="{2FC917E6-5325-4982-912D-13C5A0693DF3}" name="Posms, km" totalsRowFunction="custom" dataDxfId="64" totalsRowDxfId="63" dataCellStyle="Normal 2 2 3" totalsRowCellStyle="Normal 2 2 3">
      <calculatedColumnFormula>E4-D4</calculatedColumnFormula>
      <totalsRowFormula>SUM(Table3[Posms, km])</totalsRowFormula>
    </tableColumn>
    <tableColumn id="7" xr3:uid="{326EE09D-A206-42FE-834D-B878E20FAC90}" name="Statuss" dataDxfId="62" totalsRowDxfId="61"/>
    <tableColumn id="8" xr3:uid="{DC43A256-B315-4F7E-93BB-0B2B62F9C395}" name="Plānošanas reģions" dataDxfId="60" totalsRowDxfId="59"/>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C9372CB-6AC0-4D0D-A480-4F48C94F3FAF}" name="Table1" displayName="Table1" ref="A2:K91" totalsRowCount="1" headerRowDxfId="58" dataDxfId="56" totalsRowDxfId="54" headerRowBorderDxfId="57" tableBorderDxfId="55" totalsRowBorderDxfId="53">
  <autoFilter ref="A2:K90" xr:uid="{FC9372CB-6AC0-4D0D-A480-4F48C94F3FAF}"/>
  <tableColumns count="11">
    <tableColumn id="1" xr3:uid="{955A821F-C7AA-44E1-AC1F-E07BAA83D833}" name="Nr.p.k." dataDxfId="52" totalsRowDxfId="51" dataCellStyle="Normal 2 2 3"/>
    <tableColumn id="2" xr3:uid="{282DAE32-B1CC-4151-BF72-033E03084895}" name="Indekss" dataDxfId="50" totalsRowDxfId="49"/>
    <tableColumn id="3" xr3:uid="{52C36922-533D-4038-BA31-F0429B59E172}" name="Nosaukums" dataDxfId="48" totalsRowDxfId="47" dataCellStyle="Normal 2 2 3"/>
    <tableColumn id="4" xr3:uid="{3E9B1D69-7C90-46AF-A1F0-BEC69E0349C1}" name="No, km" dataDxfId="46" totalsRowDxfId="45"/>
    <tableColumn id="5" xr3:uid="{B19888BB-5476-4B68-ADA6-21BC09EDF0D8}" name="Līdz, km" dataDxfId="44" totalsRowDxfId="43"/>
    <tableColumn id="6" xr3:uid="{B689C08B-36B2-4B41-9740-3A358E093CFA}" name="Posms, km" totalsRowFunction="custom" dataDxfId="42" totalsRowDxfId="41">
      <calculatedColumnFormula>E3-D3</calculatedColumnFormula>
      <totalsRowFormula>SUM(Table1[Posms, km])</totalsRowFormula>
    </tableColumn>
    <tableColumn id="7" xr3:uid="{ABD7F3D1-F2AA-40B6-A1F9-96918D81F01A}" name="Statuss" dataDxfId="40" totalsRowDxfId="39"/>
    <tableColumn id="8" xr3:uid="{AC023E44-C107-43DC-8368-65F8A0D9E682}" name="Plānošanas reģions" dataDxfId="38" totalsRowDxfId="37" dataCellStyle="Normal 2 2 3"/>
    <tableColumn id="9" xr3:uid="{AD3D448E-4102-4722-AB98-CE5423C64DAC}" name="Saraksts" dataDxfId="36" totalsRowDxfId="35" dataCellStyle="Normal 2 2 3"/>
    <tableColumn id="10" xr3:uid="{11FC7FD9-6739-4722-A784-C95A5D6F1BEC}" name="Nepieciešamais papildus finansējums" totalsRowFunction="sum" dataDxfId="34" totalsRowDxfId="33" dataCellStyle="Normal 2 2 3"/>
    <tableColumn id="11" xr3:uid="{4639DEBA-A954-4CAF-8EB9-7E6ABA96843D}" name="Darbu veids" dataDxfId="32" totalsRowDxfId="31" dataCellStyle="Normal 2 2 3"/>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A251FF9-3295-4232-950A-C6AD514B7926}" name="Table16" displayName="Table16" ref="A2:M91" totalsRowCount="1" headerRowDxfId="30" totalsRowDxfId="29" headerRowBorderDxfId="27" tableBorderDxfId="28" totalsRowBorderDxfId="26">
  <autoFilter ref="A2:M90" xr:uid="{BA251FF9-3295-4232-950A-C6AD514B7926}"/>
  <tableColumns count="13">
    <tableColumn id="1" xr3:uid="{9982D22A-98BD-43C0-ABCC-C436FED168FE}" name="Nr.p.k." dataDxfId="25" totalsRowDxfId="12" dataCellStyle="Normal 2 2 3"/>
    <tableColumn id="2" xr3:uid="{B0179EC8-4884-48F2-B4E1-BC4816CBB2D3}" name="Indekss" dataDxfId="24" totalsRowDxfId="11"/>
    <tableColumn id="3" xr3:uid="{1B142B38-1CCD-4724-9A39-83F652B685DB}" name="Nosaukums" dataDxfId="23" totalsRowDxfId="10" dataCellStyle="Normal 2 2 3"/>
    <tableColumn id="4" xr3:uid="{46E5CD9E-A778-4E9F-9C02-0704E3D41062}" name="No, km" dataDxfId="22" totalsRowDxfId="9"/>
    <tableColumn id="5" xr3:uid="{2F84B78A-49A8-4055-AC2B-58432AB1CC80}" name="Līdz, km" dataDxfId="21" totalsRowDxfId="8"/>
    <tableColumn id="6" xr3:uid="{CF976B2E-4C50-4AAF-8BC9-1C933027BBF1}" name="Posms, km" totalsRowFunction="custom" dataDxfId="20" totalsRowDxfId="7">
      <calculatedColumnFormula>E3-D3</calculatedColumnFormula>
      <totalsRowFormula>SUM(Table16[Posms, km])</totalsRowFormula>
    </tableColumn>
    <tableColumn id="7" xr3:uid="{CF8EA5C6-3AB2-48AC-A896-E5833FA310C6}" name="Statuss" dataDxfId="19" totalsRowDxfId="6"/>
    <tableColumn id="13" xr3:uid="{9544FD6B-54FD-4F40-BA67-B90E9B4F1967}" name="KPVIS_2022 (netiek deklarēta apmaksa no ANM līdzekļiem, _x000a_tiek deklarēti tikai  izbūvētiem km)" dataDxfId="18" totalsRowDxfId="5"/>
    <tableColumn id="8" xr3:uid="{93321E13-8E8F-4487-A22B-40846DF945B2}" name="Plānošanas reģions" dataDxfId="17" totalsRowDxfId="4" dataCellStyle="Normal 2 2 3"/>
    <tableColumn id="9" xr3:uid="{7D85F6CA-0262-4C17-9FE4-1B65D5E79F29}" name="Saraksts" dataDxfId="16" totalsRowDxfId="3" dataCellStyle="Normal 2 2 3"/>
    <tableColumn id="10" xr3:uid="{FA7A2063-5BF5-4EE7-9D86-6CB61DF4A35D}" name="Nepieciešamais papildus finansējums" totalsRowFunction="sum" dataDxfId="15" totalsRowDxfId="2" dataCellStyle="Normal 2 2 3"/>
    <tableColumn id="11" xr3:uid="{B1858FDF-8101-42DD-BF60-63EB2F2A2BC0}" name="Darbu veids" dataDxfId="14" totalsRowDxfId="1" dataCellStyle="Normal 2 2 3"/>
    <tableColumn id="12" xr3:uid="{08F701EE-1410-4421-BA6E-1C9CE28D3B0A}" name="Statuss, pamatojoties uz Klāva tabulu" totalsRowLabel=" " dataDxfId="13" totalsRowDxfId="0"/>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tap.mk.gov.lv/mk/tap/?pid=40498448"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2.bin"/><Relationship Id="rId1" Type="http://schemas.openxmlformats.org/officeDocument/2006/relationships/hyperlink" Target="https://tap.mk.gov.lv/mk/tap/?pid=40498448"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printerSettings" Target="../printerSettings/printerSettings3.bin"/><Relationship Id="rId1" Type="http://schemas.openxmlformats.org/officeDocument/2006/relationships/hyperlink" Target="https://tap.mk.gov.lv/mk/tap/?pid=40498448"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hyperlink" Target="https://tap.mk.gov.lv/mk/tap/?pid=4049844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CAD6F-BAF2-49F0-ABA8-8ED3571A814C}">
  <sheetPr>
    <tabColor theme="9" tint="-0.249977111117893"/>
    <pageSetUpPr fitToPage="1"/>
  </sheetPr>
  <dimension ref="A1:H76"/>
  <sheetViews>
    <sheetView zoomScale="120" zoomScaleNormal="120" workbookViewId="0">
      <selection activeCell="M27" sqref="M27"/>
    </sheetView>
  </sheetViews>
  <sheetFormatPr defaultColWidth="9.28515625" defaultRowHeight="12.75" x14ac:dyDescent="0.2"/>
  <cols>
    <col min="1" max="1" width="9.7109375" style="2" bestFit="1" customWidth="1"/>
    <col min="2" max="2" width="13.7109375" style="2" bestFit="1" customWidth="1"/>
    <col min="3" max="3" width="36" style="2" bestFit="1" customWidth="1"/>
    <col min="4" max="4" width="13.5703125" style="2" bestFit="1" customWidth="1"/>
    <col min="5" max="5" width="14.28515625" style="2" bestFit="1" customWidth="1"/>
    <col min="6" max="6" width="16.42578125" style="2" bestFit="1" customWidth="1"/>
    <col min="7" max="7" width="25" style="2" bestFit="1" customWidth="1"/>
    <col min="8" max="8" width="19.85546875" style="2" bestFit="1" customWidth="1"/>
    <col min="9" max="16384" width="9.28515625" style="2"/>
  </cols>
  <sheetData>
    <row r="1" spans="1:8" ht="12.75" customHeight="1" x14ac:dyDescent="0.2">
      <c r="A1" s="200" t="s">
        <v>0</v>
      </c>
      <c r="B1" s="200"/>
      <c r="C1" s="200"/>
      <c r="D1" s="200"/>
      <c r="E1" s="200"/>
      <c r="F1" s="200"/>
      <c r="G1" s="200"/>
      <c r="H1" s="200"/>
    </row>
    <row r="2" spans="1:8" ht="12.75" customHeight="1" x14ac:dyDescent="0.2">
      <c r="A2" s="201" t="s">
        <v>1</v>
      </c>
      <c r="B2" s="201"/>
      <c r="C2" s="201"/>
      <c r="D2" s="201"/>
      <c r="E2" s="201"/>
      <c r="F2" s="201"/>
      <c r="G2" s="201"/>
      <c r="H2" s="201"/>
    </row>
    <row r="3" spans="1:8" x14ac:dyDescent="0.2">
      <c r="A3" s="39" t="s">
        <v>2</v>
      </c>
      <c r="B3" s="36" t="s">
        <v>3</v>
      </c>
      <c r="C3" s="36" t="s">
        <v>4</v>
      </c>
      <c r="D3" s="36" t="s">
        <v>5</v>
      </c>
      <c r="E3" s="36" t="s">
        <v>6</v>
      </c>
      <c r="F3" s="36" t="s">
        <v>7</v>
      </c>
      <c r="G3" s="36" t="s">
        <v>8</v>
      </c>
      <c r="H3" s="37" t="s">
        <v>9</v>
      </c>
    </row>
    <row r="4" spans="1:8" x14ac:dyDescent="0.2">
      <c r="A4" s="81">
        <v>1</v>
      </c>
      <c r="B4" s="64" t="s">
        <v>10</v>
      </c>
      <c r="C4" s="82" t="s">
        <v>11</v>
      </c>
      <c r="D4" s="83">
        <v>5.58</v>
      </c>
      <c r="E4" s="83">
        <v>8.9700000000000006</v>
      </c>
      <c r="F4" s="84">
        <f t="shared" ref="F4:F26" si="0">E4-D4</f>
        <v>3.3900000000000006</v>
      </c>
      <c r="G4" s="56" t="s">
        <v>12</v>
      </c>
      <c r="H4" s="85" t="s">
        <v>13</v>
      </c>
    </row>
    <row r="5" spans="1:8" x14ac:dyDescent="0.2">
      <c r="A5" s="81">
        <v>2</v>
      </c>
      <c r="B5" s="64" t="s">
        <v>10</v>
      </c>
      <c r="C5" s="82" t="s">
        <v>11</v>
      </c>
      <c r="D5" s="83">
        <v>0.08</v>
      </c>
      <c r="E5" s="83">
        <v>3.64</v>
      </c>
      <c r="F5" s="84">
        <f t="shared" si="0"/>
        <v>3.56</v>
      </c>
      <c r="G5" s="56" t="s">
        <v>12</v>
      </c>
      <c r="H5" s="85" t="s">
        <v>13</v>
      </c>
    </row>
    <row r="6" spans="1:8" x14ac:dyDescent="0.2">
      <c r="A6" s="81">
        <v>3</v>
      </c>
      <c r="B6" s="67" t="s">
        <v>14</v>
      </c>
      <c r="C6" s="82" t="s">
        <v>15</v>
      </c>
      <c r="D6" s="86">
        <v>88.21</v>
      </c>
      <c r="E6" s="86">
        <v>93.35</v>
      </c>
      <c r="F6" s="84">
        <f t="shared" si="0"/>
        <v>5.1400000000000006</v>
      </c>
      <c r="G6" s="56" t="s">
        <v>12</v>
      </c>
      <c r="H6" s="85" t="s">
        <v>13</v>
      </c>
    </row>
    <row r="7" spans="1:8" x14ac:dyDescent="0.2">
      <c r="A7" s="81">
        <v>4</v>
      </c>
      <c r="B7" s="67" t="s">
        <v>16</v>
      </c>
      <c r="C7" s="82" t="s">
        <v>17</v>
      </c>
      <c r="D7" s="86">
        <v>47.347000000000001</v>
      </c>
      <c r="E7" s="86">
        <v>50.823999999999998</v>
      </c>
      <c r="F7" s="84">
        <f t="shared" si="0"/>
        <v>3.4769999999999968</v>
      </c>
      <c r="G7" s="56" t="s">
        <v>12</v>
      </c>
      <c r="H7" s="85" t="s">
        <v>13</v>
      </c>
    </row>
    <row r="8" spans="1:8" x14ac:dyDescent="0.2">
      <c r="A8" s="81">
        <v>5</v>
      </c>
      <c r="B8" s="64" t="s">
        <v>18</v>
      </c>
      <c r="C8" s="82" t="s">
        <v>19</v>
      </c>
      <c r="D8" s="83">
        <v>55.05</v>
      </c>
      <c r="E8" s="64">
        <v>72.069999999999993</v>
      </c>
      <c r="F8" s="84">
        <f t="shared" si="0"/>
        <v>17.019999999999996</v>
      </c>
      <c r="G8" s="56" t="s">
        <v>12</v>
      </c>
      <c r="H8" s="85" t="s">
        <v>13</v>
      </c>
    </row>
    <row r="9" spans="1:8" x14ac:dyDescent="0.2">
      <c r="A9" s="81">
        <v>6</v>
      </c>
      <c r="B9" s="64" t="s">
        <v>20</v>
      </c>
      <c r="C9" s="82" t="s">
        <v>21</v>
      </c>
      <c r="D9" s="83">
        <v>11.17</v>
      </c>
      <c r="E9" s="64">
        <v>23.64</v>
      </c>
      <c r="F9" s="84">
        <f t="shared" si="0"/>
        <v>12.47</v>
      </c>
      <c r="G9" s="56" t="s">
        <v>12</v>
      </c>
      <c r="H9" s="85" t="s">
        <v>13</v>
      </c>
    </row>
    <row r="10" spans="1:8" x14ac:dyDescent="0.2">
      <c r="A10" s="81">
        <v>7</v>
      </c>
      <c r="B10" s="64" t="s">
        <v>22</v>
      </c>
      <c r="C10" s="82" t="s">
        <v>23</v>
      </c>
      <c r="D10" s="83">
        <v>15.55</v>
      </c>
      <c r="E10" s="64">
        <v>32.85</v>
      </c>
      <c r="F10" s="84">
        <f t="shared" si="0"/>
        <v>17.3</v>
      </c>
      <c r="G10" s="56" t="s">
        <v>12</v>
      </c>
      <c r="H10" s="85" t="s">
        <v>13</v>
      </c>
    </row>
    <row r="11" spans="1:8" x14ac:dyDescent="0.2">
      <c r="A11" s="81">
        <v>8</v>
      </c>
      <c r="B11" s="64" t="s">
        <v>24</v>
      </c>
      <c r="C11" s="82" t="s">
        <v>25</v>
      </c>
      <c r="D11" s="83">
        <v>26.75</v>
      </c>
      <c r="E11" s="83">
        <v>31.31</v>
      </c>
      <c r="F11" s="84">
        <f t="shared" si="0"/>
        <v>4.5599999999999987</v>
      </c>
      <c r="G11" s="56" t="s">
        <v>12</v>
      </c>
      <c r="H11" s="85" t="s">
        <v>26</v>
      </c>
    </row>
    <row r="12" spans="1:8" x14ac:dyDescent="0.2">
      <c r="A12" s="81">
        <v>9</v>
      </c>
      <c r="B12" s="64" t="s">
        <v>27</v>
      </c>
      <c r="C12" s="82" t="s">
        <v>28</v>
      </c>
      <c r="D12" s="83">
        <v>28.1</v>
      </c>
      <c r="E12" s="83">
        <v>37.630000000000003</v>
      </c>
      <c r="F12" s="84">
        <f t="shared" si="0"/>
        <v>9.5300000000000011</v>
      </c>
      <c r="G12" s="56" t="s">
        <v>12</v>
      </c>
      <c r="H12" s="85" t="s">
        <v>26</v>
      </c>
    </row>
    <row r="13" spans="1:8" x14ac:dyDescent="0.2">
      <c r="A13" s="81">
        <v>10</v>
      </c>
      <c r="B13" s="64" t="s">
        <v>29</v>
      </c>
      <c r="C13" s="82" t="s">
        <v>30</v>
      </c>
      <c r="D13" s="83">
        <v>21.2</v>
      </c>
      <c r="E13" s="83">
        <v>36</v>
      </c>
      <c r="F13" s="84">
        <f t="shared" si="0"/>
        <v>14.8</v>
      </c>
      <c r="G13" s="56" t="s">
        <v>12</v>
      </c>
      <c r="H13" s="85" t="s">
        <v>26</v>
      </c>
    </row>
    <row r="14" spans="1:8" x14ac:dyDescent="0.2">
      <c r="A14" s="81">
        <v>11</v>
      </c>
      <c r="B14" s="64" t="s">
        <v>31</v>
      </c>
      <c r="C14" s="82" t="s">
        <v>32</v>
      </c>
      <c r="D14" s="83">
        <v>13.19</v>
      </c>
      <c r="E14" s="83">
        <v>27.58</v>
      </c>
      <c r="F14" s="84">
        <f t="shared" si="0"/>
        <v>14.389999999999999</v>
      </c>
      <c r="G14" s="56" t="s">
        <v>12</v>
      </c>
      <c r="H14" s="85" t="s">
        <v>26</v>
      </c>
    </row>
    <row r="15" spans="1:8" x14ac:dyDescent="0.2">
      <c r="A15" s="81">
        <v>12</v>
      </c>
      <c r="B15" s="57" t="s">
        <v>33</v>
      </c>
      <c r="C15" s="82" t="s">
        <v>34</v>
      </c>
      <c r="D15" s="58">
        <v>17</v>
      </c>
      <c r="E15" s="57">
        <v>30.44</v>
      </c>
      <c r="F15" s="84">
        <f t="shared" si="0"/>
        <v>13.440000000000001</v>
      </c>
      <c r="G15" s="56" t="s">
        <v>12</v>
      </c>
      <c r="H15" s="87" t="s">
        <v>35</v>
      </c>
    </row>
    <row r="16" spans="1:8" x14ac:dyDescent="0.2">
      <c r="A16" s="81">
        <v>13</v>
      </c>
      <c r="B16" s="57" t="s">
        <v>36</v>
      </c>
      <c r="C16" s="82" t="s">
        <v>37</v>
      </c>
      <c r="D16" s="58">
        <v>1.2809999999999999</v>
      </c>
      <c r="E16" s="57">
        <v>17.3</v>
      </c>
      <c r="F16" s="84">
        <f t="shared" si="0"/>
        <v>16.019000000000002</v>
      </c>
      <c r="G16" s="56" t="s">
        <v>12</v>
      </c>
      <c r="H16" s="87" t="s">
        <v>35</v>
      </c>
    </row>
    <row r="17" spans="1:8" x14ac:dyDescent="0.2">
      <c r="A17" s="81">
        <v>14</v>
      </c>
      <c r="B17" s="88" t="s">
        <v>38</v>
      </c>
      <c r="C17" s="82" t="s">
        <v>39</v>
      </c>
      <c r="D17" s="89">
        <v>13.67</v>
      </c>
      <c r="E17" s="88">
        <v>16.68</v>
      </c>
      <c r="F17" s="84">
        <f t="shared" si="0"/>
        <v>3.01</v>
      </c>
      <c r="G17" s="56" t="s">
        <v>12</v>
      </c>
      <c r="H17" s="87" t="s">
        <v>35</v>
      </c>
    </row>
    <row r="18" spans="1:8" x14ac:dyDescent="0.2">
      <c r="A18" s="81">
        <v>15</v>
      </c>
      <c r="B18" s="57" t="s">
        <v>40</v>
      </c>
      <c r="C18" s="82" t="s">
        <v>41</v>
      </c>
      <c r="D18" s="58">
        <v>12.31</v>
      </c>
      <c r="E18" s="57">
        <v>19.899999999999999</v>
      </c>
      <c r="F18" s="84">
        <f t="shared" si="0"/>
        <v>7.5899999999999981</v>
      </c>
      <c r="G18" s="56" t="s">
        <v>12</v>
      </c>
      <c r="H18" s="87" t="s">
        <v>35</v>
      </c>
    </row>
    <row r="19" spans="1:8" x14ac:dyDescent="0.2">
      <c r="A19" s="81">
        <v>16</v>
      </c>
      <c r="B19" s="90" t="s">
        <v>42</v>
      </c>
      <c r="C19" s="82" t="s">
        <v>43</v>
      </c>
      <c r="D19" s="91">
        <v>18.22</v>
      </c>
      <c r="E19" s="91">
        <v>27</v>
      </c>
      <c r="F19" s="84">
        <f t="shared" si="0"/>
        <v>8.7800000000000011</v>
      </c>
      <c r="G19" s="56" t="s">
        <v>12</v>
      </c>
      <c r="H19" s="87" t="s">
        <v>44</v>
      </c>
    </row>
    <row r="20" spans="1:8" x14ac:dyDescent="0.2">
      <c r="A20" s="81">
        <v>17</v>
      </c>
      <c r="B20" s="92" t="s">
        <v>45</v>
      </c>
      <c r="C20" s="82" t="s">
        <v>46</v>
      </c>
      <c r="D20" s="91">
        <v>0</v>
      </c>
      <c r="E20" s="91">
        <v>4</v>
      </c>
      <c r="F20" s="84">
        <f t="shared" si="0"/>
        <v>4</v>
      </c>
      <c r="G20" s="56" t="s">
        <v>12</v>
      </c>
      <c r="H20" s="87" t="s">
        <v>44</v>
      </c>
    </row>
    <row r="21" spans="1:8" x14ac:dyDescent="0.2">
      <c r="A21" s="81">
        <v>18</v>
      </c>
      <c r="B21" s="57" t="s">
        <v>47</v>
      </c>
      <c r="C21" s="82" t="s">
        <v>48</v>
      </c>
      <c r="D21" s="83">
        <v>19.09</v>
      </c>
      <c r="E21" s="83">
        <v>24.07</v>
      </c>
      <c r="F21" s="84">
        <f t="shared" si="0"/>
        <v>4.9800000000000004</v>
      </c>
      <c r="G21" s="56" t="s">
        <v>12</v>
      </c>
      <c r="H21" s="87" t="s">
        <v>44</v>
      </c>
    </row>
    <row r="22" spans="1:8" x14ac:dyDescent="0.2">
      <c r="A22" s="81">
        <v>19</v>
      </c>
      <c r="B22" s="57" t="s">
        <v>49</v>
      </c>
      <c r="C22" s="82" t="s">
        <v>50</v>
      </c>
      <c r="D22" s="58">
        <v>0</v>
      </c>
      <c r="E22" s="57">
        <v>15.22</v>
      </c>
      <c r="F22" s="84">
        <f t="shared" si="0"/>
        <v>15.22</v>
      </c>
      <c r="G22" s="56" t="s">
        <v>12</v>
      </c>
      <c r="H22" s="87" t="s">
        <v>44</v>
      </c>
    </row>
    <row r="23" spans="1:8" x14ac:dyDescent="0.2">
      <c r="A23" s="81">
        <v>20</v>
      </c>
      <c r="B23" s="57" t="s">
        <v>51</v>
      </c>
      <c r="C23" s="82" t="s">
        <v>52</v>
      </c>
      <c r="D23" s="58">
        <v>0.05</v>
      </c>
      <c r="E23" s="57">
        <v>7.2</v>
      </c>
      <c r="F23" s="84">
        <f t="shared" si="0"/>
        <v>7.15</v>
      </c>
      <c r="G23" s="56" t="s">
        <v>12</v>
      </c>
      <c r="H23" s="87" t="s">
        <v>44</v>
      </c>
    </row>
    <row r="24" spans="1:8" x14ac:dyDescent="0.2">
      <c r="A24" s="81">
        <v>21</v>
      </c>
      <c r="B24" s="72" t="s">
        <v>53</v>
      </c>
      <c r="C24" s="82" t="s">
        <v>54</v>
      </c>
      <c r="D24" s="58">
        <v>20.83</v>
      </c>
      <c r="E24" s="57">
        <v>26.44</v>
      </c>
      <c r="F24" s="84">
        <f t="shared" si="0"/>
        <v>5.610000000000003</v>
      </c>
      <c r="G24" s="56" t="s">
        <v>12</v>
      </c>
      <c r="H24" s="87" t="s">
        <v>44</v>
      </c>
    </row>
    <row r="25" spans="1:8" x14ac:dyDescent="0.2">
      <c r="A25" s="81">
        <v>22</v>
      </c>
      <c r="B25" s="72" t="s">
        <v>53</v>
      </c>
      <c r="C25" s="82" t="s">
        <v>54</v>
      </c>
      <c r="D25" s="58">
        <v>26.44</v>
      </c>
      <c r="E25" s="57">
        <v>30.86</v>
      </c>
      <c r="F25" s="84">
        <f t="shared" si="0"/>
        <v>4.4199999999999982</v>
      </c>
      <c r="G25" s="56" t="s">
        <v>12</v>
      </c>
      <c r="H25" s="87" t="s">
        <v>44</v>
      </c>
    </row>
    <row r="26" spans="1:8" x14ac:dyDescent="0.2">
      <c r="A26" s="93">
        <v>23</v>
      </c>
      <c r="B26" s="76" t="s">
        <v>55</v>
      </c>
      <c r="C26" s="94" t="s">
        <v>56</v>
      </c>
      <c r="D26" s="95">
        <v>26.88</v>
      </c>
      <c r="E26" s="95">
        <v>37.515000000000001</v>
      </c>
      <c r="F26" s="96">
        <f t="shared" si="0"/>
        <v>10.635000000000002</v>
      </c>
      <c r="G26" s="56" t="s">
        <v>12</v>
      </c>
      <c r="H26" s="97" t="s">
        <v>57</v>
      </c>
    </row>
    <row r="27" spans="1:8" x14ac:dyDescent="0.2">
      <c r="A27" s="49"/>
      <c r="B27" s="44"/>
      <c r="C27" s="194"/>
      <c r="D27" s="42"/>
      <c r="E27" s="41"/>
      <c r="F27" s="195">
        <f>SUM(Table2[Posms, km])</f>
        <v>206.49099999999999</v>
      </c>
      <c r="G27" s="50"/>
      <c r="H27" s="196"/>
    </row>
    <row r="28" spans="1:8" x14ac:dyDescent="0.2">
      <c r="D28" s="204"/>
      <c r="E28" s="204"/>
      <c r="F28" s="204"/>
    </row>
    <row r="29" spans="1:8" x14ac:dyDescent="0.2">
      <c r="A29" s="2" t="s">
        <v>58</v>
      </c>
      <c r="B29" s="193" t="s">
        <v>59</v>
      </c>
      <c r="C29" s="52"/>
      <c r="D29" s="4"/>
      <c r="E29" s="4"/>
      <c r="F29" s="5"/>
      <c r="G29" s="6"/>
      <c r="H29" s="203"/>
    </row>
    <row r="30" spans="1:8" x14ac:dyDescent="0.2">
      <c r="B30" s="51"/>
      <c r="C30" s="52"/>
      <c r="D30" s="4"/>
      <c r="E30" s="4"/>
      <c r="F30" s="5"/>
      <c r="G30" s="6"/>
      <c r="H30" s="203"/>
    </row>
    <row r="31" spans="1:8" x14ac:dyDescent="0.2">
      <c r="B31" s="8"/>
      <c r="C31" s="9"/>
      <c r="D31" s="10"/>
      <c r="E31" s="10"/>
      <c r="F31" s="5"/>
      <c r="G31" s="11"/>
    </row>
    <row r="32" spans="1:8" x14ac:dyDescent="0.2">
      <c r="B32" s="8"/>
      <c r="C32" s="9"/>
      <c r="D32" s="10"/>
      <c r="E32" s="10"/>
      <c r="F32" s="5"/>
      <c r="G32" s="11"/>
    </row>
    <row r="33" spans="2:8" x14ac:dyDescent="0.2">
      <c r="B33" s="8"/>
      <c r="C33" s="9"/>
      <c r="D33" s="10"/>
      <c r="E33" s="10"/>
      <c r="F33" s="5"/>
      <c r="G33" s="12"/>
    </row>
    <row r="34" spans="2:8" x14ac:dyDescent="0.2">
      <c r="B34" s="13"/>
      <c r="C34" s="14"/>
      <c r="D34" s="4"/>
      <c r="E34" s="4"/>
      <c r="F34" s="5"/>
      <c r="G34" s="12"/>
      <c r="H34" s="7"/>
    </row>
    <row r="35" spans="2:8" x14ac:dyDescent="0.2">
      <c r="B35" s="13"/>
      <c r="C35" s="14"/>
      <c r="D35" s="4"/>
      <c r="E35" s="4"/>
      <c r="F35" s="5"/>
      <c r="G35" s="12"/>
      <c r="H35" s="7"/>
    </row>
    <row r="36" spans="2:8" x14ac:dyDescent="0.2">
      <c r="B36" s="8"/>
      <c r="C36" s="9"/>
      <c r="D36" s="10"/>
      <c r="E36" s="10"/>
      <c r="F36" s="5"/>
      <c r="G36" s="12"/>
      <c r="H36" s="7"/>
    </row>
    <row r="37" spans="2:8" x14ac:dyDescent="0.2">
      <c r="B37" s="8"/>
      <c r="C37" s="9"/>
      <c r="D37" s="10"/>
      <c r="E37" s="10"/>
      <c r="F37" s="5"/>
      <c r="G37" s="12"/>
      <c r="H37" s="7"/>
    </row>
    <row r="38" spans="2:8" x14ac:dyDescent="0.2">
      <c r="B38" s="13"/>
      <c r="C38" s="14"/>
      <c r="D38" s="4"/>
      <c r="E38" s="4"/>
      <c r="F38" s="5"/>
      <c r="G38" s="12"/>
      <c r="H38" s="7"/>
    </row>
    <row r="39" spans="2:8" x14ac:dyDescent="0.2">
      <c r="B39" s="8"/>
      <c r="C39" s="9"/>
      <c r="D39" s="10"/>
      <c r="E39" s="10"/>
      <c r="F39" s="5"/>
      <c r="G39" s="12"/>
      <c r="H39" s="7"/>
    </row>
    <row r="40" spans="2:8" x14ac:dyDescent="0.2">
      <c r="B40" s="8"/>
      <c r="C40" s="9"/>
      <c r="D40" s="10"/>
      <c r="E40" s="10"/>
      <c r="F40" s="5"/>
      <c r="G40" s="12"/>
      <c r="H40" s="7"/>
    </row>
    <row r="41" spans="2:8" x14ac:dyDescent="0.2">
      <c r="B41" s="8"/>
      <c r="C41" s="9"/>
      <c r="D41" s="10"/>
      <c r="E41" s="10"/>
      <c r="F41" s="5"/>
      <c r="G41" s="12"/>
      <c r="H41" s="7"/>
    </row>
    <row r="42" spans="2:8" x14ac:dyDescent="0.2">
      <c r="B42" s="205"/>
      <c r="C42" s="206"/>
      <c r="D42" s="10"/>
      <c r="E42" s="10"/>
      <c r="F42" s="5"/>
      <c r="G42" s="15"/>
      <c r="H42" s="207"/>
    </row>
    <row r="43" spans="2:8" x14ac:dyDescent="0.2">
      <c r="B43" s="205"/>
      <c r="C43" s="206"/>
      <c r="D43" s="3"/>
      <c r="E43" s="16"/>
      <c r="F43" s="3"/>
      <c r="G43" s="208"/>
      <c r="H43" s="207"/>
    </row>
    <row r="44" spans="2:8" x14ac:dyDescent="0.2">
      <c r="B44" s="205"/>
      <c r="C44" s="206"/>
      <c r="D44" s="3"/>
      <c r="E44" s="16"/>
      <c r="F44" s="3"/>
      <c r="G44" s="208"/>
      <c r="H44" s="207"/>
    </row>
    <row r="45" spans="2:8" x14ac:dyDescent="0.2">
      <c r="B45" s="3"/>
      <c r="D45" s="16"/>
      <c r="E45" s="16"/>
      <c r="F45" s="3"/>
      <c r="G45" s="11"/>
    </row>
    <row r="46" spans="2:8" x14ac:dyDescent="0.2">
      <c r="B46" s="3"/>
      <c r="D46" s="16"/>
      <c r="E46" s="16"/>
      <c r="F46" s="3"/>
      <c r="G46" s="11"/>
    </row>
    <row r="47" spans="2:8" x14ac:dyDescent="0.2">
      <c r="B47" s="17"/>
      <c r="C47" s="18"/>
      <c r="D47" s="17"/>
      <c r="E47" s="19"/>
      <c r="F47" s="17"/>
      <c r="G47" s="6"/>
      <c r="H47" s="18"/>
    </row>
    <row r="48" spans="2:8" x14ac:dyDescent="0.2">
      <c r="B48" s="17"/>
      <c r="C48" s="18"/>
      <c r="D48" s="19"/>
      <c r="E48" s="19"/>
      <c r="F48" s="17"/>
      <c r="G48" s="6"/>
    </row>
    <row r="49" spans="2:8" x14ac:dyDescent="0.2">
      <c r="B49" s="3"/>
      <c r="D49" s="3"/>
      <c r="E49" s="16"/>
      <c r="F49" s="3"/>
      <c r="G49" s="11"/>
    </row>
    <row r="50" spans="2:8" x14ac:dyDescent="0.2">
      <c r="B50" s="202"/>
      <c r="C50" s="203"/>
      <c r="D50" s="16"/>
      <c r="E50" s="16"/>
      <c r="F50" s="3"/>
      <c r="G50" s="6"/>
      <c r="H50" s="7"/>
    </row>
    <row r="51" spans="2:8" x14ac:dyDescent="0.2">
      <c r="B51" s="202"/>
      <c r="C51" s="203"/>
      <c r="D51" s="20"/>
      <c r="E51" s="20"/>
      <c r="F51" s="20"/>
      <c r="G51" s="6"/>
      <c r="H51" s="7"/>
    </row>
    <row r="52" spans="2:8" x14ac:dyDescent="0.2">
      <c r="B52" s="202"/>
      <c r="C52" s="203"/>
      <c r="D52" s="20"/>
      <c r="E52" s="20"/>
      <c r="F52" s="20"/>
      <c r="G52" s="6"/>
      <c r="H52" s="7"/>
    </row>
    <row r="53" spans="2:8" x14ac:dyDescent="0.2">
      <c r="B53" s="3"/>
      <c r="D53" s="3"/>
      <c r="E53" s="16"/>
      <c r="F53" s="3"/>
      <c r="G53" s="6"/>
    </row>
    <row r="54" spans="2:8" x14ac:dyDescent="0.2">
      <c r="B54" s="3"/>
      <c r="D54" s="3"/>
      <c r="E54" s="16"/>
      <c r="F54" s="3"/>
      <c r="G54" s="6"/>
    </row>
    <row r="55" spans="2:8" x14ac:dyDescent="0.2">
      <c r="B55" s="21"/>
      <c r="C55" s="22"/>
      <c r="D55" s="21"/>
      <c r="E55" s="23"/>
      <c r="F55" s="3"/>
      <c r="G55" s="24"/>
    </row>
    <row r="56" spans="2:8" x14ac:dyDescent="0.2">
      <c r="B56" s="3"/>
      <c r="E56" s="22"/>
      <c r="F56" s="23"/>
      <c r="G56" s="24"/>
    </row>
    <row r="57" spans="2:8" x14ac:dyDescent="0.2">
      <c r="G57" s="25"/>
    </row>
    <row r="58" spans="2:8" x14ac:dyDescent="0.2">
      <c r="G58" s="25"/>
    </row>
    <row r="59" spans="2:8" x14ac:dyDescent="0.2">
      <c r="D59" s="204"/>
      <c r="E59" s="204"/>
      <c r="F59" s="204"/>
      <c r="G59" s="25"/>
    </row>
    <row r="60" spans="2:8" x14ac:dyDescent="0.2">
      <c r="B60" s="17"/>
      <c r="C60" s="26"/>
      <c r="D60" s="17"/>
      <c r="E60" s="27"/>
      <c r="G60" s="28"/>
    </row>
    <row r="61" spans="2:8" x14ac:dyDescent="0.2">
      <c r="B61" s="17"/>
      <c r="C61" s="26"/>
      <c r="D61" s="17"/>
      <c r="E61" s="27"/>
      <c r="G61" s="28"/>
    </row>
    <row r="62" spans="2:8" x14ac:dyDescent="0.2">
      <c r="G62" s="1"/>
    </row>
    <row r="63" spans="2:8" x14ac:dyDescent="0.2">
      <c r="D63" s="204"/>
      <c r="E63" s="204"/>
      <c r="F63" s="204"/>
      <c r="G63" s="1"/>
    </row>
    <row r="64" spans="2:8" x14ac:dyDescent="0.2">
      <c r="G64" s="1"/>
    </row>
    <row r="65" spans="2:7" x14ac:dyDescent="0.2">
      <c r="G65" s="1"/>
    </row>
    <row r="66" spans="2:7" x14ac:dyDescent="0.2">
      <c r="G66" s="1"/>
    </row>
    <row r="67" spans="2:7" x14ac:dyDescent="0.2">
      <c r="F67" s="3"/>
      <c r="G67" s="1"/>
    </row>
    <row r="68" spans="2:7" x14ac:dyDescent="0.2">
      <c r="F68" s="3"/>
      <c r="G68" s="1"/>
    </row>
    <row r="69" spans="2:7" x14ac:dyDescent="0.2">
      <c r="F69" s="3"/>
      <c r="G69" s="1"/>
    </row>
    <row r="70" spans="2:7" x14ac:dyDescent="0.2">
      <c r="B70" s="199"/>
      <c r="C70" s="199"/>
      <c r="D70" s="29"/>
      <c r="E70" s="22"/>
      <c r="F70" s="30"/>
      <c r="G70" s="31"/>
    </row>
    <row r="72" spans="2:7" x14ac:dyDescent="0.2">
      <c r="C72" s="32"/>
      <c r="G72" s="33"/>
    </row>
    <row r="73" spans="2:7" x14ac:dyDescent="0.2">
      <c r="C73" s="32"/>
      <c r="G73" s="33"/>
    </row>
    <row r="75" spans="2:7" x14ac:dyDescent="0.2">
      <c r="G75" s="33"/>
    </row>
    <row r="76" spans="2:7" x14ac:dyDescent="0.2">
      <c r="G76" s="33"/>
    </row>
  </sheetData>
  <mergeCells count="13">
    <mergeCell ref="B70:C70"/>
    <mergeCell ref="A1:H1"/>
    <mergeCell ref="A2:H2"/>
    <mergeCell ref="B50:B52"/>
    <mergeCell ref="C50:C52"/>
    <mergeCell ref="D59:F59"/>
    <mergeCell ref="D63:F63"/>
    <mergeCell ref="H29:H30"/>
    <mergeCell ref="B42:B44"/>
    <mergeCell ref="C42:C44"/>
    <mergeCell ref="H42:H44"/>
    <mergeCell ref="G43:G44"/>
    <mergeCell ref="D28:F28"/>
  </mergeCells>
  <hyperlinks>
    <hyperlink ref="B29" r:id="rId1" xr:uid="{FEABC593-BE13-4349-A77C-23FB4768B05A}"/>
  </hyperlinks>
  <pageMargins left="0.7" right="0.7" top="0.75" bottom="0.75" header="0.3" footer="0.3"/>
  <pageSetup paperSize="9" scale="30" orientation="portrait" verticalDpi="300" r:id="rId2"/>
  <ignoredErrors>
    <ignoredError sqref="F4 F5:F26" unlockedFormula="1"/>
  </ignoredErrors>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B185A-BD1E-4D29-AAE3-1D0B3E26F469}">
  <sheetPr>
    <tabColor theme="9" tint="-0.249977111117893"/>
    <pageSetUpPr fitToPage="1"/>
  </sheetPr>
  <dimension ref="A1:H43"/>
  <sheetViews>
    <sheetView topLeftCell="A2" zoomScaleNormal="100" workbookViewId="0">
      <selection activeCell="O26" sqref="O26"/>
    </sheetView>
  </sheetViews>
  <sheetFormatPr defaultColWidth="9.140625" defaultRowHeight="12.75" x14ac:dyDescent="0.2"/>
  <cols>
    <col min="1" max="1" width="10.7109375" style="22" bestFit="1" customWidth="1"/>
    <col min="2" max="2" width="11" style="22" bestFit="1" customWidth="1"/>
    <col min="3" max="3" width="38" style="22" bestFit="1" customWidth="1"/>
    <col min="4" max="4" width="10.7109375" style="22" bestFit="1" customWidth="1"/>
    <col min="5" max="5" width="11.28515625" style="22" bestFit="1" customWidth="1"/>
    <col min="6" max="6" width="13.5703125" style="22" bestFit="1" customWidth="1"/>
    <col min="7" max="7" width="25.5703125" style="29" bestFit="1" customWidth="1"/>
    <col min="8" max="8" width="19.85546875" style="22" bestFit="1" customWidth="1"/>
    <col min="9" max="16384" width="9.140625" style="22"/>
  </cols>
  <sheetData>
    <row r="1" spans="1:8" x14ac:dyDescent="0.2">
      <c r="A1" s="210" t="s">
        <v>60</v>
      </c>
      <c r="B1" s="210"/>
      <c r="C1" s="210"/>
      <c r="D1" s="210"/>
      <c r="E1" s="210"/>
      <c r="F1" s="210"/>
      <c r="G1" s="210"/>
      <c r="H1" s="210"/>
    </row>
    <row r="2" spans="1:8" ht="12.75" customHeight="1" x14ac:dyDescent="0.2">
      <c r="A2" s="209" t="s">
        <v>61</v>
      </c>
      <c r="B2" s="209"/>
      <c r="C2" s="209"/>
      <c r="D2" s="209"/>
      <c r="E2" s="209"/>
      <c r="F2" s="209"/>
      <c r="G2" s="209"/>
      <c r="H2" s="209"/>
    </row>
    <row r="3" spans="1:8" x14ac:dyDescent="0.2">
      <c r="A3" s="40" t="s">
        <v>2</v>
      </c>
      <c r="B3" s="38" t="s">
        <v>3</v>
      </c>
      <c r="C3" s="38" t="s">
        <v>4</v>
      </c>
      <c r="D3" s="38" t="s">
        <v>5</v>
      </c>
      <c r="E3" s="38" t="s">
        <v>6</v>
      </c>
      <c r="F3" s="38" t="s">
        <v>7</v>
      </c>
      <c r="G3" s="38" t="s">
        <v>8</v>
      </c>
      <c r="H3" s="37" t="s">
        <v>9</v>
      </c>
    </row>
    <row r="4" spans="1:8" x14ac:dyDescent="0.2">
      <c r="A4" s="59">
        <v>1</v>
      </c>
      <c r="B4" s="60" t="s">
        <v>62</v>
      </c>
      <c r="C4" s="61" t="s">
        <v>63</v>
      </c>
      <c r="D4" s="62">
        <v>48</v>
      </c>
      <c r="E4" s="62">
        <v>55.13</v>
      </c>
      <c r="F4" s="62">
        <f t="shared" ref="F4:F40" si="0">E4-D4</f>
        <v>7.1300000000000026</v>
      </c>
      <c r="G4" s="198" t="s">
        <v>64</v>
      </c>
      <c r="H4" s="63" t="s">
        <v>13</v>
      </c>
    </row>
    <row r="5" spans="1:8" x14ac:dyDescent="0.2">
      <c r="A5" s="59">
        <v>2</v>
      </c>
      <c r="B5" s="60" t="s">
        <v>65</v>
      </c>
      <c r="C5" s="61" t="s">
        <v>66</v>
      </c>
      <c r="D5" s="62">
        <v>6.84</v>
      </c>
      <c r="E5" s="62">
        <v>35.130000000000003</v>
      </c>
      <c r="F5" s="62">
        <f t="shared" si="0"/>
        <v>28.290000000000003</v>
      </c>
      <c r="G5" s="53" t="s">
        <v>67</v>
      </c>
      <c r="H5" s="63" t="s">
        <v>13</v>
      </c>
    </row>
    <row r="6" spans="1:8" x14ac:dyDescent="0.2">
      <c r="A6" s="59">
        <v>3</v>
      </c>
      <c r="B6" s="60" t="s">
        <v>68</v>
      </c>
      <c r="C6" s="61" t="s">
        <v>69</v>
      </c>
      <c r="D6" s="62">
        <v>10.223000000000001</v>
      </c>
      <c r="E6" s="62">
        <v>19.690000000000001</v>
      </c>
      <c r="F6" s="62">
        <f t="shared" si="0"/>
        <v>9.4670000000000005</v>
      </c>
      <c r="G6" s="53" t="s">
        <v>67</v>
      </c>
      <c r="H6" s="63" t="s">
        <v>13</v>
      </c>
    </row>
    <row r="7" spans="1:8" x14ac:dyDescent="0.2">
      <c r="A7" s="59">
        <v>4</v>
      </c>
      <c r="B7" s="64" t="s">
        <v>29</v>
      </c>
      <c r="C7" s="65" t="s">
        <v>30</v>
      </c>
      <c r="D7" s="66">
        <v>0.08</v>
      </c>
      <c r="E7" s="66">
        <v>8.69</v>
      </c>
      <c r="F7" s="62">
        <f t="shared" si="0"/>
        <v>8.61</v>
      </c>
      <c r="G7" s="53" t="s">
        <v>12</v>
      </c>
      <c r="H7" s="63" t="s">
        <v>70</v>
      </c>
    </row>
    <row r="8" spans="1:8" x14ac:dyDescent="0.2">
      <c r="A8" s="59">
        <v>5</v>
      </c>
      <c r="B8" s="64" t="s">
        <v>29</v>
      </c>
      <c r="C8" s="65" t="s">
        <v>30</v>
      </c>
      <c r="D8" s="66">
        <v>0</v>
      </c>
      <c r="E8" s="66">
        <v>1.8</v>
      </c>
      <c r="F8" s="62">
        <f t="shared" si="0"/>
        <v>1.8</v>
      </c>
      <c r="G8" s="53" t="s">
        <v>12</v>
      </c>
      <c r="H8" s="63" t="s">
        <v>70</v>
      </c>
    </row>
    <row r="9" spans="1:8" x14ac:dyDescent="0.2">
      <c r="A9" s="59">
        <v>6</v>
      </c>
      <c r="B9" s="67" t="s">
        <v>62</v>
      </c>
      <c r="C9" s="65" t="s">
        <v>63</v>
      </c>
      <c r="D9" s="62">
        <v>31.6</v>
      </c>
      <c r="E9" s="62">
        <v>42.17</v>
      </c>
      <c r="F9" s="62">
        <f t="shared" si="0"/>
        <v>10.57</v>
      </c>
      <c r="G9" s="53" t="s">
        <v>67</v>
      </c>
      <c r="H9" s="63" t="s">
        <v>70</v>
      </c>
    </row>
    <row r="10" spans="1:8" x14ac:dyDescent="0.2">
      <c r="A10" s="59">
        <v>7</v>
      </c>
      <c r="B10" s="67" t="s">
        <v>62</v>
      </c>
      <c r="C10" s="65" t="s">
        <v>63</v>
      </c>
      <c r="D10" s="62">
        <v>1.9</v>
      </c>
      <c r="E10" s="62">
        <v>2.2999999999999998</v>
      </c>
      <c r="F10" s="62">
        <f t="shared" si="0"/>
        <v>0.39999999999999991</v>
      </c>
      <c r="G10" s="53" t="s">
        <v>67</v>
      </c>
      <c r="H10" s="63" t="s">
        <v>70</v>
      </c>
    </row>
    <row r="11" spans="1:8" x14ac:dyDescent="0.2">
      <c r="A11" s="59">
        <v>8</v>
      </c>
      <c r="B11" s="67" t="s">
        <v>71</v>
      </c>
      <c r="C11" s="65" t="s">
        <v>72</v>
      </c>
      <c r="D11" s="62">
        <v>0</v>
      </c>
      <c r="E11" s="62">
        <v>2.2000000000000002</v>
      </c>
      <c r="F11" s="62">
        <f t="shared" si="0"/>
        <v>2.2000000000000002</v>
      </c>
      <c r="G11" s="53" t="s">
        <v>12</v>
      </c>
      <c r="H11" s="63" t="s">
        <v>70</v>
      </c>
    </row>
    <row r="12" spans="1:8" x14ac:dyDescent="0.2">
      <c r="A12" s="59">
        <v>9</v>
      </c>
      <c r="B12" s="64" t="s">
        <v>73</v>
      </c>
      <c r="C12" s="61" t="s">
        <v>74</v>
      </c>
      <c r="D12" s="62">
        <v>7</v>
      </c>
      <c r="E12" s="62">
        <v>9.8000000000000007</v>
      </c>
      <c r="F12" s="62">
        <f t="shared" si="0"/>
        <v>2.8000000000000007</v>
      </c>
      <c r="G12" s="53" t="s">
        <v>12</v>
      </c>
      <c r="H12" s="63" t="s">
        <v>70</v>
      </c>
    </row>
    <row r="13" spans="1:8" x14ac:dyDescent="0.2">
      <c r="A13" s="59">
        <v>10</v>
      </c>
      <c r="B13" s="64" t="s">
        <v>75</v>
      </c>
      <c r="C13" s="61" t="s">
        <v>76</v>
      </c>
      <c r="D13" s="62">
        <v>3.5720000000000001</v>
      </c>
      <c r="E13" s="62">
        <v>6.6230000000000002</v>
      </c>
      <c r="F13" s="62">
        <f t="shared" si="0"/>
        <v>3.0510000000000002</v>
      </c>
      <c r="G13" s="53" t="s">
        <v>12</v>
      </c>
      <c r="H13" s="63" t="s">
        <v>70</v>
      </c>
    </row>
    <row r="14" spans="1:8" x14ac:dyDescent="0.2">
      <c r="A14" s="59">
        <v>11</v>
      </c>
      <c r="B14" s="60" t="s">
        <v>77</v>
      </c>
      <c r="C14" s="61" t="s">
        <v>78</v>
      </c>
      <c r="D14" s="62">
        <v>4.4000000000000004</v>
      </c>
      <c r="E14" s="62">
        <v>15.72</v>
      </c>
      <c r="F14" s="62">
        <f t="shared" si="0"/>
        <v>11.32</v>
      </c>
      <c r="G14" s="53" t="s">
        <v>12</v>
      </c>
      <c r="H14" s="63" t="s">
        <v>70</v>
      </c>
    </row>
    <row r="15" spans="1:8" x14ac:dyDescent="0.2">
      <c r="A15" s="59">
        <v>12</v>
      </c>
      <c r="B15" s="68" t="s">
        <v>79</v>
      </c>
      <c r="C15" s="61" t="s">
        <v>80</v>
      </c>
      <c r="D15" s="62">
        <v>0</v>
      </c>
      <c r="E15" s="62">
        <v>6.28</v>
      </c>
      <c r="F15" s="62">
        <f t="shared" si="0"/>
        <v>6.28</v>
      </c>
      <c r="G15" s="53" t="s">
        <v>12</v>
      </c>
      <c r="H15" s="63" t="s">
        <v>70</v>
      </c>
    </row>
    <row r="16" spans="1:8" x14ac:dyDescent="0.2">
      <c r="A16" s="59">
        <v>13</v>
      </c>
      <c r="B16" s="68" t="s">
        <v>81</v>
      </c>
      <c r="C16" s="61" t="s">
        <v>82</v>
      </c>
      <c r="D16" s="62">
        <v>4.05</v>
      </c>
      <c r="E16" s="62">
        <v>6.23</v>
      </c>
      <c r="F16" s="62">
        <f t="shared" si="0"/>
        <v>2.1800000000000006</v>
      </c>
      <c r="G16" s="53" t="s">
        <v>12</v>
      </c>
      <c r="H16" s="63" t="s">
        <v>70</v>
      </c>
    </row>
    <row r="17" spans="1:8" x14ac:dyDescent="0.2">
      <c r="A17" s="59">
        <v>14</v>
      </c>
      <c r="B17" s="68" t="s">
        <v>81</v>
      </c>
      <c r="C17" s="61" t="s">
        <v>82</v>
      </c>
      <c r="D17" s="62">
        <v>6.23</v>
      </c>
      <c r="E17" s="62">
        <v>7.5</v>
      </c>
      <c r="F17" s="62">
        <f t="shared" si="0"/>
        <v>1.2699999999999996</v>
      </c>
      <c r="G17" s="53" t="s">
        <v>12</v>
      </c>
      <c r="H17" s="63" t="s">
        <v>70</v>
      </c>
    </row>
    <row r="18" spans="1:8" x14ac:dyDescent="0.2">
      <c r="A18" s="59">
        <v>15</v>
      </c>
      <c r="B18" s="68" t="s">
        <v>83</v>
      </c>
      <c r="C18" s="61" t="s">
        <v>84</v>
      </c>
      <c r="D18" s="69">
        <v>22.1</v>
      </c>
      <c r="E18" s="69">
        <v>27.88</v>
      </c>
      <c r="F18" s="62">
        <f t="shared" si="0"/>
        <v>5.7799999999999976</v>
      </c>
      <c r="G18" s="53" t="s">
        <v>12</v>
      </c>
      <c r="H18" s="63" t="s">
        <v>70</v>
      </c>
    </row>
    <row r="19" spans="1:8" ht="12.95" hidden="1" customHeight="1" x14ac:dyDescent="0.2">
      <c r="A19" s="59">
        <v>16</v>
      </c>
      <c r="B19" s="60"/>
      <c r="C19" s="61"/>
      <c r="D19" s="62"/>
      <c r="E19" s="62"/>
      <c r="F19" s="62">
        <f t="shared" si="0"/>
        <v>0</v>
      </c>
      <c r="G19" s="54"/>
      <c r="H19" s="63"/>
    </row>
    <row r="20" spans="1:8" ht="12.95" hidden="1" customHeight="1" x14ac:dyDescent="0.2">
      <c r="A20" s="59">
        <v>17</v>
      </c>
      <c r="B20" s="64"/>
      <c r="C20" s="70" t="s">
        <v>35</v>
      </c>
      <c r="D20" s="66"/>
      <c r="E20" s="66"/>
      <c r="F20" s="62">
        <f t="shared" si="0"/>
        <v>0</v>
      </c>
      <c r="G20" s="53"/>
      <c r="H20" s="63"/>
    </row>
    <row r="21" spans="1:8" x14ac:dyDescent="0.2">
      <c r="A21" s="59">
        <v>18</v>
      </c>
      <c r="B21" s="60" t="s">
        <v>85</v>
      </c>
      <c r="C21" s="61" t="s">
        <v>86</v>
      </c>
      <c r="D21" s="62">
        <v>0</v>
      </c>
      <c r="E21" s="62">
        <v>15.2</v>
      </c>
      <c r="F21" s="62">
        <f t="shared" si="0"/>
        <v>15.2</v>
      </c>
      <c r="G21" s="53" t="s">
        <v>12</v>
      </c>
      <c r="H21" s="71" t="s">
        <v>35</v>
      </c>
    </row>
    <row r="22" spans="1:8" x14ac:dyDescent="0.2">
      <c r="A22" s="59">
        <v>19</v>
      </c>
      <c r="B22" s="60" t="s">
        <v>87</v>
      </c>
      <c r="C22" s="61" t="s">
        <v>88</v>
      </c>
      <c r="D22" s="62">
        <v>18.54</v>
      </c>
      <c r="E22" s="62">
        <v>31.84</v>
      </c>
      <c r="F22" s="62">
        <f t="shared" si="0"/>
        <v>13.3</v>
      </c>
      <c r="G22" s="53" t="s">
        <v>12</v>
      </c>
      <c r="H22" s="71" t="s">
        <v>35</v>
      </c>
    </row>
    <row r="23" spans="1:8" x14ac:dyDescent="0.2">
      <c r="A23" s="59">
        <v>20</v>
      </c>
      <c r="B23" s="60" t="s">
        <v>89</v>
      </c>
      <c r="C23" s="61" t="s">
        <v>90</v>
      </c>
      <c r="D23" s="62">
        <v>0.38</v>
      </c>
      <c r="E23" s="62">
        <v>8.9</v>
      </c>
      <c r="F23" s="62">
        <f t="shared" si="0"/>
        <v>8.52</v>
      </c>
      <c r="G23" s="53" t="s">
        <v>12</v>
      </c>
      <c r="H23" s="71" t="s">
        <v>35</v>
      </c>
    </row>
    <row r="24" spans="1:8" x14ac:dyDescent="0.2">
      <c r="A24" s="59">
        <v>21</v>
      </c>
      <c r="B24" s="60" t="s">
        <v>91</v>
      </c>
      <c r="C24" s="61" t="s">
        <v>92</v>
      </c>
      <c r="D24" s="62">
        <v>28.3</v>
      </c>
      <c r="E24" s="62">
        <v>29</v>
      </c>
      <c r="F24" s="62">
        <f t="shared" si="0"/>
        <v>0.69999999999999929</v>
      </c>
      <c r="G24" s="53" t="s">
        <v>12</v>
      </c>
      <c r="H24" s="71" t="s">
        <v>35</v>
      </c>
    </row>
    <row r="25" spans="1:8" x14ac:dyDescent="0.2">
      <c r="A25" s="59">
        <v>22</v>
      </c>
      <c r="B25" s="60" t="s">
        <v>93</v>
      </c>
      <c r="C25" s="61" t="s">
        <v>94</v>
      </c>
      <c r="D25" s="62">
        <v>0</v>
      </c>
      <c r="E25" s="62">
        <v>10.15367</v>
      </c>
      <c r="F25" s="62">
        <f t="shared" si="0"/>
        <v>10.15367</v>
      </c>
      <c r="G25" s="53" t="s">
        <v>67</v>
      </c>
      <c r="H25" s="71" t="s">
        <v>35</v>
      </c>
    </row>
    <row r="26" spans="1:8" x14ac:dyDescent="0.2">
      <c r="A26" s="59">
        <v>23</v>
      </c>
      <c r="B26" s="72" t="s">
        <v>95</v>
      </c>
      <c r="C26" s="61" t="s">
        <v>96</v>
      </c>
      <c r="D26" s="62">
        <v>29</v>
      </c>
      <c r="E26" s="62">
        <v>35.4</v>
      </c>
      <c r="F26" s="62">
        <f t="shared" si="0"/>
        <v>6.3999999999999986</v>
      </c>
      <c r="G26" s="53" t="s">
        <v>12</v>
      </c>
      <c r="H26" s="71" t="s">
        <v>44</v>
      </c>
    </row>
    <row r="27" spans="1:8" x14ac:dyDescent="0.2">
      <c r="A27" s="59">
        <v>24</v>
      </c>
      <c r="B27" s="72" t="s">
        <v>97</v>
      </c>
      <c r="C27" s="61" t="s">
        <v>98</v>
      </c>
      <c r="D27" s="62">
        <v>46.1</v>
      </c>
      <c r="E27" s="62">
        <v>53.34</v>
      </c>
      <c r="F27" s="62">
        <f t="shared" si="0"/>
        <v>7.240000000000002</v>
      </c>
      <c r="G27" s="53" t="s">
        <v>12</v>
      </c>
      <c r="H27" s="71" t="s">
        <v>44</v>
      </c>
    </row>
    <row r="28" spans="1:8" x14ac:dyDescent="0.2">
      <c r="A28" s="59">
        <v>25</v>
      </c>
      <c r="B28" s="72" t="s">
        <v>97</v>
      </c>
      <c r="C28" s="61" t="s">
        <v>98</v>
      </c>
      <c r="D28" s="62">
        <v>58.08</v>
      </c>
      <c r="E28" s="62">
        <v>62.23</v>
      </c>
      <c r="F28" s="62">
        <f t="shared" si="0"/>
        <v>4.1499999999999986</v>
      </c>
      <c r="G28" s="53" t="s">
        <v>12</v>
      </c>
      <c r="H28" s="71" t="s">
        <v>44</v>
      </c>
    </row>
    <row r="29" spans="1:8" x14ac:dyDescent="0.2">
      <c r="A29" s="59">
        <v>26</v>
      </c>
      <c r="B29" s="72" t="s">
        <v>99</v>
      </c>
      <c r="C29" s="61" t="s">
        <v>100</v>
      </c>
      <c r="D29" s="62">
        <v>22.16</v>
      </c>
      <c r="E29" s="62">
        <v>38.99</v>
      </c>
      <c r="F29" s="62">
        <f t="shared" si="0"/>
        <v>16.830000000000002</v>
      </c>
      <c r="G29" s="53" t="s">
        <v>12</v>
      </c>
      <c r="H29" s="71" t="s">
        <v>44</v>
      </c>
    </row>
    <row r="30" spans="1:8" x14ac:dyDescent="0.2">
      <c r="A30" s="59">
        <v>27</v>
      </c>
      <c r="B30" s="60" t="s">
        <v>101</v>
      </c>
      <c r="C30" s="61" t="s">
        <v>102</v>
      </c>
      <c r="D30" s="62">
        <v>45.68</v>
      </c>
      <c r="E30" s="62">
        <v>47.58</v>
      </c>
      <c r="F30" s="62">
        <f t="shared" si="0"/>
        <v>1.8999999999999986</v>
      </c>
      <c r="G30" s="53" t="s">
        <v>12</v>
      </c>
      <c r="H30" s="71" t="s">
        <v>44</v>
      </c>
    </row>
    <row r="31" spans="1:8" x14ac:dyDescent="0.2">
      <c r="A31" s="59">
        <v>28</v>
      </c>
      <c r="B31" s="60" t="s">
        <v>103</v>
      </c>
      <c r="C31" s="61" t="s">
        <v>104</v>
      </c>
      <c r="D31" s="62">
        <v>28.6</v>
      </c>
      <c r="E31" s="62">
        <v>33.36</v>
      </c>
      <c r="F31" s="62">
        <f t="shared" si="0"/>
        <v>4.759999999999998</v>
      </c>
      <c r="G31" s="53" t="s">
        <v>12</v>
      </c>
      <c r="H31" s="71" t="s">
        <v>44</v>
      </c>
    </row>
    <row r="32" spans="1:8" x14ac:dyDescent="0.2">
      <c r="A32" s="59">
        <v>29</v>
      </c>
      <c r="B32" s="60" t="s">
        <v>105</v>
      </c>
      <c r="C32" s="61" t="s">
        <v>106</v>
      </c>
      <c r="D32" s="62">
        <v>0</v>
      </c>
      <c r="E32" s="62">
        <v>10.43</v>
      </c>
      <c r="F32" s="62">
        <f t="shared" si="0"/>
        <v>10.43</v>
      </c>
      <c r="G32" s="53" t="s">
        <v>12</v>
      </c>
      <c r="H32" s="71" t="s">
        <v>44</v>
      </c>
    </row>
    <row r="33" spans="1:8" x14ac:dyDescent="0.2">
      <c r="A33" s="59">
        <v>30</v>
      </c>
      <c r="B33" s="60" t="s">
        <v>107</v>
      </c>
      <c r="C33" s="61" t="s">
        <v>108</v>
      </c>
      <c r="D33" s="62">
        <v>0</v>
      </c>
      <c r="E33" s="62">
        <v>7.2</v>
      </c>
      <c r="F33" s="62">
        <f t="shared" si="0"/>
        <v>7.2</v>
      </c>
      <c r="G33" s="53" t="s">
        <v>67</v>
      </c>
      <c r="H33" s="71" t="s">
        <v>44</v>
      </c>
    </row>
    <row r="34" spans="1:8" x14ac:dyDescent="0.2">
      <c r="A34" s="59">
        <v>31</v>
      </c>
      <c r="B34" s="60" t="s">
        <v>109</v>
      </c>
      <c r="C34" s="61" t="s">
        <v>110</v>
      </c>
      <c r="D34" s="62">
        <v>24.7</v>
      </c>
      <c r="E34" s="62">
        <v>37.4</v>
      </c>
      <c r="F34" s="62">
        <f t="shared" si="0"/>
        <v>12.7</v>
      </c>
      <c r="G34" s="53" t="s">
        <v>111</v>
      </c>
      <c r="H34" s="63" t="s">
        <v>57</v>
      </c>
    </row>
    <row r="35" spans="1:8" x14ac:dyDescent="0.2">
      <c r="A35" s="59">
        <v>32</v>
      </c>
      <c r="B35" s="60" t="s">
        <v>112</v>
      </c>
      <c r="C35" s="61" t="s">
        <v>113</v>
      </c>
      <c r="D35" s="62">
        <v>10.353</v>
      </c>
      <c r="E35" s="62">
        <v>33.018000000000001</v>
      </c>
      <c r="F35" s="62">
        <f t="shared" si="0"/>
        <v>22.664999999999999</v>
      </c>
      <c r="G35" s="53" t="s">
        <v>111</v>
      </c>
      <c r="H35" s="63" t="s">
        <v>57</v>
      </c>
    </row>
    <row r="36" spans="1:8" ht="25.5" x14ac:dyDescent="0.2">
      <c r="A36" s="59">
        <v>33</v>
      </c>
      <c r="B36" s="60" t="s">
        <v>114</v>
      </c>
      <c r="C36" s="61" t="s">
        <v>115</v>
      </c>
      <c r="D36" s="62">
        <v>0</v>
      </c>
      <c r="E36" s="62">
        <v>16.2</v>
      </c>
      <c r="F36" s="62">
        <f t="shared" si="0"/>
        <v>16.2</v>
      </c>
      <c r="G36" s="53" t="s">
        <v>12</v>
      </c>
      <c r="H36" s="63" t="s">
        <v>57</v>
      </c>
    </row>
    <row r="37" spans="1:8" x14ac:dyDescent="0.2">
      <c r="A37" s="59">
        <v>34</v>
      </c>
      <c r="B37" s="60" t="s">
        <v>116</v>
      </c>
      <c r="C37" s="61" t="s">
        <v>117</v>
      </c>
      <c r="D37" s="62">
        <v>0</v>
      </c>
      <c r="E37" s="62">
        <v>7.6</v>
      </c>
      <c r="F37" s="62">
        <f t="shared" si="0"/>
        <v>7.6</v>
      </c>
      <c r="G37" s="53" t="s">
        <v>12</v>
      </c>
      <c r="H37" s="63" t="s">
        <v>57</v>
      </c>
    </row>
    <row r="38" spans="1:8" x14ac:dyDescent="0.2">
      <c r="A38" s="59">
        <v>35</v>
      </c>
      <c r="B38" s="60" t="s">
        <v>118</v>
      </c>
      <c r="C38" s="61" t="s">
        <v>119</v>
      </c>
      <c r="D38" s="62">
        <v>0</v>
      </c>
      <c r="E38" s="62">
        <v>3.44</v>
      </c>
      <c r="F38" s="62">
        <f t="shared" si="0"/>
        <v>3.44</v>
      </c>
      <c r="G38" s="53" t="s">
        <v>12</v>
      </c>
      <c r="H38" s="63" t="s">
        <v>57</v>
      </c>
    </row>
    <row r="39" spans="1:8" x14ac:dyDescent="0.2">
      <c r="A39" s="59">
        <v>36</v>
      </c>
      <c r="B39" s="72" t="s">
        <v>120</v>
      </c>
      <c r="C39" s="73" t="s">
        <v>121</v>
      </c>
      <c r="D39" s="74">
        <v>6.02</v>
      </c>
      <c r="E39" s="74">
        <v>7.5</v>
      </c>
      <c r="F39" s="62">
        <f t="shared" si="0"/>
        <v>1.4800000000000004</v>
      </c>
      <c r="G39" s="53" t="s">
        <v>12</v>
      </c>
      <c r="H39" s="63" t="s">
        <v>57</v>
      </c>
    </row>
    <row r="40" spans="1:8" x14ac:dyDescent="0.2">
      <c r="A40" s="75">
        <v>37</v>
      </c>
      <c r="B40" s="76" t="s">
        <v>122</v>
      </c>
      <c r="C40" s="77" t="s">
        <v>123</v>
      </c>
      <c r="D40" s="78">
        <v>3.27</v>
      </c>
      <c r="E40" s="78">
        <v>7.04</v>
      </c>
      <c r="F40" s="79">
        <f t="shared" si="0"/>
        <v>3.77</v>
      </c>
      <c r="G40" s="55" t="s">
        <v>124</v>
      </c>
      <c r="H40" s="80" t="s">
        <v>57</v>
      </c>
    </row>
    <row r="41" spans="1:8" x14ac:dyDescent="0.2">
      <c r="A41" s="43"/>
      <c r="B41" s="44"/>
      <c r="C41" s="45"/>
      <c r="D41" s="46"/>
      <c r="E41" s="46"/>
      <c r="F41" s="47">
        <f>SUM(Table3[Posms, km])</f>
        <v>275.78667000000007</v>
      </c>
      <c r="G41" s="48"/>
      <c r="H41" s="197"/>
    </row>
    <row r="43" spans="1:8" x14ac:dyDescent="0.2">
      <c r="A43" s="22" t="s">
        <v>125</v>
      </c>
      <c r="B43" s="193" t="s">
        <v>59</v>
      </c>
    </row>
  </sheetData>
  <mergeCells count="2">
    <mergeCell ref="A2:H2"/>
    <mergeCell ref="A1:H1"/>
  </mergeCells>
  <hyperlinks>
    <hyperlink ref="B43" r:id="rId1" xr:uid="{318ADE05-73FC-47C8-A909-8ED3BA363753}"/>
  </hyperlinks>
  <pageMargins left="0.25" right="0.25" top="0.75" bottom="0.75" header="0.3" footer="0.3"/>
  <pageSetup paperSize="9" scale="64" orientation="portrait"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31613-ACED-453F-8410-E76925CA6FB3}">
  <sheetPr>
    <tabColor theme="9" tint="-0.249977111117893"/>
    <pageSetUpPr fitToPage="1"/>
  </sheetPr>
  <dimension ref="A1:AS95"/>
  <sheetViews>
    <sheetView zoomScale="90" zoomScaleNormal="90" workbookViewId="0">
      <selection activeCell="G88" sqref="G88"/>
    </sheetView>
  </sheetViews>
  <sheetFormatPr defaultColWidth="8.7109375" defaultRowHeight="15" x14ac:dyDescent="0.25"/>
  <cols>
    <col min="1" max="1" width="8.28515625" style="126" customWidth="1"/>
    <col min="2" max="2" width="8.85546875" style="126" customWidth="1"/>
    <col min="3" max="3" width="46.42578125" style="190" customWidth="1"/>
    <col min="4" max="4" width="8.7109375" style="126" customWidth="1"/>
    <col min="5" max="5" width="10.140625" style="126" customWidth="1"/>
    <col min="6" max="6" width="11.42578125" style="126" customWidth="1"/>
    <col min="7" max="7" width="62.140625" style="191" bestFit="1" customWidth="1"/>
    <col min="8" max="8" width="20" style="126" customWidth="1"/>
    <col min="9" max="9" width="18.85546875" style="126" bestFit="1" customWidth="1"/>
    <col min="10" max="10" width="16.42578125" style="126" customWidth="1"/>
    <col min="11" max="11" width="42.85546875" style="126" bestFit="1" customWidth="1"/>
    <col min="12" max="16384" width="8.7109375" style="34"/>
  </cols>
  <sheetData>
    <row r="1" spans="1:11" ht="15" customHeight="1" x14ac:dyDescent="0.25">
      <c r="A1" s="211" t="s">
        <v>126</v>
      </c>
      <c r="B1" s="211"/>
      <c r="C1" s="211"/>
      <c r="D1" s="211"/>
      <c r="E1" s="211"/>
      <c r="F1" s="211"/>
      <c r="G1" s="211"/>
      <c r="H1" s="211"/>
      <c r="I1" s="211"/>
      <c r="J1" s="211"/>
    </row>
    <row r="2" spans="1:11" ht="45" customHeight="1" x14ac:dyDescent="0.25">
      <c r="A2" s="117" t="s">
        <v>2</v>
      </c>
      <c r="B2" s="118" t="s">
        <v>3</v>
      </c>
      <c r="C2" s="118" t="s">
        <v>4</v>
      </c>
      <c r="D2" s="118" t="s">
        <v>5</v>
      </c>
      <c r="E2" s="118" t="s">
        <v>6</v>
      </c>
      <c r="F2" s="118" t="s">
        <v>7</v>
      </c>
      <c r="G2" s="119" t="s">
        <v>8</v>
      </c>
      <c r="H2" s="127" t="s">
        <v>9</v>
      </c>
      <c r="I2" s="127" t="s">
        <v>127</v>
      </c>
      <c r="J2" s="128" t="s">
        <v>128</v>
      </c>
      <c r="K2" s="129" t="s">
        <v>129</v>
      </c>
    </row>
    <row r="3" spans="1:11" x14ac:dyDescent="0.25">
      <c r="A3" s="130">
        <v>1</v>
      </c>
      <c r="B3" s="131" t="s">
        <v>130</v>
      </c>
      <c r="C3" s="132" t="s">
        <v>131</v>
      </c>
      <c r="D3" s="133">
        <v>22</v>
      </c>
      <c r="E3" s="133">
        <v>32.700000000000003</v>
      </c>
      <c r="F3" s="99">
        <v>10.700000000000003</v>
      </c>
      <c r="G3" s="134" t="s">
        <v>132</v>
      </c>
      <c r="H3" s="135" t="s">
        <v>70</v>
      </c>
      <c r="I3" s="135" t="s">
        <v>133</v>
      </c>
      <c r="J3" s="136"/>
      <c r="K3" s="137"/>
    </row>
    <row r="4" spans="1:11" x14ac:dyDescent="0.25">
      <c r="A4" s="138">
        <v>2</v>
      </c>
      <c r="B4" s="139" t="s">
        <v>134</v>
      </c>
      <c r="C4" s="140" t="s">
        <v>135</v>
      </c>
      <c r="D4" s="141">
        <v>7.9</v>
      </c>
      <c r="E4" s="141">
        <v>22.83</v>
      </c>
      <c r="F4" s="100">
        <f t="shared" ref="F4:F66" si="0">E4-D4</f>
        <v>14.929999999999998</v>
      </c>
      <c r="G4" s="101" t="s">
        <v>111</v>
      </c>
      <c r="H4" s="142" t="s">
        <v>70</v>
      </c>
      <c r="I4" s="142" t="s">
        <v>133</v>
      </c>
      <c r="J4" s="143"/>
      <c r="K4" s="144"/>
    </row>
    <row r="5" spans="1:11" x14ac:dyDescent="0.25">
      <c r="A5" s="138">
        <v>3</v>
      </c>
      <c r="B5" s="145" t="s">
        <v>29</v>
      </c>
      <c r="C5" s="140" t="s">
        <v>30</v>
      </c>
      <c r="D5" s="141">
        <v>42.4</v>
      </c>
      <c r="E5" s="141">
        <v>47.3</v>
      </c>
      <c r="F5" s="100">
        <f t="shared" si="0"/>
        <v>4.8999999999999986</v>
      </c>
      <c r="G5" s="101" t="s">
        <v>111</v>
      </c>
      <c r="H5" s="142" t="s">
        <v>70</v>
      </c>
      <c r="I5" s="142" t="s">
        <v>133</v>
      </c>
      <c r="J5" s="143"/>
      <c r="K5" s="144"/>
    </row>
    <row r="6" spans="1:11" x14ac:dyDescent="0.25">
      <c r="A6" s="138">
        <v>4</v>
      </c>
      <c r="B6" s="145" t="s">
        <v>136</v>
      </c>
      <c r="C6" s="140" t="s">
        <v>137</v>
      </c>
      <c r="D6" s="141">
        <v>2.2000000000000002</v>
      </c>
      <c r="E6" s="141">
        <v>16.43</v>
      </c>
      <c r="F6" s="100">
        <f t="shared" si="0"/>
        <v>14.23</v>
      </c>
      <c r="G6" s="101" t="s">
        <v>138</v>
      </c>
      <c r="H6" s="142" t="s">
        <v>70</v>
      </c>
      <c r="I6" s="142" t="s">
        <v>133</v>
      </c>
      <c r="J6" s="143"/>
      <c r="K6" s="144"/>
    </row>
    <row r="7" spans="1:11" x14ac:dyDescent="0.25">
      <c r="A7" s="130">
        <v>5</v>
      </c>
      <c r="B7" s="131" t="s">
        <v>29</v>
      </c>
      <c r="C7" s="132" t="s">
        <v>30</v>
      </c>
      <c r="D7" s="133">
        <v>12.5</v>
      </c>
      <c r="E7" s="133">
        <v>13.96</v>
      </c>
      <c r="F7" s="99">
        <v>1.4600000000000009</v>
      </c>
      <c r="G7" s="146" t="s">
        <v>139</v>
      </c>
      <c r="H7" s="135" t="s">
        <v>70</v>
      </c>
      <c r="I7" s="135" t="s">
        <v>133</v>
      </c>
      <c r="J7" s="136"/>
      <c r="K7" s="137"/>
    </row>
    <row r="8" spans="1:11" x14ac:dyDescent="0.25">
      <c r="A8" s="147">
        <v>6</v>
      </c>
      <c r="B8" s="148" t="s">
        <v>140</v>
      </c>
      <c r="C8" s="149" t="s">
        <v>141</v>
      </c>
      <c r="D8" s="150">
        <v>1.3</v>
      </c>
      <c r="E8" s="150">
        <v>3.3</v>
      </c>
      <c r="F8" s="102">
        <f t="shared" si="0"/>
        <v>1.9999999999999998</v>
      </c>
      <c r="G8" s="98" t="s">
        <v>142</v>
      </c>
      <c r="H8" s="151" t="s">
        <v>70</v>
      </c>
      <c r="I8" s="151" t="s">
        <v>133</v>
      </c>
      <c r="J8" s="152">
        <v>246649</v>
      </c>
      <c r="K8" s="153" t="s">
        <v>143</v>
      </c>
    </row>
    <row r="9" spans="1:11" x14ac:dyDescent="0.25">
      <c r="A9" s="138">
        <v>7</v>
      </c>
      <c r="B9" s="145" t="s">
        <v>144</v>
      </c>
      <c r="C9" s="140" t="s">
        <v>145</v>
      </c>
      <c r="D9" s="141">
        <v>0</v>
      </c>
      <c r="E9" s="141">
        <v>20</v>
      </c>
      <c r="F9" s="100">
        <f t="shared" si="0"/>
        <v>20</v>
      </c>
      <c r="G9" s="101" t="s">
        <v>138</v>
      </c>
      <c r="H9" s="142" t="s">
        <v>70</v>
      </c>
      <c r="I9" s="142" t="s">
        <v>133</v>
      </c>
      <c r="J9" s="143"/>
      <c r="K9" s="144"/>
    </row>
    <row r="10" spans="1:11" x14ac:dyDescent="0.25">
      <c r="A10" s="130">
        <v>8</v>
      </c>
      <c r="B10" s="154" t="s">
        <v>146</v>
      </c>
      <c r="C10" s="132" t="s">
        <v>147</v>
      </c>
      <c r="D10" s="133">
        <v>1.96</v>
      </c>
      <c r="E10" s="133">
        <v>3.17</v>
      </c>
      <c r="F10" s="99">
        <v>1.21</v>
      </c>
      <c r="G10" s="103" t="s">
        <v>148</v>
      </c>
      <c r="H10" s="135" t="s">
        <v>70</v>
      </c>
      <c r="I10" s="135" t="s">
        <v>133</v>
      </c>
      <c r="J10" s="136"/>
      <c r="K10" s="137"/>
    </row>
    <row r="11" spans="1:11" x14ac:dyDescent="0.25">
      <c r="A11" s="138">
        <v>9</v>
      </c>
      <c r="B11" s="155" t="s">
        <v>149</v>
      </c>
      <c r="C11" s="156" t="s">
        <v>150</v>
      </c>
      <c r="D11" s="141">
        <v>0.6</v>
      </c>
      <c r="E11" s="141">
        <v>4.9000000000000004</v>
      </c>
      <c r="F11" s="100">
        <f t="shared" si="0"/>
        <v>4.3000000000000007</v>
      </c>
      <c r="G11" s="101" t="s">
        <v>151</v>
      </c>
      <c r="H11" s="142" t="s">
        <v>70</v>
      </c>
      <c r="I11" s="142" t="s">
        <v>133</v>
      </c>
      <c r="J11" s="143"/>
      <c r="K11" s="144"/>
    </row>
    <row r="12" spans="1:11" x14ac:dyDescent="0.25">
      <c r="A12" s="138">
        <v>10</v>
      </c>
      <c r="B12" s="155" t="s">
        <v>149</v>
      </c>
      <c r="C12" s="156" t="s">
        <v>150</v>
      </c>
      <c r="D12" s="157">
        <v>5.4</v>
      </c>
      <c r="E12" s="157">
        <v>12.7</v>
      </c>
      <c r="F12" s="100">
        <f t="shared" si="0"/>
        <v>7.2999999999999989</v>
      </c>
      <c r="G12" s="101" t="s">
        <v>151</v>
      </c>
      <c r="H12" s="142" t="s">
        <v>70</v>
      </c>
      <c r="I12" s="142" t="s">
        <v>133</v>
      </c>
      <c r="J12" s="143"/>
      <c r="K12" s="144"/>
    </row>
    <row r="13" spans="1:11" x14ac:dyDescent="0.25">
      <c r="A13" s="147">
        <v>11</v>
      </c>
      <c r="B13" s="148" t="s">
        <v>24</v>
      </c>
      <c r="C13" s="149" t="s">
        <v>25</v>
      </c>
      <c r="D13" s="158">
        <v>14.3</v>
      </c>
      <c r="E13" s="158">
        <v>26.75</v>
      </c>
      <c r="F13" s="102">
        <f t="shared" si="0"/>
        <v>12.45</v>
      </c>
      <c r="G13" s="98" t="s">
        <v>142</v>
      </c>
      <c r="H13" s="151" t="s">
        <v>70</v>
      </c>
      <c r="I13" s="151" t="s">
        <v>133</v>
      </c>
      <c r="J13" s="152">
        <v>3921750</v>
      </c>
      <c r="K13" s="153" t="s">
        <v>152</v>
      </c>
    </row>
    <row r="14" spans="1:11" x14ac:dyDescent="0.25">
      <c r="A14" s="159">
        <v>12</v>
      </c>
      <c r="B14" s="160" t="s">
        <v>153</v>
      </c>
      <c r="C14" s="140" t="s">
        <v>154</v>
      </c>
      <c r="D14" s="141">
        <v>26.8</v>
      </c>
      <c r="E14" s="157">
        <v>33.119999999999997</v>
      </c>
      <c r="F14" s="100">
        <v>6.3199999999999967</v>
      </c>
      <c r="G14" s="161" t="s">
        <v>155</v>
      </c>
      <c r="H14" s="142" t="s">
        <v>70</v>
      </c>
      <c r="I14" s="142" t="s">
        <v>133</v>
      </c>
      <c r="J14" s="143"/>
      <c r="K14" s="144"/>
    </row>
    <row r="15" spans="1:11" x14ac:dyDescent="0.25">
      <c r="A15" s="159">
        <v>13</v>
      </c>
      <c r="B15" s="145" t="s">
        <v>156</v>
      </c>
      <c r="C15" s="140" t="s">
        <v>157</v>
      </c>
      <c r="D15" s="157">
        <v>0.03</v>
      </c>
      <c r="E15" s="157">
        <v>2.39</v>
      </c>
      <c r="F15" s="100">
        <f t="shared" si="0"/>
        <v>2.3600000000000003</v>
      </c>
      <c r="G15" s="101" t="s">
        <v>151</v>
      </c>
      <c r="H15" s="142" t="s">
        <v>70</v>
      </c>
      <c r="I15" s="142" t="s">
        <v>133</v>
      </c>
      <c r="J15" s="143"/>
      <c r="K15" s="144"/>
    </row>
    <row r="16" spans="1:11" x14ac:dyDescent="0.25">
      <c r="A16" s="138">
        <v>14</v>
      </c>
      <c r="B16" s="145" t="s">
        <v>158</v>
      </c>
      <c r="C16" s="140" t="s">
        <v>159</v>
      </c>
      <c r="D16" s="162">
        <v>0.03</v>
      </c>
      <c r="E16" s="162">
        <v>5.6150000000000002</v>
      </c>
      <c r="F16" s="100">
        <f t="shared" si="0"/>
        <v>5.585</v>
      </c>
      <c r="G16" s="101" t="s">
        <v>151</v>
      </c>
      <c r="H16" s="142" t="s">
        <v>70</v>
      </c>
      <c r="I16" s="142" t="s">
        <v>133</v>
      </c>
      <c r="J16" s="143"/>
      <c r="K16" s="144"/>
    </row>
    <row r="17" spans="1:11" x14ac:dyDescent="0.25">
      <c r="A17" s="147">
        <v>15</v>
      </c>
      <c r="B17" s="163" t="s">
        <v>160</v>
      </c>
      <c r="C17" s="149" t="s">
        <v>161</v>
      </c>
      <c r="D17" s="150">
        <v>0</v>
      </c>
      <c r="E17" s="150">
        <v>1.4</v>
      </c>
      <c r="F17" s="102">
        <f t="shared" si="0"/>
        <v>1.4</v>
      </c>
      <c r="G17" s="98" t="s">
        <v>142</v>
      </c>
      <c r="H17" s="151" t="s">
        <v>70</v>
      </c>
      <c r="I17" s="151" t="s">
        <v>133</v>
      </c>
      <c r="J17" s="152">
        <v>456557</v>
      </c>
      <c r="K17" s="153" t="s">
        <v>152</v>
      </c>
    </row>
    <row r="18" spans="1:11" x14ac:dyDescent="0.25">
      <c r="A18" s="159">
        <v>16</v>
      </c>
      <c r="B18" s="160" t="s">
        <v>162</v>
      </c>
      <c r="C18" s="140" t="s">
        <v>163</v>
      </c>
      <c r="D18" s="141">
        <v>27.76</v>
      </c>
      <c r="E18" s="141">
        <v>33.07</v>
      </c>
      <c r="F18" s="100">
        <f t="shared" si="0"/>
        <v>5.3099999999999987</v>
      </c>
      <c r="G18" s="161" t="s">
        <v>164</v>
      </c>
      <c r="H18" s="142" t="s">
        <v>70</v>
      </c>
      <c r="I18" s="142" t="s">
        <v>133</v>
      </c>
      <c r="J18" s="143"/>
      <c r="K18" s="144"/>
    </row>
    <row r="19" spans="1:11" x14ac:dyDescent="0.25">
      <c r="A19" s="130">
        <v>17</v>
      </c>
      <c r="B19" s="164" t="s">
        <v>165</v>
      </c>
      <c r="C19" s="132" t="s">
        <v>166</v>
      </c>
      <c r="D19" s="99">
        <v>0</v>
      </c>
      <c r="E19" s="99">
        <v>10</v>
      </c>
      <c r="F19" s="99">
        <f t="shared" si="0"/>
        <v>10</v>
      </c>
      <c r="G19" s="165" t="s">
        <v>139</v>
      </c>
      <c r="H19" s="166" t="s">
        <v>35</v>
      </c>
      <c r="I19" s="135" t="s">
        <v>133</v>
      </c>
      <c r="J19" s="136"/>
      <c r="K19" s="137"/>
    </row>
    <row r="20" spans="1:11" x14ac:dyDescent="0.25">
      <c r="A20" s="130">
        <v>18</v>
      </c>
      <c r="B20" s="164" t="s">
        <v>167</v>
      </c>
      <c r="C20" s="132" t="s">
        <v>168</v>
      </c>
      <c r="D20" s="99">
        <v>25.33</v>
      </c>
      <c r="E20" s="99">
        <v>28.26</v>
      </c>
      <c r="F20" s="99">
        <v>2.9300000000000033</v>
      </c>
      <c r="G20" s="165" t="s">
        <v>139</v>
      </c>
      <c r="H20" s="166" t="s">
        <v>35</v>
      </c>
      <c r="I20" s="135" t="s">
        <v>133</v>
      </c>
      <c r="J20" s="136"/>
      <c r="K20" s="137"/>
    </row>
    <row r="21" spans="1:11" x14ac:dyDescent="0.25">
      <c r="A21" s="130">
        <v>19</v>
      </c>
      <c r="B21" s="164" t="s">
        <v>53</v>
      </c>
      <c r="C21" s="132" t="s">
        <v>54</v>
      </c>
      <c r="D21" s="99">
        <v>41.95</v>
      </c>
      <c r="E21" s="99">
        <v>51.91</v>
      </c>
      <c r="F21" s="99">
        <v>9.9599999999999937</v>
      </c>
      <c r="G21" s="165" t="s">
        <v>169</v>
      </c>
      <c r="H21" s="166" t="s">
        <v>35</v>
      </c>
      <c r="I21" s="135" t="s">
        <v>133</v>
      </c>
      <c r="J21" s="136"/>
      <c r="K21" s="137"/>
    </row>
    <row r="22" spans="1:11" x14ac:dyDescent="0.25">
      <c r="A22" s="147">
        <v>20</v>
      </c>
      <c r="B22" s="105" t="s">
        <v>33</v>
      </c>
      <c r="C22" s="149" t="s">
        <v>34</v>
      </c>
      <c r="D22" s="102">
        <v>31.9</v>
      </c>
      <c r="E22" s="102">
        <v>56.31</v>
      </c>
      <c r="F22" s="102">
        <f t="shared" si="0"/>
        <v>24.410000000000004</v>
      </c>
      <c r="G22" s="98" t="s">
        <v>142</v>
      </c>
      <c r="H22" s="167" t="s">
        <v>35</v>
      </c>
      <c r="I22" s="151" t="s">
        <v>133</v>
      </c>
      <c r="J22" s="152">
        <v>9693072.9000000004</v>
      </c>
      <c r="K22" s="153" t="s">
        <v>152</v>
      </c>
    </row>
    <row r="23" spans="1:11" x14ac:dyDescent="0.25">
      <c r="A23" s="138">
        <v>21</v>
      </c>
      <c r="B23" s="104" t="s">
        <v>170</v>
      </c>
      <c r="C23" s="140" t="s">
        <v>171</v>
      </c>
      <c r="D23" s="168">
        <v>32.119999999999997</v>
      </c>
      <c r="E23" s="168">
        <v>32.975000000000001</v>
      </c>
      <c r="F23" s="100">
        <f t="shared" si="0"/>
        <v>0.85500000000000398</v>
      </c>
      <c r="G23" s="101" t="s">
        <v>151</v>
      </c>
      <c r="H23" s="169" t="s">
        <v>35</v>
      </c>
      <c r="I23" s="142" t="s">
        <v>133</v>
      </c>
      <c r="J23" s="143"/>
      <c r="K23" s="144"/>
    </row>
    <row r="24" spans="1:11" x14ac:dyDescent="0.25">
      <c r="A24" s="138">
        <v>22</v>
      </c>
      <c r="B24" s="104" t="s">
        <v>172</v>
      </c>
      <c r="C24" s="140" t="s">
        <v>173</v>
      </c>
      <c r="D24" s="168">
        <v>1.6E-2</v>
      </c>
      <c r="E24" s="168">
        <v>1.58</v>
      </c>
      <c r="F24" s="100">
        <f t="shared" si="0"/>
        <v>1.5640000000000001</v>
      </c>
      <c r="G24" s="101" t="s">
        <v>151</v>
      </c>
      <c r="H24" s="169" t="s">
        <v>35</v>
      </c>
      <c r="I24" s="142" t="s">
        <v>133</v>
      </c>
      <c r="J24" s="143"/>
      <c r="K24" s="144"/>
    </row>
    <row r="25" spans="1:11" x14ac:dyDescent="0.25">
      <c r="A25" s="138">
        <v>23</v>
      </c>
      <c r="B25" s="104" t="s">
        <v>174</v>
      </c>
      <c r="C25" s="140" t="s">
        <v>175</v>
      </c>
      <c r="D25" s="100">
        <v>0</v>
      </c>
      <c r="E25" s="100">
        <v>0.55500000000000005</v>
      </c>
      <c r="F25" s="100">
        <f t="shared" si="0"/>
        <v>0.55500000000000005</v>
      </c>
      <c r="G25" s="101" t="s">
        <v>176</v>
      </c>
      <c r="H25" s="169" t="s">
        <v>35</v>
      </c>
      <c r="I25" s="142" t="s">
        <v>133</v>
      </c>
      <c r="J25" s="143"/>
      <c r="K25" s="144"/>
    </row>
    <row r="26" spans="1:11" x14ac:dyDescent="0.25">
      <c r="A26" s="138">
        <v>24</v>
      </c>
      <c r="B26" s="104" t="s">
        <v>177</v>
      </c>
      <c r="C26" s="140" t="s">
        <v>178</v>
      </c>
      <c r="D26" s="100">
        <v>1.1599999999999999</v>
      </c>
      <c r="E26" s="100">
        <v>3</v>
      </c>
      <c r="F26" s="100">
        <f t="shared" si="0"/>
        <v>1.84</v>
      </c>
      <c r="G26" s="101" t="s">
        <v>151</v>
      </c>
      <c r="H26" s="169" t="s">
        <v>35</v>
      </c>
      <c r="I26" s="142" t="s">
        <v>133</v>
      </c>
      <c r="J26" s="143"/>
      <c r="K26" s="144"/>
    </row>
    <row r="27" spans="1:11" x14ac:dyDescent="0.25">
      <c r="A27" s="138">
        <v>25</v>
      </c>
      <c r="B27" s="104" t="s">
        <v>177</v>
      </c>
      <c r="C27" s="140" t="s">
        <v>178</v>
      </c>
      <c r="D27" s="100">
        <v>3</v>
      </c>
      <c r="E27" s="100">
        <v>3.9</v>
      </c>
      <c r="F27" s="100">
        <f t="shared" si="0"/>
        <v>0.89999999999999991</v>
      </c>
      <c r="G27" s="101" t="s">
        <v>151</v>
      </c>
      <c r="H27" s="169" t="s">
        <v>35</v>
      </c>
      <c r="I27" s="142" t="s">
        <v>133</v>
      </c>
      <c r="J27" s="143"/>
      <c r="K27" s="144"/>
    </row>
    <row r="28" spans="1:11" x14ac:dyDescent="0.25">
      <c r="A28" s="138">
        <v>26</v>
      </c>
      <c r="B28" s="104" t="s">
        <v>177</v>
      </c>
      <c r="C28" s="140" t="s">
        <v>178</v>
      </c>
      <c r="D28" s="100">
        <v>4.5</v>
      </c>
      <c r="E28" s="100">
        <v>5.2</v>
      </c>
      <c r="F28" s="100">
        <f t="shared" si="0"/>
        <v>0.70000000000000018</v>
      </c>
      <c r="G28" s="101" t="s">
        <v>151</v>
      </c>
      <c r="H28" s="169" t="s">
        <v>35</v>
      </c>
      <c r="I28" s="142" t="s">
        <v>133</v>
      </c>
      <c r="J28" s="143"/>
      <c r="K28" s="144"/>
    </row>
    <row r="29" spans="1:11" x14ac:dyDescent="0.25">
      <c r="A29" s="138">
        <v>27</v>
      </c>
      <c r="B29" s="104" t="s">
        <v>177</v>
      </c>
      <c r="C29" s="140" t="s">
        <v>178</v>
      </c>
      <c r="D29" s="100">
        <v>0.65</v>
      </c>
      <c r="E29" s="100">
        <v>1.1599999999999999</v>
      </c>
      <c r="F29" s="100">
        <f t="shared" si="0"/>
        <v>0.5099999999999999</v>
      </c>
      <c r="G29" s="101" t="s">
        <v>151</v>
      </c>
      <c r="H29" s="169" t="s">
        <v>35</v>
      </c>
      <c r="I29" s="142" t="s">
        <v>133</v>
      </c>
      <c r="J29" s="143"/>
      <c r="K29" s="144"/>
    </row>
    <row r="30" spans="1:11" x14ac:dyDescent="0.25">
      <c r="A30" s="138">
        <v>28</v>
      </c>
      <c r="B30" s="104" t="s">
        <v>179</v>
      </c>
      <c r="C30" s="140" t="s">
        <v>180</v>
      </c>
      <c r="D30" s="100">
        <v>16.100000000000001</v>
      </c>
      <c r="E30" s="100">
        <v>17.350000000000001</v>
      </c>
      <c r="F30" s="100">
        <f t="shared" si="0"/>
        <v>1.25</v>
      </c>
      <c r="G30" s="101" t="s">
        <v>111</v>
      </c>
      <c r="H30" s="169" t="s">
        <v>13</v>
      </c>
      <c r="I30" s="142" t="s">
        <v>133</v>
      </c>
      <c r="J30" s="143"/>
      <c r="K30" s="144"/>
    </row>
    <row r="31" spans="1:11" ht="102" x14ac:dyDescent="0.25">
      <c r="A31" s="147">
        <v>29</v>
      </c>
      <c r="B31" s="105" t="s">
        <v>181</v>
      </c>
      <c r="C31" s="149" t="s">
        <v>182</v>
      </c>
      <c r="D31" s="102">
        <v>10.3</v>
      </c>
      <c r="E31" s="102">
        <v>25.86</v>
      </c>
      <c r="F31" s="102">
        <f t="shared" si="0"/>
        <v>15.559999999999999</v>
      </c>
      <c r="G31" s="170" t="s">
        <v>183</v>
      </c>
      <c r="H31" s="167" t="s">
        <v>13</v>
      </c>
      <c r="I31" s="151" t="s">
        <v>133</v>
      </c>
      <c r="J31" s="152">
        <v>18150000</v>
      </c>
      <c r="K31" s="153" t="s">
        <v>184</v>
      </c>
    </row>
    <row r="32" spans="1:11" x14ac:dyDescent="0.25">
      <c r="A32" s="159">
        <v>30</v>
      </c>
      <c r="B32" s="104" t="s">
        <v>185</v>
      </c>
      <c r="C32" s="140" t="s">
        <v>186</v>
      </c>
      <c r="D32" s="100">
        <v>7.38</v>
      </c>
      <c r="E32" s="100">
        <v>13.53</v>
      </c>
      <c r="F32" s="100">
        <v>6.1499999999999995</v>
      </c>
      <c r="G32" s="171" t="s">
        <v>187</v>
      </c>
      <c r="H32" s="169" t="s">
        <v>13</v>
      </c>
      <c r="I32" s="142" t="s">
        <v>133</v>
      </c>
      <c r="J32" s="143"/>
      <c r="K32" s="144"/>
    </row>
    <row r="33" spans="1:11" x14ac:dyDescent="0.25">
      <c r="A33" s="138">
        <v>31</v>
      </c>
      <c r="B33" s="104" t="s">
        <v>188</v>
      </c>
      <c r="C33" s="140" t="s">
        <v>189</v>
      </c>
      <c r="D33" s="100">
        <v>0</v>
      </c>
      <c r="E33" s="100">
        <v>9.93</v>
      </c>
      <c r="F33" s="100">
        <v>9.93</v>
      </c>
      <c r="G33" s="101" t="s">
        <v>190</v>
      </c>
      <c r="H33" s="169" t="s">
        <v>13</v>
      </c>
      <c r="I33" s="142" t="s">
        <v>133</v>
      </c>
      <c r="J33" s="143"/>
      <c r="K33" s="144"/>
    </row>
    <row r="34" spans="1:11" x14ac:dyDescent="0.25">
      <c r="A34" s="159">
        <v>32</v>
      </c>
      <c r="B34" s="104" t="s">
        <v>191</v>
      </c>
      <c r="C34" s="140" t="s">
        <v>192</v>
      </c>
      <c r="D34" s="100">
        <v>14.87</v>
      </c>
      <c r="E34" s="100">
        <v>18.52</v>
      </c>
      <c r="F34" s="100">
        <f t="shared" si="0"/>
        <v>3.6500000000000004</v>
      </c>
      <c r="G34" s="171" t="s">
        <v>187</v>
      </c>
      <c r="H34" s="169" t="s">
        <v>13</v>
      </c>
      <c r="I34" s="142" t="s">
        <v>133</v>
      </c>
      <c r="J34" s="143"/>
      <c r="K34" s="144"/>
    </row>
    <row r="35" spans="1:11" x14ac:dyDescent="0.25">
      <c r="A35" s="138">
        <v>33</v>
      </c>
      <c r="B35" s="104" t="s">
        <v>193</v>
      </c>
      <c r="C35" s="140" t="s">
        <v>194</v>
      </c>
      <c r="D35" s="100">
        <v>1.665</v>
      </c>
      <c r="E35" s="100">
        <v>6.5750000000000002</v>
      </c>
      <c r="F35" s="100">
        <f t="shared" si="0"/>
        <v>4.91</v>
      </c>
      <c r="G35" s="101" t="s">
        <v>195</v>
      </c>
      <c r="H35" s="169" t="s">
        <v>44</v>
      </c>
      <c r="I35" s="142" t="s">
        <v>133</v>
      </c>
      <c r="J35" s="143"/>
      <c r="K35" s="144"/>
    </row>
    <row r="36" spans="1:11" x14ac:dyDescent="0.25">
      <c r="A36" s="147">
        <v>34</v>
      </c>
      <c r="B36" s="105" t="s">
        <v>47</v>
      </c>
      <c r="C36" s="149" t="s">
        <v>48</v>
      </c>
      <c r="D36" s="102">
        <v>0</v>
      </c>
      <c r="E36" s="102">
        <v>10.3</v>
      </c>
      <c r="F36" s="102">
        <f t="shared" si="0"/>
        <v>10.3</v>
      </c>
      <c r="G36" s="98" t="s">
        <v>142</v>
      </c>
      <c r="H36" s="167" t="s">
        <v>44</v>
      </c>
      <c r="I36" s="151" t="s">
        <v>133</v>
      </c>
      <c r="J36" s="152">
        <v>12480826.050000001</v>
      </c>
      <c r="K36" s="153" t="s">
        <v>184</v>
      </c>
    </row>
    <row r="37" spans="1:11" x14ac:dyDescent="0.25">
      <c r="A37" s="147">
        <v>35</v>
      </c>
      <c r="B37" s="105" t="s">
        <v>45</v>
      </c>
      <c r="C37" s="149" t="s">
        <v>46</v>
      </c>
      <c r="D37" s="102">
        <v>12</v>
      </c>
      <c r="E37" s="102">
        <v>21.51</v>
      </c>
      <c r="F37" s="102">
        <f t="shared" si="0"/>
        <v>9.5100000000000016</v>
      </c>
      <c r="G37" s="98" t="s">
        <v>142</v>
      </c>
      <c r="H37" s="167" t="s">
        <v>44</v>
      </c>
      <c r="I37" s="151" t="s">
        <v>133</v>
      </c>
      <c r="J37" s="152">
        <v>10108595.700000001</v>
      </c>
      <c r="K37" s="153" t="s">
        <v>184</v>
      </c>
    </row>
    <row r="38" spans="1:11" x14ac:dyDescent="0.25">
      <c r="A38" s="138">
        <v>36</v>
      </c>
      <c r="B38" s="106" t="s">
        <v>196</v>
      </c>
      <c r="C38" s="140" t="s">
        <v>197</v>
      </c>
      <c r="D38" s="107">
        <v>65.94</v>
      </c>
      <c r="E38" s="107">
        <v>70.87</v>
      </c>
      <c r="F38" s="100">
        <f t="shared" si="0"/>
        <v>4.9300000000000068</v>
      </c>
      <c r="G38" s="101" t="s">
        <v>176</v>
      </c>
      <c r="H38" s="169" t="s">
        <v>44</v>
      </c>
      <c r="I38" s="142" t="s">
        <v>133</v>
      </c>
      <c r="J38" s="143"/>
      <c r="K38" s="144"/>
    </row>
    <row r="39" spans="1:11" x14ac:dyDescent="0.25">
      <c r="A39" s="138">
        <v>37</v>
      </c>
      <c r="B39" s="106" t="s">
        <v>42</v>
      </c>
      <c r="C39" s="140" t="s">
        <v>43</v>
      </c>
      <c r="D39" s="107">
        <v>2.3170000000000002</v>
      </c>
      <c r="E39" s="107">
        <v>18.2</v>
      </c>
      <c r="F39" s="100">
        <f t="shared" si="0"/>
        <v>15.882999999999999</v>
      </c>
      <c r="G39" s="101" t="s">
        <v>151</v>
      </c>
      <c r="H39" s="169" t="s">
        <v>44</v>
      </c>
      <c r="I39" s="142" t="s">
        <v>133</v>
      </c>
      <c r="J39" s="143"/>
      <c r="K39" s="144"/>
    </row>
    <row r="40" spans="1:11" x14ac:dyDescent="0.25">
      <c r="A40" s="138">
        <v>38</v>
      </c>
      <c r="B40" s="106" t="s">
        <v>198</v>
      </c>
      <c r="C40" s="140" t="s">
        <v>199</v>
      </c>
      <c r="D40" s="107">
        <v>5.36</v>
      </c>
      <c r="E40" s="107">
        <v>10.46</v>
      </c>
      <c r="F40" s="100">
        <f t="shared" si="0"/>
        <v>5.1000000000000005</v>
      </c>
      <c r="G40" s="101" t="s">
        <v>176</v>
      </c>
      <c r="H40" s="169" t="s">
        <v>44</v>
      </c>
      <c r="I40" s="142" t="s">
        <v>133</v>
      </c>
      <c r="J40" s="143"/>
      <c r="K40" s="144"/>
    </row>
    <row r="41" spans="1:11" x14ac:dyDescent="0.25">
      <c r="A41" s="147">
        <v>39</v>
      </c>
      <c r="B41" s="108" t="s">
        <v>200</v>
      </c>
      <c r="C41" s="149" t="s">
        <v>201</v>
      </c>
      <c r="D41" s="109">
        <v>34.200000000000003</v>
      </c>
      <c r="E41" s="109">
        <v>40.78</v>
      </c>
      <c r="F41" s="102">
        <f t="shared" si="0"/>
        <v>6.5799999999999983</v>
      </c>
      <c r="G41" s="98" t="s">
        <v>142</v>
      </c>
      <c r="H41" s="167" t="s">
        <v>44</v>
      </c>
      <c r="I41" s="151" t="s">
        <v>133</v>
      </c>
      <c r="J41" s="152">
        <v>7137135.717600001</v>
      </c>
      <c r="K41" s="153" t="s">
        <v>184</v>
      </c>
    </row>
    <row r="42" spans="1:11" x14ac:dyDescent="0.25">
      <c r="A42" s="130">
        <v>40</v>
      </c>
      <c r="B42" s="110" t="s">
        <v>51</v>
      </c>
      <c r="C42" s="132" t="s">
        <v>52</v>
      </c>
      <c r="D42" s="111">
        <v>29.46</v>
      </c>
      <c r="E42" s="111">
        <v>32.82</v>
      </c>
      <c r="F42" s="99">
        <v>3.3599999999999994</v>
      </c>
      <c r="G42" s="165" t="s">
        <v>202</v>
      </c>
      <c r="H42" s="166" t="s">
        <v>44</v>
      </c>
      <c r="I42" s="135" t="s">
        <v>133</v>
      </c>
      <c r="J42" s="136">
        <v>4238704.05</v>
      </c>
      <c r="K42" s="137" t="s">
        <v>184</v>
      </c>
    </row>
    <row r="43" spans="1:11" x14ac:dyDescent="0.25">
      <c r="A43" s="138">
        <v>41</v>
      </c>
      <c r="B43" s="106" t="s">
        <v>203</v>
      </c>
      <c r="C43" s="140" t="s">
        <v>204</v>
      </c>
      <c r="D43" s="107">
        <v>10.15</v>
      </c>
      <c r="E43" s="107">
        <v>12.55</v>
      </c>
      <c r="F43" s="100">
        <f t="shared" si="0"/>
        <v>2.4000000000000004</v>
      </c>
      <c r="G43" s="101" t="s">
        <v>111</v>
      </c>
      <c r="H43" s="169" t="s">
        <v>44</v>
      </c>
      <c r="I43" s="142" t="s">
        <v>133</v>
      </c>
      <c r="J43" s="143"/>
      <c r="K43" s="144"/>
    </row>
    <row r="44" spans="1:11" x14ac:dyDescent="0.25">
      <c r="A44" s="138">
        <v>42</v>
      </c>
      <c r="B44" s="106" t="s">
        <v>103</v>
      </c>
      <c r="C44" s="140" t="s">
        <v>104</v>
      </c>
      <c r="D44" s="107">
        <v>23.3</v>
      </c>
      <c r="E44" s="107">
        <v>27.11</v>
      </c>
      <c r="F44" s="100">
        <f t="shared" si="0"/>
        <v>3.8099999999999987</v>
      </c>
      <c r="G44" s="101" t="s">
        <v>111</v>
      </c>
      <c r="H44" s="169" t="s">
        <v>44</v>
      </c>
      <c r="I44" s="142" t="s">
        <v>133</v>
      </c>
      <c r="J44" s="143"/>
      <c r="K44" s="144"/>
    </row>
    <row r="45" spans="1:11" x14ac:dyDescent="0.25">
      <c r="A45" s="138">
        <v>43</v>
      </c>
      <c r="B45" s="106" t="s">
        <v>205</v>
      </c>
      <c r="C45" s="140" t="s">
        <v>206</v>
      </c>
      <c r="D45" s="107">
        <v>23.08</v>
      </c>
      <c r="E45" s="107">
        <v>31.61</v>
      </c>
      <c r="F45" s="100">
        <f t="shared" si="0"/>
        <v>8.5300000000000011</v>
      </c>
      <c r="G45" s="101" t="s">
        <v>111</v>
      </c>
      <c r="H45" s="169" t="s">
        <v>44</v>
      </c>
      <c r="I45" s="142" t="s">
        <v>133</v>
      </c>
      <c r="J45" s="143"/>
      <c r="K45" s="144"/>
    </row>
    <row r="46" spans="1:11" x14ac:dyDescent="0.25">
      <c r="A46" s="138">
        <v>44</v>
      </c>
      <c r="B46" s="106" t="s">
        <v>207</v>
      </c>
      <c r="C46" s="140" t="s">
        <v>208</v>
      </c>
      <c r="D46" s="107">
        <v>0</v>
      </c>
      <c r="E46" s="107">
        <v>7.6</v>
      </c>
      <c r="F46" s="100">
        <f t="shared" si="0"/>
        <v>7.6</v>
      </c>
      <c r="G46" s="101" t="s">
        <v>111</v>
      </c>
      <c r="H46" s="169" t="s">
        <v>44</v>
      </c>
      <c r="I46" s="142" t="s">
        <v>133</v>
      </c>
      <c r="J46" s="143"/>
      <c r="K46" s="144"/>
    </row>
    <row r="47" spans="1:11" x14ac:dyDescent="0.25">
      <c r="A47" s="138">
        <v>45</v>
      </c>
      <c r="B47" s="106" t="s">
        <v>209</v>
      </c>
      <c r="C47" s="140" t="s">
        <v>210</v>
      </c>
      <c r="D47" s="107">
        <v>18.38</v>
      </c>
      <c r="E47" s="107">
        <v>21.981999999999999</v>
      </c>
      <c r="F47" s="100">
        <v>3.6020000000000003</v>
      </c>
      <c r="G47" s="101" t="s">
        <v>151</v>
      </c>
      <c r="H47" s="169" t="s">
        <v>44</v>
      </c>
      <c r="I47" s="142" t="s">
        <v>133</v>
      </c>
      <c r="J47" s="143"/>
      <c r="K47" s="144"/>
    </row>
    <row r="48" spans="1:11" x14ac:dyDescent="0.25">
      <c r="A48" s="138">
        <v>46</v>
      </c>
      <c r="B48" s="106" t="s">
        <v>211</v>
      </c>
      <c r="C48" s="140" t="s">
        <v>212</v>
      </c>
      <c r="D48" s="107">
        <v>1.61</v>
      </c>
      <c r="E48" s="107">
        <v>7.96</v>
      </c>
      <c r="F48" s="100">
        <f t="shared" si="0"/>
        <v>6.35</v>
      </c>
      <c r="G48" s="101" t="s">
        <v>138</v>
      </c>
      <c r="H48" s="169" t="s">
        <v>44</v>
      </c>
      <c r="I48" s="142" t="s">
        <v>133</v>
      </c>
      <c r="J48" s="143"/>
      <c r="K48" s="144"/>
    </row>
    <row r="49" spans="1:45" x14ac:dyDescent="0.25">
      <c r="A49" s="147">
        <v>47</v>
      </c>
      <c r="B49" s="108" t="s">
        <v>213</v>
      </c>
      <c r="C49" s="149" t="s">
        <v>214</v>
      </c>
      <c r="D49" s="109">
        <v>0</v>
      </c>
      <c r="E49" s="109">
        <v>6.91</v>
      </c>
      <c r="F49" s="102">
        <f t="shared" si="0"/>
        <v>6.91</v>
      </c>
      <c r="G49" s="98" t="s">
        <v>142</v>
      </c>
      <c r="H49" s="167" t="s">
        <v>44</v>
      </c>
      <c r="I49" s="151" t="s">
        <v>133</v>
      </c>
      <c r="J49" s="152">
        <v>1305990</v>
      </c>
      <c r="K49" s="153" t="s">
        <v>143</v>
      </c>
    </row>
    <row r="50" spans="1:45" x14ac:dyDescent="0.25">
      <c r="A50" s="138">
        <v>48</v>
      </c>
      <c r="B50" s="106" t="s">
        <v>215</v>
      </c>
      <c r="C50" s="140" t="s">
        <v>216</v>
      </c>
      <c r="D50" s="107">
        <v>0</v>
      </c>
      <c r="E50" s="107">
        <v>5.56</v>
      </c>
      <c r="F50" s="100">
        <f t="shared" si="0"/>
        <v>5.56</v>
      </c>
      <c r="G50" s="101" t="s">
        <v>111</v>
      </c>
      <c r="H50" s="169" t="s">
        <v>44</v>
      </c>
      <c r="I50" s="142" t="s">
        <v>133</v>
      </c>
      <c r="J50" s="143"/>
      <c r="K50" s="144"/>
    </row>
    <row r="51" spans="1:45" x14ac:dyDescent="0.25">
      <c r="A51" s="138">
        <v>49</v>
      </c>
      <c r="B51" s="106" t="s">
        <v>217</v>
      </c>
      <c r="C51" s="140" t="s">
        <v>218</v>
      </c>
      <c r="D51" s="107">
        <v>6.6</v>
      </c>
      <c r="E51" s="107">
        <v>14.06</v>
      </c>
      <c r="F51" s="100">
        <f t="shared" si="0"/>
        <v>7.4600000000000009</v>
      </c>
      <c r="G51" s="101" t="s">
        <v>111</v>
      </c>
      <c r="H51" s="169" t="s">
        <v>44</v>
      </c>
      <c r="I51" s="142" t="s">
        <v>133</v>
      </c>
      <c r="J51" s="143"/>
      <c r="K51" s="144"/>
    </row>
    <row r="52" spans="1:45" s="35" customFormat="1" x14ac:dyDescent="0.25">
      <c r="A52" s="159">
        <v>50</v>
      </c>
      <c r="B52" s="106" t="s">
        <v>219</v>
      </c>
      <c r="C52" s="140" t="s">
        <v>220</v>
      </c>
      <c r="D52" s="107">
        <v>13.3</v>
      </c>
      <c r="E52" s="107">
        <v>15.15</v>
      </c>
      <c r="F52" s="100">
        <f t="shared" si="0"/>
        <v>1.8499999999999996</v>
      </c>
      <c r="G52" s="171" t="s">
        <v>221</v>
      </c>
      <c r="H52" s="169" t="s">
        <v>44</v>
      </c>
      <c r="I52" s="142" t="s">
        <v>133</v>
      </c>
      <c r="J52" s="143"/>
      <c r="K52" s="14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row>
    <row r="53" spans="1:45" s="35" customFormat="1" x14ac:dyDescent="0.25">
      <c r="A53" s="159">
        <v>51</v>
      </c>
      <c r="B53" s="106" t="s">
        <v>222</v>
      </c>
      <c r="C53" s="140" t="s">
        <v>223</v>
      </c>
      <c r="D53" s="107">
        <v>21.988</v>
      </c>
      <c r="E53" s="107">
        <v>34.923999999999999</v>
      </c>
      <c r="F53" s="100">
        <f t="shared" si="0"/>
        <v>12.936</v>
      </c>
      <c r="G53" s="171" t="s">
        <v>224</v>
      </c>
      <c r="H53" s="169" t="s">
        <v>57</v>
      </c>
      <c r="I53" s="142" t="s">
        <v>133</v>
      </c>
      <c r="J53" s="143"/>
      <c r="K53" s="14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row>
    <row r="54" spans="1:45" s="35" customFormat="1" x14ac:dyDescent="0.25">
      <c r="A54" s="138">
        <v>52</v>
      </c>
      <c r="B54" s="106" t="s">
        <v>225</v>
      </c>
      <c r="C54" s="140" t="s">
        <v>226</v>
      </c>
      <c r="D54" s="107">
        <v>5</v>
      </c>
      <c r="E54" s="107">
        <v>13.9</v>
      </c>
      <c r="F54" s="100">
        <f t="shared" si="0"/>
        <v>8.9</v>
      </c>
      <c r="G54" s="101" t="s">
        <v>138</v>
      </c>
      <c r="H54" s="169" t="s">
        <v>57</v>
      </c>
      <c r="I54" s="142" t="s">
        <v>133</v>
      </c>
      <c r="J54" s="143"/>
      <c r="K54" s="14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row>
    <row r="55" spans="1:45" s="35" customFormat="1" x14ac:dyDescent="0.25">
      <c r="A55" s="138">
        <v>53</v>
      </c>
      <c r="B55" s="106" t="s">
        <v>227</v>
      </c>
      <c r="C55" s="140" t="s">
        <v>228</v>
      </c>
      <c r="D55" s="107">
        <v>2.5449999999999999</v>
      </c>
      <c r="E55" s="107">
        <v>20.702000000000002</v>
      </c>
      <c r="F55" s="100">
        <f t="shared" si="0"/>
        <v>18.157000000000004</v>
      </c>
      <c r="G55" s="101" t="s">
        <v>151</v>
      </c>
      <c r="H55" s="169" t="s">
        <v>57</v>
      </c>
      <c r="I55" s="142" t="s">
        <v>133</v>
      </c>
      <c r="J55" s="143"/>
      <c r="K55" s="14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row>
    <row r="56" spans="1:45" s="35" customFormat="1" x14ac:dyDescent="0.25">
      <c r="A56" s="130">
        <v>54</v>
      </c>
      <c r="B56" s="110" t="s">
        <v>229</v>
      </c>
      <c r="C56" s="132" t="s">
        <v>230</v>
      </c>
      <c r="D56" s="172">
        <v>25.963999999999999</v>
      </c>
      <c r="E56" s="172">
        <v>30.64</v>
      </c>
      <c r="F56" s="172">
        <v>4.6760000000000019</v>
      </c>
      <c r="G56" s="115" t="s">
        <v>231</v>
      </c>
      <c r="H56" s="166" t="s">
        <v>57</v>
      </c>
      <c r="I56" s="135" t="s">
        <v>133</v>
      </c>
      <c r="J56" s="136"/>
      <c r="K56" s="137"/>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row>
    <row r="57" spans="1:45" s="35" customFormat="1" x14ac:dyDescent="0.25">
      <c r="A57" s="130">
        <v>55</v>
      </c>
      <c r="B57" s="110" t="s">
        <v>229</v>
      </c>
      <c r="C57" s="132" t="s">
        <v>230</v>
      </c>
      <c r="D57" s="172">
        <v>23.055</v>
      </c>
      <c r="E57" s="172">
        <v>25.963999999999999</v>
      </c>
      <c r="F57" s="172">
        <v>2.9089999999999989</v>
      </c>
      <c r="G57" s="115" t="s">
        <v>232</v>
      </c>
      <c r="H57" s="166" t="s">
        <v>57</v>
      </c>
      <c r="I57" s="135" t="s">
        <v>133</v>
      </c>
      <c r="J57" s="136"/>
      <c r="K57" s="137"/>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row>
    <row r="58" spans="1:45" s="35" customFormat="1" x14ac:dyDescent="0.25">
      <c r="A58" s="138">
        <v>56</v>
      </c>
      <c r="B58" s="106" t="s">
        <v>229</v>
      </c>
      <c r="C58" s="140" t="s">
        <v>230</v>
      </c>
      <c r="D58" s="168">
        <v>30.635000000000002</v>
      </c>
      <c r="E58" s="168">
        <v>37.298999999999999</v>
      </c>
      <c r="F58" s="168">
        <v>6.6639999999999979</v>
      </c>
      <c r="G58" s="116" t="s">
        <v>233</v>
      </c>
      <c r="H58" s="169" t="s">
        <v>57</v>
      </c>
      <c r="I58" s="142" t="s">
        <v>133</v>
      </c>
      <c r="J58" s="143"/>
      <c r="K58" s="14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row>
    <row r="59" spans="1:45" s="35" customFormat="1" x14ac:dyDescent="0.25">
      <c r="A59" s="130">
        <v>57</v>
      </c>
      <c r="B59" s="110" t="s">
        <v>55</v>
      </c>
      <c r="C59" s="132" t="s">
        <v>56</v>
      </c>
      <c r="D59" s="111">
        <v>60.14</v>
      </c>
      <c r="E59" s="111">
        <v>71.5</v>
      </c>
      <c r="F59" s="99">
        <f t="shared" si="0"/>
        <v>11.36</v>
      </c>
      <c r="G59" s="165" t="s">
        <v>234</v>
      </c>
      <c r="H59" s="166" t="s">
        <v>57</v>
      </c>
      <c r="I59" s="135" t="s">
        <v>133</v>
      </c>
      <c r="J59" s="136"/>
      <c r="K59" s="137"/>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row>
    <row r="60" spans="1:45" s="35" customFormat="1" x14ac:dyDescent="0.25">
      <c r="A60" s="138">
        <v>58</v>
      </c>
      <c r="B60" s="106" t="s">
        <v>235</v>
      </c>
      <c r="C60" s="140" t="s">
        <v>236</v>
      </c>
      <c r="D60" s="107">
        <v>0</v>
      </c>
      <c r="E60" s="107">
        <v>3.6</v>
      </c>
      <c r="F60" s="100">
        <f t="shared" si="0"/>
        <v>3.6</v>
      </c>
      <c r="G60" s="101" t="s">
        <v>111</v>
      </c>
      <c r="H60" s="169" t="s">
        <v>57</v>
      </c>
      <c r="I60" s="142" t="s">
        <v>133</v>
      </c>
      <c r="J60" s="143"/>
      <c r="K60" s="14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row>
    <row r="61" spans="1:45" s="35" customFormat="1" x14ac:dyDescent="0.25">
      <c r="A61" s="147">
        <v>59</v>
      </c>
      <c r="B61" s="108" t="s">
        <v>237</v>
      </c>
      <c r="C61" s="149" t="s">
        <v>238</v>
      </c>
      <c r="D61" s="109">
        <v>0</v>
      </c>
      <c r="E61" s="109">
        <v>5.8</v>
      </c>
      <c r="F61" s="102">
        <f t="shared" si="0"/>
        <v>5.8</v>
      </c>
      <c r="G61" s="98" t="s">
        <v>142</v>
      </c>
      <c r="H61" s="167" t="s">
        <v>57</v>
      </c>
      <c r="I61" s="151" t="s">
        <v>133</v>
      </c>
      <c r="J61" s="152">
        <v>493290</v>
      </c>
      <c r="K61" s="153" t="s">
        <v>239</v>
      </c>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row>
    <row r="62" spans="1:45" s="35" customFormat="1" x14ac:dyDescent="0.25">
      <c r="A62" s="147">
        <v>61</v>
      </c>
      <c r="B62" s="108" t="s">
        <v>240</v>
      </c>
      <c r="C62" s="149" t="s">
        <v>241</v>
      </c>
      <c r="D62" s="109">
        <v>3.64</v>
      </c>
      <c r="E62" s="109">
        <v>5.19</v>
      </c>
      <c r="F62" s="102">
        <f t="shared" si="0"/>
        <v>1.5500000000000003</v>
      </c>
      <c r="G62" s="98" t="s">
        <v>142</v>
      </c>
      <c r="H62" s="167" t="s">
        <v>57</v>
      </c>
      <c r="I62" s="151" t="s">
        <v>133</v>
      </c>
      <c r="J62" s="152">
        <v>292950</v>
      </c>
      <c r="K62" s="153" t="s">
        <v>143</v>
      </c>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row>
    <row r="63" spans="1:45" s="35" customFormat="1" x14ac:dyDescent="0.25">
      <c r="A63" s="147">
        <v>62</v>
      </c>
      <c r="B63" s="108" t="s">
        <v>242</v>
      </c>
      <c r="C63" s="149" t="s">
        <v>243</v>
      </c>
      <c r="D63" s="109">
        <v>0</v>
      </c>
      <c r="E63" s="109">
        <v>2</v>
      </c>
      <c r="F63" s="102">
        <f t="shared" si="0"/>
        <v>2</v>
      </c>
      <c r="G63" s="98" t="s">
        <v>142</v>
      </c>
      <c r="H63" s="167" t="s">
        <v>57</v>
      </c>
      <c r="I63" s="151" t="s">
        <v>133</v>
      </c>
      <c r="J63" s="152">
        <v>1210826</v>
      </c>
      <c r="K63" s="153" t="s">
        <v>184</v>
      </c>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row>
    <row r="64" spans="1:45" s="35" customFormat="1" x14ac:dyDescent="0.25">
      <c r="A64" s="138">
        <v>63</v>
      </c>
      <c r="B64" s="106" t="s">
        <v>244</v>
      </c>
      <c r="C64" s="140" t="s">
        <v>245</v>
      </c>
      <c r="D64" s="107">
        <v>0</v>
      </c>
      <c r="E64" s="107">
        <v>2.86</v>
      </c>
      <c r="F64" s="100">
        <f t="shared" si="0"/>
        <v>2.86</v>
      </c>
      <c r="G64" s="101" t="s">
        <v>151</v>
      </c>
      <c r="H64" s="169" t="s">
        <v>57</v>
      </c>
      <c r="I64" s="142" t="s">
        <v>133</v>
      </c>
      <c r="J64" s="143"/>
      <c r="K64" s="14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row>
    <row r="65" spans="1:45" s="35" customFormat="1" x14ac:dyDescent="0.25">
      <c r="A65" s="159" t="s">
        <v>246</v>
      </c>
      <c r="B65" s="106" t="s">
        <v>247</v>
      </c>
      <c r="C65" s="140" t="s">
        <v>248</v>
      </c>
      <c r="D65" s="107">
        <v>14.03</v>
      </c>
      <c r="E65" s="107">
        <v>28.64</v>
      </c>
      <c r="F65" s="100">
        <v>14.610000000000001</v>
      </c>
      <c r="G65" s="171" t="s">
        <v>249</v>
      </c>
      <c r="H65" s="169" t="s">
        <v>70</v>
      </c>
      <c r="I65" s="169" t="s">
        <v>250</v>
      </c>
      <c r="J65" s="173"/>
      <c r="K65" s="14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row>
    <row r="66" spans="1:45" s="35" customFormat="1" x14ac:dyDescent="0.25">
      <c r="A66" s="147" t="s">
        <v>251</v>
      </c>
      <c r="B66" s="108" t="s">
        <v>27</v>
      </c>
      <c r="C66" s="149" t="s">
        <v>28</v>
      </c>
      <c r="D66" s="109">
        <v>37.630000000000003</v>
      </c>
      <c r="E66" s="109">
        <v>47.97</v>
      </c>
      <c r="F66" s="102">
        <f t="shared" si="0"/>
        <v>10.339999999999996</v>
      </c>
      <c r="G66" s="98" t="s">
        <v>142</v>
      </c>
      <c r="H66" s="167" t="s">
        <v>70</v>
      </c>
      <c r="I66" s="167" t="s">
        <v>250</v>
      </c>
      <c r="J66" s="174">
        <v>10340000</v>
      </c>
      <c r="K66" s="153" t="s">
        <v>252</v>
      </c>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row>
    <row r="67" spans="1:45" s="35" customFormat="1" x14ac:dyDescent="0.25">
      <c r="A67" s="159" t="s">
        <v>253</v>
      </c>
      <c r="B67" s="106" t="s">
        <v>254</v>
      </c>
      <c r="C67" s="140" t="s">
        <v>255</v>
      </c>
      <c r="D67" s="107">
        <v>6.3860000000000001</v>
      </c>
      <c r="E67" s="107">
        <v>9.0039999999999996</v>
      </c>
      <c r="F67" s="100">
        <v>2.6179999999999994</v>
      </c>
      <c r="G67" s="171" t="s">
        <v>256</v>
      </c>
      <c r="H67" s="169" t="s">
        <v>70</v>
      </c>
      <c r="I67" s="169" t="s">
        <v>250</v>
      </c>
      <c r="J67" s="173"/>
      <c r="K67" s="14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row>
    <row r="68" spans="1:45" s="35" customFormat="1" x14ac:dyDescent="0.25">
      <c r="A68" s="147" t="s">
        <v>257</v>
      </c>
      <c r="B68" s="108" t="s">
        <v>258</v>
      </c>
      <c r="C68" s="149" t="s">
        <v>259</v>
      </c>
      <c r="D68" s="109">
        <v>0.1</v>
      </c>
      <c r="E68" s="109">
        <v>2.7</v>
      </c>
      <c r="F68" s="102">
        <f t="shared" ref="F68:F89" si="1">E68-D68</f>
        <v>2.6</v>
      </c>
      <c r="G68" s="98" t="s">
        <v>142</v>
      </c>
      <c r="H68" s="167" t="s">
        <v>70</v>
      </c>
      <c r="I68" s="167" t="s">
        <v>250</v>
      </c>
      <c r="J68" s="174">
        <v>703405</v>
      </c>
      <c r="K68" s="153" t="s">
        <v>152</v>
      </c>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row>
    <row r="69" spans="1:45" s="35" customFormat="1" x14ac:dyDescent="0.25">
      <c r="A69" s="147" t="s">
        <v>260</v>
      </c>
      <c r="B69" s="108" t="s">
        <v>261</v>
      </c>
      <c r="C69" s="149" t="s">
        <v>262</v>
      </c>
      <c r="D69" s="109">
        <v>0</v>
      </c>
      <c r="E69" s="109">
        <v>1.6</v>
      </c>
      <c r="F69" s="102">
        <f t="shared" si="1"/>
        <v>1.6</v>
      </c>
      <c r="G69" s="98" t="s">
        <v>142</v>
      </c>
      <c r="H69" s="167" t="s">
        <v>70</v>
      </c>
      <c r="I69" s="167" t="s">
        <v>250</v>
      </c>
      <c r="J69" s="174">
        <v>504000</v>
      </c>
      <c r="K69" s="153" t="s">
        <v>152</v>
      </c>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row>
    <row r="70" spans="1:45" s="35" customFormat="1" x14ac:dyDescent="0.25">
      <c r="A70" s="138" t="s">
        <v>263</v>
      </c>
      <c r="B70" s="106" t="s">
        <v>264</v>
      </c>
      <c r="C70" s="140" t="s">
        <v>265</v>
      </c>
      <c r="D70" s="107">
        <v>5.92</v>
      </c>
      <c r="E70" s="107">
        <v>20.05</v>
      </c>
      <c r="F70" s="100">
        <f t="shared" si="1"/>
        <v>14.13</v>
      </c>
      <c r="G70" s="101" t="s">
        <v>111</v>
      </c>
      <c r="H70" s="169" t="s">
        <v>70</v>
      </c>
      <c r="I70" s="169" t="s">
        <v>250</v>
      </c>
      <c r="J70" s="173"/>
      <c r="K70" s="14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row>
    <row r="71" spans="1:45" s="35" customFormat="1" ht="15" customHeight="1" x14ac:dyDescent="0.25">
      <c r="A71" s="159" t="s">
        <v>266</v>
      </c>
      <c r="B71" s="106" t="s">
        <v>267</v>
      </c>
      <c r="C71" s="140" t="s">
        <v>268</v>
      </c>
      <c r="D71" s="107">
        <v>40.450000000000003</v>
      </c>
      <c r="E71" s="107">
        <v>48.05</v>
      </c>
      <c r="F71" s="100">
        <v>7.5999999999999943</v>
      </c>
      <c r="G71" s="171" t="s">
        <v>269</v>
      </c>
      <c r="H71" s="169" t="s">
        <v>70</v>
      </c>
      <c r="I71" s="169" t="s">
        <v>250</v>
      </c>
      <c r="J71" s="173"/>
      <c r="K71" s="14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row>
    <row r="72" spans="1:45" s="35" customFormat="1" x14ac:dyDescent="0.25">
      <c r="A72" s="147" t="s">
        <v>270</v>
      </c>
      <c r="B72" s="108" t="s">
        <v>271</v>
      </c>
      <c r="C72" s="149" t="s">
        <v>272</v>
      </c>
      <c r="D72" s="109">
        <v>10.225</v>
      </c>
      <c r="E72" s="109">
        <v>16.489999999999998</v>
      </c>
      <c r="F72" s="102">
        <f t="shared" si="1"/>
        <v>6.2649999999999988</v>
      </c>
      <c r="G72" s="98" t="s">
        <v>142</v>
      </c>
      <c r="H72" s="167" t="s">
        <v>13</v>
      </c>
      <c r="I72" s="167" t="s">
        <v>250</v>
      </c>
      <c r="J72" s="175">
        <v>11632526.161600001</v>
      </c>
      <c r="K72" s="153" t="s">
        <v>184</v>
      </c>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row>
    <row r="73" spans="1:45" s="35" customFormat="1" x14ac:dyDescent="0.25">
      <c r="A73" s="147" t="s">
        <v>273</v>
      </c>
      <c r="B73" s="108" t="s">
        <v>16</v>
      </c>
      <c r="C73" s="149" t="s">
        <v>274</v>
      </c>
      <c r="D73" s="109">
        <v>27.376000000000001</v>
      </c>
      <c r="E73" s="109">
        <v>30.66</v>
      </c>
      <c r="F73" s="102">
        <f t="shared" si="1"/>
        <v>3.2839999999999989</v>
      </c>
      <c r="G73" s="98" t="s">
        <v>142</v>
      </c>
      <c r="H73" s="167" t="s">
        <v>13</v>
      </c>
      <c r="I73" s="167" t="s">
        <v>250</v>
      </c>
      <c r="J73" s="175">
        <v>3721410</v>
      </c>
      <c r="K73" s="153" t="s">
        <v>184</v>
      </c>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row>
    <row r="74" spans="1:45" s="35" customFormat="1" x14ac:dyDescent="0.25">
      <c r="A74" s="147" t="s">
        <v>275</v>
      </c>
      <c r="B74" s="108" t="s">
        <v>276</v>
      </c>
      <c r="C74" s="149" t="s">
        <v>277</v>
      </c>
      <c r="D74" s="109">
        <v>17.63</v>
      </c>
      <c r="E74" s="109">
        <v>19.36</v>
      </c>
      <c r="F74" s="102">
        <f t="shared" si="1"/>
        <v>1.7300000000000004</v>
      </c>
      <c r="G74" s="98" t="s">
        <v>142</v>
      </c>
      <c r="H74" s="167" t="s">
        <v>13</v>
      </c>
      <c r="I74" s="167" t="s">
        <v>250</v>
      </c>
      <c r="J74" s="175">
        <v>326970</v>
      </c>
      <c r="K74" s="153" t="s">
        <v>143</v>
      </c>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row>
    <row r="75" spans="1:45" s="35" customFormat="1" x14ac:dyDescent="0.25">
      <c r="A75" s="176" t="s">
        <v>278</v>
      </c>
      <c r="B75" s="110" t="s">
        <v>279</v>
      </c>
      <c r="C75" s="132" t="s">
        <v>280</v>
      </c>
      <c r="D75" s="111">
        <v>3.28</v>
      </c>
      <c r="E75" s="111">
        <v>10.31</v>
      </c>
      <c r="F75" s="99">
        <v>7.0300000000000011</v>
      </c>
      <c r="G75" s="165" t="s">
        <v>202</v>
      </c>
      <c r="H75" s="166" t="s">
        <v>35</v>
      </c>
      <c r="I75" s="166" t="s">
        <v>250</v>
      </c>
      <c r="J75" s="177">
        <v>8349000</v>
      </c>
      <c r="K75" s="137" t="s">
        <v>184</v>
      </c>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row>
    <row r="76" spans="1:45" s="35" customFormat="1" x14ac:dyDescent="0.25">
      <c r="A76" s="147" t="s">
        <v>281</v>
      </c>
      <c r="B76" s="108" t="s">
        <v>282</v>
      </c>
      <c r="C76" s="149" t="s">
        <v>283</v>
      </c>
      <c r="D76" s="109">
        <v>24.2</v>
      </c>
      <c r="E76" s="109">
        <v>32.200000000000003</v>
      </c>
      <c r="F76" s="102">
        <f t="shared" si="1"/>
        <v>8.0000000000000036</v>
      </c>
      <c r="G76" s="98" t="s">
        <v>142</v>
      </c>
      <c r="H76" s="167" t="s">
        <v>284</v>
      </c>
      <c r="I76" s="167" t="s">
        <v>250</v>
      </c>
      <c r="J76" s="174">
        <v>1512000</v>
      </c>
      <c r="K76" s="153" t="s">
        <v>143</v>
      </c>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row>
    <row r="77" spans="1:45" s="35" customFormat="1" x14ac:dyDescent="0.25">
      <c r="A77" s="138" t="s">
        <v>285</v>
      </c>
      <c r="B77" s="106" t="s">
        <v>286</v>
      </c>
      <c r="C77" s="140" t="s">
        <v>287</v>
      </c>
      <c r="D77" s="107">
        <v>21.1</v>
      </c>
      <c r="E77" s="107">
        <v>27.286000000000001</v>
      </c>
      <c r="F77" s="100">
        <f t="shared" si="1"/>
        <v>6.1859999999999999</v>
      </c>
      <c r="G77" s="101" t="s">
        <v>151</v>
      </c>
      <c r="H77" s="169" t="s">
        <v>284</v>
      </c>
      <c r="I77" s="169" t="s">
        <v>250</v>
      </c>
      <c r="J77" s="173"/>
      <c r="K77" s="14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4"/>
      <c r="AR77" s="34"/>
      <c r="AS77" s="34"/>
    </row>
    <row r="78" spans="1:45" s="35" customFormat="1" x14ac:dyDescent="0.25">
      <c r="A78" s="159" t="s">
        <v>288</v>
      </c>
      <c r="B78" s="106" t="s">
        <v>289</v>
      </c>
      <c r="C78" s="140" t="s">
        <v>290</v>
      </c>
      <c r="D78" s="107">
        <v>10.435</v>
      </c>
      <c r="E78" s="107">
        <v>12.62</v>
      </c>
      <c r="F78" s="100">
        <f t="shared" si="1"/>
        <v>2.1849999999999987</v>
      </c>
      <c r="G78" s="171" t="s">
        <v>291</v>
      </c>
      <c r="H78" s="169" t="s">
        <v>284</v>
      </c>
      <c r="I78" s="169" t="s">
        <v>250</v>
      </c>
      <c r="J78" s="173"/>
      <c r="K78" s="14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row>
    <row r="79" spans="1:45" s="35" customFormat="1" x14ac:dyDescent="0.25">
      <c r="A79" s="147" t="s">
        <v>292</v>
      </c>
      <c r="B79" s="108" t="s">
        <v>293</v>
      </c>
      <c r="C79" s="149" t="s">
        <v>294</v>
      </c>
      <c r="D79" s="109">
        <v>17.72</v>
      </c>
      <c r="E79" s="109">
        <v>21.72</v>
      </c>
      <c r="F79" s="102">
        <f t="shared" si="1"/>
        <v>4</v>
      </c>
      <c r="G79" s="98" t="s">
        <v>142</v>
      </c>
      <c r="H79" s="167" t="s">
        <v>284</v>
      </c>
      <c r="I79" s="167" t="s">
        <v>250</v>
      </c>
      <c r="J79" s="174">
        <v>756000</v>
      </c>
      <c r="K79" s="153" t="s">
        <v>143</v>
      </c>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row>
    <row r="80" spans="1:45" s="35" customFormat="1" x14ac:dyDescent="0.25">
      <c r="A80" s="147" t="s">
        <v>295</v>
      </c>
      <c r="B80" s="108" t="s">
        <v>296</v>
      </c>
      <c r="C80" s="149" t="s">
        <v>297</v>
      </c>
      <c r="D80" s="109">
        <v>0</v>
      </c>
      <c r="E80" s="109">
        <v>6.54</v>
      </c>
      <c r="F80" s="102">
        <f t="shared" si="1"/>
        <v>6.54</v>
      </c>
      <c r="G80" s="98" t="s">
        <v>142</v>
      </c>
      <c r="H80" s="167" t="s">
        <v>57</v>
      </c>
      <c r="I80" s="167" t="s">
        <v>250</v>
      </c>
      <c r="J80" s="174">
        <v>9213833</v>
      </c>
      <c r="K80" s="153" t="s">
        <v>184</v>
      </c>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row>
    <row r="81" spans="1:45" s="35" customFormat="1" x14ac:dyDescent="0.25">
      <c r="A81" s="147">
        <v>60</v>
      </c>
      <c r="B81" s="108" t="s">
        <v>298</v>
      </c>
      <c r="C81" s="149" t="s">
        <v>299</v>
      </c>
      <c r="D81" s="109">
        <v>0</v>
      </c>
      <c r="E81" s="109">
        <v>0.87</v>
      </c>
      <c r="F81" s="102">
        <f>E81-D81</f>
        <v>0.87</v>
      </c>
      <c r="G81" s="98" t="s">
        <v>142</v>
      </c>
      <c r="H81" s="167" t="s">
        <v>57</v>
      </c>
      <c r="I81" s="151" t="s">
        <v>133</v>
      </c>
      <c r="J81" s="152"/>
      <c r="K81" s="153" t="s">
        <v>300</v>
      </c>
      <c r="L81" s="34"/>
      <c r="M81" s="34"/>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row>
    <row r="82" spans="1:45" s="35" customFormat="1" x14ac:dyDescent="0.25">
      <c r="A82" s="147" t="s">
        <v>301</v>
      </c>
      <c r="B82" s="108" t="s">
        <v>302</v>
      </c>
      <c r="C82" s="149" t="s">
        <v>303</v>
      </c>
      <c r="D82" s="109">
        <v>8.4499999999999993</v>
      </c>
      <c r="E82" s="109">
        <v>13.03</v>
      </c>
      <c r="F82" s="102">
        <f t="shared" si="1"/>
        <v>4.58</v>
      </c>
      <c r="G82" s="98" t="s">
        <v>142</v>
      </c>
      <c r="H82" s="167" t="s">
        <v>44</v>
      </c>
      <c r="I82" s="167" t="s">
        <v>250</v>
      </c>
      <c r="J82" s="174">
        <v>865620</v>
      </c>
      <c r="K82" s="153" t="s">
        <v>143</v>
      </c>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row>
    <row r="83" spans="1:45" s="35" customFormat="1" x14ac:dyDescent="0.25">
      <c r="A83" s="147" t="s">
        <v>304</v>
      </c>
      <c r="B83" s="108" t="s">
        <v>305</v>
      </c>
      <c r="C83" s="149" t="s">
        <v>306</v>
      </c>
      <c r="D83" s="109">
        <v>10.7</v>
      </c>
      <c r="E83" s="109">
        <v>11.7</v>
      </c>
      <c r="F83" s="102">
        <f t="shared" si="1"/>
        <v>1</v>
      </c>
      <c r="G83" s="98" t="s">
        <v>142</v>
      </c>
      <c r="H83" s="167" t="s">
        <v>44</v>
      </c>
      <c r="I83" s="167" t="s">
        <v>250</v>
      </c>
      <c r="J83" s="174">
        <v>189000</v>
      </c>
      <c r="K83" s="153" t="s">
        <v>143</v>
      </c>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4"/>
      <c r="AR83" s="34"/>
      <c r="AS83" s="34"/>
    </row>
    <row r="84" spans="1:45" s="35" customFormat="1" x14ac:dyDescent="0.25">
      <c r="A84" s="147" t="s">
        <v>307</v>
      </c>
      <c r="B84" s="108" t="s">
        <v>308</v>
      </c>
      <c r="C84" s="149" t="s">
        <v>309</v>
      </c>
      <c r="D84" s="109">
        <v>0</v>
      </c>
      <c r="E84" s="109">
        <v>1.99</v>
      </c>
      <c r="F84" s="102">
        <f t="shared" si="1"/>
        <v>1.99</v>
      </c>
      <c r="G84" s="98" t="s">
        <v>142</v>
      </c>
      <c r="H84" s="167" t="s">
        <v>44</v>
      </c>
      <c r="I84" s="167" t="s">
        <v>250</v>
      </c>
      <c r="J84" s="174">
        <v>1323000</v>
      </c>
      <c r="K84" s="153" t="s">
        <v>143</v>
      </c>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row>
    <row r="85" spans="1:45" s="35" customFormat="1" x14ac:dyDescent="0.25">
      <c r="A85" s="147" t="s">
        <v>310</v>
      </c>
      <c r="B85" s="108" t="s">
        <v>311</v>
      </c>
      <c r="C85" s="149" t="s">
        <v>312</v>
      </c>
      <c r="D85" s="109">
        <v>2.02</v>
      </c>
      <c r="E85" s="109">
        <v>8.34</v>
      </c>
      <c r="F85" s="102">
        <f t="shared" si="1"/>
        <v>6.32</v>
      </c>
      <c r="G85" s="98" t="s">
        <v>142</v>
      </c>
      <c r="H85" s="167" t="s">
        <v>44</v>
      </c>
      <c r="I85" s="167" t="s">
        <v>250</v>
      </c>
      <c r="J85" s="174">
        <v>1194480</v>
      </c>
      <c r="K85" s="153" t="s">
        <v>143</v>
      </c>
      <c r="L85" s="34"/>
      <c r="M85" s="34"/>
      <c r="N85" s="34"/>
      <c r="O85" s="34"/>
      <c r="P85" s="34"/>
      <c r="Q85" s="34"/>
      <c r="R85" s="34"/>
      <c r="S85" s="34"/>
      <c r="T85" s="34"/>
      <c r="U85" s="34"/>
      <c r="V85" s="34"/>
      <c r="W85" s="34"/>
      <c r="X85" s="34"/>
      <c r="Y85" s="34"/>
      <c r="Z85" s="34"/>
      <c r="AA85" s="34"/>
      <c r="AB85" s="34"/>
      <c r="AC85" s="34"/>
      <c r="AD85" s="34"/>
      <c r="AE85" s="34"/>
      <c r="AF85" s="34"/>
      <c r="AG85" s="34"/>
      <c r="AH85" s="34"/>
      <c r="AI85" s="34"/>
      <c r="AJ85" s="34"/>
      <c r="AK85" s="34"/>
      <c r="AL85" s="34"/>
      <c r="AM85" s="34"/>
      <c r="AN85" s="34"/>
      <c r="AO85" s="34"/>
      <c r="AP85" s="34"/>
      <c r="AQ85" s="34"/>
      <c r="AR85" s="34"/>
      <c r="AS85" s="34"/>
    </row>
    <row r="86" spans="1:45" s="35" customFormat="1" x14ac:dyDescent="0.25">
      <c r="A86" s="147" t="s">
        <v>313</v>
      </c>
      <c r="B86" s="108" t="s">
        <v>314</v>
      </c>
      <c r="C86" s="149" t="s">
        <v>315</v>
      </c>
      <c r="D86" s="109">
        <v>0</v>
      </c>
      <c r="E86" s="109">
        <v>8.56</v>
      </c>
      <c r="F86" s="102">
        <f t="shared" si="1"/>
        <v>8.56</v>
      </c>
      <c r="G86" s="98" t="s">
        <v>142</v>
      </c>
      <c r="H86" s="167" t="s">
        <v>44</v>
      </c>
      <c r="I86" s="167" t="s">
        <v>250</v>
      </c>
      <c r="J86" s="174">
        <v>1617840</v>
      </c>
      <c r="K86" s="153" t="s">
        <v>143</v>
      </c>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4"/>
      <c r="AS86" s="34"/>
    </row>
    <row r="87" spans="1:45" s="35" customFormat="1" x14ac:dyDescent="0.25">
      <c r="A87" s="147" t="s">
        <v>316</v>
      </c>
      <c r="B87" s="108" t="s">
        <v>317</v>
      </c>
      <c r="C87" s="149" t="s">
        <v>318</v>
      </c>
      <c r="D87" s="109">
        <v>0</v>
      </c>
      <c r="E87" s="109">
        <v>8.7799999999999994</v>
      </c>
      <c r="F87" s="102">
        <f t="shared" si="1"/>
        <v>8.7799999999999994</v>
      </c>
      <c r="G87" s="98" t="s">
        <v>142</v>
      </c>
      <c r="H87" s="167" t="s">
        <v>44</v>
      </c>
      <c r="I87" s="167" t="s">
        <v>250</v>
      </c>
      <c r="J87" s="174">
        <v>1659420</v>
      </c>
      <c r="K87" s="153" t="s">
        <v>143</v>
      </c>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row>
    <row r="88" spans="1:45" s="35" customFormat="1" x14ac:dyDescent="0.25">
      <c r="A88" s="138" t="s">
        <v>319</v>
      </c>
      <c r="B88" s="106" t="s">
        <v>320</v>
      </c>
      <c r="C88" s="140" t="s">
        <v>321</v>
      </c>
      <c r="D88" s="107">
        <v>1.1000000000000001</v>
      </c>
      <c r="E88" s="107">
        <v>5</v>
      </c>
      <c r="F88" s="100">
        <f t="shared" si="1"/>
        <v>3.9</v>
      </c>
      <c r="G88" s="101" t="s">
        <v>111</v>
      </c>
      <c r="H88" s="169" t="s">
        <v>44</v>
      </c>
      <c r="I88" s="169" t="s">
        <v>250</v>
      </c>
      <c r="J88" s="173"/>
      <c r="K88" s="14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c r="AM88" s="34"/>
      <c r="AN88" s="34"/>
      <c r="AO88" s="34"/>
      <c r="AP88" s="34"/>
      <c r="AQ88" s="34"/>
      <c r="AR88" s="34"/>
      <c r="AS88" s="34"/>
    </row>
    <row r="89" spans="1:45" s="35" customFormat="1" x14ac:dyDescent="0.25">
      <c r="A89" s="147" t="s">
        <v>322</v>
      </c>
      <c r="B89" s="108" t="s">
        <v>323</v>
      </c>
      <c r="C89" s="149" t="s">
        <v>324</v>
      </c>
      <c r="D89" s="109">
        <v>6.3</v>
      </c>
      <c r="E89" s="109">
        <v>9.61</v>
      </c>
      <c r="F89" s="102">
        <f t="shared" si="1"/>
        <v>3.3099999999999996</v>
      </c>
      <c r="G89" s="98" t="s">
        <v>142</v>
      </c>
      <c r="H89" s="167" t="s">
        <v>44</v>
      </c>
      <c r="I89" s="167" t="s">
        <v>250</v>
      </c>
      <c r="J89" s="174">
        <v>281516</v>
      </c>
      <c r="K89" s="153" t="s">
        <v>239</v>
      </c>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34"/>
    </row>
    <row r="90" spans="1:45" s="35" customFormat="1" x14ac:dyDescent="0.25">
      <c r="A90" s="178" t="s">
        <v>325</v>
      </c>
      <c r="B90" s="112" t="s">
        <v>326</v>
      </c>
      <c r="C90" s="179" t="s">
        <v>327</v>
      </c>
      <c r="D90" s="113">
        <v>0.02</v>
      </c>
      <c r="E90" s="113">
        <v>9.65</v>
      </c>
      <c r="F90" s="114">
        <v>9.6300000000000008</v>
      </c>
      <c r="G90" s="180" t="s">
        <v>328</v>
      </c>
      <c r="H90" s="181" t="s">
        <v>44</v>
      </c>
      <c r="I90" s="181" t="s">
        <v>250</v>
      </c>
      <c r="J90" s="182"/>
      <c r="K90" s="183"/>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row>
    <row r="91" spans="1:45" s="35" customFormat="1" x14ac:dyDescent="0.25">
      <c r="A91" s="184"/>
      <c r="B91" s="120"/>
      <c r="C91" s="185"/>
      <c r="D91" s="121"/>
      <c r="E91" s="121"/>
      <c r="F91" s="122">
        <f>SUM(Table1[Posms, km])</f>
        <v>548.93399999999986</v>
      </c>
      <c r="G91" s="123"/>
      <c r="H91" s="186"/>
      <c r="I91" s="186"/>
      <c r="J91" s="187">
        <f>SUBTOTAL(109,Table1[Nepieciešamais papildus finansējums])</f>
        <v>123926366.5792</v>
      </c>
      <c r="K91" s="188"/>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row>
    <row r="93" spans="1:45" x14ac:dyDescent="0.25">
      <c r="A93" s="124" t="s">
        <v>329</v>
      </c>
      <c r="B93" s="189" t="s">
        <v>59</v>
      </c>
      <c r="D93" s="125"/>
      <c r="E93" s="189"/>
    </row>
    <row r="95" spans="1:45" x14ac:dyDescent="0.25">
      <c r="A95" s="126" t="s">
        <v>330</v>
      </c>
      <c r="F95" s="192"/>
    </row>
  </sheetData>
  <mergeCells count="1">
    <mergeCell ref="A1:J1"/>
  </mergeCells>
  <phoneticPr fontId="2" type="noConversion"/>
  <hyperlinks>
    <hyperlink ref="B93" r:id="rId1" xr:uid="{0265C537-0AB0-4635-9E2C-6A3A2B341A36}"/>
  </hyperlinks>
  <pageMargins left="0.25" right="0.25" top="0.75" bottom="0.75" header="0.3" footer="0.3"/>
  <pageSetup paperSize="9" scale="63" fitToHeight="0" orientation="landscape" horizontalDpi="4294967295" verticalDpi="4294967295"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135AC-0788-4B56-A265-6C42E12944E6}">
  <dimension ref="A1:AU95"/>
  <sheetViews>
    <sheetView tabSelected="1" topLeftCell="A31" zoomScale="90" zoomScaleNormal="90" workbookViewId="0">
      <selection activeCell="I77" sqref="I77"/>
    </sheetView>
  </sheetViews>
  <sheetFormatPr defaultColWidth="8.7109375" defaultRowHeight="15" x14ac:dyDescent="0.25"/>
  <cols>
    <col min="1" max="1" width="8.28515625" style="34" customWidth="1"/>
    <col min="2" max="2" width="8.85546875" style="34" customWidth="1"/>
    <col min="3" max="3" width="46.42578125" style="213" customWidth="1"/>
    <col min="4" max="4" width="8.7109375" style="34"/>
    <col min="5" max="5" width="10.140625" style="34" customWidth="1"/>
    <col min="6" max="6" width="11.42578125" style="34" customWidth="1"/>
    <col min="7" max="7" width="34.140625" style="316" customWidth="1"/>
    <col min="8" max="8" width="28.85546875" style="316" customWidth="1"/>
    <col min="9" max="9" width="17.28515625" style="34" customWidth="1"/>
    <col min="10" max="10" width="17.42578125" style="34" customWidth="1"/>
    <col min="11" max="11" width="11.140625" style="34" customWidth="1"/>
    <col min="12" max="12" width="42.85546875" style="34" bestFit="1" customWidth="1"/>
    <col min="13" max="13" width="27.28515625" style="213" hidden="1" customWidth="1"/>
    <col min="14" max="16384" width="8.7109375" style="34"/>
  </cols>
  <sheetData>
    <row r="1" spans="1:13" ht="15" customHeight="1" x14ac:dyDescent="0.25">
      <c r="A1" s="212" t="s">
        <v>126</v>
      </c>
      <c r="B1" s="212"/>
      <c r="C1" s="212"/>
      <c r="D1" s="212"/>
      <c r="E1" s="212"/>
      <c r="F1" s="212"/>
      <c r="G1" s="212"/>
      <c r="H1" s="212"/>
      <c r="I1" s="212"/>
      <c r="J1" s="212"/>
      <c r="K1" s="212"/>
    </row>
    <row r="2" spans="1:13" ht="45" customHeight="1" x14ac:dyDescent="0.25">
      <c r="A2" s="214" t="s">
        <v>2</v>
      </c>
      <c r="B2" s="215" t="s">
        <v>3</v>
      </c>
      <c r="C2" s="215" t="s">
        <v>4</v>
      </c>
      <c r="D2" s="215" t="s">
        <v>5</v>
      </c>
      <c r="E2" s="215" t="s">
        <v>6</v>
      </c>
      <c r="F2" s="215" t="s">
        <v>7</v>
      </c>
      <c r="G2" s="36" t="s">
        <v>8</v>
      </c>
      <c r="H2" s="216" t="s">
        <v>331</v>
      </c>
      <c r="I2" s="217" t="s">
        <v>9</v>
      </c>
      <c r="J2" s="217" t="s">
        <v>127</v>
      </c>
      <c r="K2" s="218" t="s">
        <v>128</v>
      </c>
      <c r="L2" s="219" t="s">
        <v>129</v>
      </c>
      <c r="M2" s="220" t="s">
        <v>332</v>
      </c>
    </row>
    <row r="3" spans="1:13" ht="24.75" hidden="1" x14ac:dyDescent="0.25">
      <c r="A3" s="221">
        <v>1</v>
      </c>
      <c r="B3" s="222" t="s">
        <v>130</v>
      </c>
      <c r="C3" s="223" t="s">
        <v>131</v>
      </c>
      <c r="D3" s="224">
        <v>23</v>
      </c>
      <c r="E3" s="224">
        <v>32.380000000000003</v>
      </c>
      <c r="F3" s="225">
        <f>E3-D3</f>
        <v>9.3800000000000026</v>
      </c>
      <c r="G3" s="226" t="s">
        <v>333</v>
      </c>
      <c r="H3" s="226"/>
      <c r="I3" s="227" t="s">
        <v>70</v>
      </c>
      <c r="J3" s="227" t="s">
        <v>133</v>
      </c>
      <c r="K3" s="228"/>
      <c r="L3" s="229"/>
      <c r="M3" s="230" t="s">
        <v>132</v>
      </c>
    </row>
    <row r="4" spans="1:13" ht="38.25" hidden="1" x14ac:dyDescent="0.25">
      <c r="A4" s="231">
        <v>2</v>
      </c>
      <c r="B4" s="232" t="s">
        <v>134</v>
      </c>
      <c r="C4" s="233" t="s">
        <v>135</v>
      </c>
      <c r="D4" s="234">
        <v>7.9</v>
      </c>
      <c r="E4" s="234">
        <v>22.83</v>
      </c>
      <c r="F4" s="235">
        <f t="shared" ref="F4:F67" si="0">E4-D4</f>
        <v>14.929999999999998</v>
      </c>
      <c r="G4" s="236" t="s">
        <v>334</v>
      </c>
      <c r="H4" s="237" t="s">
        <v>335</v>
      </c>
      <c r="I4" s="238" t="s">
        <v>70</v>
      </c>
      <c r="J4" s="239" t="s">
        <v>133</v>
      </c>
      <c r="K4" s="240"/>
      <c r="L4" s="241"/>
      <c r="M4" s="242" t="s">
        <v>336</v>
      </c>
    </row>
    <row r="5" spans="1:13" ht="25.5" hidden="1" x14ac:dyDescent="0.25">
      <c r="A5" s="231">
        <v>3</v>
      </c>
      <c r="B5" s="243" t="s">
        <v>29</v>
      </c>
      <c r="C5" s="233" t="s">
        <v>30</v>
      </c>
      <c r="D5" s="234">
        <v>42.4</v>
      </c>
      <c r="E5" s="234">
        <v>47.3</v>
      </c>
      <c r="F5" s="244">
        <f t="shared" si="0"/>
        <v>4.8999999999999986</v>
      </c>
      <c r="G5" s="236" t="s">
        <v>334</v>
      </c>
      <c r="H5" s="245" t="s">
        <v>337</v>
      </c>
      <c r="I5" s="239" t="s">
        <v>70</v>
      </c>
      <c r="J5" s="239" t="s">
        <v>133</v>
      </c>
      <c r="K5" s="240"/>
      <c r="L5" s="241"/>
      <c r="M5" s="242" t="s">
        <v>336</v>
      </c>
    </row>
    <row r="6" spans="1:13" hidden="1" x14ac:dyDescent="0.25">
      <c r="A6" s="231">
        <v>4</v>
      </c>
      <c r="B6" s="243" t="s">
        <v>136</v>
      </c>
      <c r="C6" s="233" t="s">
        <v>137</v>
      </c>
      <c r="D6" s="234">
        <v>2.2000000000000002</v>
      </c>
      <c r="E6" s="234">
        <v>16.43</v>
      </c>
      <c r="F6" s="244">
        <f t="shared" si="0"/>
        <v>14.23</v>
      </c>
      <c r="G6" s="236" t="s">
        <v>338</v>
      </c>
      <c r="H6" s="236"/>
      <c r="I6" s="239" t="s">
        <v>70</v>
      </c>
      <c r="J6" s="239" t="s">
        <v>133</v>
      </c>
      <c r="K6" s="240"/>
      <c r="L6" s="241"/>
      <c r="M6" s="242" t="s">
        <v>336</v>
      </c>
    </row>
    <row r="7" spans="1:13" ht="30" hidden="1" x14ac:dyDescent="0.25">
      <c r="A7" s="221">
        <v>5</v>
      </c>
      <c r="B7" s="222" t="s">
        <v>29</v>
      </c>
      <c r="C7" s="223" t="s">
        <v>30</v>
      </c>
      <c r="D7" s="224">
        <v>12.5</v>
      </c>
      <c r="E7" s="224">
        <v>13.96</v>
      </c>
      <c r="F7" s="225">
        <f t="shared" si="0"/>
        <v>1.4600000000000009</v>
      </c>
      <c r="G7" s="226" t="s">
        <v>333</v>
      </c>
      <c r="H7" s="246"/>
      <c r="I7" s="227" t="s">
        <v>70</v>
      </c>
      <c r="J7" s="227" t="s">
        <v>133</v>
      </c>
      <c r="K7" s="228"/>
      <c r="L7" s="229"/>
      <c r="M7" s="247" t="s">
        <v>139</v>
      </c>
    </row>
    <row r="8" spans="1:13" hidden="1" x14ac:dyDescent="0.25">
      <c r="A8" s="248">
        <v>6</v>
      </c>
      <c r="B8" s="249" t="s">
        <v>140</v>
      </c>
      <c r="C8" s="250" t="s">
        <v>141</v>
      </c>
      <c r="D8" s="251">
        <v>1.3</v>
      </c>
      <c r="E8" s="251">
        <v>3.3</v>
      </c>
      <c r="F8" s="252">
        <f t="shared" si="0"/>
        <v>1.9999999999999998</v>
      </c>
      <c r="G8" s="105" t="s">
        <v>142</v>
      </c>
      <c r="H8" s="105" t="s">
        <v>339</v>
      </c>
      <c r="I8" s="253" t="s">
        <v>70</v>
      </c>
      <c r="J8" s="253" t="s">
        <v>133</v>
      </c>
      <c r="K8" s="254">
        <v>246649</v>
      </c>
      <c r="L8" s="255" t="s">
        <v>143</v>
      </c>
      <c r="M8" s="256" t="s">
        <v>340</v>
      </c>
    </row>
    <row r="9" spans="1:13" hidden="1" x14ac:dyDescent="0.25">
      <c r="A9" s="231">
        <v>7</v>
      </c>
      <c r="B9" s="243" t="s">
        <v>144</v>
      </c>
      <c r="C9" s="233" t="s">
        <v>145</v>
      </c>
      <c r="D9" s="234">
        <v>0</v>
      </c>
      <c r="E9" s="234">
        <v>20</v>
      </c>
      <c r="F9" s="244">
        <f t="shared" si="0"/>
        <v>20</v>
      </c>
      <c r="G9" s="236" t="s">
        <v>338</v>
      </c>
      <c r="H9" s="236"/>
      <c r="I9" s="239" t="s">
        <v>70</v>
      </c>
      <c r="J9" s="239" t="s">
        <v>133</v>
      </c>
      <c r="K9" s="240"/>
      <c r="L9" s="241"/>
      <c r="M9" s="242" t="s">
        <v>336</v>
      </c>
    </row>
    <row r="10" spans="1:13" hidden="1" x14ac:dyDescent="0.25">
      <c r="A10" s="221">
        <v>8</v>
      </c>
      <c r="B10" s="257" t="s">
        <v>146</v>
      </c>
      <c r="C10" s="223" t="s">
        <v>147</v>
      </c>
      <c r="D10" s="224">
        <v>2.0499999999999998</v>
      </c>
      <c r="E10" s="224">
        <v>3.23</v>
      </c>
      <c r="F10" s="225">
        <f t="shared" si="0"/>
        <v>1.1800000000000002</v>
      </c>
      <c r="G10" s="258" t="s">
        <v>333</v>
      </c>
      <c r="H10" s="258"/>
      <c r="I10" s="227" t="s">
        <v>70</v>
      </c>
      <c r="J10" s="227" t="s">
        <v>133</v>
      </c>
      <c r="K10" s="228"/>
      <c r="L10" s="229"/>
      <c r="M10" s="242" t="s">
        <v>336</v>
      </c>
    </row>
    <row r="11" spans="1:13" hidden="1" x14ac:dyDescent="0.25">
      <c r="A11" s="231">
        <v>9</v>
      </c>
      <c r="B11" s="259" t="s">
        <v>149</v>
      </c>
      <c r="C11" s="260" t="s">
        <v>150</v>
      </c>
      <c r="D11" s="234">
        <v>0.6</v>
      </c>
      <c r="E11" s="234">
        <v>4.9000000000000004</v>
      </c>
      <c r="F11" s="244">
        <f t="shared" si="0"/>
        <v>4.3000000000000007</v>
      </c>
      <c r="G11" s="236" t="s">
        <v>341</v>
      </c>
      <c r="H11" s="236"/>
      <c r="I11" s="239" t="s">
        <v>70</v>
      </c>
      <c r="J11" s="239" t="s">
        <v>133</v>
      </c>
      <c r="K11" s="240"/>
      <c r="L11" s="241"/>
      <c r="M11" s="242" t="s">
        <v>336</v>
      </c>
    </row>
    <row r="12" spans="1:13" hidden="1" x14ac:dyDescent="0.25">
      <c r="A12" s="231">
        <v>10</v>
      </c>
      <c r="B12" s="259" t="s">
        <v>149</v>
      </c>
      <c r="C12" s="260" t="s">
        <v>150</v>
      </c>
      <c r="D12" s="261">
        <v>5.4</v>
      </c>
      <c r="E12" s="261">
        <v>12.7</v>
      </c>
      <c r="F12" s="244">
        <f t="shared" si="0"/>
        <v>7.2999999999999989</v>
      </c>
      <c r="G12" s="236" t="s">
        <v>341</v>
      </c>
      <c r="H12" s="236"/>
      <c r="I12" s="239" t="s">
        <v>70</v>
      </c>
      <c r="J12" s="239" t="s">
        <v>133</v>
      </c>
      <c r="K12" s="240"/>
      <c r="L12" s="241"/>
      <c r="M12" s="242" t="s">
        <v>336</v>
      </c>
    </row>
    <row r="13" spans="1:13" hidden="1" x14ac:dyDescent="0.25">
      <c r="A13" s="248">
        <v>11</v>
      </c>
      <c r="B13" s="249" t="s">
        <v>24</v>
      </c>
      <c r="C13" s="250" t="s">
        <v>25</v>
      </c>
      <c r="D13" s="262">
        <v>14.3</v>
      </c>
      <c r="E13" s="262">
        <v>26.75</v>
      </c>
      <c r="F13" s="252">
        <f t="shared" si="0"/>
        <v>12.45</v>
      </c>
      <c r="G13" s="105" t="s">
        <v>142</v>
      </c>
      <c r="H13" s="105"/>
      <c r="I13" s="253" t="s">
        <v>70</v>
      </c>
      <c r="J13" s="253" t="s">
        <v>133</v>
      </c>
      <c r="K13" s="254">
        <v>3921750</v>
      </c>
      <c r="L13" s="255" t="s">
        <v>152</v>
      </c>
      <c r="M13" s="256" t="s">
        <v>340</v>
      </c>
    </row>
    <row r="14" spans="1:13" hidden="1" x14ac:dyDescent="0.25">
      <c r="A14" s="231">
        <v>12</v>
      </c>
      <c r="B14" s="263" t="s">
        <v>153</v>
      </c>
      <c r="C14" s="233" t="s">
        <v>154</v>
      </c>
      <c r="D14" s="234">
        <v>28.7</v>
      </c>
      <c r="E14" s="261">
        <v>34.799999999999997</v>
      </c>
      <c r="F14" s="244">
        <f t="shared" si="0"/>
        <v>6.0999999999999979</v>
      </c>
      <c r="G14" s="236" t="s">
        <v>155</v>
      </c>
      <c r="H14" s="264" t="s">
        <v>342</v>
      </c>
      <c r="I14" s="239" t="s">
        <v>70</v>
      </c>
      <c r="J14" s="239" t="s">
        <v>133</v>
      </c>
      <c r="K14" s="240"/>
      <c r="L14" s="241"/>
      <c r="M14" s="265" t="s">
        <v>155</v>
      </c>
    </row>
    <row r="15" spans="1:13" hidden="1" x14ac:dyDescent="0.25">
      <c r="A15" s="231">
        <v>13</v>
      </c>
      <c r="B15" s="243" t="s">
        <v>156</v>
      </c>
      <c r="C15" s="233" t="s">
        <v>157</v>
      </c>
      <c r="D15" s="261">
        <v>0</v>
      </c>
      <c r="E15" s="261">
        <v>2.25</v>
      </c>
      <c r="F15" s="244">
        <f t="shared" si="0"/>
        <v>2.25</v>
      </c>
      <c r="G15" s="236" t="s">
        <v>341</v>
      </c>
      <c r="H15" s="236"/>
      <c r="I15" s="239" t="s">
        <v>70</v>
      </c>
      <c r="J15" s="239" t="s">
        <v>133</v>
      </c>
      <c r="K15" s="240"/>
      <c r="L15" s="241"/>
      <c r="M15" s="242" t="s">
        <v>336</v>
      </c>
    </row>
    <row r="16" spans="1:13" hidden="1" x14ac:dyDescent="0.25">
      <c r="A16" s="231">
        <v>14</v>
      </c>
      <c r="B16" s="243" t="s">
        <v>158</v>
      </c>
      <c r="C16" s="233" t="s">
        <v>159</v>
      </c>
      <c r="D16" s="261">
        <v>0</v>
      </c>
      <c r="E16" s="261">
        <v>5.7</v>
      </c>
      <c r="F16" s="244">
        <f t="shared" si="0"/>
        <v>5.7</v>
      </c>
      <c r="G16" s="236" t="s">
        <v>341</v>
      </c>
      <c r="H16" s="236"/>
      <c r="I16" s="239" t="s">
        <v>70</v>
      </c>
      <c r="J16" s="239" t="s">
        <v>133</v>
      </c>
      <c r="K16" s="240"/>
      <c r="L16" s="241"/>
      <c r="M16" s="242" t="s">
        <v>336</v>
      </c>
    </row>
    <row r="17" spans="1:13" hidden="1" x14ac:dyDescent="0.25">
      <c r="A17" s="248">
        <v>15</v>
      </c>
      <c r="B17" s="266" t="s">
        <v>160</v>
      </c>
      <c r="C17" s="250" t="s">
        <v>161</v>
      </c>
      <c r="D17" s="251">
        <v>0</v>
      </c>
      <c r="E17" s="251">
        <v>1.4</v>
      </c>
      <c r="F17" s="252">
        <f t="shared" si="0"/>
        <v>1.4</v>
      </c>
      <c r="G17" s="105" t="s">
        <v>142</v>
      </c>
      <c r="H17" s="105" t="s">
        <v>339</v>
      </c>
      <c r="I17" s="253" t="s">
        <v>70</v>
      </c>
      <c r="J17" s="253" t="s">
        <v>133</v>
      </c>
      <c r="K17" s="254">
        <v>456557</v>
      </c>
      <c r="L17" s="255" t="s">
        <v>152</v>
      </c>
      <c r="M17" s="256" t="s">
        <v>340</v>
      </c>
    </row>
    <row r="18" spans="1:13" hidden="1" x14ac:dyDescent="0.25">
      <c r="A18" s="231">
        <v>16</v>
      </c>
      <c r="B18" s="263" t="s">
        <v>162</v>
      </c>
      <c r="C18" s="233" t="s">
        <v>163</v>
      </c>
      <c r="D18" s="234">
        <v>27.8</v>
      </c>
      <c r="E18" s="234">
        <v>32.99</v>
      </c>
      <c r="F18" s="244">
        <f t="shared" si="0"/>
        <v>5.1900000000000013</v>
      </c>
      <c r="G18" s="236" t="s">
        <v>164</v>
      </c>
      <c r="H18" s="264"/>
      <c r="I18" s="239" t="s">
        <v>70</v>
      </c>
      <c r="J18" s="239" t="s">
        <v>133</v>
      </c>
      <c r="K18" s="240"/>
      <c r="L18" s="241"/>
      <c r="M18" s="265" t="s">
        <v>164</v>
      </c>
    </row>
    <row r="19" spans="1:13" ht="24.75" hidden="1" x14ac:dyDescent="0.25">
      <c r="A19" s="231">
        <v>17</v>
      </c>
      <c r="B19" s="267" t="s">
        <v>165</v>
      </c>
      <c r="C19" s="233" t="s">
        <v>166</v>
      </c>
      <c r="D19" s="268">
        <v>0</v>
      </c>
      <c r="E19" s="268">
        <v>10</v>
      </c>
      <c r="F19" s="244">
        <f t="shared" si="0"/>
        <v>10</v>
      </c>
      <c r="G19" s="269" t="s">
        <v>343</v>
      </c>
      <c r="H19" s="226" t="s">
        <v>344</v>
      </c>
      <c r="I19" s="270" t="s">
        <v>35</v>
      </c>
      <c r="J19" s="239" t="s">
        <v>133</v>
      </c>
      <c r="K19" s="240"/>
      <c r="L19" s="241"/>
      <c r="M19" s="230" t="s">
        <v>139</v>
      </c>
    </row>
    <row r="20" spans="1:13" ht="24.75" hidden="1" x14ac:dyDescent="0.25">
      <c r="A20" s="231">
        <v>18</v>
      </c>
      <c r="B20" s="267" t="s">
        <v>167</v>
      </c>
      <c r="C20" s="233" t="s">
        <v>168</v>
      </c>
      <c r="D20" s="268">
        <v>25.2</v>
      </c>
      <c r="E20" s="268">
        <v>27.7</v>
      </c>
      <c r="F20" s="271">
        <f t="shared" si="0"/>
        <v>2.5</v>
      </c>
      <c r="G20" s="269" t="s">
        <v>345</v>
      </c>
      <c r="H20" s="226" t="s">
        <v>346</v>
      </c>
      <c r="I20" s="270" t="s">
        <v>35</v>
      </c>
      <c r="J20" s="239" t="s">
        <v>133</v>
      </c>
      <c r="K20" s="240"/>
      <c r="L20" s="241"/>
      <c r="M20" s="230" t="s">
        <v>139</v>
      </c>
    </row>
    <row r="21" spans="1:13" ht="24.75" hidden="1" x14ac:dyDescent="0.25">
      <c r="A21" s="221">
        <v>19</v>
      </c>
      <c r="B21" s="272" t="s">
        <v>53</v>
      </c>
      <c r="C21" s="223" t="s">
        <v>54</v>
      </c>
      <c r="D21" s="273">
        <v>42</v>
      </c>
      <c r="E21" s="273">
        <v>51.713999999999999</v>
      </c>
      <c r="F21" s="225">
        <f t="shared" si="0"/>
        <v>9.7139999999999986</v>
      </c>
      <c r="G21" s="226" t="s">
        <v>333</v>
      </c>
      <c r="H21" s="226" t="s">
        <v>347</v>
      </c>
      <c r="I21" s="274" t="s">
        <v>35</v>
      </c>
      <c r="J21" s="227" t="s">
        <v>133</v>
      </c>
      <c r="K21" s="228"/>
      <c r="L21" s="229"/>
      <c r="M21" s="230" t="s">
        <v>169</v>
      </c>
    </row>
    <row r="22" spans="1:13" hidden="1" x14ac:dyDescent="0.25">
      <c r="A22" s="248">
        <v>20</v>
      </c>
      <c r="B22" s="275" t="s">
        <v>33</v>
      </c>
      <c r="C22" s="250" t="s">
        <v>34</v>
      </c>
      <c r="D22" s="276">
        <v>31.9</v>
      </c>
      <c r="E22" s="276">
        <v>56.31</v>
      </c>
      <c r="F22" s="271">
        <f t="shared" si="0"/>
        <v>24.410000000000004</v>
      </c>
      <c r="G22" s="105" t="s">
        <v>142</v>
      </c>
      <c r="H22" s="277" t="s">
        <v>348</v>
      </c>
      <c r="I22" s="278" t="s">
        <v>35</v>
      </c>
      <c r="J22" s="253" t="s">
        <v>133</v>
      </c>
      <c r="K22" s="254">
        <v>9693072.9000000004</v>
      </c>
      <c r="L22" s="255" t="s">
        <v>152</v>
      </c>
      <c r="M22" s="256" t="s">
        <v>340</v>
      </c>
    </row>
    <row r="23" spans="1:13" hidden="1" x14ac:dyDescent="0.25">
      <c r="A23" s="231">
        <v>21</v>
      </c>
      <c r="B23" s="267" t="s">
        <v>170</v>
      </c>
      <c r="C23" s="233" t="s">
        <v>171</v>
      </c>
      <c r="D23" s="268">
        <v>32.087000000000003</v>
      </c>
      <c r="E23" s="268">
        <v>32.975000000000001</v>
      </c>
      <c r="F23" s="244">
        <f t="shared" si="0"/>
        <v>0.88799999999999812</v>
      </c>
      <c r="G23" s="236" t="s">
        <v>341</v>
      </c>
      <c r="H23" s="236" t="s">
        <v>349</v>
      </c>
      <c r="I23" s="270" t="s">
        <v>35</v>
      </c>
      <c r="J23" s="239" t="s">
        <v>133</v>
      </c>
      <c r="K23" s="240"/>
      <c r="L23" s="241"/>
      <c r="M23" s="242" t="s">
        <v>336</v>
      </c>
    </row>
    <row r="24" spans="1:13" hidden="1" x14ac:dyDescent="0.25">
      <c r="A24" s="231">
        <v>22</v>
      </c>
      <c r="B24" s="267" t="s">
        <v>172</v>
      </c>
      <c r="C24" s="233" t="s">
        <v>173</v>
      </c>
      <c r="D24" s="268">
        <v>0</v>
      </c>
      <c r="E24" s="268">
        <v>1.6</v>
      </c>
      <c r="F24" s="244">
        <f t="shared" si="0"/>
        <v>1.6</v>
      </c>
      <c r="G24" s="236" t="s">
        <v>341</v>
      </c>
      <c r="H24" s="236" t="s">
        <v>350</v>
      </c>
      <c r="I24" s="270" t="s">
        <v>35</v>
      </c>
      <c r="J24" s="239" t="s">
        <v>133</v>
      </c>
      <c r="K24" s="240"/>
      <c r="L24" s="241"/>
      <c r="M24" s="242" t="s">
        <v>336</v>
      </c>
    </row>
    <row r="25" spans="1:13" hidden="1" x14ac:dyDescent="0.25">
      <c r="A25" s="231">
        <v>23</v>
      </c>
      <c r="B25" s="267" t="s">
        <v>174</v>
      </c>
      <c r="C25" s="233" t="s">
        <v>175</v>
      </c>
      <c r="D25" s="268">
        <v>0</v>
      </c>
      <c r="E25" s="268">
        <v>0.55500000000000005</v>
      </c>
      <c r="F25" s="244">
        <f t="shared" si="0"/>
        <v>0.55500000000000005</v>
      </c>
      <c r="G25" s="236" t="s">
        <v>351</v>
      </c>
      <c r="H25" s="236"/>
      <c r="I25" s="270" t="s">
        <v>35</v>
      </c>
      <c r="J25" s="239" t="s">
        <v>133</v>
      </c>
      <c r="K25" s="240"/>
      <c r="L25" s="241"/>
      <c r="M25" s="242" t="s">
        <v>336</v>
      </c>
    </row>
    <row r="26" spans="1:13" hidden="1" x14ac:dyDescent="0.25">
      <c r="A26" s="231">
        <v>24</v>
      </c>
      <c r="B26" s="267" t="s">
        <v>177</v>
      </c>
      <c r="C26" s="233" t="s">
        <v>178</v>
      </c>
      <c r="D26" s="268">
        <v>1.1599999999999999</v>
      </c>
      <c r="E26" s="268">
        <v>3</v>
      </c>
      <c r="F26" s="244">
        <f t="shared" si="0"/>
        <v>1.84</v>
      </c>
      <c r="G26" s="236" t="s">
        <v>341</v>
      </c>
      <c r="H26" s="236" t="s">
        <v>352</v>
      </c>
      <c r="I26" s="270" t="s">
        <v>35</v>
      </c>
      <c r="J26" s="239" t="s">
        <v>133</v>
      </c>
      <c r="K26" s="240"/>
      <c r="L26" s="241"/>
      <c r="M26" s="242" t="s">
        <v>336</v>
      </c>
    </row>
    <row r="27" spans="1:13" hidden="1" x14ac:dyDescent="0.25">
      <c r="A27" s="231">
        <v>25</v>
      </c>
      <c r="B27" s="267" t="s">
        <v>177</v>
      </c>
      <c r="C27" s="233" t="s">
        <v>178</v>
      </c>
      <c r="D27" s="268">
        <v>3</v>
      </c>
      <c r="E27" s="268">
        <v>3.9</v>
      </c>
      <c r="F27" s="271">
        <f t="shared" si="0"/>
        <v>0.89999999999999991</v>
      </c>
      <c r="G27" s="236" t="s">
        <v>341</v>
      </c>
      <c r="H27" s="236" t="s">
        <v>353</v>
      </c>
      <c r="I27" s="270" t="s">
        <v>35</v>
      </c>
      <c r="J27" s="239" t="s">
        <v>133</v>
      </c>
      <c r="K27" s="240"/>
      <c r="L27" s="241"/>
      <c r="M27" s="242" t="s">
        <v>336</v>
      </c>
    </row>
    <row r="28" spans="1:13" hidden="1" x14ac:dyDescent="0.25">
      <c r="A28" s="231">
        <v>26</v>
      </c>
      <c r="B28" s="267" t="s">
        <v>177</v>
      </c>
      <c r="C28" s="233" t="s">
        <v>178</v>
      </c>
      <c r="D28" s="268">
        <v>4.5</v>
      </c>
      <c r="E28" s="268">
        <v>5.2</v>
      </c>
      <c r="F28" s="271">
        <f t="shared" si="0"/>
        <v>0.70000000000000018</v>
      </c>
      <c r="G28" s="236" t="s">
        <v>341</v>
      </c>
      <c r="H28" s="236" t="s">
        <v>354</v>
      </c>
      <c r="I28" s="270" t="s">
        <v>35</v>
      </c>
      <c r="J28" s="239" t="s">
        <v>133</v>
      </c>
      <c r="K28" s="240"/>
      <c r="L28" s="241"/>
      <c r="M28" s="242" t="s">
        <v>336</v>
      </c>
    </row>
    <row r="29" spans="1:13" hidden="1" x14ac:dyDescent="0.25">
      <c r="A29" s="231">
        <v>27</v>
      </c>
      <c r="B29" s="267" t="s">
        <v>177</v>
      </c>
      <c r="C29" s="233" t="s">
        <v>178</v>
      </c>
      <c r="D29" s="268">
        <v>0.65</v>
      </c>
      <c r="E29" s="268">
        <v>1.1599999999999999</v>
      </c>
      <c r="F29" s="271">
        <f t="shared" si="0"/>
        <v>0.5099999999999999</v>
      </c>
      <c r="G29" s="236" t="s">
        <v>341</v>
      </c>
      <c r="H29" s="236" t="s">
        <v>355</v>
      </c>
      <c r="I29" s="270" t="s">
        <v>35</v>
      </c>
      <c r="J29" s="239" t="s">
        <v>133</v>
      </c>
      <c r="K29" s="240"/>
      <c r="L29" s="241"/>
      <c r="M29" s="242" t="s">
        <v>336</v>
      </c>
    </row>
    <row r="30" spans="1:13" x14ac:dyDescent="0.25">
      <c r="A30" s="231">
        <v>28</v>
      </c>
      <c r="B30" s="279" t="s">
        <v>179</v>
      </c>
      <c r="C30" s="233" t="s">
        <v>180</v>
      </c>
      <c r="D30" s="244">
        <v>16.100000000000001</v>
      </c>
      <c r="E30" s="244">
        <v>17.350000000000001</v>
      </c>
      <c r="F30" s="244">
        <f t="shared" si="0"/>
        <v>1.25</v>
      </c>
      <c r="G30" s="236" t="s">
        <v>334</v>
      </c>
      <c r="H30" s="245"/>
      <c r="I30" s="270" t="s">
        <v>13</v>
      </c>
      <c r="J30" s="239" t="s">
        <v>133</v>
      </c>
      <c r="K30" s="240"/>
      <c r="L30" s="241"/>
      <c r="M30" s="242" t="s">
        <v>336</v>
      </c>
    </row>
    <row r="31" spans="1:13" ht="285" x14ac:dyDescent="0.25">
      <c r="A31" s="221">
        <v>29</v>
      </c>
      <c r="B31" s="280" t="s">
        <v>181</v>
      </c>
      <c r="C31" s="223" t="s">
        <v>182</v>
      </c>
      <c r="D31" s="225">
        <v>10.09</v>
      </c>
      <c r="E31" s="225">
        <v>26.82</v>
      </c>
      <c r="F31" s="225">
        <f>E31-D31</f>
        <v>16.73</v>
      </c>
      <c r="G31" s="321" t="s">
        <v>381</v>
      </c>
      <c r="H31" s="281"/>
      <c r="I31" s="274" t="s">
        <v>13</v>
      </c>
      <c r="J31" s="227" t="s">
        <v>133</v>
      </c>
      <c r="K31" s="228"/>
      <c r="L31" s="229"/>
      <c r="M31" s="256" t="s">
        <v>340</v>
      </c>
    </row>
    <row r="32" spans="1:13" x14ac:dyDescent="0.25">
      <c r="A32" s="231">
        <v>30</v>
      </c>
      <c r="B32" s="279" t="s">
        <v>185</v>
      </c>
      <c r="C32" s="233" t="s">
        <v>186</v>
      </c>
      <c r="D32" s="244">
        <v>7.38</v>
      </c>
      <c r="E32" s="244">
        <v>13.53</v>
      </c>
      <c r="F32" s="244">
        <f t="shared" si="0"/>
        <v>6.1499999999999995</v>
      </c>
      <c r="G32" s="236" t="s">
        <v>187</v>
      </c>
      <c r="H32" s="264"/>
      <c r="I32" s="270" t="s">
        <v>13</v>
      </c>
      <c r="J32" s="239" t="s">
        <v>133</v>
      </c>
      <c r="K32" s="240"/>
      <c r="L32" s="241"/>
      <c r="M32" s="283" t="s">
        <v>187</v>
      </c>
    </row>
    <row r="33" spans="1:13" x14ac:dyDescent="0.25">
      <c r="A33" s="231">
        <v>31</v>
      </c>
      <c r="B33" s="279" t="s">
        <v>188</v>
      </c>
      <c r="C33" s="233" t="s">
        <v>189</v>
      </c>
      <c r="D33" s="244">
        <v>0</v>
      </c>
      <c r="E33" s="244">
        <v>9.93</v>
      </c>
      <c r="F33" s="244">
        <f t="shared" si="0"/>
        <v>9.93</v>
      </c>
      <c r="G33" s="236" t="s">
        <v>190</v>
      </c>
      <c r="H33" s="264"/>
      <c r="I33" s="270" t="s">
        <v>13</v>
      </c>
      <c r="J33" s="239" t="s">
        <v>133</v>
      </c>
      <c r="K33" s="240"/>
      <c r="L33" s="241"/>
      <c r="M33" s="318" t="s">
        <v>356</v>
      </c>
    </row>
    <row r="34" spans="1:13" x14ac:dyDescent="0.25">
      <c r="A34" s="231">
        <v>32</v>
      </c>
      <c r="B34" s="279" t="s">
        <v>191</v>
      </c>
      <c r="C34" s="233" t="s">
        <v>192</v>
      </c>
      <c r="D34" s="244">
        <v>14.87</v>
      </c>
      <c r="E34" s="244">
        <v>18.22</v>
      </c>
      <c r="F34" s="244">
        <f t="shared" si="0"/>
        <v>3.3499999999999996</v>
      </c>
      <c r="G34" s="236" t="s">
        <v>187</v>
      </c>
      <c r="H34" s="264"/>
      <c r="I34" s="270" t="s">
        <v>13</v>
      </c>
      <c r="J34" s="239" t="s">
        <v>133</v>
      </c>
      <c r="K34" s="240"/>
      <c r="L34" s="241"/>
      <c r="M34" s="265" t="s">
        <v>357</v>
      </c>
    </row>
    <row r="35" spans="1:13" hidden="1" x14ac:dyDescent="0.25">
      <c r="A35" s="231">
        <v>33</v>
      </c>
      <c r="B35" s="279" t="s">
        <v>193</v>
      </c>
      <c r="C35" s="233" t="s">
        <v>194</v>
      </c>
      <c r="D35" s="244">
        <v>1.665</v>
      </c>
      <c r="E35" s="244">
        <v>6.5750000000000002</v>
      </c>
      <c r="F35" s="244">
        <f t="shared" si="0"/>
        <v>4.91</v>
      </c>
      <c r="G35" s="236" t="s">
        <v>358</v>
      </c>
      <c r="H35" s="236" t="s">
        <v>359</v>
      </c>
      <c r="I35" s="270" t="s">
        <v>44</v>
      </c>
      <c r="J35" s="239" t="s">
        <v>133</v>
      </c>
      <c r="K35" s="240"/>
      <c r="L35" s="241"/>
      <c r="M35" s="242" t="s">
        <v>336</v>
      </c>
    </row>
    <row r="36" spans="1:13" hidden="1" x14ac:dyDescent="0.25">
      <c r="A36" s="248">
        <v>34</v>
      </c>
      <c r="B36" s="284" t="s">
        <v>47</v>
      </c>
      <c r="C36" s="250" t="s">
        <v>48</v>
      </c>
      <c r="D36" s="252">
        <v>0</v>
      </c>
      <c r="E36" s="252">
        <v>10.3</v>
      </c>
      <c r="F36" s="252">
        <f t="shared" si="0"/>
        <v>10.3</v>
      </c>
      <c r="G36" s="105" t="s">
        <v>142</v>
      </c>
      <c r="H36" s="105"/>
      <c r="I36" s="278" t="s">
        <v>44</v>
      </c>
      <c r="J36" s="253" t="s">
        <v>133</v>
      </c>
      <c r="K36" s="254">
        <v>12480826.050000001</v>
      </c>
      <c r="L36" s="255" t="s">
        <v>184</v>
      </c>
      <c r="M36" s="256" t="s">
        <v>340</v>
      </c>
    </row>
    <row r="37" spans="1:13" hidden="1" x14ac:dyDescent="0.25">
      <c r="A37" s="248">
        <v>35</v>
      </c>
      <c r="B37" s="284" t="s">
        <v>45</v>
      </c>
      <c r="C37" s="250" t="s">
        <v>46</v>
      </c>
      <c r="D37" s="252">
        <v>12</v>
      </c>
      <c r="E37" s="252">
        <v>21.51</v>
      </c>
      <c r="F37" s="252">
        <f t="shared" si="0"/>
        <v>9.5100000000000016</v>
      </c>
      <c r="G37" s="105" t="s">
        <v>142</v>
      </c>
      <c r="H37" s="105"/>
      <c r="I37" s="278" t="s">
        <v>44</v>
      </c>
      <c r="J37" s="253" t="s">
        <v>133</v>
      </c>
      <c r="K37" s="254">
        <v>10108595.700000001</v>
      </c>
      <c r="L37" s="255" t="s">
        <v>184</v>
      </c>
      <c r="M37" s="256" t="s">
        <v>340</v>
      </c>
    </row>
    <row r="38" spans="1:13" hidden="1" x14ac:dyDescent="0.25">
      <c r="A38" s="231">
        <v>36</v>
      </c>
      <c r="B38" s="57" t="s">
        <v>196</v>
      </c>
      <c r="C38" s="233" t="s">
        <v>197</v>
      </c>
      <c r="D38" s="58">
        <v>65.94</v>
      </c>
      <c r="E38" s="58">
        <v>70.87</v>
      </c>
      <c r="F38" s="244">
        <f t="shared" si="0"/>
        <v>4.9300000000000068</v>
      </c>
      <c r="G38" s="236" t="s">
        <v>351</v>
      </c>
      <c r="H38" s="236" t="s">
        <v>360</v>
      </c>
      <c r="I38" s="270" t="s">
        <v>44</v>
      </c>
      <c r="J38" s="239" t="s">
        <v>133</v>
      </c>
      <c r="K38" s="240"/>
      <c r="L38" s="241"/>
      <c r="M38" s="242" t="s">
        <v>336</v>
      </c>
    </row>
    <row r="39" spans="1:13" hidden="1" x14ac:dyDescent="0.25">
      <c r="A39" s="231">
        <v>37</v>
      </c>
      <c r="B39" s="57" t="s">
        <v>42</v>
      </c>
      <c r="C39" s="233" t="s">
        <v>43</v>
      </c>
      <c r="D39" s="58">
        <v>2.3170000000000002</v>
      </c>
      <c r="E39" s="58">
        <v>18.22</v>
      </c>
      <c r="F39" s="244">
        <f t="shared" si="0"/>
        <v>15.902999999999999</v>
      </c>
      <c r="G39" s="236" t="s">
        <v>341</v>
      </c>
      <c r="H39" s="236" t="s">
        <v>361</v>
      </c>
      <c r="I39" s="270" t="s">
        <v>44</v>
      </c>
      <c r="J39" s="239" t="s">
        <v>133</v>
      </c>
      <c r="K39" s="240"/>
      <c r="L39" s="241"/>
      <c r="M39" s="242" t="s">
        <v>336</v>
      </c>
    </row>
    <row r="40" spans="1:13" hidden="1" x14ac:dyDescent="0.25">
      <c r="A40" s="231">
        <v>38</v>
      </c>
      <c r="B40" s="57" t="s">
        <v>198</v>
      </c>
      <c r="C40" s="233" t="s">
        <v>199</v>
      </c>
      <c r="D40" s="58">
        <v>5.36</v>
      </c>
      <c r="E40" s="58">
        <v>10.46</v>
      </c>
      <c r="F40" s="244">
        <f t="shared" si="0"/>
        <v>5.1000000000000005</v>
      </c>
      <c r="G40" s="236" t="s">
        <v>351</v>
      </c>
      <c r="H40" s="236" t="s">
        <v>362</v>
      </c>
      <c r="I40" s="270" t="s">
        <v>44</v>
      </c>
      <c r="J40" s="239" t="s">
        <v>133</v>
      </c>
      <c r="K40" s="240"/>
      <c r="L40" s="241"/>
      <c r="M40" s="242" t="s">
        <v>336</v>
      </c>
    </row>
    <row r="41" spans="1:13" hidden="1" x14ac:dyDescent="0.25">
      <c r="A41" s="248">
        <v>39</v>
      </c>
      <c r="B41" s="285" t="s">
        <v>200</v>
      </c>
      <c r="C41" s="250" t="s">
        <v>201</v>
      </c>
      <c r="D41" s="286">
        <v>34.200000000000003</v>
      </c>
      <c r="E41" s="286">
        <v>40.78</v>
      </c>
      <c r="F41" s="252">
        <f t="shared" si="0"/>
        <v>6.5799999999999983</v>
      </c>
      <c r="G41" s="105" t="s">
        <v>142</v>
      </c>
      <c r="H41" s="105"/>
      <c r="I41" s="278" t="s">
        <v>44</v>
      </c>
      <c r="J41" s="253" t="s">
        <v>133</v>
      </c>
      <c r="K41" s="254">
        <v>7137135.717600001</v>
      </c>
      <c r="L41" s="255" t="s">
        <v>184</v>
      </c>
      <c r="M41" s="256" t="s">
        <v>340</v>
      </c>
    </row>
    <row r="42" spans="1:13" ht="24.75" hidden="1" x14ac:dyDescent="0.25">
      <c r="A42" s="221">
        <v>40</v>
      </c>
      <c r="B42" s="287" t="s">
        <v>51</v>
      </c>
      <c r="C42" s="223" t="s">
        <v>52</v>
      </c>
      <c r="D42" s="288">
        <v>29.55</v>
      </c>
      <c r="E42" s="288">
        <v>32.82</v>
      </c>
      <c r="F42" s="225">
        <f t="shared" si="0"/>
        <v>3.2699999999999996</v>
      </c>
      <c r="G42" s="226" t="s">
        <v>333</v>
      </c>
      <c r="H42" s="226"/>
      <c r="I42" s="274" t="s">
        <v>44</v>
      </c>
      <c r="J42" s="227" t="s">
        <v>133</v>
      </c>
      <c r="K42" s="228"/>
      <c r="L42" s="229" t="s">
        <v>184</v>
      </c>
      <c r="M42" s="289" t="s">
        <v>363</v>
      </c>
    </row>
    <row r="43" spans="1:13" ht="38.25" hidden="1" x14ac:dyDescent="0.25">
      <c r="A43" s="231">
        <v>41</v>
      </c>
      <c r="B43" s="57" t="s">
        <v>203</v>
      </c>
      <c r="C43" s="233" t="s">
        <v>204</v>
      </c>
      <c r="D43" s="58">
        <v>10.15</v>
      </c>
      <c r="E43" s="58">
        <v>12.55</v>
      </c>
      <c r="F43" s="271">
        <f t="shared" si="0"/>
        <v>2.4000000000000004</v>
      </c>
      <c r="G43" s="236" t="s">
        <v>334</v>
      </c>
      <c r="H43" s="245" t="s">
        <v>364</v>
      </c>
      <c r="I43" s="270" t="s">
        <v>44</v>
      </c>
      <c r="J43" s="239" t="s">
        <v>133</v>
      </c>
      <c r="K43" s="240"/>
      <c r="L43" s="241"/>
      <c r="M43" s="242" t="s">
        <v>336</v>
      </c>
    </row>
    <row r="44" spans="1:13" ht="25.5" hidden="1" x14ac:dyDescent="0.25">
      <c r="A44" s="231">
        <v>42</v>
      </c>
      <c r="B44" s="57" t="s">
        <v>103</v>
      </c>
      <c r="C44" s="233" t="s">
        <v>104</v>
      </c>
      <c r="D44" s="58">
        <v>23.3</v>
      </c>
      <c r="E44" s="58">
        <v>27.11</v>
      </c>
      <c r="F44" s="244">
        <f t="shared" si="0"/>
        <v>3.8099999999999987</v>
      </c>
      <c r="G44" s="236" t="s">
        <v>334</v>
      </c>
      <c r="H44" s="245" t="s">
        <v>365</v>
      </c>
      <c r="I44" s="270" t="s">
        <v>44</v>
      </c>
      <c r="J44" s="239" t="s">
        <v>133</v>
      </c>
      <c r="K44" s="240"/>
      <c r="L44" s="241"/>
      <c r="M44" s="242" t="s">
        <v>336</v>
      </c>
    </row>
    <row r="45" spans="1:13" hidden="1" x14ac:dyDescent="0.25">
      <c r="A45" s="231">
        <v>43</v>
      </c>
      <c r="B45" s="57" t="s">
        <v>205</v>
      </c>
      <c r="C45" s="233" t="s">
        <v>206</v>
      </c>
      <c r="D45" s="58">
        <v>23.08</v>
      </c>
      <c r="E45" s="58">
        <v>31.61</v>
      </c>
      <c r="F45" s="244">
        <f t="shared" si="0"/>
        <v>8.5300000000000011</v>
      </c>
      <c r="G45" s="236" t="s">
        <v>334</v>
      </c>
      <c r="H45" s="236" t="s">
        <v>366</v>
      </c>
      <c r="I45" s="270" t="s">
        <v>44</v>
      </c>
      <c r="J45" s="239" t="s">
        <v>133</v>
      </c>
      <c r="K45" s="240"/>
      <c r="L45" s="241"/>
      <c r="M45" s="242" t="s">
        <v>336</v>
      </c>
    </row>
    <row r="46" spans="1:13" ht="38.25" hidden="1" x14ac:dyDescent="0.25">
      <c r="A46" s="231">
        <v>44</v>
      </c>
      <c r="B46" s="57" t="s">
        <v>207</v>
      </c>
      <c r="C46" s="233" t="s">
        <v>208</v>
      </c>
      <c r="D46" s="58">
        <v>0</v>
      </c>
      <c r="E46" s="58">
        <v>7.6</v>
      </c>
      <c r="F46" s="271">
        <f t="shared" si="0"/>
        <v>7.6</v>
      </c>
      <c r="G46" s="236" t="s">
        <v>334</v>
      </c>
      <c r="H46" s="245" t="s">
        <v>367</v>
      </c>
      <c r="I46" s="270" t="s">
        <v>44</v>
      </c>
      <c r="J46" s="239" t="s">
        <v>133</v>
      </c>
      <c r="K46" s="240"/>
      <c r="L46" s="241"/>
      <c r="M46" s="242" t="s">
        <v>336</v>
      </c>
    </row>
    <row r="47" spans="1:13" hidden="1" x14ac:dyDescent="0.25">
      <c r="A47" s="231">
        <v>45</v>
      </c>
      <c r="B47" s="57" t="s">
        <v>209</v>
      </c>
      <c r="C47" s="233" t="s">
        <v>210</v>
      </c>
      <c r="D47" s="58">
        <v>18.37</v>
      </c>
      <c r="E47" s="58">
        <v>21.53</v>
      </c>
      <c r="F47" s="271">
        <f t="shared" si="0"/>
        <v>3.16</v>
      </c>
      <c r="G47" s="236" t="s">
        <v>341</v>
      </c>
      <c r="H47" s="236" t="s">
        <v>368</v>
      </c>
      <c r="I47" s="270" t="s">
        <v>44</v>
      </c>
      <c r="J47" s="239" t="s">
        <v>133</v>
      </c>
      <c r="K47" s="240"/>
      <c r="L47" s="241"/>
      <c r="M47" s="242" t="s">
        <v>336</v>
      </c>
    </row>
    <row r="48" spans="1:13" ht="25.5" hidden="1" x14ac:dyDescent="0.25">
      <c r="A48" s="231">
        <v>46</v>
      </c>
      <c r="B48" s="57" t="s">
        <v>211</v>
      </c>
      <c r="C48" s="233" t="s">
        <v>212</v>
      </c>
      <c r="D48" s="58">
        <v>1.61</v>
      </c>
      <c r="E48" s="58">
        <v>7.96</v>
      </c>
      <c r="F48" s="271">
        <f t="shared" si="0"/>
        <v>6.35</v>
      </c>
      <c r="G48" s="236" t="s">
        <v>338</v>
      </c>
      <c r="H48" s="245" t="s">
        <v>369</v>
      </c>
      <c r="I48" s="270" t="s">
        <v>44</v>
      </c>
      <c r="J48" s="239" t="s">
        <v>133</v>
      </c>
      <c r="K48" s="240"/>
      <c r="L48" s="241"/>
      <c r="M48" s="242" t="s">
        <v>336</v>
      </c>
    </row>
    <row r="49" spans="1:47" hidden="1" x14ac:dyDescent="0.25">
      <c r="A49" s="248">
        <v>47</v>
      </c>
      <c r="B49" s="285" t="s">
        <v>213</v>
      </c>
      <c r="C49" s="250" t="s">
        <v>214</v>
      </c>
      <c r="D49" s="286">
        <v>0</v>
      </c>
      <c r="E49" s="286">
        <v>6.91</v>
      </c>
      <c r="F49" s="252">
        <f t="shared" si="0"/>
        <v>6.91</v>
      </c>
      <c r="G49" s="105" t="s">
        <v>142</v>
      </c>
      <c r="H49" s="105"/>
      <c r="I49" s="278" t="s">
        <v>44</v>
      </c>
      <c r="J49" s="253" t="s">
        <v>133</v>
      </c>
      <c r="K49" s="254">
        <v>1305990</v>
      </c>
      <c r="L49" s="255" t="s">
        <v>143</v>
      </c>
      <c r="M49" s="256" t="s">
        <v>340</v>
      </c>
    </row>
    <row r="50" spans="1:47" ht="38.25" hidden="1" x14ac:dyDescent="0.25">
      <c r="A50" s="231">
        <v>48</v>
      </c>
      <c r="B50" s="57" t="s">
        <v>215</v>
      </c>
      <c r="C50" s="233" t="s">
        <v>216</v>
      </c>
      <c r="D50" s="58">
        <v>0</v>
      </c>
      <c r="E50" s="58">
        <v>5.56</v>
      </c>
      <c r="F50" s="244">
        <f t="shared" si="0"/>
        <v>5.56</v>
      </c>
      <c r="G50" s="236" t="s">
        <v>334</v>
      </c>
      <c r="H50" s="245" t="s">
        <v>370</v>
      </c>
      <c r="I50" s="270" t="s">
        <v>44</v>
      </c>
      <c r="J50" s="239" t="s">
        <v>133</v>
      </c>
      <c r="K50" s="240"/>
      <c r="L50" s="241"/>
      <c r="M50" s="242" t="s">
        <v>336</v>
      </c>
    </row>
    <row r="51" spans="1:47" ht="38.25" hidden="1" x14ac:dyDescent="0.25">
      <c r="A51" s="231">
        <v>49</v>
      </c>
      <c r="B51" s="57" t="s">
        <v>217</v>
      </c>
      <c r="C51" s="233" t="s">
        <v>218</v>
      </c>
      <c r="D51" s="58">
        <v>6.6</v>
      </c>
      <c r="E51" s="58">
        <v>14.06</v>
      </c>
      <c r="F51" s="244">
        <f t="shared" si="0"/>
        <v>7.4600000000000009</v>
      </c>
      <c r="G51" s="236" t="s">
        <v>334</v>
      </c>
      <c r="H51" s="245" t="s">
        <v>371</v>
      </c>
      <c r="I51" s="270" t="s">
        <v>44</v>
      </c>
      <c r="J51" s="239" t="s">
        <v>133</v>
      </c>
      <c r="K51" s="240"/>
      <c r="L51" s="241"/>
      <c r="M51" s="242" t="s">
        <v>336</v>
      </c>
    </row>
    <row r="52" spans="1:47" s="35" customFormat="1" hidden="1" x14ac:dyDescent="0.25">
      <c r="A52" s="231">
        <v>50</v>
      </c>
      <c r="B52" s="57" t="s">
        <v>219</v>
      </c>
      <c r="C52" s="233" t="s">
        <v>220</v>
      </c>
      <c r="D52" s="58">
        <v>13.29</v>
      </c>
      <c r="E52" s="58">
        <v>15.15</v>
      </c>
      <c r="F52" s="244">
        <f t="shared" si="0"/>
        <v>1.8600000000000012</v>
      </c>
      <c r="G52" s="236" t="s">
        <v>221</v>
      </c>
      <c r="H52" s="236" t="s">
        <v>372</v>
      </c>
      <c r="I52" s="270" t="s">
        <v>44</v>
      </c>
      <c r="J52" s="239" t="s">
        <v>133</v>
      </c>
      <c r="K52" s="240"/>
      <c r="L52" s="241"/>
      <c r="M52" s="283" t="s">
        <v>221</v>
      </c>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row>
    <row r="53" spans="1:47" s="35" customFormat="1" x14ac:dyDescent="0.25">
      <c r="A53" s="231">
        <v>51</v>
      </c>
      <c r="B53" s="57" t="s">
        <v>222</v>
      </c>
      <c r="C53" s="233" t="s">
        <v>223</v>
      </c>
      <c r="D53" s="58">
        <v>21.988</v>
      </c>
      <c r="E53" s="58">
        <v>34.923999999999999</v>
      </c>
      <c r="F53" s="244">
        <f t="shared" si="0"/>
        <v>12.936</v>
      </c>
      <c r="G53" s="236" t="s">
        <v>224</v>
      </c>
      <c r="H53" s="264"/>
      <c r="I53" s="270" t="s">
        <v>57</v>
      </c>
      <c r="J53" s="239" t="s">
        <v>133</v>
      </c>
      <c r="K53" s="240"/>
      <c r="L53" s="241"/>
      <c r="M53" s="283" t="s">
        <v>224</v>
      </c>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row>
    <row r="54" spans="1:47" s="35" customFormat="1" x14ac:dyDescent="0.25">
      <c r="A54" s="231">
        <v>52</v>
      </c>
      <c r="B54" s="57" t="s">
        <v>225</v>
      </c>
      <c r="C54" s="233" t="s">
        <v>226</v>
      </c>
      <c r="D54" s="58">
        <v>5</v>
      </c>
      <c r="E54" s="58">
        <v>13.9</v>
      </c>
      <c r="F54" s="244">
        <f t="shared" si="0"/>
        <v>8.9</v>
      </c>
      <c r="G54" s="236" t="s">
        <v>338</v>
      </c>
      <c r="H54" s="236"/>
      <c r="I54" s="270" t="s">
        <v>57</v>
      </c>
      <c r="J54" s="239" t="s">
        <v>133</v>
      </c>
      <c r="K54" s="240"/>
      <c r="L54" s="241"/>
      <c r="M54" s="242" t="s">
        <v>336</v>
      </c>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row>
    <row r="55" spans="1:47" s="35" customFormat="1" x14ac:dyDescent="0.25">
      <c r="A55" s="231">
        <v>53</v>
      </c>
      <c r="B55" s="57" t="s">
        <v>227</v>
      </c>
      <c r="C55" s="233" t="s">
        <v>228</v>
      </c>
      <c r="D55" s="58">
        <v>1.56</v>
      </c>
      <c r="E55" s="58">
        <v>20</v>
      </c>
      <c r="F55" s="244">
        <f t="shared" si="0"/>
        <v>18.440000000000001</v>
      </c>
      <c r="G55" s="236" t="s">
        <v>341</v>
      </c>
      <c r="H55" s="236"/>
      <c r="I55" s="270" t="s">
        <v>57</v>
      </c>
      <c r="J55" s="239" t="s">
        <v>133</v>
      </c>
      <c r="K55" s="240"/>
      <c r="L55" s="241"/>
      <c r="M55" s="242" t="s">
        <v>336</v>
      </c>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row>
    <row r="56" spans="1:47" s="35" customFormat="1" x14ac:dyDescent="0.25">
      <c r="A56" s="221">
        <v>54</v>
      </c>
      <c r="B56" s="287" t="s">
        <v>229</v>
      </c>
      <c r="C56" s="223" t="s">
        <v>230</v>
      </c>
      <c r="D56" s="288">
        <v>25.988</v>
      </c>
      <c r="E56" s="288">
        <v>30.63</v>
      </c>
      <c r="F56" s="225">
        <f t="shared" si="0"/>
        <v>4.6419999999999995</v>
      </c>
      <c r="G56" s="258" t="s">
        <v>333</v>
      </c>
      <c r="H56" s="258"/>
      <c r="I56" s="274" t="s">
        <v>57</v>
      </c>
      <c r="J56" s="227" t="s">
        <v>133</v>
      </c>
      <c r="K56" s="228"/>
      <c r="L56" s="229"/>
      <c r="M56" s="242" t="s">
        <v>336</v>
      </c>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row>
    <row r="57" spans="1:47" s="35" customFormat="1" x14ac:dyDescent="0.25">
      <c r="A57" s="221">
        <v>55</v>
      </c>
      <c r="B57" s="287" t="s">
        <v>229</v>
      </c>
      <c r="C57" s="223" t="s">
        <v>230</v>
      </c>
      <c r="D57" s="288">
        <v>23.09</v>
      </c>
      <c r="E57" s="288">
        <v>25.98</v>
      </c>
      <c r="F57" s="225">
        <f t="shared" si="0"/>
        <v>2.8900000000000006</v>
      </c>
      <c r="G57" s="258" t="s">
        <v>333</v>
      </c>
      <c r="H57" s="258"/>
      <c r="I57" s="274" t="s">
        <v>57</v>
      </c>
      <c r="J57" s="227" t="s">
        <v>133</v>
      </c>
      <c r="K57" s="228"/>
      <c r="L57" s="229"/>
      <c r="M57" s="242" t="s">
        <v>336</v>
      </c>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row>
    <row r="58" spans="1:47" s="35" customFormat="1" x14ac:dyDescent="0.25">
      <c r="A58" s="231">
        <v>56</v>
      </c>
      <c r="B58" s="57" t="s">
        <v>229</v>
      </c>
      <c r="C58" s="233" t="s">
        <v>230</v>
      </c>
      <c r="D58" s="58">
        <v>30.62</v>
      </c>
      <c r="E58" s="58">
        <v>37.4</v>
      </c>
      <c r="F58" s="244">
        <f t="shared" si="0"/>
        <v>6.7799999999999976</v>
      </c>
      <c r="G58" s="290" t="s">
        <v>373</v>
      </c>
      <c r="H58" s="290"/>
      <c r="I58" s="270" t="s">
        <v>57</v>
      </c>
      <c r="J58" s="239" t="s">
        <v>133</v>
      </c>
      <c r="K58" s="240"/>
      <c r="L58" s="241"/>
      <c r="M58" s="242" t="s">
        <v>336</v>
      </c>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row>
    <row r="59" spans="1:47" s="35" customFormat="1" ht="24.75" x14ac:dyDescent="0.25">
      <c r="A59" s="221">
        <v>57</v>
      </c>
      <c r="B59" s="287" t="s">
        <v>55</v>
      </c>
      <c r="C59" s="223" t="s">
        <v>56</v>
      </c>
      <c r="D59" s="288">
        <v>60.14</v>
      </c>
      <c r="E59" s="288">
        <v>71.52</v>
      </c>
      <c r="F59" s="225">
        <f t="shared" si="0"/>
        <v>11.379999999999995</v>
      </c>
      <c r="G59" s="319" t="s">
        <v>333</v>
      </c>
      <c r="H59" s="226"/>
      <c r="I59" s="274" t="s">
        <v>57</v>
      </c>
      <c r="J59" s="227" t="s">
        <v>133</v>
      </c>
      <c r="K59" s="228"/>
      <c r="L59" s="229"/>
      <c r="M59" s="230" t="s">
        <v>234</v>
      </c>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row>
    <row r="60" spans="1:47" s="35" customFormat="1" x14ac:dyDescent="0.25">
      <c r="A60" s="231">
        <v>58</v>
      </c>
      <c r="B60" s="57" t="s">
        <v>235</v>
      </c>
      <c r="C60" s="233" t="s">
        <v>236</v>
      </c>
      <c r="D60" s="58">
        <v>0.06</v>
      </c>
      <c r="E60" s="58">
        <v>4.47</v>
      </c>
      <c r="F60" s="244">
        <f t="shared" si="0"/>
        <v>4.41</v>
      </c>
      <c r="G60" s="236" t="s">
        <v>334</v>
      </c>
      <c r="H60" s="245"/>
      <c r="I60" s="270" t="s">
        <v>57</v>
      </c>
      <c r="J60" s="239" t="s">
        <v>133</v>
      </c>
      <c r="K60" s="240"/>
      <c r="L60" s="241"/>
      <c r="M60" s="242" t="s">
        <v>336</v>
      </c>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row>
    <row r="61" spans="1:47" s="35" customFormat="1" x14ac:dyDescent="0.25">
      <c r="A61" s="248">
        <v>59</v>
      </c>
      <c r="B61" s="285" t="s">
        <v>237</v>
      </c>
      <c r="C61" s="250" t="s">
        <v>238</v>
      </c>
      <c r="D61" s="286">
        <v>0</v>
      </c>
      <c r="E61" s="286">
        <v>5.8</v>
      </c>
      <c r="F61" s="252">
        <f t="shared" si="0"/>
        <v>5.8</v>
      </c>
      <c r="G61" s="105" t="s">
        <v>142</v>
      </c>
      <c r="H61" s="105"/>
      <c r="I61" s="278" t="s">
        <v>57</v>
      </c>
      <c r="J61" s="253" t="s">
        <v>133</v>
      </c>
      <c r="K61" s="254">
        <v>493290</v>
      </c>
      <c r="L61" s="255" t="s">
        <v>239</v>
      </c>
      <c r="M61" s="256" t="s">
        <v>340</v>
      </c>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row>
    <row r="62" spans="1:47" s="35" customFormat="1" x14ac:dyDescent="0.25">
      <c r="A62" s="248">
        <v>61</v>
      </c>
      <c r="B62" s="285" t="s">
        <v>240</v>
      </c>
      <c r="C62" s="250" t="s">
        <v>241</v>
      </c>
      <c r="D62" s="286">
        <v>3.64</v>
      </c>
      <c r="E62" s="286">
        <v>5.19</v>
      </c>
      <c r="F62" s="252">
        <f t="shared" si="0"/>
        <v>1.5500000000000003</v>
      </c>
      <c r="G62" s="105" t="s">
        <v>142</v>
      </c>
      <c r="H62" s="105"/>
      <c r="I62" s="278" t="s">
        <v>57</v>
      </c>
      <c r="J62" s="253" t="s">
        <v>133</v>
      </c>
      <c r="K62" s="254">
        <v>292950</v>
      </c>
      <c r="L62" s="255" t="s">
        <v>143</v>
      </c>
      <c r="M62" s="256" t="s">
        <v>340</v>
      </c>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row>
    <row r="63" spans="1:47" s="35" customFormat="1" x14ac:dyDescent="0.25">
      <c r="A63" s="248">
        <v>62</v>
      </c>
      <c r="B63" s="285" t="s">
        <v>242</v>
      </c>
      <c r="C63" s="250" t="s">
        <v>243</v>
      </c>
      <c r="D63" s="286">
        <v>0</v>
      </c>
      <c r="E63" s="286">
        <v>2</v>
      </c>
      <c r="F63" s="252">
        <f t="shared" si="0"/>
        <v>2</v>
      </c>
      <c r="G63" s="105" t="s">
        <v>142</v>
      </c>
      <c r="H63" s="105"/>
      <c r="I63" s="278" t="s">
        <v>57</v>
      </c>
      <c r="J63" s="253" t="s">
        <v>133</v>
      </c>
      <c r="K63" s="254">
        <v>1210826</v>
      </c>
      <c r="L63" s="255" t="s">
        <v>184</v>
      </c>
      <c r="M63" s="256" t="s">
        <v>340</v>
      </c>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row>
    <row r="64" spans="1:47" s="35" customFormat="1" x14ac:dyDescent="0.25">
      <c r="A64" s="231">
        <v>63</v>
      </c>
      <c r="B64" s="57" t="s">
        <v>244</v>
      </c>
      <c r="C64" s="233" t="s">
        <v>245</v>
      </c>
      <c r="D64" s="58">
        <v>0</v>
      </c>
      <c r="E64" s="58">
        <v>2.8</v>
      </c>
      <c r="F64" s="244">
        <f t="shared" si="0"/>
        <v>2.8</v>
      </c>
      <c r="G64" s="236" t="s">
        <v>341</v>
      </c>
      <c r="H64" s="236"/>
      <c r="I64" s="270" t="s">
        <v>57</v>
      </c>
      <c r="J64" s="239" t="s">
        <v>133</v>
      </c>
      <c r="K64" s="240"/>
      <c r="L64" s="241"/>
      <c r="M64" s="242" t="s">
        <v>336</v>
      </c>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row>
    <row r="65" spans="1:47" s="35" customFormat="1" hidden="1" x14ac:dyDescent="0.25">
      <c r="A65" s="231" t="s">
        <v>246</v>
      </c>
      <c r="B65" s="57" t="s">
        <v>247</v>
      </c>
      <c r="C65" s="233" t="s">
        <v>248</v>
      </c>
      <c r="D65" s="58">
        <v>16.47</v>
      </c>
      <c r="E65" s="58">
        <v>23.27</v>
      </c>
      <c r="F65" s="244">
        <f t="shared" si="0"/>
        <v>6.8000000000000007</v>
      </c>
      <c r="G65" s="236" t="s">
        <v>249</v>
      </c>
      <c r="H65" s="264"/>
      <c r="I65" s="270" t="s">
        <v>70</v>
      </c>
      <c r="J65" s="270" t="s">
        <v>250</v>
      </c>
      <c r="K65" s="291"/>
      <c r="L65" s="241"/>
      <c r="M65" s="265" t="s">
        <v>249</v>
      </c>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row>
    <row r="66" spans="1:47" s="35" customFormat="1" hidden="1" x14ac:dyDescent="0.25">
      <c r="A66" s="248" t="s">
        <v>251</v>
      </c>
      <c r="B66" s="285" t="s">
        <v>27</v>
      </c>
      <c r="C66" s="250" t="s">
        <v>28</v>
      </c>
      <c r="D66" s="286">
        <v>37.630000000000003</v>
      </c>
      <c r="E66" s="286">
        <v>47.97</v>
      </c>
      <c r="F66" s="252">
        <f t="shared" si="0"/>
        <v>10.339999999999996</v>
      </c>
      <c r="G66" s="105" t="s">
        <v>142</v>
      </c>
      <c r="H66" s="105" t="s">
        <v>339</v>
      </c>
      <c r="I66" s="278" t="s">
        <v>70</v>
      </c>
      <c r="J66" s="278" t="s">
        <v>250</v>
      </c>
      <c r="K66" s="292">
        <v>10340000</v>
      </c>
      <c r="L66" s="255" t="s">
        <v>252</v>
      </c>
      <c r="M66" s="256" t="s">
        <v>340</v>
      </c>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row>
    <row r="67" spans="1:47" s="35" customFormat="1" hidden="1" x14ac:dyDescent="0.25">
      <c r="A67" s="231" t="s">
        <v>253</v>
      </c>
      <c r="B67" s="57" t="s">
        <v>254</v>
      </c>
      <c r="C67" s="233" t="s">
        <v>255</v>
      </c>
      <c r="D67" s="58">
        <v>6.45</v>
      </c>
      <c r="E67" s="58">
        <v>9</v>
      </c>
      <c r="F67" s="244">
        <f t="shared" si="0"/>
        <v>2.5499999999999998</v>
      </c>
      <c r="G67" s="236" t="s">
        <v>256</v>
      </c>
      <c r="H67" s="264" t="s">
        <v>374</v>
      </c>
      <c r="I67" s="270" t="s">
        <v>70</v>
      </c>
      <c r="J67" s="270" t="s">
        <v>250</v>
      </c>
      <c r="K67" s="291"/>
      <c r="L67" s="241"/>
      <c r="M67" s="283" t="s">
        <v>256</v>
      </c>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row>
    <row r="68" spans="1:47" s="35" customFormat="1" hidden="1" x14ac:dyDescent="0.25">
      <c r="A68" s="248" t="s">
        <v>257</v>
      </c>
      <c r="B68" s="285" t="s">
        <v>258</v>
      </c>
      <c r="C68" s="250" t="s">
        <v>259</v>
      </c>
      <c r="D68" s="286">
        <v>0.1</v>
      </c>
      <c r="E68" s="286">
        <v>2.7</v>
      </c>
      <c r="F68" s="252">
        <f t="shared" ref="F68:F90" si="1">E68-D68</f>
        <v>2.6</v>
      </c>
      <c r="G68" s="105" t="s">
        <v>142</v>
      </c>
      <c r="H68" s="105" t="s">
        <v>339</v>
      </c>
      <c r="I68" s="278" t="s">
        <v>70</v>
      </c>
      <c r="J68" s="278" t="s">
        <v>250</v>
      </c>
      <c r="K68" s="292">
        <v>703405</v>
      </c>
      <c r="L68" s="255" t="s">
        <v>152</v>
      </c>
      <c r="M68" s="256" t="s">
        <v>340</v>
      </c>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row>
    <row r="69" spans="1:47" s="35" customFormat="1" hidden="1" x14ac:dyDescent="0.25">
      <c r="A69" s="248" t="s">
        <v>260</v>
      </c>
      <c r="B69" s="285" t="s">
        <v>261</v>
      </c>
      <c r="C69" s="250" t="s">
        <v>262</v>
      </c>
      <c r="D69" s="286">
        <v>0</v>
      </c>
      <c r="E69" s="286">
        <v>1.6</v>
      </c>
      <c r="F69" s="252">
        <f t="shared" si="1"/>
        <v>1.6</v>
      </c>
      <c r="G69" s="105" t="s">
        <v>142</v>
      </c>
      <c r="H69" s="105" t="s">
        <v>339</v>
      </c>
      <c r="I69" s="278" t="s">
        <v>70</v>
      </c>
      <c r="J69" s="278" t="s">
        <v>250</v>
      </c>
      <c r="K69" s="292">
        <v>504000</v>
      </c>
      <c r="L69" s="255" t="s">
        <v>152</v>
      </c>
      <c r="M69" s="256" t="s">
        <v>340</v>
      </c>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row>
    <row r="70" spans="1:47" s="35" customFormat="1" ht="38.25" hidden="1" x14ac:dyDescent="0.25">
      <c r="A70" s="231" t="s">
        <v>263</v>
      </c>
      <c r="B70" s="57" t="s">
        <v>264</v>
      </c>
      <c r="C70" s="233" t="s">
        <v>265</v>
      </c>
      <c r="D70" s="58">
        <v>5.92</v>
      </c>
      <c r="E70" s="58">
        <v>20.05</v>
      </c>
      <c r="F70" s="244">
        <f t="shared" si="1"/>
        <v>14.13</v>
      </c>
      <c r="G70" s="236" t="s">
        <v>334</v>
      </c>
      <c r="H70" s="245" t="s">
        <v>375</v>
      </c>
      <c r="I70" s="293" t="s">
        <v>70</v>
      </c>
      <c r="J70" s="270" t="s">
        <v>250</v>
      </c>
      <c r="K70" s="291"/>
      <c r="L70" s="241"/>
      <c r="M70" s="242" t="s">
        <v>336</v>
      </c>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row>
    <row r="71" spans="1:47" s="35" customFormat="1" ht="15" hidden="1" customHeight="1" x14ac:dyDescent="0.25">
      <c r="A71" s="231" t="s">
        <v>266</v>
      </c>
      <c r="B71" s="57" t="s">
        <v>267</v>
      </c>
      <c r="C71" s="233" t="s">
        <v>268</v>
      </c>
      <c r="D71" s="58">
        <v>41.6</v>
      </c>
      <c r="E71" s="58">
        <v>48.6</v>
      </c>
      <c r="F71" s="244">
        <f t="shared" si="1"/>
        <v>7</v>
      </c>
      <c r="G71" s="236" t="s">
        <v>269</v>
      </c>
      <c r="H71" s="264"/>
      <c r="I71" s="270" t="s">
        <v>70</v>
      </c>
      <c r="J71" s="270" t="s">
        <v>250</v>
      </c>
      <c r="K71" s="291"/>
      <c r="L71" s="241"/>
      <c r="M71" s="265" t="s">
        <v>269</v>
      </c>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row>
    <row r="72" spans="1:47" s="35" customFormat="1" x14ac:dyDescent="0.25">
      <c r="A72" s="248" t="s">
        <v>270</v>
      </c>
      <c r="B72" s="285" t="s">
        <v>271</v>
      </c>
      <c r="C72" s="250" t="s">
        <v>272</v>
      </c>
      <c r="D72" s="286">
        <v>4</v>
      </c>
      <c r="E72" s="286">
        <v>18.66</v>
      </c>
      <c r="F72" s="320">
        <f t="shared" si="1"/>
        <v>14.66</v>
      </c>
      <c r="G72" s="105" t="s">
        <v>142</v>
      </c>
      <c r="H72" s="105"/>
      <c r="I72" s="278" t="s">
        <v>13</v>
      </c>
      <c r="J72" s="278" t="s">
        <v>250</v>
      </c>
      <c r="K72" s="292">
        <v>11632526.161600001</v>
      </c>
      <c r="L72" s="255" t="s">
        <v>184</v>
      </c>
      <c r="M72" s="256" t="s">
        <v>340</v>
      </c>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row>
    <row r="73" spans="1:47" s="35" customFormat="1" ht="25.5" x14ac:dyDescent="0.25">
      <c r="A73" s="221" t="s">
        <v>273</v>
      </c>
      <c r="B73" s="287" t="s">
        <v>16</v>
      </c>
      <c r="C73" s="223" t="s">
        <v>274</v>
      </c>
      <c r="D73" s="288">
        <v>27.376000000000001</v>
      </c>
      <c r="E73" s="288">
        <v>47.34</v>
      </c>
      <c r="F73" s="225">
        <f t="shared" si="1"/>
        <v>19.964000000000002</v>
      </c>
      <c r="G73" s="294" t="s">
        <v>376</v>
      </c>
      <c r="H73" s="164"/>
      <c r="I73" s="274" t="s">
        <v>13</v>
      </c>
      <c r="J73" s="274" t="s">
        <v>250</v>
      </c>
      <c r="K73" s="295"/>
      <c r="L73" s="229"/>
      <c r="M73" s="256" t="s">
        <v>340</v>
      </c>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row>
    <row r="74" spans="1:47" s="35" customFormat="1" x14ac:dyDescent="0.25">
      <c r="A74" s="248" t="s">
        <v>275</v>
      </c>
      <c r="B74" s="285" t="s">
        <v>276</v>
      </c>
      <c r="C74" s="250" t="s">
        <v>277</v>
      </c>
      <c r="D74" s="286">
        <v>17.63</v>
      </c>
      <c r="E74" s="286">
        <v>19.36</v>
      </c>
      <c r="F74" s="252">
        <f t="shared" si="1"/>
        <v>1.7300000000000004</v>
      </c>
      <c r="G74" s="105" t="s">
        <v>142</v>
      </c>
      <c r="H74" s="105"/>
      <c r="I74" s="278" t="s">
        <v>13</v>
      </c>
      <c r="J74" s="278" t="s">
        <v>250</v>
      </c>
      <c r="K74" s="292">
        <v>326970</v>
      </c>
      <c r="L74" s="255" t="s">
        <v>143</v>
      </c>
      <c r="M74" s="256" t="s">
        <v>340</v>
      </c>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row>
    <row r="75" spans="1:47" s="35" customFormat="1" ht="270" hidden="1" x14ac:dyDescent="0.25">
      <c r="A75" s="221" t="s">
        <v>278</v>
      </c>
      <c r="B75" s="287" t="s">
        <v>279</v>
      </c>
      <c r="C75" s="223" t="s">
        <v>280</v>
      </c>
      <c r="D75" s="288">
        <v>3.5</v>
      </c>
      <c r="E75" s="288">
        <v>10.4</v>
      </c>
      <c r="F75" s="225">
        <f t="shared" si="1"/>
        <v>6.9</v>
      </c>
      <c r="G75" s="281" t="s">
        <v>377</v>
      </c>
      <c r="H75" s="282"/>
      <c r="I75" s="274" t="s">
        <v>35</v>
      </c>
      <c r="J75" s="274" t="s">
        <v>250</v>
      </c>
      <c r="K75" s="296"/>
      <c r="L75" s="229" t="s">
        <v>184</v>
      </c>
      <c r="M75" s="230" t="s">
        <v>378</v>
      </c>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row>
    <row r="76" spans="1:47" s="35" customFormat="1" x14ac:dyDescent="0.25">
      <c r="A76" s="248" t="s">
        <v>281</v>
      </c>
      <c r="B76" s="285" t="s">
        <v>282</v>
      </c>
      <c r="C76" s="250" t="s">
        <v>283</v>
      </c>
      <c r="D76" s="286">
        <v>24.2</v>
      </c>
      <c r="E76" s="286">
        <v>32.200000000000003</v>
      </c>
      <c r="F76" s="252">
        <f t="shared" si="1"/>
        <v>8.0000000000000036</v>
      </c>
      <c r="G76" s="105" t="s">
        <v>142</v>
      </c>
      <c r="H76" s="105"/>
      <c r="I76" s="278" t="s">
        <v>284</v>
      </c>
      <c r="J76" s="278" t="s">
        <v>250</v>
      </c>
      <c r="K76" s="292">
        <v>1512000</v>
      </c>
      <c r="L76" s="255" t="s">
        <v>143</v>
      </c>
      <c r="M76" s="256" t="s">
        <v>340</v>
      </c>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row>
    <row r="77" spans="1:47" s="35" customFormat="1" x14ac:dyDescent="0.25">
      <c r="A77" s="231" t="s">
        <v>285</v>
      </c>
      <c r="B77" s="57" t="s">
        <v>286</v>
      </c>
      <c r="C77" s="233" t="s">
        <v>287</v>
      </c>
      <c r="D77" s="58">
        <v>21.16</v>
      </c>
      <c r="E77" s="58">
        <v>26.68</v>
      </c>
      <c r="F77" s="244">
        <f t="shared" si="1"/>
        <v>5.52</v>
      </c>
      <c r="G77" s="236" t="s">
        <v>341</v>
      </c>
      <c r="H77" s="236"/>
      <c r="I77" s="270" t="s">
        <v>284</v>
      </c>
      <c r="J77" s="270" t="s">
        <v>250</v>
      </c>
      <c r="K77" s="291"/>
      <c r="L77" s="241"/>
      <c r="M77" s="242" t="s">
        <v>336</v>
      </c>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row>
    <row r="78" spans="1:47" s="35" customFormat="1" x14ac:dyDescent="0.25">
      <c r="A78" s="231" t="s">
        <v>288</v>
      </c>
      <c r="B78" s="57" t="s">
        <v>289</v>
      </c>
      <c r="C78" s="233" t="s">
        <v>290</v>
      </c>
      <c r="D78" s="58">
        <v>10.435</v>
      </c>
      <c r="E78" s="58">
        <v>12.62</v>
      </c>
      <c r="F78" s="244">
        <f t="shared" si="1"/>
        <v>2.1849999999999987</v>
      </c>
      <c r="G78" s="236" t="s">
        <v>291</v>
      </c>
      <c r="H78" s="264"/>
      <c r="I78" s="270" t="s">
        <v>284</v>
      </c>
      <c r="J78" s="270" t="s">
        <v>250</v>
      </c>
      <c r="K78" s="291"/>
      <c r="L78" s="241"/>
      <c r="M78" s="265" t="s">
        <v>291</v>
      </c>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row>
    <row r="79" spans="1:47" s="35" customFormat="1" x14ac:dyDescent="0.25">
      <c r="A79" s="248" t="s">
        <v>292</v>
      </c>
      <c r="B79" s="285" t="s">
        <v>293</v>
      </c>
      <c r="C79" s="250" t="s">
        <v>294</v>
      </c>
      <c r="D79" s="286">
        <v>17.72</v>
      </c>
      <c r="E79" s="286">
        <v>21.72</v>
      </c>
      <c r="F79" s="252">
        <f t="shared" si="1"/>
        <v>4</v>
      </c>
      <c r="G79" s="105" t="s">
        <v>142</v>
      </c>
      <c r="H79" s="105"/>
      <c r="I79" s="278" t="s">
        <v>284</v>
      </c>
      <c r="J79" s="278" t="s">
        <v>250</v>
      </c>
      <c r="K79" s="292">
        <v>756000</v>
      </c>
      <c r="L79" s="255" t="s">
        <v>143</v>
      </c>
      <c r="M79" s="256" t="s">
        <v>340</v>
      </c>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row>
    <row r="80" spans="1:47" s="35" customFormat="1" x14ac:dyDescent="0.25">
      <c r="A80" s="248" t="s">
        <v>295</v>
      </c>
      <c r="B80" s="285" t="s">
        <v>296</v>
      </c>
      <c r="C80" s="250" t="s">
        <v>297</v>
      </c>
      <c r="D80" s="286">
        <v>0</v>
      </c>
      <c r="E80" s="286">
        <v>6.54</v>
      </c>
      <c r="F80" s="252">
        <f t="shared" si="1"/>
        <v>6.54</v>
      </c>
      <c r="G80" s="105" t="s">
        <v>142</v>
      </c>
      <c r="H80" s="105"/>
      <c r="I80" s="278" t="s">
        <v>57</v>
      </c>
      <c r="J80" s="278" t="s">
        <v>250</v>
      </c>
      <c r="K80" s="292">
        <v>9213833</v>
      </c>
      <c r="L80" s="255" t="s">
        <v>184</v>
      </c>
      <c r="M80" s="256" t="s">
        <v>340</v>
      </c>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row>
    <row r="81" spans="1:47" s="35" customFormat="1" x14ac:dyDescent="0.25">
      <c r="A81" s="248">
        <v>60</v>
      </c>
      <c r="B81" s="285" t="s">
        <v>298</v>
      </c>
      <c r="C81" s="250" t="s">
        <v>299</v>
      </c>
      <c r="D81" s="286">
        <v>0</v>
      </c>
      <c r="E81" s="286">
        <v>0.87</v>
      </c>
      <c r="F81" s="252">
        <f>E81-D81</f>
        <v>0.87</v>
      </c>
      <c r="G81" s="105" t="s">
        <v>142</v>
      </c>
      <c r="H81" s="105"/>
      <c r="I81" s="278" t="s">
        <v>57</v>
      </c>
      <c r="J81" s="253" t="s">
        <v>133</v>
      </c>
      <c r="K81" s="254"/>
      <c r="L81" s="255" t="s">
        <v>300</v>
      </c>
      <c r="M81" s="256" t="s">
        <v>340</v>
      </c>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row>
    <row r="82" spans="1:47" s="35" customFormat="1" hidden="1" x14ac:dyDescent="0.25">
      <c r="A82" s="248" t="s">
        <v>301</v>
      </c>
      <c r="B82" s="285" t="s">
        <v>302</v>
      </c>
      <c r="C82" s="250" t="s">
        <v>303</v>
      </c>
      <c r="D82" s="286">
        <v>8.4499999999999993</v>
      </c>
      <c r="E82" s="286">
        <v>13.03</v>
      </c>
      <c r="F82" s="252">
        <f t="shared" si="1"/>
        <v>4.58</v>
      </c>
      <c r="G82" s="105" t="s">
        <v>142</v>
      </c>
      <c r="H82" s="105"/>
      <c r="I82" s="278" t="s">
        <v>44</v>
      </c>
      <c r="J82" s="278" t="s">
        <v>250</v>
      </c>
      <c r="K82" s="292">
        <v>865620</v>
      </c>
      <c r="L82" s="255" t="s">
        <v>143</v>
      </c>
      <c r="M82" s="256" t="s">
        <v>340</v>
      </c>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row>
    <row r="83" spans="1:47" s="35" customFormat="1" hidden="1" x14ac:dyDescent="0.25">
      <c r="A83" s="248" t="s">
        <v>304</v>
      </c>
      <c r="B83" s="285" t="s">
        <v>305</v>
      </c>
      <c r="C83" s="250" t="s">
        <v>306</v>
      </c>
      <c r="D83" s="286">
        <v>10.7</v>
      </c>
      <c r="E83" s="286">
        <v>11.7</v>
      </c>
      <c r="F83" s="252">
        <f t="shared" si="1"/>
        <v>1</v>
      </c>
      <c r="G83" s="105" t="s">
        <v>142</v>
      </c>
      <c r="H83" s="105"/>
      <c r="I83" s="278" t="s">
        <v>44</v>
      </c>
      <c r="J83" s="278" t="s">
        <v>250</v>
      </c>
      <c r="K83" s="292">
        <v>189000</v>
      </c>
      <c r="L83" s="255" t="s">
        <v>143</v>
      </c>
      <c r="M83" s="256" t="s">
        <v>340</v>
      </c>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4"/>
      <c r="AR83" s="34"/>
      <c r="AS83" s="34"/>
      <c r="AT83" s="34"/>
      <c r="AU83" s="34"/>
    </row>
    <row r="84" spans="1:47" s="35" customFormat="1" ht="25.5" hidden="1" x14ac:dyDescent="0.25">
      <c r="A84" s="221" t="s">
        <v>307</v>
      </c>
      <c r="B84" s="287" t="s">
        <v>308</v>
      </c>
      <c r="C84" s="223" t="s">
        <v>309</v>
      </c>
      <c r="D84" s="288">
        <v>0</v>
      </c>
      <c r="E84" s="288">
        <v>1.99</v>
      </c>
      <c r="F84" s="271">
        <f t="shared" si="1"/>
        <v>1.99</v>
      </c>
      <c r="G84" s="294" t="s">
        <v>376</v>
      </c>
      <c r="H84" s="104" t="s">
        <v>379</v>
      </c>
      <c r="I84" s="274" t="s">
        <v>44</v>
      </c>
      <c r="J84" s="274" t="s">
        <v>250</v>
      </c>
      <c r="K84" s="296"/>
      <c r="L84" s="229" t="s">
        <v>143</v>
      </c>
      <c r="M84" s="256" t="s">
        <v>340</v>
      </c>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row>
    <row r="85" spans="1:47" s="35" customFormat="1" hidden="1" x14ac:dyDescent="0.25">
      <c r="A85" s="248" t="s">
        <v>310</v>
      </c>
      <c r="B85" s="285" t="s">
        <v>311</v>
      </c>
      <c r="C85" s="250" t="s">
        <v>312</v>
      </c>
      <c r="D85" s="286">
        <v>2.02</v>
      </c>
      <c r="E85" s="286">
        <v>8.34</v>
      </c>
      <c r="F85" s="252">
        <f t="shared" si="1"/>
        <v>6.32</v>
      </c>
      <c r="G85" s="105" t="s">
        <v>142</v>
      </c>
      <c r="H85" s="105"/>
      <c r="I85" s="278" t="s">
        <v>44</v>
      </c>
      <c r="J85" s="278" t="s">
        <v>250</v>
      </c>
      <c r="K85" s="292">
        <v>1194480</v>
      </c>
      <c r="L85" s="255" t="s">
        <v>143</v>
      </c>
      <c r="M85" s="256" t="s">
        <v>340</v>
      </c>
      <c r="N85" s="34"/>
      <c r="O85" s="34"/>
      <c r="P85" s="34"/>
      <c r="Q85" s="34"/>
      <c r="R85" s="34"/>
      <c r="S85" s="34"/>
      <c r="T85" s="34"/>
      <c r="U85" s="34"/>
      <c r="V85" s="34"/>
      <c r="W85" s="34"/>
      <c r="X85" s="34"/>
      <c r="Y85" s="34"/>
      <c r="Z85" s="34"/>
      <c r="AA85" s="34"/>
      <c r="AB85" s="34"/>
      <c r="AC85" s="34"/>
      <c r="AD85" s="34"/>
      <c r="AE85" s="34"/>
      <c r="AF85" s="34"/>
      <c r="AG85" s="34"/>
      <c r="AH85" s="34"/>
      <c r="AI85" s="34"/>
      <c r="AJ85" s="34"/>
      <c r="AK85" s="34"/>
      <c r="AL85" s="34"/>
      <c r="AM85" s="34"/>
      <c r="AN85" s="34"/>
      <c r="AO85" s="34"/>
      <c r="AP85" s="34"/>
      <c r="AQ85" s="34"/>
      <c r="AR85" s="34"/>
      <c r="AS85" s="34"/>
      <c r="AT85" s="34"/>
      <c r="AU85" s="34"/>
    </row>
    <row r="86" spans="1:47" s="35" customFormat="1" hidden="1" x14ac:dyDescent="0.25">
      <c r="A86" s="248" t="s">
        <v>313</v>
      </c>
      <c r="B86" s="285" t="s">
        <v>314</v>
      </c>
      <c r="C86" s="250" t="s">
        <v>315</v>
      </c>
      <c r="D86" s="286">
        <v>0</v>
      </c>
      <c r="E86" s="286">
        <v>8.56</v>
      </c>
      <c r="F86" s="252">
        <f t="shared" si="1"/>
        <v>8.56</v>
      </c>
      <c r="G86" s="105" t="s">
        <v>142</v>
      </c>
      <c r="H86" s="105"/>
      <c r="I86" s="278" t="s">
        <v>44</v>
      </c>
      <c r="J86" s="278" t="s">
        <v>250</v>
      </c>
      <c r="K86" s="292">
        <v>1617840</v>
      </c>
      <c r="L86" s="255" t="s">
        <v>143</v>
      </c>
      <c r="M86" s="256" t="s">
        <v>340</v>
      </c>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4"/>
      <c r="AS86" s="34"/>
      <c r="AT86" s="34"/>
      <c r="AU86" s="34"/>
    </row>
    <row r="87" spans="1:47" s="35" customFormat="1" hidden="1" x14ac:dyDescent="0.25">
      <c r="A87" s="248" t="s">
        <v>316</v>
      </c>
      <c r="B87" s="285" t="s">
        <v>317</v>
      </c>
      <c r="C87" s="250" t="s">
        <v>318</v>
      </c>
      <c r="D87" s="286">
        <v>0</v>
      </c>
      <c r="E87" s="286">
        <v>8.7799999999999994</v>
      </c>
      <c r="F87" s="252">
        <f t="shared" si="1"/>
        <v>8.7799999999999994</v>
      </c>
      <c r="G87" s="105" t="s">
        <v>142</v>
      </c>
      <c r="H87" s="105"/>
      <c r="I87" s="278" t="s">
        <v>44</v>
      </c>
      <c r="J87" s="278" t="s">
        <v>250</v>
      </c>
      <c r="K87" s="292">
        <v>1659420</v>
      </c>
      <c r="L87" s="255" t="s">
        <v>143</v>
      </c>
      <c r="M87" s="256" t="s">
        <v>340</v>
      </c>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row>
    <row r="88" spans="1:47" s="35" customFormat="1" ht="38.25" hidden="1" x14ac:dyDescent="0.25">
      <c r="A88" s="231" t="s">
        <v>319</v>
      </c>
      <c r="B88" s="57" t="s">
        <v>320</v>
      </c>
      <c r="C88" s="233" t="s">
        <v>321</v>
      </c>
      <c r="D88" s="58">
        <v>1.1000000000000001</v>
      </c>
      <c r="E88" s="58">
        <v>5</v>
      </c>
      <c r="F88" s="271">
        <f t="shared" si="1"/>
        <v>3.9</v>
      </c>
      <c r="G88" s="236" t="s">
        <v>334</v>
      </c>
      <c r="H88" s="245" t="s">
        <v>380</v>
      </c>
      <c r="I88" s="270" t="s">
        <v>44</v>
      </c>
      <c r="J88" s="270" t="s">
        <v>250</v>
      </c>
      <c r="K88" s="291"/>
      <c r="L88" s="241"/>
      <c r="M88" s="242" t="s">
        <v>336</v>
      </c>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c r="AM88" s="34"/>
      <c r="AN88" s="34"/>
      <c r="AO88" s="34"/>
      <c r="AP88" s="34"/>
      <c r="AQ88" s="34"/>
      <c r="AR88" s="34"/>
      <c r="AS88" s="34"/>
      <c r="AT88" s="34"/>
      <c r="AU88" s="34"/>
    </row>
    <row r="89" spans="1:47" s="35" customFormat="1" hidden="1" x14ac:dyDescent="0.25">
      <c r="A89" s="248" t="s">
        <v>322</v>
      </c>
      <c r="B89" s="285" t="s">
        <v>323</v>
      </c>
      <c r="C89" s="250" t="s">
        <v>324</v>
      </c>
      <c r="D89" s="286">
        <v>6.3</v>
      </c>
      <c r="E89" s="286">
        <v>9.61</v>
      </c>
      <c r="F89" s="252">
        <f t="shared" si="1"/>
        <v>3.3099999999999996</v>
      </c>
      <c r="G89" s="105" t="s">
        <v>142</v>
      </c>
      <c r="H89" s="105"/>
      <c r="I89" s="278" t="s">
        <v>44</v>
      </c>
      <c r="J89" s="278" t="s">
        <v>250</v>
      </c>
      <c r="K89" s="292">
        <v>281516</v>
      </c>
      <c r="L89" s="255" t="s">
        <v>239</v>
      </c>
      <c r="M89" s="256" t="s">
        <v>340</v>
      </c>
      <c r="N89" s="34"/>
      <c r="O89" s="34"/>
      <c r="P89" s="34"/>
      <c r="Q89" s="34"/>
      <c r="R89" s="34"/>
      <c r="S89" s="34"/>
      <c r="T89" s="34"/>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row>
    <row r="90" spans="1:47" s="35" customFormat="1" ht="24.75" hidden="1" x14ac:dyDescent="0.25">
      <c r="A90" s="297" t="s">
        <v>325</v>
      </c>
      <c r="B90" s="298" t="s">
        <v>326</v>
      </c>
      <c r="C90" s="299" t="s">
        <v>327</v>
      </c>
      <c r="D90" s="300">
        <v>0.45</v>
      </c>
      <c r="E90" s="300">
        <v>9.65</v>
      </c>
      <c r="F90" s="301">
        <f t="shared" si="1"/>
        <v>9.2000000000000011</v>
      </c>
      <c r="G90" s="226" t="s">
        <v>333</v>
      </c>
      <c r="H90" s="302"/>
      <c r="I90" s="303" t="s">
        <v>44</v>
      </c>
      <c r="J90" s="303" t="s">
        <v>250</v>
      </c>
      <c r="K90" s="304"/>
      <c r="L90" s="305"/>
      <c r="M90" s="306" t="s">
        <v>328</v>
      </c>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row>
    <row r="91" spans="1:47" s="35" customFormat="1" x14ac:dyDescent="0.25">
      <c r="A91" s="307"/>
      <c r="B91" s="41"/>
      <c r="C91" s="308"/>
      <c r="D91" s="42"/>
      <c r="E91" s="42"/>
      <c r="F91" s="309">
        <f>SUM(Table16[Posms, km])</f>
        <v>563.49700000000007</v>
      </c>
      <c r="G91" s="310"/>
      <c r="H91" s="310"/>
      <c r="I91" s="311"/>
      <c r="J91" s="311"/>
      <c r="K91" s="312">
        <f>SUBTOTAL(109,Table16[Nepieciešamais papildus finansējums])</f>
        <v>25438395.161600001</v>
      </c>
      <c r="L91" s="313"/>
      <c r="M91" s="314" t="s">
        <v>336</v>
      </c>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row>
    <row r="93" spans="1:47" x14ac:dyDescent="0.25">
      <c r="A93" s="2" t="s">
        <v>329</v>
      </c>
      <c r="B93" s="315" t="s">
        <v>59</v>
      </c>
      <c r="D93" s="22"/>
      <c r="E93" s="315"/>
    </row>
    <row r="95" spans="1:47" x14ac:dyDescent="0.25">
      <c r="A95" s="34" t="s">
        <v>330</v>
      </c>
      <c r="F95" s="317"/>
    </row>
  </sheetData>
  <mergeCells count="1">
    <mergeCell ref="A1:K1"/>
  </mergeCells>
  <hyperlinks>
    <hyperlink ref="B93" r:id="rId1" xr:uid="{FEE8221B-D071-4303-BCE6-9AD58CCA39FE}"/>
  </hyperlinks>
  <pageMargins left="0.7" right="0.7" top="0.75" bottom="0.75" header="0.3" footer="0.3"/>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048be11-5002-450c-8e3b-782732941017">
      <Terms xmlns="http://schemas.microsoft.com/office/infopath/2007/PartnerControls"/>
    </lcf76f155ced4ddcb4097134ff3c332f>
    <TaxCatchAll xmlns="f7e7d789-9268-4b55-8873-a73e5b415d6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s" ma:contentTypeID="0x010100667AD451B437284393D39498E788D012" ma:contentTypeVersion="16" ma:contentTypeDescription="Izveidot jaunu dokumentu." ma:contentTypeScope="" ma:versionID="eb118a2c589208f0e20fd95cd73f1a77">
  <xsd:schema xmlns:xsd="http://www.w3.org/2001/XMLSchema" xmlns:xs="http://www.w3.org/2001/XMLSchema" xmlns:p="http://schemas.microsoft.com/office/2006/metadata/properties" xmlns:ns2="2048be11-5002-450c-8e3b-782732941017" xmlns:ns3="f7e7d789-9268-4b55-8873-a73e5b415d66" targetNamespace="http://schemas.microsoft.com/office/2006/metadata/properties" ma:root="true" ma:fieldsID="9e5dcbc519a2436c3eae95d94feb4bd8" ns2:_="" ns3:_="">
    <xsd:import namespace="2048be11-5002-450c-8e3b-782732941017"/>
    <xsd:import namespace="f7e7d789-9268-4b55-8873-a73e5b415d6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DateTaken"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48be11-5002-450c-8e3b-7827329410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Attēlu atzīmes" ma:readOnly="false" ma:fieldId="{5cf76f15-5ced-4ddc-b409-7134ff3c332f}" ma:taxonomyMulti="true" ma:sspId="550e1e53-5410-4bdb-8c8a-c3d0be1f4709"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7e7d789-9268-4b55-8873-a73e5b415d66"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TaxCatchAll" ma:index="14" nillable="true" ma:displayName="Taxonomy Catch All Column" ma:hidden="true" ma:list="{c648655c-5c52-4057-8b3e-ccfd248cba54}" ma:internalName="TaxCatchAll" ma:showField="CatchAllData" ma:web="f7e7d789-9268-4b55-8873-a73e5b415d6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A719BCB-94FA-48F2-96EA-E5871D055C7A}">
  <ds:schemaRefs>
    <ds:schemaRef ds:uri="http://schemas.microsoft.com/office/2006/metadata/properties"/>
    <ds:schemaRef ds:uri="http://schemas.microsoft.com/office/infopath/2007/PartnerControls"/>
    <ds:schemaRef ds:uri="2048be11-5002-450c-8e3b-782732941017"/>
    <ds:schemaRef ds:uri="f7e7d789-9268-4b55-8873-a73e5b415d66"/>
  </ds:schemaRefs>
</ds:datastoreItem>
</file>

<file path=customXml/itemProps2.xml><?xml version="1.0" encoding="utf-8"?>
<ds:datastoreItem xmlns:ds="http://schemas.openxmlformats.org/officeDocument/2006/customXml" ds:itemID="{933BECC4-DDFC-41EE-B60B-023BA350FE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48be11-5002-450c-8e3b-782732941017"/>
    <ds:schemaRef ds:uri="f7e7d789-9268-4b55-8873-a73e5b415d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7FAED4-2ABD-495E-80B1-620C2F52177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1.Saraksts_36,9 milj. 2021._izp</vt:lpstr>
      <vt:lpstr>2.Saraksts_55,0 milj. 2021._izp</vt:lpstr>
      <vt:lpstr>3.Saraksts _2022-2023.gads_izp</vt:lpstr>
      <vt:lpstr>4.Saraksts_2024-2025_izp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Maira Vesmane</dc:creator>
  <cp:keywords/>
  <dc:description/>
  <cp:lastModifiedBy>Ērika Ozdemira</cp:lastModifiedBy>
  <cp:revision/>
  <dcterms:created xsi:type="dcterms:W3CDTF">2020-09-11T06:00:18Z</dcterms:created>
  <dcterms:modified xsi:type="dcterms:W3CDTF">2025-08-04T12:53:23Z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0x010100667AD451B437284393D39498E788D012</vt:lpwstr>
  </property>
  <property fmtid="{D5CDD505-2E9C-101B-9397-08002B2CF9AE}" pid="3" name="MediaServiceImageTags">
    <vt:lpwstr/>
  </property>
</Properties>
</file>