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vide-my.sharepoint.com/personal/normunds_grigus_varam_gov_lv2/Documents/Desktop/"/>
    </mc:Choice>
  </mc:AlternateContent>
  <xr:revisionPtr revIDLastSave="2230" documentId="11_F25DC773A252ABDACC104825891C7D885ADE58EC" xr6:coauthVersionLast="47" xr6:coauthVersionMax="47" xr10:uidLastSave="{22859CFF-F87A-4F53-88EC-D7A25F03AF10}"/>
  <bookViews>
    <workbookView xWindow="-38520" yWindow="-1905" windowWidth="38640" windowHeight="21840" xr2:uid="{00000000-000D-0000-FFFF-FFFF00000000}"/>
  </bookViews>
  <sheets>
    <sheet name="Portfolio" sheetId="1" r:id="rId1"/>
    <sheet name="Kopsavilkums" sheetId="4" r:id="rId2"/>
    <sheet name="XXX" sheetId="2" state="hidden" r:id="rId3"/>
    <sheet name="Noderīga informācija" sheetId="3" r:id="rId4"/>
  </sheets>
  <definedNames>
    <definedName name="_xlnm._FilterDatabase" localSheetId="0" hidden="1">Portfolio!$A$8:$S$11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B8" i="1"/>
  <c r="D25" i="4"/>
  <c r="D20" i="4"/>
  <c r="D4" i="4"/>
  <c r="D5" i="4"/>
  <c r="D6" i="4"/>
  <c r="D8" i="4"/>
  <c r="D9" i="4"/>
  <c r="D10" i="4"/>
  <c r="D16" i="4"/>
  <c r="D14" i="4"/>
  <c r="D13" i="4"/>
  <c r="D15" i="4"/>
  <c r="D30" i="4"/>
  <c r="D32" i="4"/>
  <c r="D27" i="4"/>
  <c r="D22" i="4"/>
  <c r="P3" i="1" l="1"/>
  <c r="R3" i="1"/>
  <c r="Q3" i="1"/>
  <c r="I3" i="1"/>
  <c r="O3" i="1"/>
  <c r="D31" i="4"/>
  <c r="D26" i="4"/>
  <c r="E26" i="4" s="1"/>
  <c r="D21" i="4"/>
  <c r="E21" i="4" s="1"/>
  <c r="D7" i="4"/>
  <c r="D2" i="4"/>
  <c r="E31" i="4" l="1"/>
  <c r="E30" i="4"/>
  <c r="E32" i="4"/>
  <c r="E22" i="4"/>
  <c r="E20" i="4"/>
  <c r="H20" i="4"/>
  <c r="H30" i="4"/>
  <c r="L4" i="4"/>
  <c r="H25" i="4"/>
  <c r="E25" i="4"/>
  <c r="E27" i="4"/>
</calcChain>
</file>

<file path=xl/sharedStrings.xml><?xml version="1.0" encoding="utf-8"?>
<sst xmlns="http://schemas.openxmlformats.org/spreadsheetml/2006/main" count="129" uniqueCount="87">
  <si>
    <t>Pakalpojuma vadītājs</t>
  </si>
  <si>
    <t>Pakalpojuma veids</t>
  </si>
  <si>
    <t>Starpiestāžu pakalpojums</t>
  </si>
  <si>
    <t>Individuāla labuma pakalpojums</t>
  </si>
  <si>
    <t>Vispārēja labuma pakalpojums</t>
  </si>
  <si>
    <t>Individuālas lietošanas pakalpojums</t>
  </si>
  <si>
    <t>Koplietošanas pakalpojums</t>
  </si>
  <si>
    <t>x</t>
  </si>
  <si>
    <t>Iestāde:</t>
  </si>
  <si>
    <t>Pakalpojuma statuss</t>
  </si>
  <si>
    <t>sniegšanā</t>
  </si>
  <si>
    <t>Pakalpojumu kopuma vadītājs:</t>
  </si>
  <si>
    <t>Pakalpojuma prioritāte</t>
  </si>
  <si>
    <t>vidēja</t>
  </si>
  <si>
    <t>Piezīmes</t>
  </si>
  <si>
    <t>Kas ir pakalpojums? </t>
  </si>
  <si>
    <t>Kādi ir publiskās pārvaldes pakalpojumu veidi? </t>
  </si>
  <si>
    <t>Vai viss, ko iestāde dara, ir uzskatāms par pakalpojumu? </t>
  </si>
  <si>
    <t>Vai pakalpojumu atbalsts ir uzskatāms par pakalpojumu? </t>
  </si>
  <si>
    <t>Kā pareizi veidot pakalpojuma nosaukumu? </t>
  </si>
  <si>
    <t>Kā veidot un optimizēt pakalpojumu sarakstu? </t>
  </si>
  <si>
    <t>Kas ir vienkāršs pakalpojums, komplekss pakalpojums un viedais pakalpojums?</t>
  </si>
  <si>
    <t>Kā pakalpojumi ir saistīti ar dzīves situācijām un resursiem?</t>
  </si>
  <si>
    <t>VARAM</t>
  </si>
  <si>
    <t>"Vadlīnijas pakalpojumu un pakalpojumu pārvaldības novērtēšanai un pilnveides plānu izveidei"</t>
  </si>
  <si>
    <t>Atbalsts iestādēm klientu apkalpošanā</t>
  </si>
  <si>
    <t>Publisks pakalpojums</t>
  </si>
  <si>
    <t>augsta</t>
  </si>
  <si>
    <t>zema</t>
  </si>
  <si>
    <t>izveidē</t>
  </si>
  <si>
    <t>ieviešanā</t>
  </si>
  <si>
    <t>likvidēšanā</t>
  </si>
  <si>
    <t>likvidēts</t>
  </si>
  <si>
    <t>apturēts</t>
  </si>
  <si>
    <t>Pakalpojuma identifikators iestādē</t>
  </si>
  <si>
    <t>Jānis Ozoliņš</t>
  </si>
  <si>
    <t>Maija Priedīte</t>
  </si>
  <si>
    <t>Pakalpojuma 
nosaukums</t>
  </si>
  <si>
    <r>
      <rPr>
        <b/>
        <sz val="14"/>
        <color rgb="FFC00000"/>
        <rFont val="Arial Narrow"/>
        <family val="2"/>
        <charset val="186"/>
      </rPr>
      <t>Iestādes pakalpojumu portfolio</t>
    </r>
    <r>
      <rPr>
        <sz val="14"/>
        <color theme="0" tint="-0.499984740745262"/>
        <rFont val="Arial Narrow"/>
        <family val="2"/>
        <charset val="186"/>
      </rPr>
      <t xml:space="preserve"> (</t>
    </r>
    <r>
      <rPr>
        <i/>
        <sz val="14"/>
        <color theme="0" tint="-0.499984740745262"/>
        <rFont val="Arial Narrow"/>
        <family val="2"/>
        <charset val="186"/>
      </rPr>
      <t>Iestādes pilnais pakalpojumu saraksts)</t>
    </r>
  </si>
  <si>
    <t>Pēteris Liepiņš</t>
  </si>
  <si>
    <t>Datu altruisma organizāciju reģistrēšana</t>
  </si>
  <si>
    <t>https://latvija.gov.lv/Services/44410</t>
  </si>
  <si>
    <t>vienkāršs pakalpojums</t>
  </si>
  <si>
    <t>komplekss pakalpojums</t>
  </si>
  <si>
    <t>viedais pakalpojums</t>
  </si>
  <si>
    <t>Prioritāte</t>
  </si>
  <si>
    <t>Statuss</t>
  </si>
  <si>
    <t>Sarežģītība</t>
  </si>
  <si>
    <t>Pakalpojuma raksturojums</t>
  </si>
  <si>
    <t>Kādā dzīves situācijā
(dzīves notikumā)
 rodas šāda vajadzība</t>
  </si>
  <si>
    <r>
      <t>Vajadzība</t>
    </r>
    <r>
      <rPr>
        <sz val="12"/>
        <color rgb="FFC00000"/>
        <rFont val="Arial Narrow"/>
        <family val="2"/>
        <charset val="186"/>
      </rPr>
      <t xml:space="preserve">
</t>
    </r>
    <r>
      <rPr>
        <sz val="12"/>
        <color theme="0" tint="-0.499984740745262"/>
        <rFont val="Arial Narrow"/>
        <family val="2"/>
        <charset val="186"/>
      </rPr>
      <t>(kam vajag, ko vajag)</t>
    </r>
  </si>
  <si>
    <t>Pakalpojumu sniegšana</t>
  </si>
  <si>
    <t>citas iestādes vietā tiek nodrošināts atbalsts šīs iestādes pakalpojumu saņēmējiem</t>
  </si>
  <si>
    <t>Iestādes "galvenais pakalpojums"</t>
  </si>
  <si>
    <t>001</t>
  </si>
  <si>
    <t>002</t>
  </si>
  <si>
    <t>003</t>
  </si>
  <si>
    <t>Bērna piedzimšana</t>
  </si>
  <si>
    <t>Dzīves situācija un vajadzība</t>
  </si>
  <si>
    <t>bērns ir reģistrēts iedzīvotāju reģistrā</t>
  </si>
  <si>
    <t>Mārīte Ose</t>
  </si>
  <si>
    <t>uzņēmums ir iekļauts Datu altruisma organizāciju reģistrā</t>
  </si>
  <si>
    <t>Bērna reģistrēšana iedzīvotāju reģistrā</t>
  </si>
  <si>
    <t>iestādei – pienākums: 
nodrošināt atbalstu savas iestādes pakalpojumu saņēmējiem</t>
  </si>
  <si>
    <t>iedzīvotājam – pienākums: 
reģistrēt jaundzimušo bērnu</t>
  </si>
  <si>
    <t>Vide</t>
  </si>
  <si>
    <t>f-pakalpojums</t>
  </si>
  <si>
    <t>e-pakalpojums</t>
  </si>
  <si>
    <t>d-pakalpojums</t>
  </si>
  <si>
    <t>Pakalpojuma pieprasīšanas un sniegšanas veids</t>
  </si>
  <si>
    <t xml:space="preserve">Kas ir e-pakalpojums, d-pakalpojums un f-pakalpojums? </t>
  </si>
  <si>
    <t>Kas ir elektroniska vide, fiziska vide un tām atbilstošie kanāli? </t>
  </si>
  <si>
    <r>
      <t xml:space="preserve">"Obligāta vajadzība"
</t>
    </r>
    <r>
      <rPr>
        <sz val="10"/>
        <color theme="0" tint="-0.499984740745262"/>
        <rFont val="Arial Narrow"/>
        <family val="2"/>
        <charset val="186"/>
      </rPr>
      <t>(pienākums)</t>
    </r>
  </si>
  <si>
    <t>uzņēmējam – pienākums: 
tikt reģistrētiem Datu altruisma organizāciju reģistrā</t>
  </si>
  <si>
    <r>
      <t xml:space="preserve">Pakalpojuma identifikators "Vienotajā reģistrā"
</t>
    </r>
    <r>
      <rPr>
        <sz val="12"/>
        <color theme="0" tint="-0.499984740745262"/>
        <rFont val="Arial Narrow"/>
        <family val="2"/>
        <charset val="186"/>
      </rPr>
      <t>(VIRSIS)</t>
    </r>
  </si>
  <si>
    <r>
      <rPr>
        <sz val="12"/>
        <color theme="1"/>
        <rFont val="Arial Narrow"/>
        <family val="2"/>
        <charset val="186"/>
      </rPr>
      <t xml:space="preserve">Jūsu veikto darbību rezultāts
</t>
    </r>
    <r>
      <rPr>
        <sz val="11"/>
        <color theme="0" tint="-0.499984740745262"/>
        <rFont val="Arial Narrow"/>
        <family val="2"/>
        <charset val="186"/>
      </rPr>
      <t>(pakalpojuma sniegšanas rezultāts)</t>
    </r>
  </si>
  <si>
    <t xml:space="preserve">Kādas ir pakalpojumu pārvaldības dalībnieku galvenās lomas? </t>
  </si>
  <si>
    <t>Pakalpojumu statusi</t>
  </si>
  <si>
    <t>Pakalpojumu veidi</t>
  </si>
  <si>
    <t>Pakalpojumu raksturojums</t>
  </si>
  <si>
    <t>Pakalpojumu skaits:</t>
  </si>
  <si>
    <t>plānošanā (ideja)</t>
  </si>
  <si>
    <r>
      <t xml:space="preserve">Pakalpojuma sarežģītība
</t>
    </r>
    <r>
      <rPr>
        <i/>
        <sz val="12"/>
        <color theme="0" tint="-0.499984740745262"/>
        <rFont val="Arial Narrow"/>
        <family val="2"/>
        <charset val="186"/>
      </rPr>
      <t>("inteliģence")</t>
    </r>
  </si>
  <si>
    <r>
      <rPr>
        <b/>
        <i/>
        <sz val="14"/>
        <color rgb="FFC00000"/>
        <rFont val="Arial Narrow"/>
        <family val="2"/>
        <charset val="186"/>
      </rPr>
      <t>f</t>
    </r>
    <r>
      <rPr>
        <sz val="12"/>
        <color theme="1"/>
        <rFont val="Arial Narrow"/>
        <family val="2"/>
        <charset val="186"/>
      </rPr>
      <t>-pakalpojums</t>
    </r>
  </si>
  <si>
    <r>
      <rPr>
        <b/>
        <i/>
        <sz val="14"/>
        <color rgb="FFC00000"/>
        <rFont val="Arial Narrow"/>
        <family val="2"/>
        <charset val="186"/>
      </rPr>
      <t>e</t>
    </r>
    <r>
      <rPr>
        <sz val="12"/>
        <color theme="1"/>
        <rFont val="Arial Narrow"/>
        <family val="2"/>
        <charset val="186"/>
      </rPr>
      <t>-pakalpojums</t>
    </r>
  </si>
  <si>
    <r>
      <rPr>
        <b/>
        <i/>
        <sz val="14"/>
        <color rgb="FFC00000"/>
        <rFont val="Arial Narrow"/>
        <family val="2"/>
        <charset val="186"/>
      </rPr>
      <t>d</t>
    </r>
    <r>
      <rPr>
        <sz val="12"/>
        <color theme="1"/>
        <rFont val="Arial Narrow"/>
        <family val="2"/>
        <charset val="186"/>
      </rPr>
      <t>-pakalpojums</t>
    </r>
  </si>
  <si>
    <r>
      <t>Pakalpojuma sarežģītība</t>
    </r>
    <r>
      <rPr>
        <i/>
        <sz val="12"/>
        <color theme="0" tint="-0.499984740745262"/>
        <rFont val="Arial Narrow"/>
        <family val="2"/>
        <charset val="186"/>
      </rPr>
      <t xml:space="preserve"> ("inteliģence")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</si>
</sst>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8"/>
      <name val="Calibri"/>
      <family val="2"/>
      <scheme val="minor"/>
    </font>
    <font>
      <b/>
      <sz val="12"/>
      <color rgb="FFC00000"/>
      <name val="Arial Narrow"/>
      <family val="2"/>
      <charset val="186"/>
    </font>
    <font>
      <u/>
      <sz val="11"/>
      <color theme="10"/>
      <name val="Calibri"/>
      <family val="2"/>
      <scheme val="minor"/>
    </font>
    <font>
      <sz val="12"/>
      <color rgb="FFC00000"/>
      <name val="Arial Narrow"/>
      <family val="2"/>
      <charset val="186"/>
    </font>
    <font>
      <sz val="10"/>
      <color theme="1"/>
      <name val="Arial Narrow"/>
      <family val="2"/>
      <charset val="186"/>
    </font>
    <font>
      <sz val="11"/>
      <color theme="0" tint="-0.499984740745262"/>
      <name val="Arial Narrow"/>
      <family val="2"/>
      <charset val="186"/>
    </font>
    <font>
      <sz val="14"/>
      <color rgb="FFC00000"/>
      <name val="Arial Narrow"/>
      <family val="2"/>
      <charset val="186"/>
    </font>
    <font>
      <sz val="12"/>
      <color theme="10"/>
      <name val="Arial Narrow"/>
      <family val="2"/>
      <charset val="186"/>
    </font>
    <font>
      <b/>
      <sz val="14"/>
      <color rgb="FFC00000"/>
      <name val="Arial Narrow"/>
      <family val="2"/>
      <charset val="186"/>
    </font>
    <font>
      <sz val="14"/>
      <color theme="0" tint="-0.499984740745262"/>
      <name val="Arial Narrow"/>
      <family val="2"/>
      <charset val="186"/>
    </font>
    <font>
      <i/>
      <sz val="14"/>
      <color theme="0" tint="-0.499984740745262"/>
      <name val="Arial Narrow"/>
      <family val="2"/>
      <charset val="186"/>
    </font>
    <font>
      <sz val="12"/>
      <color theme="0" tint="-0.499984740745262"/>
      <name val="Arial Narrow"/>
      <family val="2"/>
      <charset val="186"/>
    </font>
    <font>
      <sz val="10"/>
      <color theme="0" tint="-0.499984740745262"/>
      <name val="Arial Narrow"/>
      <family val="2"/>
      <charset val="186"/>
    </font>
    <font>
      <sz val="14"/>
      <color theme="1"/>
      <name val="Arial Narrow"/>
      <family val="2"/>
      <charset val="186"/>
    </font>
    <font>
      <sz val="10"/>
      <color rgb="FFC00000"/>
      <name val="Arial Narrow"/>
      <family val="2"/>
      <charset val="186"/>
    </font>
    <font>
      <u/>
      <sz val="14"/>
      <color theme="10"/>
      <name val="Arial Narrow"/>
      <family val="2"/>
      <charset val="186"/>
    </font>
    <font>
      <u/>
      <sz val="14"/>
      <color rgb="FFFF0000"/>
      <name val="Arial Narrow"/>
      <family val="2"/>
      <charset val="186"/>
    </font>
    <font>
      <u/>
      <sz val="12"/>
      <color theme="10"/>
      <name val="Calibri"/>
      <family val="2"/>
      <scheme val="minor"/>
    </font>
    <font>
      <i/>
      <sz val="12"/>
      <color theme="0" tint="-0.499984740745262"/>
      <name val="Arial Narrow"/>
      <family val="2"/>
      <charset val="186"/>
    </font>
    <font>
      <sz val="18"/>
      <color rgb="FFC00000"/>
      <name val="Arial Narrow"/>
      <family val="2"/>
      <charset val="186"/>
    </font>
    <font>
      <sz val="26"/>
      <color rgb="FFC00000"/>
      <name val="Arial Black"/>
      <family val="2"/>
      <charset val="186"/>
    </font>
    <font>
      <b/>
      <i/>
      <sz val="14"/>
      <color rgb="FFC00000"/>
      <name val="Arial Narrow"/>
      <family val="2"/>
      <charset val="186"/>
    </font>
    <font>
      <sz val="8"/>
      <color theme="0" tint="-0.249977111117893"/>
      <name val="Arial Narrow"/>
      <family val="2"/>
      <charset val="186"/>
    </font>
    <font>
      <b/>
      <sz val="18"/>
      <color rgb="FFFF0000"/>
      <name val="Arial Black"/>
      <family val="2"/>
      <charset val="186"/>
    </font>
    <font>
      <b/>
      <sz val="22"/>
      <color rgb="FFFF0000"/>
      <name val="Arial Black"/>
      <family val="2"/>
      <charset val="186"/>
    </font>
    <font>
      <sz val="18"/>
      <color theme="1"/>
      <name val="Arial Narrow"/>
      <family val="2"/>
      <charset val="186"/>
    </font>
  </fonts>
  <fills count="1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DF0E9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5F9FD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EAEAEA"/>
        <bgColor indexed="64"/>
      </patternFill>
    </fill>
  </fills>
  <borders count="28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 style="medium">
        <color rgb="FFC00000"/>
      </left>
      <right/>
      <top/>
      <bottom/>
      <diagonal/>
    </border>
    <border>
      <left style="medium">
        <color rgb="FFC00000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rgb="FFC00000"/>
      </right>
      <top/>
      <bottom/>
      <diagonal/>
    </border>
    <border>
      <left style="thin">
        <color theme="0" tint="-0.14999847407452621"/>
      </left>
      <right style="medium">
        <color rgb="FFC00000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rgb="FFC00000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rgb="FFC00000"/>
      </left>
      <right/>
      <top style="thin">
        <color theme="0" tint="-0.14999847407452621"/>
      </top>
      <bottom/>
      <diagonal/>
    </border>
    <border>
      <left style="thin">
        <color theme="0" tint="-0.14999847407452621"/>
      </left>
      <right style="medium">
        <color rgb="FFC00000"/>
      </right>
      <top style="thin">
        <color theme="0" tint="-0.14999847407452621"/>
      </top>
      <bottom/>
      <diagonal/>
    </border>
    <border>
      <left/>
      <right style="medium">
        <color rgb="FFC00000"/>
      </right>
      <top style="thin">
        <color theme="0" tint="-0.14999847407452621"/>
      </top>
      <bottom/>
      <diagonal/>
    </border>
    <border>
      <left style="medium">
        <color rgb="FFC00000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rgb="FFC00000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medium">
        <color rgb="FFC00000"/>
      </left>
      <right style="thin">
        <color theme="0" tint="-0.14999847407452621"/>
      </right>
      <top/>
      <bottom/>
      <diagonal/>
    </border>
    <border>
      <left style="medium">
        <color rgb="FFC00000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medium">
        <color rgb="FFC00000"/>
      </right>
      <top/>
      <bottom/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/>
      <bottom style="medium">
        <color theme="0" tint="-0.1499984740745262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32">
    <xf numFmtId="0" fontId="0" fillId="0" borderId="0" xfId="0"/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5" fillId="0" borderId="0" xfId="0" applyFont="1" applyAlignment="1">
      <alignment horizontal="right" vertical="center"/>
    </xf>
    <xf numFmtId="0" fontId="20" fillId="0" borderId="6" xfId="0" applyFont="1" applyBorder="1" applyAlignment="1">
      <alignment horizontal="center" vertical="center"/>
    </xf>
    <xf numFmtId="0" fontId="20" fillId="5" borderId="3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10" fillId="12" borderId="24" xfId="0" applyFont="1" applyFill="1" applyBorder="1" applyAlignment="1">
      <alignment horizontal="center" vertical="center" wrapText="1"/>
    </xf>
    <xf numFmtId="0" fontId="10" fillId="12" borderId="4" xfId="0" applyFont="1" applyFill="1" applyBorder="1" applyAlignment="1">
      <alignment horizontal="center" vertical="center" wrapText="1"/>
    </xf>
    <xf numFmtId="0" fontId="10" fillId="12" borderId="1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19" fillId="0" borderId="0" xfId="0" applyFont="1" applyAlignment="1">
      <alignment horizontal="center" vertical="center"/>
    </xf>
    <xf numFmtId="0" fontId="21" fillId="0" borderId="0" xfId="1" applyFont="1" applyAlignment="1">
      <alignment vertical="center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22" fillId="0" borderId="0" xfId="1" applyFont="1" applyAlignment="1">
      <alignment vertical="center"/>
    </xf>
    <xf numFmtId="0" fontId="19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quotePrefix="1" applyFont="1" applyBorder="1" applyAlignment="1">
      <alignment horizontal="center" vertical="center"/>
    </xf>
    <xf numFmtId="0" fontId="2" fillId="0" borderId="17" xfId="0" quotePrefix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3" fillId="0" borderId="21" xfId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12" fillId="0" borderId="0" xfId="0" applyFont="1" applyAlignment="1">
      <alignment horizontal="left" vertical="center" wrapText="1"/>
    </xf>
    <xf numFmtId="0" fontId="2" fillId="3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2" fillId="13" borderId="0" xfId="0" applyFont="1" applyFill="1" applyAlignment="1">
      <alignment horizontal="center" vertical="center" wrapText="1"/>
    </xf>
    <xf numFmtId="0" fontId="2" fillId="13" borderId="3" xfId="0" applyFont="1" applyFill="1" applyBorder="1" applyAlignment="1">
      <alignment horizontal="center" vertical="center" wrapText="1"/>
    </xf>
    <xf numFmtId="0" fontId="2" fillId="13" borderId="2" xfId="0" applyFont="1" applyFill="1" applyBorder="1" applyAlignment="1">
      <alignment horizontal="center" vertical="center" wrapText="1"/>
    </xf>
    <xf numFmtId="0" fontId="2" fillId="13" borderId="1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9" fontId="18" fillId="13" borderId="3" xfId="0" applyNumberFormat="1" applyFont="1" applyFill="1" applyBorder="1" applyAlignment="1">
      <alignment horizontal="center" vertical="center" wrapText="1"/>
    </xf>
    <xf numFmtId="9" fontId="18" fillId="0" borderId="0" xfId="0" applyNumberFormat="1" applyFont="1" applyAlignment="1">
      <alignment horizontal="center" vertical="center" wrapText="1"/>
    </xf>
    <xf numFmtId="0" fontId="2" fillId="14" borderId="0" xfId="0" applyFont="1" applyFill="1" applyAlignment="1">
      <alignment horizontal="right" vertical="center"/>
    </xf>
    <xf numFmtId="0" fontId="2" fillId="6" borderId="0" xfId="0" applyFont="1" applyFill="1" applyAlignment="1">
      <alignment horizontal="right" vertical="center"/>
    </xf>
    <xf numFmtId="9" fontId="18" fillId="13" borderId="0" xfId="0" applyNumberFormat="1" applyFont="1" applyFill="1" applyAlignment="1">
      <alignment horizontal="center" vertical="center" wrapText="1"/>
    </xf>
    <xf numFmtId="0" fontId="2" fillId="7" borderId="0" xfId="0" applyFont="1" applyFill="1" applyAlignment="1">
      <alignment horizontal="right" vertical="center"/>
    </xf>
    <xf numFmtId="0" fontId="2" fillId="11" borderId="0" xfId="0" applyFont="1" applyFill="1" applyAlignment="1">
      <alignment horizontal="right" vertical="center"/>
    </xf>
    <xf numFmtId="0" fontId="2" fillId="6" borderId="3" xfId="0" applyFont="1" applyFill="1" applyBorder="1" applyAlignment="1">
      <alignment horizontal="right" vertical="center"/>
    </xf>
    <xf numFmtId="0" fontId="2" fillId="6" borderId="2" xfId="0" applyFont="1" applyFill="1" applyBorder="1" applyAlignment="1">
      <alignment horizontal="right" vertical="center"/>
    </xf>
    <xf numFmtId="0" fontId="2" fillId="13" borderId="27" xfId="0" applyFont="1" applyFill="1" applyBorder="1" applyAlignment="1">
      <alignment horizontal="center" vertical="center" wrapText="1"/>
    </xf>
    <xf numFmtId="0" fontId="4" fillId="12" borderId="2" xfId="1" applyFont="1" applyFill="1" applyBorder="1" applyAlignment="1">
      <alignment horizontal="center" vertical="center" wrapText="1"/>
    </xf>
    <xf numFmtId="0" fontId="4" fillId="12" borderId="20" xfId="1" applyFont="1" applyFill="1" applyBorder="1" applyAlignment="1">
      <alignment horizontal="center" vertical="center" wrapText="1"/>
    </xf>
    <xf numFmtId="0" fontId="13" fillId="12" borderId="5" xfId="1" applyFont="1" applyFill="1" applyBorder="1" applyAlignment="1">
      <alignment horizontal="center" vertical="center" wrapText="1"/>
    </xf>
    <xf numFmtId="0" fontId="13" fillId="12" borderId="4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 wrapText="1"/>
    </xf>
    <xf numFmtId="0" fontId="5" fillId="10" borderId="8" xfId="0" applyFont="1" applyFill="1" applyBorder="1" applyAlignment="1">
      <alignment horizontal="center" vertical="center" wrapText="1"/>
    </xf>
    <xf numFmtId="0" fontId="5" fillId="10" borderId="9" xfId="0" applyFont="1" applyFill="1" applyBorder="1" applyAlignment="1">
      <alignment horizontal="center" vertical="center" wrapText="1"/>
    </xf>
    <xf numFmtId="0" fontId="5" fillId="10" borderId="10" xfId="0" applyFont="1" applyFill="1" applyBorder="1" applyAlignment="1">
      <alignment horizontal="center" vertical="center" wrapText="1"/>
    </xf>
    <xf numFmtId="0" fontId="2" fillId="10" borderId="19" xfId="0" applyFont="1" applyFill="1" applyBorder="1" applyAlignment="1">
      <alignment horizontal="center" vertical="center" wrapText="1"/>
    </xf>
    <xf numFmtId="0" fontId="5" fillId="10" borderId="15" xfId="0" applyFont="1" applyFill="1" applyBorder="1" applyAlignment="1">
      <alignment horizontal="center" vertical="center" wrapText="1"/>
    </xf>
    <xf numFmtId="0" fontId="5" fillId="10" borderId="16" xfId="0" applyFont="1" applyFill="1" applyBorder="1" applyAlignment="1">
      <alignment horizontal="center" vertical="center" wrapText="1"/>
    </xf>
    <xf numFmtId="0" fontId="13" fillId="8" borderId="2" xfId="1" applyFont="1" applyFill="1" applyBorder="1" applyAlignment="1">
      <alignment horizontal="center" vertical="center" wrapText="1"/>
    </xf>
    <xf numFmtId="0" fontId="13" fillId="8" borderId="0" xfId="1" applyFont="1" applyFill="1" applyBorder="1" applyAlignment="1">
      <alignment horizontal="center" vertical="center" wrapText="1"/>
    </xf>
    <xf numFmtId="0" fontId="13" fillId="8" borderId="12" xfId="1" applyFont="1" applyFill="1" applyBorder="1" applyAlignment="1">
      <alignment horizontal="center" vertical="center" wrapText="1"/>
    </xf>
    <xf numFmtId="0" fontId="2" fillId="8" borderId="22" xfId="0" applyFont="1" applyFill="1" applyBorder="1" applyAlignment="1">
      <alignment horizontal="center" vertical="center" wrapText="1"/>
    </xf>
    <xf numFmtId="0" fontId="4" fillId="8" borderId="23" xfId="0" applyFont="1" applyFill="1" applyBorder="1" applyAlignment="1">
      <alignment horizontal="center" vertical="center" wrapText="1"/>
    </xf>
    <xf numFmtId="0" fontId="4" fillId="8" borderId="24" xfId="0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4" fillId="9" borderId="13" xfId="0" applyFont="1" applyFill="1" applyBorder="1" applyAlignment="1">
      <alignment horizontal="center" vertical="center" wrapText="1"/>
    </xf>
    <xf numFmtId="0" fontId="4" fillId="9" borderId="13" xfId="0" applyFont="1" applyFill="1" applyBorder="1" applyAlignment="1">
      <alignment horizontal="center" vertical="center"/>
    </xf>
    <xf numFmtId="0" fontId="10" fillId="9" borderId="5" xfId="0" applyFont="1" applyFill="1" applyBorder="1" applyAlignment="1">
      <alignment horizontal="center" vertical="center" wrapText="1"/>
    </xf>
    <xf numFmtId="0" fontId="10" fillId="9" borderId="4" xfId="0" applyFont="1" applyFill="1" applyBorder="1" applyAlignment="1">
      <alignment horizontal="center" vertical="center" wrapText="1"/>
    </xf>
    <xf numFmtId="0" fontId="4" fillId="9" borderId="9" xfId="0" applyFont="1" applyFill="1" applyBorder="1" applyAlignment="1">
      <alignment horizontal="center" vertical="center" wrapText="1"/>
    </xf>
    <xf numFmtId="0" fontId="4" fillId="9" borderId="10" xfId="0" applyFont="1" applyFill="1" applyBorder="1" applyAlignment="1">
      <alignment horizontal="center" vertical="center" wrapText="1"/>
    </xf>
    <xf numFmtId="0" fontId="13" fillId="9" borderId="18" xfId="1" applyFont="1" applyFill="1" applyBorder="1" applyAlignment="1">
      <alignment horizontal="center" vertical="center" wrapText="1"/>
    </xf>
    <xf numFmtId="0" fontId="13" fillId="9" borderId="2" xfId="1" applyFont="1" applyFill="1" applyBorder="1" applyAlignment="1">
      <alignment horizontal="center" vertical="center" wrapText="1"/>
    </xf>
    <xf numFmtId="0" fontId="13" fillId="8" borderId="19" xfId="1" applyFont="1" applyFill="1" applyBorder="1" applyAlignment="1">
      <alignment horizontal="center" vertical="center" wrapText="1"/>
    </xf>
    <xf numFmtId="0" fontId="13" fillId="8" borderId="15" xfId="1" applyFont="1" applyFill="1" applyBorder="1" applyAlignment="1">
      <alignment horizontal="center" vertical="center" wrapText="1"/>
    </xf>
    <xf numFmtId="0" fontId="13" fillId="8" borderId="16" xfId="1" applyFont="1" applyFill="1" applyBorder="1" applyAlignment="1">
      <alignment horizontal="center" vertical="center" wrapText="1"/>
    </xf>
    <xf numFmtId="0" fontId="5" fillId="10" borderId="22" xfId="0" applyFont="1" applyFill="1" applyBorder="1" applyAlignment="1">
      <alignment horizontal="center" vertical="center" wrapText="1"/>
    </xf>
    <xf numFmtId="0" fontId="5" fillId="10" borderId="23" xfId="0" applyFont="1" applyFill="1" applyBorder="1" applyAlignment="1">
      <alignment horizontal="center" vertical="center" wrapText="1"/>
    </xf>
    <xf numFmtId="0" fontId="5" fillId="10" borderId="24" xfId="0" applyFont="1" applyFill="1" applyBorder="1" applyAlignment="1">
      <alignment horizontal="center" vertical="center" wrapText="1"/>
    </xf>
    <xf numFmtId="0" fontId="13" fillId="12" borderId="18" xfId="1" applyFont="1" applyFill="1" applyBorder="1" applyAlignment="1">
      <alignment horizontal="center" vertical="center"/>
    </xf>
    <xf numFmtId="0" fontId="13" fillId="12" borderId="2" xfId="1" applyFont="1" applyFill="1" applyBorder="1" applyAlignment="1">
      <alignment horizontal="center" vertical="center"/>
    </xf>
    <xf numFmtId="0" fontId="13" fillId="12" borderId="20" xfId="1" applyFont="1" applyFill="1" applyBorder="1" applyAlignment="1">
      <alignment horizontal="center" vertical="center"/>
    </xf>
    <xf numFmtId="0" fontId="2" fillId="12" borderId="13" xfId="0" applyFont="1" applyFill="1" applyBorder="1" applyAlignment="1">
      <alignment horizontal="center" vertical="center"/>
    </xf>
    <xf numFmtId="0" fontId="2" fillId="12" borderId="6" xfId="0" applyFont="1" applyFill="1" applyBorder="1" applyAlignment="1">
      <alignment horizontal="center" vertical="center"/>
    </xf>
    <xf numFmtId="0" fontId="2" fillId="12" borderId="9" xfId="0" applyFont="1" applyFill="1" applyBorder="1" applyAlignment="1">
      <alignment horizontal="center" vertical="center"/>
    </xf>
    <xf numFmtId="0" fontId="2" fillId="12" borderId="25" xfId="0" applyFont="1" applyFill="1" applyBorder="1" applyAlignment="1">
      <alignment horizontal="center" vertical="center"/>
    </xf>
    <xf numFmtId="0" fontId="13" fillId="12" borderId="6" xfId="1" applyFont="1" applyFill="1" applyBorder="1" applyAlignment="1">
      <alignment horizontal="center" vertical="center" wrapText="1"/>
    </xf>
    <xf numFmtId="0" fontId="13" fillId="12" borderId="26" xfId="1" applyFont="1" applyFill="1" applyBorder="1" applyAlignment="1">
      <alignment horizontal="center" vertical="center" wrapText="1"/>
    </xf>
    <xf numFmtId="0" fontId="13" fillId="12" borderId="15" xfId="1" applyFont="1" applyFill="1" applyBorder="1" applyAlignment="1">
      <alignment horizontal="center" vertical="center" wrapText="1"/>
    </xf>
    <xf numFmtId="0" fontId="13" fillId="12" borderId="16" xfId="1" applyFont="1" applyFill="1" applyBorder="1" applyAlignment="1">
      <alignment horizontal="center" vertical="center" wrapText="1"/>
    </xf>
    <xf numFmtId="0" fontId="13" fillId="0" borderId="3" xfId="1" applyFont="1" applyBorder="1" applyAlignment="1">
      <alignment horizontal="right" vertical="center"/>
    </xf>
    <xf numFmtId="0" fontId="25" fillId="13" borderId="27" xfId="0" applyFont="1" applyFill="1" applyBorder="1" applyAlignment="1">
      <alignment horizontal="right" vertical="center" wrapText="1"/>
    </xf>
    <xf numFmtId="0" fontId="26" fillId="13" borderId="27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" fillId="13" borderId="0" xfId="0" applyFont="1" applyFill="1" applyAlignment="1">
      <alignment horizontal="right" vertical="center" wrapText="1"/>
    </xf>
    <xf numFmtId="0" fontId="2" fillId="13" borderId="0" xfId="0" applyFont="1" applyFill="1" applyAlignment="1">
      <alignment horizontal="right" vertical="center"/>
    </xf>
    <xf numFmtId="0" fontId="2" fillId="13" borderId="2" xfId="0" applyFont="1" applyFill="1" applyBorder="1" applyAlignment="1">
      <alignment horizontal="right" vertical="center"/>
    </xf>
    <xf numFmtId="0" fontId="1" fillId="0" borderId="3" xfId="0" applyFont="1" applyBorder="1" applyAlignment="1">
      <alignment horizontal="center" vertical="center" wrapText="1"/>
    </xf>
    <xf numFmtId="0" fontId="28" fillId="0" borderId="0" xfId="0" applyFont="1" applyAlignment="1">
      <alignment horizontal="right" vertical="center" wrapText="1"/>
    </xf>
    <xf numFmtId="0" fontId="28" fillId="0" borderId="0" xfId="0" applyFont="1" applyAlignment="1">
      <alignment horizontal="center" vertical="center" wrapText="1"/>
    </xf>
    <xf numFmtId="9" fontId="28" fillId="0" borderId="0" xfId="0" applyNumberFormat="1" applyFont="1" applyFill="1" applyBorder="1" applyAlignment="1">
      <alignment horizontal="center" vertical="center" wrapText="1"/>
    </xf>
    <xf numFmtId="0" fontId="2" fillId="13" borderId="0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0" xfId="0" applyFont="1" applyAlignment="1">
      <alignment vertical="center" wrapText="1"/>
    </xf>
    <xf numFmtId="0" fontId="12" fillId="0" borderId="0" xfId="0" applyFont="1" applyBorder="1" applyAlignment="1">
      <alignment horizontal="left" vertical="center"/>
    </xf>
    <xf numFmtId="0" fontId="29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vertical="center"/>
    </xf>
  </cellXfs>
  <cellStyles count="2">
    <cellStyle name="Hyperlink" xfId="1" builtinId="8"/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9F9F9"/>
      <color rgb="FFEAEAEA"/>
      <color rgb="FFFFFFE1"/>
      <color rgb="FFF5F9FD"/>
      <color rgb="FFFDFDFD"/>
      <color rgb="FFF7F7F7"/>
      <color rgb="FFFDF0E9"/>
      <color rgb="FFE7FFE7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7058823529411764E-2"/>
          <c:y val="0.12220060496755045"/>
          <c:w val="0.94702572844521549"/>
          <c:h val="0.87779939503244953"/>
        </c:manualLayout>
      </c:layout>
      <c:barChart>
        <c:barDir val="bar"/>
        <c:grouping val="clustered"/>
        <c:varyColors val="0"/>
        <c:ser>
          <c:idx val="1"/>
          <c:order val="0"/>
          <c:spPr>
            <a:solidFill>
              <a:schemeClr val="bg1">
                <a:lumMod val="75000"/>
              </a:schemeClr>
            </a:solidFill>
            <a:ln w="3175"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31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B36-4413-BA3E-040957D4EA65}"/>
              </c:ext>
            </c:extLst>
          </c:dPt>
          <c:dPt>
            <c:idx val="1"/>
            <c:invertIfNegative val="0"/>
            <c:bubble3D val="0"/>
            <c:spPr>
              <a:solidFill>
                <a:srgbClr val="EAEAEA"/>
              </a:solidFill>
              <a:ln w="31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AB36-4413-BA3E-040957D4EA65}"/>
              </c:ext>
            </c:extLst>
          </c:dPt>
          <c:dPt>
            <c:idx val="2"/>
            <c:invertIfNegative val="0"/>
            <c:bubble3D val="0"/>
            <c:spPr>
              <a:solidFill>
                <a:srgbClr val="EAEAEA"/>
              </a:solidFill>
              <a:ln w="31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B36-4413-BA3E-040957D4EA6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31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AB36-4413-BA3E-040957D4EA65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 w="31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B36-4413-BA3E-040957D4EA65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 w="31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AB36-4413-BA3E-040957D4EA65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31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B36-4413-BA3E-040957D4EA65}"/>
              </c:ext>
            </c:extLst>
          </c:dPt>
          <c:val>
            <c:numRef>
              <c:f>Kopsavilkums!$D$4:$D$10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36-4413-BA3E-040957D4E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743939096"/>
        <c:axId val="743936352"/>
      </c:barChart>
      <c:catAx>
        <c:axId val="743939096"/>
        <c:scaling>
          <c:orientation val="maxMin"/>
        </c:scaling>
        <c:delete val="1"/>
        <c:axPos val="l"/>
        <c:majorTickMark val="none"/>
        <c:minorTickMark val="none"/>
        <c:tickLblPos val="nextTo"/>
        <c:crossAx val="743936352"/>
        <c:crosses val="autoZero"/>
        <c:auto val="1"/>
        <c:lblAlgn val="ctr"/>
        <c:lblOffset val="100"/>
        <c:noMultiLvlLbl val="0"/>
      </c:catAx>
      <c:valAx>
        <c:axId val="74393635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>
                    <a:lumMod val="6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lv-LV"/>
          </a:p>
        </c:txPr>
        <c:crossAx val="74393909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7170002187226597E-2"/>
          <c:y val="3.6373146127818362E-2"/>
          <c:w val="0.94810662885148833"/>
          <c:h val="0.96362685387218161"/>
        </c:manualLayout>
      </c:layout>
      <c:barChart>
        <c:barDir val="bar"/>
        <c:grouping val="clustered"/>
        <c:varyColors val="0"/>
        <c:ser>
          <c:idx val="1"/>
          <c:order val="0"/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F7D-4272-9E9D-9D795BE4795A}"/>
              </c:ext>
            </c:extLst>
          </c:dPt>
          <c:dPt>
            <c:idx val="1"/>
            <c:invertIfNegative val="0"/>
            <c:bubble3D val="0"/>
            <c:spPr>
              <a:solidFill>
                <a:srgbClr val="EAEAE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F7D-4272-9E9D-9D795BE4795A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F7D-4272-9E9D-9D795BE4795A}"/>
              </c:ext>
            </c:extLst>
          </c:dPt>
          <c:dPt>
            <c:idx val="3"/>
            <c:invertIfNegative val="0"/>
            <c:bubble3D val="0"/>
            <c:spPr>
              <a:solidFill>
                <a:srgbClr val="EAEAE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F7D-4272-9E9D-9D795BE4795A}"/>
              </c:ext>
            </c:extLst>
          </c:dPt>
          <c:val>
            <c:numRef>
              <c:f>Kopsavilkums!$D$13:$D$16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7D-4272-9E9D-9D795BE47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743939096"/>
        <c:axId val="743936352"/>
      </c:barChart>
      <c:catAx>
        <c:axId val="743939096"/>
        <c:scaling>
          <c:orientation val="maxMin"/>
        </c:scaling>
        <c:delete val="1"/>
        <c:axPos val="l"/>
        <c:majorTickMark val="none"/>
        <c:minorTickMark val="none"/>
        <c:tickLblPos val="nextTo"/>
        <c:crossAx val="743936352"/>
        <c:crosses val="autoZero"/>
        <c:auto val="1"/>
        <c:lblAlgn val="ctr"/>
        <c:lblOffset val="100"/>
        <c:noMultiLvlLbl val="0"/>
      </c:catAx>
      <c:valAx>
        <c:axId val="74393635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>
                    <a:lumMod val="6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lv-LV"/>
          </a:p>
        </c:txPr>
        <c:crossAx val="74393909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545779918006102E-2"/>
          <c:y val="0"/>
          <c:w val="0.94688750113132425"/>
          <c:h val="0.99072265208856336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7A3-4337-A64C-20763503747F}"/>
              </c:ext>
            </c:extLst>
          </c:dPt>
          <c:dPt>
            <c:idx val="1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7A3-4337-A64C-20763503747F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7A3-4337-A64C-20763503747F}"/>
              </c:ext>
            </c:extLst>
          </c:dPt>
          <c:dPt>
            <c:idx val="3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2940-4669-BA38-B34254863EFC}"/>
              </c:ext>
            </c:extLst>
          </c:dPt>
          <c:dLbls>
            <c:delete val="1"/>
          </c:dLbls>
          <c:val>
            <c:numRef>
              <c:f>Kopsavilkums!$D$20:$D$23</c:f>
              <c:numCache>
                <c:formatCode>General</c:formatCode>
                <c:ptCount val="4"/>
                <c:pt idx="0">
                  <c:v>0</c:v>
                </c:pt>
                <c:pt idx="1">
                  <c:v>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7A3-4337-A64C-20763503747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545779918006102E-2"/>
          <c:y val="0"/>
          <c:w val="0.94688750113132425"/>
          <c:h val="0.99072265208856336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280-42BA-95C3-98A2279A7DE9}"/>
              </c:ext>
            </c:extLst>
          </c:dPt>
          <c:dPt>
            <c:idx val="1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280-42BA-95C3-98A2279A7DE9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280-42BA-95C3-98A2279A7DE9}"/>
              </c:ext>
            </c:extLst>
          </c:dPt>
          <c:dPt>
            <c:idx val="3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16D8-4808-BB8D-60D091E23D1A}"/>
              </c:ext>
            </c:extLst>
          </c:dPt>
          <c:dLbls>
            <c:delete val="1"/>
          </c:dLbls>
          <c:val>
            <c:numRef>
              <c:f>Kopsavilkums!$D$25:$D$28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280-42BA-95C3-98A2279A7DE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545779918006102E-2"/>
          <c:y val="0"/>
          <c:w val="0.94688750113132425"/>
          <c:h val="0.99072265208856336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DAF-4687-A7E0-417DF7365EF6}"/>
              </c:ext>
            </c:extLst>
          </c:dPt>
          <c:dPt>
            <c:idx val="1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DAF-4687-A7E0-417DF7365EF6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DAF-4687-A7E0-417DF7365EF6}"/>
              </c:ext>
            </c:extLst>
          </c:dPt>
          <c:dPt>
            <c:idx val="3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0D8B-4DD2-8C56-0733BBD787D9}"/>
              </c:ext>
            </c:extLst>
          </c:dPt>
          <c:dLbls>
            <c:delete val="1"/>
          </c:dLbls>
          <c:val>
            <c:numRef>
              <c:f>Kopsavilkums!$D$30:$D$33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DAF-4687-A7E0-417DF7365EF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348342</xdr:colOff>
      <xdr:row>2</xdr:row>
      <xdr:rowOff>65485</xdr:rowOff>
    </xdr:from>
    <xdr:to>
      <xdr:col>11</xdr:col>
      <xdr:colOff>19048</xdr:colOff>
      <xdr:row>10</xdr:row>
      <xdr:rowOff>9527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6709EE5-22A3-4A41-8CD3-7A443DF37F4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3</xdr:col>
      <xdr:colOff>353786</xdr:colOff>
      <xdr:row>11</xdr:row>
      <xdr:rowOff>0</xdr:rowOff>
    </xdr:from>
    <xdr:to>
      <xdr:col>11</xdr:col>
      <xdr:colOff>19050</xdr:colOff>
      <xdr:row>16</xdr:row>
      <xdr:rowOff>17859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407FEEE-22C2-4604-895E-3CB14E608BD1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5</xdr:col>
      <xdr:colOff>0</xdr:colOff>
      <xdr:row>18</xdr:row>
      <xdr:rowOff>0</xdr:rowOff>
    </xdr:from>
    <xdr:to>
      <xdr:col>6</xdr:col>
      <xdr:colOff>571500</xdr:colOff>
      <xdr:row>22</xdr:row>
      <xdr:rowOff>76200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CA903E50-B7FC-48A7-98F8-84D5E6D112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23</xdr:row>
      <xdr:rowOff>0</xdr:rowOff>
    </xdr:from>
    <xdr:to>
      <xdr:col>6</xdr:col>
      <xdr:colOff>571500</xdr:colOff>
      <xdr:row>27</xdr:row>
      <xdr:rowOff>76200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836A804F-EAD2-4118-94D4-47F91693D0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28</xdr:row>
      <xdr:rowOff>0</xdr:rowOff>
    </xdr:from>
    <xdr:to>
      <xdr:col>6</xdr:col>
      <xdr:colOff>571500</xdr:colOff>
      <xdr:row>32</xdr:row>
      <xdr:rowOff>76200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430A9C5A-0361-4B69-8D6E-85EF826ECF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varam.gov.lv/lv/14-apaksnodala-pakalpojumu-parvaldibas-dalibnieku-lomas-un-pienakumi" TargetMode="External"/><Relationship Id="rId3" Type="http://schemas.openxmlformats.org/officeDocument/2006/relationships/hyperlink" Target="https://www.varam.gov.lv/lv/21-apaksnodala-pakalpojumu-parvaldibas-posmi-aktivitates-un-pakapes" TargetMode="External"/><Relationship Id="rId7" Type="http://schemas.openxmlformats.org/officeDocument/2006/relationships/hyperlink" Target="https://www.varam.gov.lv/lv/biezak-uzdotie-jautajumi-0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www.varam.gov.lv/lv/14-apaksnodala-pakalpojumu-parvaldibas-dalibnieku-lomas-un-pienakumi" TargetMode="External"/><Relationship Id="rId1" Type="http://schemas.openxmlformats.org/officeDocument/2006/relationships/hyperlink" Target="https://www.varam.gov.lv/lv/biezak-uzdotie-jautajumi-0" TargetMode="External"/><Relationship Id="rId6" Type="http://schemas.openxmlformats.org/officeDocument/2006/relationships/hyperlink" Target="https://www.varam.gov.lv/lv/biezak-uzdotie-jautajumi-0" TargetMode="External"/><Relationship Id="rId11" Type="http://schemas.openxmlformats.org/officeDocument/2006/relationships/hyperlink" Target="https://www.varam.gov.lv/lv/biezak-uzdotie-jautajumi-0" TargetMode="External"/><Relationship Id="rId5" Type="http://schemas.openxmlformats.org/officeDocument/2006/relationships/hyperlink" Target="https://latvija.gov.lv/Services/44410" TargetMode="External"/><Relationship Id="rId10" Type="http://schemas.openxmlformats.org/officeDocument/2006/relationships/hyperlink" Target="https://www.varam.gov.lv/lv/21-apaksnodala-pakalpojumu-parvaldibas-posmi-aktivitates-un-pakapes" TargetMode="External"/><Relationship Id="rId4" Type="http://schemas.openxmlformats.org/officeDocument/2006/relationships/hyperlink" Target="https://www.varam.gov.lv/lv/21-apaksnodala-pakalpojumu-parvaldibas-posmi-aktivitates-un-pakapes" TargetMode="External"/><Relationship Id="rId9" Type="http://schemas.openxmlformats.org/officeDocument/2006/relationships/hyperlink" Target="https://www.varam.gov.lv/lv/biezak-uzdotie-jautajumi-0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varam.gov.lv/lv/biezak-uzdotie-jautajumi-0" TargetMode="External"/><Relationship Id="rId3" Type="http://schemas.openxmlformats.org/officeDocument/2006/relationships/hyperlink" Target="https://www.varam.gov.lv/lv/biezak-uzdotie-jautajumi-0" TargetMode="External"/><Relationship Id="rId7" Type="http://schemas.openxmlformats.org/officeDocument/2006/relationships/hyperlink" Target="https://www.varam.gov.lv/lv/biezak-uzdotie-jautajumi-0" TargetMode="External"/><Relationship Id="rId12" Type="http://schemas.openxmlformats.org/officeDocument/2006/relationships/hyperlink" Target="https://www.varam.gov.lv/lv/biezak-uzdotie-jautajumi-0" TargetMode="External"/><Relationship Id="rId2" Type="http://schemas.openxmlformats.org/officeDocument/2006/relationships/hyperlink" Target="https://www.varam.gov.lv/lv/biezak-uzdotie-jautajumi-0" TargetMode="External"/><Relationship Id="rId1" Type="http://schemas.openxmlformats.org/officeDocument/2006/relationships/hyperlink" Target="https://www.varam.gov.lv/lv/biezak-uzdotie-jautajumi-0" TargetMode="External"/><Relationship Id="rId6" Type="http://schemas.openxmlformats.org/officeDocument/2006/relationships/hyperlink" Target="https://www.varam.gov.lv/lv/biezak-uzdotie-jautajumi-0" TargetMode="External"/><Relationship Id="rId11" Type="http://schemas.openxmlformats.org/officeDocument/2006/relationships/hyperlink" Target="https://www.varam.gov.lv/lv/biezak-uzdotie-jautajumi-0" TargetMode="External"/><Relationship Id="rId5" Type="http://schemas.openxmlformats.org/officeDocument/2006/relationships/hyperlink" Target="https://www.varam.gov.lv/lv/biezak-uzdotie-jautajumi-0" TargetMode="External"/><Relationship Id="rId10" Type="http://schemas.openxmlformats.org/officeDocument/2006/relationships/hyperlink" Target="https://www.varam.gov.lv/lv/biezak-uzdotie-jautajumi-0" TargetMode="External"/><Relationship Id="rId4" Type="http://schemas.openxmlformats.org/officeDocument/2006/relationships/hyperlink" Target="https://www.varam.gov.lv/lv/biezak-uzdotie-jautajumi-0" TargetMode="External"/><Relationship Id="rId9" Type="http://schemas.openxmlformats.org/officeDocument/2006/relationships/hyperlink" Target="https://www.varam.gov.lv/lv/p21-vadlinijas-pakalpojumu-un-pakalpojumu-parvaldibas-novertesanai-un-pilnveides-planu-izveide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S15"/>
  <sheetViews>
    <sheetView showGridLines="0" showZeros="0" tabSelected="1" zoomScaleNormal="100" workbookViewId="0">
      <pane ySplit="8" topLeftCell="A9" activePane="bottomLeft" state="frozen"/>
      <selection pane="bottomLeft" activeCell="B17" sqref="B17"/>
    </sheetView>
  </sheetViews>
  <sheetFormatPr defaultRowHeight="15.75" outlineLevelCol="1" x14ac:dyDescent="0.25"/>
  <cols>
    <col min="1" max="1" width="1.7109375" style="1" customWidth="1"/>
    <col min="2" max="3" width="13.7109375" style="1" customWidth="1"/>
    <col min="4" max="4" width="30.7109375" style="4" customWidth="1" outlineLevel="1"/>
    <col min="5" max="5" width="9.7109375" style="4" customWidth="1" outlineLevel="1"/>
    <col min="6" max="7" width="30.7109375" style="4" customWidth="1" outlineLevel="1"/>
    <col min="8" max="8" width="50.7109375" style="4" customWidth="1"/>
    <col min="9" max="9" width="15.7109375" style="5" customWidth="1"/>
    <col min="10" max="13" width="11.7109375" style="1" customWidth="1" outlineLevel="1"/>
    <col min="14" max="15" width="13.7109375" style="1" customWidth="1" outlineLevel="1"/>
    <col min="16" max="18" width="13.7109375" style="5" customWidth="1" outlineLevel="1"/>
    <col min="19" max="19" width="40.7109375" style="5" customWidth="1"/>
    <col min="20" max="20" width="23.42578125" style="1" customWidth="1"/>
    <col min="21" max="16384" width="9.140625" style="1"/>
  </cols>
  <sheetData>
    <row r="1" spans="1:19" ht="20.100000000000001" customHeight="1" x14ac:dyDescent="0.25">
      <c r="B1" s="87" t="s">
        <v>38</v>
      </c>
      <c r="C1" s="87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</row>
    <row r="2" spans="1:19" ht="20.100000000000001" customHeight="1" x14ac:dyDescent="0.25">
      <c r="B2" s="74" t="s">
        <v>8</v>
      </c>
      <c r="C2" s="74"/>
      <c r="D2" s="89" t="s">
        <v>23</v>
      </c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</row>
    <row r="3" spans="1:19" ht="20.100000000000001" customHeight="1" x14ac:dyDescent="0.25">
      <c r="A3" s="21"/>
      <c r="B3" s="115" t="s">
        <v>11</v>
      </c>
      <c r="C3" s="115"/>
      <c r="D3" s="88" t="s">
        <v>39</v>
      </c>
      <c r="E3" s="88"/>
      <c r="F3" s="88"/>
      <c r="G3" s="88"/>
      <c r="H3" s="88"/>
      <c r="I3" s="130" t="str">
        <f>IF(I8&lt;&gt;$H$8,"!"," ")</f>
        <v xml:space="preserve"> </v>
      </c>
      <c r="J3" s="131"/>
      <c r="K3" s="131"/>
      <c r="L3" s="131"/>
      <c r="M3" s="131"/>
      <c r="N3" s="130"/>
      <c r="O3" s="130" t="str">
        <f>IF(O8&lt;&gt;$H$8,"!"," ")</f>
        <v xml:space="preserve"> </v>
      </c>
      <c r="P3" s="130" t="str">
        <f>IF(P8&lt;&gt;$H$8,"!"," ")</f>
        <v xml:space="preserve"> </v>
      </c>
      <c r="Q3" s="130" t="str">
        <f>IF(Q8&lt;&gt;$H$8,"!"," ")</f>
        <v xml:space="preserve"> </v>
      </c>
      <c r="R3" s="130" t="str">
        <f>IF(R8&lt;&gt;$H$8,"!"," ")</f>
        <v xml:space="preserve"> </v>
      </c>
      <c r="S3" s="131"/>
    </row>
    <row r="4" spans="1:19" ht="6.75" customHeight="1" x14ac:dyDescent="0.25">
      <c r="D4" s="5"/>
      <c r="E4" s="5"/>
      <c r="F4" s="5"/>
      <c r="G4" s="5"/>
      <c r="H4" s="5"/>
    </row>
    <row r="5" spans="1:19" ht="20.100000000000001" customHeight="1" x14ac:dyDescent="0.25">
      <c r="A5" s="3"/>
      <c r="B5" s="75" t="s">
        <v>34</v>
      </c>
      <c r="C5" s="78" t="s">
        <v>74</v>
      </c>
      <c r="D5" s="96" t="s">
        <v>58</v>
      </c>
      <c r="E5" s="97"/>
      <c r="F5" s="97"/>
      <c r="G5" s="84" t="s">
        <v>75</v>
      </c>
      <c r="H5" s="81" t="s">
        <v>37</v>
      </c>
      <c r="I5" s="98" t="s">
        <v>0</v>
      </c>
      <c r="J5" s="104" t="s">
        <v>1</v>
      </c>
      <c r="K5" s="105"/>
      <c r="L5" s="105"/>
      <c r="M5" s="106"/>
      <c r="N5" s="70" t="s">
        <v>48</v>
      </c>
      <c r="O5" s="70"/>
      <c r="P5" s="70"/>
      <c r="Q5" s="70"/>
      <c r="R5" s="71"/>
      <c r="S5" s="101" t="s">
        <v>14</v>
      </c>
    </row>
    <row r="6" spans="1:19" ht="20.100000000000001" customHeight="1" x14ac:dyDescent="0.25">
      <c r="A6" s="3"/>
      <c r="B6" s="76"/>
      <c r="C6" s="79"/>
      <c r="D6" s="90" t="s">
        <v>50</v>
      </c>
      <c r="E6" s="92" t="s">
        <v>72</v>
      </c>
      <c r="F6" s="94" t="s">
        <v>49</v>
      </c>
      <c r="G6" s="85"/>
      <c r="H6" s="82"/>
      <c r="I6" s="99"/>
      <c r="J6" s="107" t="s">
        <v>26</v>
      </c>
      <c r="K6" s="108"/>
      <c r="L6" s="109" t="s">
        <v>2</v>
      </c>
      <c r="M6" s="110"/>
      <c r="N6" s="111" t="s">
        <v>53</v>
      </c>
      <c r="O6" s="72" t="s">
        <v>12</v>
      </c>
      <c r="P6" s="72" t="s">
        <v>69</v>
      </c>
      <c r="Q6" s="72" t="s">
        <v>86</v>
      </c>
      <c r="R6" s="113" t="s">
        <v>9</v>
      </c>
      <c r="S6" s="102"/>
    </row>
    <row r="7" spans="1:19" ht="54.95" customHeight="1" x14ac:dyDescent="0.25">
      <c r="A7" s="3"/>
      <c r="B7" s="77"/>
      <c r="C7" s="80"/>
      <c r="D7" s="91"/>
      <c r="E7" s="93"/>
      <c r="F7" s="95"/>
      <c r="G7" s="86"/>
      <c r="H7" s="83"/>
      <c r="I7" s="100"/>
      <c r="J7" s="27" t="s">
        <v>3</v>
      </c>
      <c r="K7" s="28" t="s">
        <v>4</v>
      </c>
      <c r="L7" s="28" t="s">
        <v>6</v>
      </c>
      <c r="M7" s="29" t="s">
        <v>5</v>
      </c>
      <c r="N7" s="112"/>
      <c r="O7" s="73"/>
      <c r="P7" s="73"/>
      <c r="Q7" s="73"/>
      <c r="R7" s="114"/>
      <c r="S7" s="103"/>
    </row>
    <row r="8" spans="1:19" s="24" customFormat="1" ht="13.5" customHeight="1" x14ac:dyDescent="0.25">
      <c r="A8" s="22"/>
      <c r="B8" s="23">
        <f>SUBTOTAL(103,B9:B300)</f>
        <v>3</v>
      </c>
      <c r="C8" s="23">
        <f t="shared" ref="C8:S8" si="0">SUBTOTAL(103,C9:C300)</f>
        <v>2</v>
      </c>
      <c r="D8" s="23">
        <f t="shared" si="0"/>
        <v>3</v>
      </c>
      <c r="E8" s="23">
        <f t="shared" si="0"/>
        <v>3</v>
      </c>
      <c r="F8" s="23">
        <f t="shared" si="0"/>
        <v>3</v>
      </c>
      <c r="G8" s="23">
        <f t="shared" si="0"/>
        <v>3</v>
      </c>
      <c r="H8" s="23">
        <f t="shared" si="0"/>
        <v>3</v>
      </c>
      <c r="I8" s="23">
        <f t="shared" si="0"/>
        <v>3</v>
      </c>
      <c r="J8" s="23">
        <f t="shared" si="0"/>
        <v>2</v>
      </c>
      <c r="K8" s="23">
        <f t="shared" si="0"/>
        <v>0</v>
      </c>
      <c r="L8" s="23">
        <f t="shared" si="0"/>
        <v>1</v>
      </c>
      <c r="M8" s="23">
        <f t="shared" si="0"/>
        <v>0</v>
      </c>
      <c r="N8" s="23">
        <f t="shared" si="0"/>
        <v>3</v>
      </c>
      <c r="O8" s="23">
        <f t="shared" si="0"/>
        <v>3</v>
      </c>
      <c r="P8" s="23">
        <f t="shared" si="0"/>
        <v>3</v>
      </c>
      <c r="Q8" s="23">
        <f t="shared" si="0"/>
        <v>3</v>
      </c>
      <c r="R8" s="23">
        <f t="shared" si="0"/>
        <v>3</v>
      </c>
      <c r="S8" s="23">
        <f t="shared" si="0"/>
        <v>1</v>
      </c>
    </row>
    <row r="9" spans="1:19" s="30" customFormat="1" ht="50.1" customHeight="1" x14ac:dyDescent="0.25">
      <c r="A9" s="40"/>
      <c r="B9" s="41" t="s">
        <v>54</v>
      </c>
      <c r="C9" s="42">
        <v>33892</v>
      </c>
      <c r="D9" s="25" t="s">
        <v>63</v>
      </c>
      <c r="E9" s="2" t="s">
        <v>7</v>
      </c>
      <c r="F9" s="39" t="s">
        <v>51</v>
      </c>
      <c r="G9" s="26" t="s">
        <v>52</v>
      </c>
      <c r="H9" s="43" t="s">
        <v>25</v>
      </c>
      <c r="I9" s="44" t="s">
        <v>36</v>
      </c>
      <c r="J9" s="14"/>
      <c r="K9" s="2"/>
      <c r="L9" s="2" t="s">
        <v>7</v>
      </c>
      <c r="M9" s="15"/>
      <c r="N9" s="13" t="s">
        <v>7</v>
      </c>
      <c r="O9" s="38" t="s">
        <v>13</v>
      </c>
      <c r="P9" s="39" t="s">
        <v>67</v>
      </c>
      <c r="Q9" s="39" t="s">
        <v>43</v>
      </c>
      <c r="R9" s="44" t="s">
        <v>30</v>
      </c>
      <c r="S9" s="26"/>
    </row>
    <row r="10" spans="1:19" s="30" customFormat="1" ht="50.1" customHeight="1" x14ac:dyDescent="0.25">
      <c r="A10" s="40"/>
      <c r="B10" s="41" t="s">
        <v>55</v>
      </c>
      <c r="C10" s="42">
        <v>44410</v>
      </c>
      <c r="D10" s="25" t="s">
        <v>73</v>
      </c>
      <c r="E10" s="2" t="s">
        <v>7</v>
      </c>
      <c r="F10" s="39" t="s">
        <v>51</v>
      </c>
      <c r="G10" s="26" t="s">
        <v>61</v>
      </c>
      <c r="H10" s="43" t="s">
        <v>40</v>
      </c>
      <c r="I10" s="44" t="s">
        <v>35</v>
      </c>
      <c r="J10" s="14" t="s">
        <v>7</v>
      </c>
      <c r="K10" s="2"/>
      <c r="L10" s="2"/>
      <c r="M10" s="15"/>
      <c r="N10" s="13" t="s">
        <v>7</v>
      </c>
      <c r="O10" s="38" t="s">
        <v>13</v>
      </c>
      <c r="P10" s="39" t="s">
        <v>67</v>
      </c>
      <c r="Q10" s="39" t="s">
        <v>42</v>
      </c>
      <c r="R10" s="44" t="s">
        <v>10</v>
      </c>
      <c r="S10" s="45" t="s">
        <v>41</v>
      </c>
    </row>
    <row r="11" spans="1:19" s="30" customFormat="1" ht="50.1" customHeight="1" x14ac:dyDescent="0.25">
      <c r="A11" s="40"/>
      <c r="B11" s="41" t="s">
        <v>56</v>
      </c>
      <c r="C11" s="42"/>
      <c r="D11" s="25" t="s">
        <v>64</v>
      </c>
      <c r="E11" s="2" t="s">
        <v>7</v>
      </c>
      <c r="F11" s="39" t="s">
        <v>57</v>
      </c>
      <c r="G11" s="26" t="s">
        <v>59</v>
      </c>
      <c r="H11" s="43" t="s">
        <v>62</v>
      </c>
      <c r="I11" s="44" t="s">
        <v>60</v>
      </c>
      <c r="J11" s="14" t="s">
        <v>7</v>
      </c>
      <c r="K11" s="2"/>
      <c r="L11" s="2"/>
      <c r="M11" s="15"/>
      <c r="N11" s="13" t="s">
        <v>7</v>
      </c>
      <c r="O11" s="38" t="s">
        <v>13</v>
      </c>
      <c r="P11" s="39" t="s">
        <v>66</v>
      </c>
      <c r="Q11" s="39" t="s">
        <v>42</v>
      </c>
      <c r="R11" s="44" t="s">
        <v>10</v>
      </c>
      <c r="S11" s="26"/>
    </row>
    <row r="12" spans="1:19" s="30" customFormat="1" ht="50.1" customHeight="1" x14ac:dyDescent="0.25">
      <c r="A12" s="40"/>
      <c r="B12" s="46"/>
      <c r="C12" s="42"/>
      <c r="D12" s="25"/>
      <c r="E12" s="2"/>
      <c r="F12" s="39"/>
      <c r="G12" s="26"/>
      <c r="H12" s="122"/>
      <c r="I12" s="44"/>
      <c r="J12" s="14"/>
      <c r="K12" s="2"/>
      <c r="L12" s="2"/>
      <c r="M12" s="15"/>
      <c r="N12" s="13"/>
      <c r="O12" s="38"/>
      <c r="P12" s="39"/>
      <c r="Q12" s="39"/>
      <c r="R12" s="44"/>
      <c r="S12" s="26"/>
    </row>
    <row r="13" spans="1:19" s="30" customFormat="1" ht="50.1" customHeight="1" x14ac:dyDescent="0.25">
      <c r="A13" s="40"/>
      <c r="B13" s="46"/>
      <c r="C13" s="42"/>
      <c r="D13" s="25"/>
      <c r="E13" s="2"/>
      <c r="F13" s="39"/>
      <c r="G13" s="26"/>
      <c r="H13" s="122"/>
      <c r="I13" s="44"/>
      <c r="J13" s="14"/>
      <c r="K13" s="2"/>
      <c r="L13" s="2"/>
      <c r="M13" s="15"/>
      <c r="N13" s="13"/>
      <c r="O13" s="38"/>
      <c r="P13" s="39"/>
      <c r="Q13" s="39"/>
      <c r="R13" s="44"/>
      <c r="S13" s="26"/>
    </row>
    <row r="14" spans="1:19" s="30" customFormat="1" ht="50.1" customHeight="1" x14ac:dyDescent="0.25">
      <c r="A14" s="40"/>
      <c r="B14" s="46"/>
      <c r="C14" s="42"/>
      <c r="D14" s="25"/>
      <c r="E14" s="2"/>
      <c r="F14" s="39"/>
      <c r="G14" s="26"/>
      <c r="H14" s="122"/>
      <c r="I14" s="44"/>
      <c r="J14" s="14"/>
      <c r="K14" s="2"/>
      <c r="L14" s="2"/>
      <c r="M14" s="15"/>
      <c r="N14" s="13"/>
      <c r="O14" s="38"/>
      <c r="P14" s="39"/>
      <c r="Q14" s="39"/>
      <c r="R14" s="44"/>
      <c r="S14" s="26"/>
    </row>
    <row r="15" spans="1:19" s="30" customFormat="1" ht="50.1" customHeight="1" x14ac:dyDescent="0.25">
      <c r="A15" s="40"/>
      <c r="B15" s="46"/>
      <c r="C15" s="42"/>
      <c r="D15" s="25"/>
      <c r="E15" s="2"/>
      <c r="F15" s="39"/>
      <c r="G15" s="26"/>
      <c r="H15" s="43"/>
      <c r="I15" s="44"/>
      <c r="J15" s="14"/>
      <c r="K15" s="2"/>
      <c r="L15" s="2"/>
      <c r="M15" s="15"/>
      <c r="N15" s="13"/>
      <c r="O15" s="38"/>
      <c r="P15" s="39"/>
      <c r="Q15" s="39"/>
      <c r="R15" s="44"/>
      <c r="S15" s="26"/>
    </row>
  </sheetData>
  <autoFilter ref="A8:S11" xr:uid="{00000000-0001-0000-0000-000000000000}"/>
  <mergeCells count="24">
    <mergeCell ref="B1:S1"/>
    <mergeCell ref="D2:S2"/>
    <mergeCell ref="D6:D7"/>
    <mergeCell ref="E6:E7"/>
    <mergeCell ref="F6:F7"/>
    <mergeCell ref="D5:F5"/>
    <mergeCell ref="I5:I7"/>
    <mergeCell ref="S5:S7"/>
    <mergeCell ref="J5:M5"/>
    <mergeCell ref="J6:K6"/>
    <mergeCell ref="L6:M6"/>
    <mergeCell ref="N6:N7"/>
    <mergeCell ref="O6:O7"/>
    <mergeCell ref="R6:R7"/>
    <mergeCell ref="B3:C3"/>
    <mergeCell ref="N5:R5"/>
    <mergeCell ref="Q6:Q7"/>
    <mergeCell ref="P6:P7"/>
    <mergeCell ref="B2:C2"/>
    <mergeCell ref="B5:B7"/>
    <mergeCell ref="C5:C7"/>
    <mergeCell ref="H5:H7"/>
    <mergeCell ref="G5:G7"/>
    <mergeCell ref="D3:H3"/>
  </mergeCells>
  <phoneticPr fontId="6" type="noConversion"/>
  <conditionalFormatting sqref="I3:S4">
    <cfRule type="cellIs" dxfId="0" priority="1" operator="equal">
      <formula>"!"</formula>
    </cfRule>
  </conditionalFormatting>
  <hyperlinks>
    <hyperlink ref="H5" r:id="rId1" location="ka-pareizi-veidot-pakalpojuma-nosaukumu" display="Pakalpojuma nosaukums" xr:uid="{F1888CB1-A424-4B80-8B40-037F9D7BEF00}"/>
    <hyperlink ref="I5" r:id="rId2" location="5-loma-pakalpojuma-saimnieks" xr:uid="{03F3F78F-C6A9-4CE1-AB09-461DE5A2A52D}"/>
    <hyperlink ref="O6" r:id="rId3" location="pakalpojumu-prioritates-un-parvaldibas-pakapes" display="Iestādes galvenais pakalpojums" xr:uid="{521C1DBF-091D-4183-AE39-C10D77089A99}"/>
    <hyperlink ref="R6" r:id="rId4" location="pakalpojumu-parvaldibas-posmi-un-tiem-atbilstosas-aktivitates" xr:uid="{9EE980F0-CDBF-44CE-88D0-0C2E9F6A4960}"/>
    <hyperlink ref="S10" r:id="rId5" xr:uid="{56B1D088-2A37-407C-AA44-663533113CDF}"/>
    <hyperlink ref="D5:F5" r:id="rId6" location="kas-ir-dzives-situacija-un-vajadziba-un-ka-tas-aprakstit" display="Dzīves situācija un vajadzība" xr:uid="{29BDCA4E-57FE-4AE9-ADB6-631A213DFA58}"/>
    <hyperlink ref="P6:P7" r:id="rId7" location="kas-ir-e-pakalpojums-d-pakalpojums-un-f-pakalpojums" display="Pakalpojuma pieprasīšanas un sniegšanas veids" xr:uid="{E78CD35D-F946-4FE0-8D21-4F48FA34ABC8}"/>
    <hyperlink ref="B3" r:id="rId8" location="4-loma-iestades-pakalpojumu-kopuma-saimnieks" xr:uid="{2E585667-2FDA-4AE6-BC6D-5559CA00F6AD}"/>
    <hyperlink ref="J5:M5" r:id="rId9" location="kadi-ir-publiskas-parvaldes-pakalpojumu-veidi" display="Pakalpojuma veids" xr:uid="{0F60C33C-E530-4B52-8386-361063FE2693}"/>
    <hyperlink ref="N6:N7" r:id="rId10" location="pakalpojumu-prioritates-un-parvaldibas-pakapes" display="Iestādes &quot;galvenais pakalpojums&quot;" xr:uid="{25B13D05-13FD-4907-9192-1BE84C475855}"/>
    <hyperlink ref="Q6:Q7" r:id="rId11" location="kas-ir-vienkarss-pakalpojums-komplekss-pakalpojums-un-viedais-pakalpojums" display="Pakalpojuma sarežģītība" xr:uid="{05369103-1DBC-42C8-87B9-CB75A254CD8B}"/>
  </hyperlinks>
  <pageMargins left="0.7" right="0.7" top="0.75" bottom="0.75" header="0.3" footer="0.3"/>
  <pageSetup orientation="portrait" r:id="rId1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7FEED64-4980-421A-AFF0-14A6F1B988A1}">
          <x14:formula1>
            <xm:f>XXX!$E$2:$E$9</xm:f>
          </x14:formula1>
          <xm:sqref>R9:R15</xm:sqref>
        </x14:dataValidation>
        <x14:dataValidation type="list" allowBlank="1" showInputMessage="1" showErrorMessage="1" xr:uid="{37E3BD0B-D719-4486-8750-8E1360F11DA2}">
          <x14:formula1>
            <xm:f>XXX!$C$4:$C$7</xm:f>
          </x14:formula1>
          <xm:sqref>Q9:Q15</xm:sqref>
        </x14:dataValidation>
        <x14:dataValidation type="list" allowBlank="1" showInputMessage="1" showErrorMessage="1" xr:uid="{B9651B82-9984-4430-BD6B-E0F4710A967D}">
          <x14:formula1>
            <xm:f>XXX!$D$4:$D$7</xm:f>
          </x14:formula1>
          <xm:sqref>P9:P15</xm:sqref>
        </x14:dataValidation>
        <x14:dataValidation type="list" allowBlank="1" showInputMessage="1" showErrorMessage="1" xr:uid="{83555A01-BE3B-47D3-98D9-8442558959EB}">
          <x14:formula1>
            <xm:f>XXX!$B$4:$B$7</xm:f>
          </x14:formula1>
          <xm:sqref>O9:O15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3AF92-00E0-4E44-9AC2-0BE026A9408E}">
  <dimension ref="B1:R33"/>
  <sheetViews>
    <sheetView showGridLines="0" showZeros="0" zoomScaleNormal="100" workbookViewId="0"/>
  </sheetViews>
  <sheetFormatPr defaultRowHeight="20.100000000000001" customHeight="1" x14ac:dyDescent="0.25"/>
  <cols>
    <col min="1" max="1" width="4.7109375" style="48" customWidth="1"/>
    <col min="2" max="2" width="30.7109375" style="47" customWidth="1"/>
    <col min="3" max="3" width="35.7109375" style="48" customWidth="1"/>
    <col min="4" max="5" width="6.7109375" style="48" customWidth="1"/>
    <col min="6" max="19" width="8.7109375" style="48" customWidth="1"/>
    <col min="20" max="16384" width="9.140625" style="48"/>
  </cols>
  <sheetData>
    <row r="1" spans="2:18" ht="9.9499999999999993" customHeight="1" x14ac:dyDescent="0.25"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2" spans="2:18" ht="30" customHeight="1" thickBot="1" x14ac:dyDescent="0.3">
      <c r="B2" s="116" t="s">
        <v>80</v>
      </c>
      <c r="C2" s="116"/>
      <c r="D2" s="117">
        <f>COUNTA(Portfolio!H9:H300)</f>
        <v>3</v>
      </c>
      <c r="E2" s="117"/>
      <c r="F2" s="69"/>
      <c r="G2" s="69"/>
      <c r="H2" s="69"/>
      <c r="I2" s="69"/>
      <c r="J2" s="69"/>
      <c r="K2" s="69"/>
    </row>
    <row r="3" spans="2:18" ht="24.95" customHeight="1" x14ac:dyDescent="0.25"/>
    <row r="4" spans="2:18" ht="20.100000000000001" customHeight="1" x14ac:dyDescent="0.25">
      <c r="B4" s="119" t="s">
        <v>77</v>
      </c>
      <c r="C4" s="66" t="s">
        <v>81</v>
      </c>
      <c r="D4" s="53">
        <f>COUNTIF(Portfolio!$R$9:$R$300,C4)</f>
        <v>0</v>
      </c>
      <c r="E4" s="53"/>
      <c r="F4" s="53"/>
      <c r="G4" s="53"/>
      <c r="H4" s="53"/>
      <c r="I4" s="53"/>
      <c r="J4" s="53"/>
      <c r="K4" s="53"/>
      <c r="L4" s="127" t="str">
        <f>IF(SUM(D4:D10)&lt;&gt;D2,"!"," ")</f>
        <v xml:space="preserve"> </v>
      </c>
    </row>
    <row r="5" spans="2:18" ht="20.100000000000001" customHeight="1" x14ac:dyDescent="0.25">
      <c r="B5" s="119"/>
      <c r="C5" s="62" t="s">
        <v>29</v>
      </c>
      <c r="D5" s="53">
        <f>COUNTIF(Portfolio!$R$9:$R$300,C5)</f>
        <v>0</v>
      </c>
      <c r="E5" s="53"/>
      <c r="F5" s="53"/>
      <c r="G5" s="53"/>
      <c r="H5" s="53"/>
      <c r="I5" s="53"/>
      <c r="J5" s="53"/>
      <c r="K5" s="53"/>
      <c r="L5" s="127"/>
    </row>
    <row r="6" spans="2:18" ht="20.100000000000001" customHeight="1" x14ac:dyDescent="0.25">
      <c r="B6" s="119"/>
      <c r="C6" s="62" t="s">
        <v>30</v>
      </c>
      <c r="D6" s="56">
        <f>COUNTIF(Portfolio!$R$9:$R$300,C6)</f>
        <v>1</v>
      </c>
      <c r="E6" s="53"/>
      <c r="F6" s="53"/>
      <c r="G6" s="53"/>
      <c r="H6" s="53"/>
      <c r="I6" s="53"/>
      <c r="J6" s="53"/>
      <c r="K6" s="53"/>
      <c r="L6" s="127"/>
    </row>
    <row r="7" spans="2:18" ht="20.100000000000001" customHeight="1" x14ac:dyDescent="0.25">
      <c r="B7" s="119"/>
      <c r="C7" s="67" t="s">
        <v>10</v>
      </c>
      <c r="D7" s="54">
        <f>COUNTIF(Portfolio!$R$9:$R$300,C7)</f>
        <v>2</v>
      </c>
      <c r="E7" s="54"/>
      <c r="F7" s="54"/>
      <c r="G7" s="54"/>
      <c r="H7" s="54"/>
      <c r="I7" s="54"/>
      <c r="J7" s="54"/>
      <c r="K7" s="54"/>
      <c r="L7" s="127"/>
    </row>
    <row r="8" spans="2:18" ht="20.100000000000001" customHeight="1" x14ac:dyDescent="0.25">
      <c r="B8" s="119"/>
      <c r="C8" s="51" t="s">
        <v>33</v>
      </c>
      <c r="D8" s="53">
        <f>COUNTIF(Portfolio!$R$9:$R$300,C8)</f>
        <v>0</v>
      </c>
      <c r="E8" s="53"/>
      <c r="F8" s="53"/>
      <c r="G8" s="53"/>
      <c r="H8" s="53"/>
      <c r="I8" s="53"/>
      <c r="J8" s="53"/>
      <c r="K8" s="53"/>
      <c r="L8" s="127"/>
    </row>
    <row r="9" spans="2:18" ht="20.100000000000001" customHeight="1" x14ac:dyDescent="0.25">
      <c r="B9" s="119"/>
      <c r="C9" s="52" t="s">
        <v>31</v>
      </c>
      <c r="D9" s="53">
        <f>COUNTIF(Portfolio!$R$9:$R$300,C9)</f>
        <v>0</v>
      </c>
      <c r="E9" s="53"/>
      <c r="F9" s="53"/>
      <c r="G9" s="53"/>
      <c r="H9" s="53"/>
      <c r="I9" s="53"/>
      <c r="J9" s="53"/>
      <c r="K9" s="53"/>
      <c r="L9" s="127"/>
    </row>
    <row r="10" spans="2:18" ht="20.100000000000001" customHeight="1" x14ac:dyDescent="0.25">
      <c r="B10" s="119"/>
      <c r="C10" s="65" t="s">
        <v>32</v>
      </c>
      <c r="D10" s="53">
        <f>COUNTIF(Portfolio!$R$9:$R$300,C10)</f>
        <v>0</v>
      </c>
      <c r="E10" s="53"/>
      <c r="F10" s="53"/>
      <c r="G10" s="53"/>
      <c r="H10" s="53"/>
      <c r="I10" s="53"/>
      <c r="J10" s="53"/>
      <c r="K10" s="53"/>
      <c r="L10" s="127"/>
    </row>
    <row r="11" spans="2:18" ht="9.9499999999999993" customHeight="1" x14ac:dyDescent="0.25">
      <c r="C11" s="49"/>
    </row>
    <row r="12" spans="2:18" ht="20.100000000000001" customHeight="1" x14ac:dyDescent="0.25">
      <c r="B12" s="50" t="s">
        <v>78</v>
      </c>
      <c r="C12" s="49"/>
    </row>
    <row r="13" spans="2:18" ht="20.100000000000001" customHeight="1" x14ac:dyDescent="0.25">
      <c r="B13" s="120" t="s">
        <v>26</v>
      </c>
      <c r="C13" s="63" t="s">
        <v>3</v>
      </c>
      <c r="D13" s="53">
        <f>COUNTIF(Portfolio!$J$9:$J$300,"x")</f>
        <v>2</v>
      </c>
      <c r="E13" s="53"/>
      <c r="F13" s="53"/>
      <c r="G13" s="53"/>
      <c r="H13" s="53"/>
      <c r="I13" s="53"/>
      <c r="J13" s="53"/>
      <c r="K13" s="53"/>
      <c r="L13" s="127"/>
    </row>
    <row r="14" spans="2:18" ht="20.100000000000001" customHeight="1" x14ac:dyDescent="0.25">
      <c r="B14" s="120"/>
      <c r="C14" s="62" t="s">
        <v>4</v>
      </c>
      <c r="D14" s="53">
        <f>COUNTIF(Portfolio!$K$9:$K$300,"x")</f>
        <v>0</v>
      </c>
      <c r="E14" s="53"/>
      <c r="F14" s="53"/>
      <c r="G14" s="53"/>
      <c r="H14" s="53"/>
      <c r="I14" s="53"/>
      <c r="J14" s="53"/>
      <c r="K14" s="53"/>
      <c r="L14" s="127"/>
    </row>
    <row r="15" spans="2:18" ht="20.100000000000001" customHeight="1" x14ac:dyDescent="0.25">
      <c r="B15" s="121" t="s">
        <v>2</v>
      </c>
      <c r="C15" s="68" t="s">
        <v>6</v>
      </c>
      <c r="D15" s="55">
        <f>COUNTIF(Portfolio!$L$9:$L$300,"x")</f>
        <v>1</v>
      </c>
      <c r="E15" s="55"/>
      <c r="F15" s="55"/>
      <c r="G15" s="55"/>
      <c r="H15" s="55"/>
      <c r="I15" s="55"/>
      <c r="J15" s="55"/>
      <c r="K15" s="55"/>
      <c r="L15" s="127"/>
    </row>
    <row r="16" spans="2:18" ht="20.100000000000001" customHeight="1" x14ac:dyDescent="0.25">
      <c r="B16" s="120"/>
      <c r="C16" s="62" t="s">
        <v>5</v>
      </c>
      <c r="D16" s="53">
        <f>COUNTIF(Portfolio!$M$9:$M$300,"x")</f>
        <v>0</v>
      </c>
      <c r="E16" s="53"/>
      <c r="F16" s="53"/>
      <c r="G16" s="53"/>
      <c r="H16" s="53"/>
      <c r="I16" s="53"/>
      <c r="J16" s="53"/>
      <c r="K16" s="53"/>
      <c r="L16" s="127"/>
    </row>
    <row r="17" spans="2:12" ht="9.9499999999999993" customHeight="1" x14ac:dyDescent="0.25">
      <c r="C17" s="49"/>
      <c r="L17" s="128"/>
    </row>
    <row r="18" spans="2:12" ht="9.9499999999999993" customHeight="1" x14ac:dyDescent="0.25">
      <c r="B18" s="118" t="s">
        <v>79</v>
      </c>
      <c r="C18" s="49"/>
      <c r="L18" s="128"/>
    </row>
    <row r="19" spans="2:12" ht="9.9499999999999993" customHeight="1" x14ac:dyDescent="0.25">
      <c r="B19" s="118"/>
      <c r="C19" s="49"/>
      <c r="E19" s="59"/>
      <c r="L19" s="128"/>
    </row>
    <row r="20" spans="2:12" ht="20.100000000000001" customHeight="1" x14ac:dyDescent="0.25">
      <c r="B20" s="119" t="s">
        <v>12</v>
      </c>
      <c r="C20" s="51" t="s">
        <v>28</v>
      </c>
      <c r="D20" s="126">
        <f>COUNTIF(Portfolio!$O$9:$O$300,C20)</f>
        <v>0</v>
      </c>
      <c r="E20" s="64">
        <f>D20/SUM(D$20:D$22)</f>
        <v>0</v>
      </c>
      <c r="F20" s="53"/>
      <c r="G20" s="53"/>
      <c r="H20" s="127" t="str">
        <f>IF(SUM(D20:D22)&lt;&gt;D2,"!"," ")</f>
        <v xml:space="preserve"> </v>
      </c>
    </row>
    <row r="21" spans="2:12" ht="20.100000000000001" customHeight="1" x14ac:dyDescent="0.25">
      <c r="B21" s="119"/>
      <c r="C21" s="57" t="s">
        <v>13</v>
      </c>
      <c r="D21" s="54">
        <f>COUNTIF(Portfolio!$O$9:$O$300,C21)</f>
        <v>3</v>
      </c>
      <c r="E21" s="60">
        <f>D21/SUM(D$20:D$22)</f>
        <v>1</v>
      </c>
      <c r="F21" s="54"/>
      <c r="G21" s="54"/>
      <c r="H21" s="127"/>
    </row>
    <row r="22" spans="2:12" ht="20.100000000000001" customHeight="1" x14ac:dyDescent="0.25">
      <c r="B22" s="119"/>
      <c r="C22" s="63" t="s">
        <v>27</v>
      </c>
      <c r="D22" s="53">
        <f>COUNTIF(Portfolio!$O$9:$O$300,C22)</f>
        <v>0</v>
      </c>
      <c r="E22" s="64">
        <f>D22/SUM(D$20:D$22)</f>
        <v>0</v>
      </c>
      <c r="F22" s="53"/>
      <c r="G22" s="53"/>
      <c r="H22" s="127"/>
    </row>
    <row r="23" spans="2:12" ht="15" customHeight="1" x14ac:dyDescent="0.25">
      <c r="B23" s="49"/>
      <c r="C23" s="123"/>
      <c r="D23" s="124"/>
      <c r="E23" s="125"/>
      <c r="H23" s="128"/>
    </row>
    <row r="24" spans="2:12" ht="15" customHeight="1" x14ac:dyDescent="0.25">
      <c r="B24" s="49"/>
      <c r="C24" s="49"/>
      <c r="E24" s="61"/>
    </row>
    <row r="25" spans="2:12" ht="20.100000000000001" customHeight="1" x14ac:dyDescent="0.25">
      <c r="B25" s="119" t="s">
        <v>69</v>
      </c>
      <c r="C25" s="51" t="s">
        <v>83</v>
      </c>
      <c r="D25" s="126">
        <f>COUNTIF(Portfolio!$P$9:$P$300,C25)</f>
        <v>1</v>
      </c>
      <c r="E25" s="64">
        <f>D25/SUM(D$25:D$27)</f>
        <v>0.33333333333333331</v>
      </c>
      <c r="F25" s="53"/>
      <c r="G25" s="53"/>
      <c r="H25" s="127" t="str">
        <f>IF(SUM(D25:D27)&lt;&gt;D2,"!"," ")</f>
        <v xml:space="preserve"> </v>
      </c>
    </row>
    <row r="26" spans="2:12" ht="20.100000000000001" customHeight="1" x14ac:dyDescent="0.25">
      <c r="B26" s="119"/>
      <c r="C26" s="57" t="s">
        <v>84</v>
      </c>
      <c r="D26" s="54">
        <f>COUNTIF(Portfolio!$P$9:$P$300,C26)</f>
        <v>2</v>
      </c>
      <c r="E26" s="60">
        <f>D26/SUM(D$25:D$27)</f>
        <v>0.66666666666666663</v>
      </c>
      <c r="F26" s="54"/>
      <c r="G26" s="54"/>
      <c r="H26" s="127"/>
    </row>
    <row r="27" spans="2:12" ht="20.100000000000001" customHeight="1" x14ac:dyDescent="0.25">
      <c r="B27" s="119"/>
      <c r="C27" s="63" t="s">
        <v>85</v>
      </c>
      <c r="D27" s="53">
        <f>COUNTIF(Portfolio!$P$9:$P$300,C27)</f>
        <v>0</v>
      </c>
      <c r="E27" s="64">
        <f>D27/SUM(D$25:D$27)</f>
        <v>0</v>
      </c>
      <c r="F27" s="53"/>
      <c r="G27" s="53"/>
      <c r="H27" s="127"/>
    </row>
    <row r="28" spans="2:12" ht="15" customHeight="1" x14ac:dyDescent="0.25">
      <c r="B28" s="49"/>
      <c r="C28" s="123"/>
      <c r="D28" s="124"/>
      <c r="E28" s="125"/>
    </row>
    <row r="29" spans="2:12" ht="15" customHeight="1" x14ac:dyDescent="0.25">
      <c r="B29" s="49"/>
      <c r="C29" s="49"/>
      <c r="E29" s="61"/>
    </row>
    <row r="30" spans="2:12" ht="20.100000000000001" customHeight="1" x14ac:dyDescent="0.25">
      <c r="B30" s="119" t="s">
        <v>82</v>
      </c>
      <c r="C30" s="51" t="s">
        <v>42</v>
      </c>
      <c r="D30" s="126">
        <f>COUNTIF(Portfolio!$Q$9:$Q$300,C30)</f>
        <v>2</v>
      </c>
      <c r="E30" s="64">
        <f>D30/SUM(D$30:D$32)</f>
        <v>0.66666666666666663</v>
      </c>
      <c r="F30" s="56"/>
      <c r="G30" s="56"/>
      <c r="H30" s="127" t="str">
        <f>IF(SUM(D30:D32)&lt;&gt;D2,"!"," ")</f>
        <v xml:space="preserve"> </v>
      </c>
    </row>
    <row r="31" spans="2:12" ht="20.100000000000001" customHeight="1" x14ac:dyDescent="0.25">
      <c r="B31" s="119"/>
      <c r="C31" s="57" t="s">
        <v>43</v>
      </c>
      <c r="D31" s="54">
        <f>COUNTIF(Portfolio!$Q$9:$Q$300,C31)</f>
        <v>1</v>
      </c>
      <c r="E31" s="60">
        <f>D31/SUM(D$30:D$32)</f>
        <v>0.33333333333333331</v>
      </c>
      <c r="F31" s="54"/>
      <c r="G31" s="54"/>
      <c r="H31" s="127"/>
    </row>
    <row r="32" spans="2:12" ht="20.100000000000001" customHeight="1" x14ac:dyDescent="0.25">
      <c r="B32" s="119"/>
      <c r="C32" s="63" t="s">
        <v>44</v>
      </c>
      <c r="D32" s="126">
        <f>COUNTIF(Portfolio!$Q$9:$Q$300,C32)</f>
        <v>0</v>
      </c>
      <c r="E32" s="64">
        <f>D32/SUM(D$30:D$32)</f>
        <v>0</v>
      </c>
      <c r="F32" s="55"/>
      <c r="G32" s="55"/>
      <c r="H32" s="127"/>
    </row>
    <row r="33" spans="3:5" ht="20.100000000000001" customHeight="1" x14ac:dyDescent="0.25">
      <c r="C33" s="123"/>
      <c r="D33" s="124"/>
      <c r="E33" s="125"/>
    </row>
  </sheetData>
  <mergeCells count="14">
    <mergeCell ref="H25:H27"/>
    <mergeCell ref="H30:H32"/>
    <mergeCell ref="L4:L10"/>
    <mergeCell ref="L13:L16"/>
    <mergeCell ref="H20:H22"/>
    <mergeCell ref="B2:C2"/>
    <mergeCell ref="D2:E2"/>
    <mergeCell ref="B18:B19"/>
    <mergeCell ref="B25:B27"/>
    <mergeCell ref="B30:B32"/>
    <mergeCell ref="B20:B22"/>
    <mergeCell ref="B4:B10"/>
    <mergeCell ref="B13:B14"/>
    <mergeCell ref="B15:B1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C6C8B-4F71-458A-9335-6F5B11621584}">
  <dimension ref="B1:E9"/>
  <sheetViews>
    <sheetView showGridLines="0" workbookViewId="0">
      <selection activeCell="I28" sqref="I28"/>
    </sheetView>
  </sheetViews>
  <sheetFormatPr defaultRowHeight="15.75" x14ac:dyDescent="0.25"/>
  <cols>
    <col min="1" max="1" width="9.140625" style="7"/>
    <col min="2" max="2" width="11.140625" style="7" customWidth="1"/>
    <col min="3" max="3" width="23.7109375" style="7" customWidth="1"/>
    <col min="4" max="4" width="17.42578125" style="7" customWidth="1"/>
    <col min="5" max="5" width="16.85546875" style="7" customWidth="1"/>
    <col min="6" max="16384" width="9.140625" style="7"/>
  </cols>
  <sheetData>
    <row r="1" spans="2:5" x14ac:dyDescent="0.25">
      <c r="B1" s="7" t="s">
        <v>45</v>
      </c>
      <c r="C1" s="7" t="s">
        <v>47</v>
      </c>
      <c r="D1" s="12" t="s">
        <v>65</v>
      </c>
      <c r="E1" s="7" t="s">
        <v>46</v>
      </c>
    </row>
    <row r="2" spans="2:5" x14ac:dyDescent="0.25">
      <c r="E2" s="6"/>
    </row>
    <row r="3" spans="2:5" x14ac:dyDescent="0.25">
      <c r="E3" s="58" t="s">
        <v>81</v>
      </c>
    </row>
    <row r="4" spans="2:5" x14ac:dyDescent="0.25">
      <c r="B4" s="6"/>
      <c r="C4" s="6"/>
      <c r="D4" s="17"/>
      <c r="E4" s="6" t="s">
        <v>29</v>
      </c>
    </row>
    <row r="5" spans="2:5" x14ac:dyDescent="0.25">
      <c r="B5" s="6" t="s">
        <v>28</v>
      </c>
      <c r="C5" s="6" t="s">
        <v>42</v>
      </c>
      <c r="D5" s="18" t="s">
        <v>66</v>
      </c>
      <c r="E5" s="6" t="s">
        <v>30</v>
      </c>
    </row>
    <row r="6" spans="2:5" x14ac:dyDescent="0.25">
      <c r="B6" s="8" t="s">
        <v>13</v>
      </c>
      <c r="C6" s="8" t="s">
        <v>43</v>
      </c>
      <c r="D6" s="19" t="s">
        <v>67</v>
      </c>
      <c r="E6" s="8" t="s">
        <v>10</v>
      </c>
    </row>
    <row r="7" spans="2:5" x14ac:dyDescent="0.25">
      <c r="B7" s="16" t="s">
        <v>27</v>
      </c>
      <c r="C7" s="16" t="s">
        <v>44</v>
      </c>
      <c r="D7" s="20" t="s">
        <v>68</v>
      </c>
      <c r="E7" s="9" t="s">
        <v>33</v>
      </c>
    </row>
    <row r="8" spans="2:5" x14ac:dyDescent="0.25">
      <c r="E8" s="10" t="s">
        <v>31</v>
      </c>
    </row>
    <row r="9" spans="2:5" x14ac:dyDescent="0.25">
      <c r="E9" s="11" t="s">
        <v>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D1868-791F-4316-8881-74122767E61A}">
  <dimension ref="A2:S13"/>
  <sheetViews>
    <sheetView showGridLines="0" zoomScaleNormal="100" workbookViewId="0">
      <selection activeCell="B15" sqref="B15"/>
    </sheetView>
  </sheetViews>
  <sheetFormatPr defaultRowHeight="18" x14ac:dyDescent="0.25"/>
  <cols>
    <col min="1" max="1" width="5.85546875" style="31" customWidth="1"/>
    <col min="2" max="2" width="109.85546875" style="37" customWidth="1"/>
    <col min="3" max="16384" width="9.140625" style="37"/>
  </cols>
  <sheetData>
    <row r="2" spans="1:19" s="32" customFormat="1" ht="30" customHeight="1" x14ac:dyDescent="0.25">
      <c r="A2" s="30">
        <v>1</v>
      </c>
      <c r="B2" s="33" t="s">
        <v>15</v>
      </c>
      <c r="D2" s="34"/>
      <c r="E2" s="34"/>
      <c r="F2" s="35"/>
      <c r="G2" s="34"/>
      <c r="H2" s="34"/>
      <c r="I2" s="35"/>
      <c r="S2" s="35"/>
    </row>
    <row r="3" spans="1:19" s="32" customFormat="1" ht="30" customHeight="1" x14ac:dyDescent="0.25">
      <c r="A3" s="30">
        <v>2</v>
      </c>
      <c r="B3" s="33" t="s">
        <v>16</v>
      </c>
      <c r="D3" s="34"/>
      <c r="E3" s="34"/>
      <c r="F3" s="34"/>
      <c r="G3" s="34"/>
      <c r="H3" s="34"/>
      <c r="I3" s="35"/>
      <c r="S3" s="35"/>
    </row>
    <row r="4" spans="1:19" s="32" customFormat="1" ht="30" customHeight="1" x14ac:dyDescent="0.25">
      <c r="A4" s="30">
        <v>3</v>
      </c>
      <c r="B4" s="33" t="s">
        <v>17</v>
      </c>
      <c r="D4" s="34"/>
      <c r="E4" s="34"/>
      <c r="F4" s="35"/>
      <c r="G4" s="34"/>
      <c r="H4" s="34"/>
      <c r="I4" s="35"/>
      <c r="S4" s="35"/>
    </row>
    <row r="5" spans="1:19" s="32" customFormat="1" ht="30" customHeight="1" x14ac:dyDescent="0.25">
      <c r="A5" s="30">
        <v>4</v>
      </c>
      <c r="B5" s="33" t="s">
        <v>18</v>
      </c>
      <c r="D5" s="34"/>
      <c r="E5" s="34"/>
      <c r="F5" s="34"/>
      <c r="G5" s="35"/>
      <c r="H5" s="35"/>
      <c r="I5" s="35"/>
      <c r="S5" s="35"/>
    </row>
    <row r="6" spans="1:19" s="32" customFormat="1" ht="30" customHeight="1" x14ac:dyDescent="0.25">
      <c r="A6" s="30">
        <v>5</v>
      </c>
      <c r="B6" s="33" t="s">
        <v>20</v>
      </c>
      <c r="D6" s="34"/>
      <c r="E6" s="34"/>
      <c r="F6" s="34"/>
      <c r="G6" s="34"/>
      <c r="H6" s="34"/>
      <c r="I6" s="35"/>
      <c r="S6" s="35"/>
    </row>
    <row r="7" spans="1:19" s="32" customFormat="1" ht="30" customHeight="1" x14ac:dyDescent="0.25">
      <c r="A7" s="30">
        <v>6</v>
      </c>
      <c r="B7" s="33" t="s">
        <v>19</v>
      </c>
      <c r="D7" s="34"/>
      <c r="E7" s="34"/>
      <c r="F7" s="34"/>
      <c r="G7" s="35"/>
      <c r="H7" s="34"/>
      <c r="I7" s="35"/>
      <c r="S7" s="35"/>
    </row>
    <row r="8" spans="1:19" s="32" customFormat="1" ht="30" customHeight="1" x14ac:dyDescent="0.25">
      <c r="A8" s="30">
        <v>7</v>
      </c>
      <c r="B8" s="33" t="s">
        <v>21</v>
      </c>
      <c r="D8" s="34"/>
      <c r="E8" s="34"/>
      <c r="F8" s="34"/>
      <c r="H8" s="34"/>
      <c r="I8" s="35"/>
      <c r="S8" s="35"/>
    </row>
    <row r="9" spans="1:19" s="32" customFormat="1" ht="30" customHeight="1" x14ac:dyDescent="0.25">
      <c r="A9" s="30">
        <v>8</v>
      </c>
      <c r="B9" s="33" t="s">
        <v>22</v>
      </c>
      <c r="D9" s="34"/>
      <c r="E9" s="34"/>
      <c r="F9" s="34"/>
      <c r="G9" s="34"/>
      <c r="H9" s="34"/>
      <c r="I9" s="35"/>
      <c r="S9" s="35"/>
    </row>
    <row r="10" spans="1:19" s="32" customFormat="1" ht="30" customHeight="1" x14ac:dyDescent="0.25">
      <c r="A10" s="30">
        <v>9</v>
      </c>
      <c r="B10" s="33" t="s">
        <v>70</v>
      </c>
      <c r="D10" s="34"/>
      <c r="E10" s="34"/>
      <c r="F10" s="34"/>
      <c r="G10" s="34"/>
      <c r="H10" s="34"/>
      <c r="I10" s="35"/>
      <c r="S10" s="35"/>
    </row>
    <row r="11" spans="1:19" s="32" customFormat="1" ht="30" customHeight="1" x14ac:dyDescent="0.25">
      <c r="A11" s="30">
        <v>10</v>
      </c>
      <c r="B11" s="33" t="s">
        <v>71</v>
      </c>
      <c r="D11" s="34"/>
      <c r="E11" s="34"/>
      <c r="F11" s="34"/>
      <c r="G11" s="34"/>
      <c r="H11" s="34"/>
      <c r="I11" s="35"/>
      <c r="S11" s="35"/>
    </row>
    <row r="12" spans="1:19" s="32" customFormat="1" ht="30" customHeight="1" x14ac:dyDescent="0.25">
      <c r="A12" s="30">
        <v>11</v>
      </c>
      <c r="B12" s="33" t="s">
        <v>76</v>
      </c>
      <c r="D12" s="34"/>
      <c r="E12" s="34"/>
      <c r="F12" s="34"/>
      <c r="G12" s="34"/>
      <c r="H12" s="34"/>
      <c r="I12" s="35"/>
      <c r="S12" s="35"/>
    </row>
    <row r="13" spans="1:19" s="32" customFormat="1" ht="25.5" customHeight="1" x14ac:dyDescent="0.25">
      <c r="A13" s="30">
        <v>12</v>
      </c>
      <c r="B13" s="36" t="s">
        <v>24</v>
      </c>
      <c r="D13" s="34"/>
      <c r="E13" s="34"/>
      <c r="F13" s="34"/>
      <c r="G13" s="34"/>
      <c r="H13" s="34"/>
      <c r="I13" s="35"/>
      <c r="S13" s="35"/>
    </row>
  </sheetData>
  <hyperlinks>
    <hyperlink ref="B2" r:id="rId1" location="kas-ir-pakalpojums" xr:uid="{0A916EF7-FF43-4BFA-A370-334D10BC0228}"/>
    <hyperlink ref="B3" r:id="rId2" location="kadi-ir-publiskas-parvaldes-pakalpojumu-veidi" xr:uid="{B45EAF60-9A73-4FA3-BBA7-9632D536A69B}"/>
    <hyperlink ref="B4" r:id="rId3" location="vai-viss-ko-iestade-dara-ir-uzskatams-par-pakalpojumu" xr:uid="{EF4EE3B1-DA9C-456A-AEC8-1C5A021F7010}"/>
    <hyperlink ref="B5" r:id="rId4" location="vai-pakalpojumu-atbalsts-ir-uzskatams-par-pakalpojumu" xr:uid="{B9902A21-8EFB-46FB-ACA9-9C759CA74CCE}"/>
    <hyperlink ref="B7" r:id="rId5" location="ka-pareizi-veidot-pakalpojuma-nosaukumu" xr:uid="{5B3C27BD-02C8-4400-AD51-FED7ACCBBD82}"/>
    <hyperlink ref="B6" r:id="rId6" location="ka-veidot-un-optimizet-pakalpojumu-sarakstu" xr:uid="{35CFF94C-9048-4E76-BE8C-4BB052803873}"/>
    <hyperlink ref="B8" r:id="rId7" location="kas-ir-vienkarss-pakalpojums-komplekss-pakalpojums-un-viedais-pakalpojums" xr:uid="{C24A6AC7-952A-4212-B319-ED53FD804B86}"/>
    <hyperlink ref="B9" r:id="rId8" location="ka-pakalpojumi-ir-saistiti-ar-dzives-situacijam-un-resursiem" xr:uid="{4C5E0070-89EE-4546-BBCD-5EC1846631FA}"/>
    <hyperlink ref="B13" r:id="rId9" display="P2.1. &quot;Vadlīnijas pakalpojumu un pakalpojumu pārvaldības novērtēšanai un pilnveides plānu izveidei&quot;" xr:uid="{96A4EF5F-94AA-468F-89B3-8A1D9EB5B06A}"/>
    <hyperlink ref="B10" r:id="rId10" location="kas-ir-e-pakalpojums-d-pakalpojums-un-f-pakalpojums" xr:uid="{1369A403-BE25-40B1-81AA-D130B89AE9D2}"/>
    <hyperlink ref="B11" r:id="rId11" location="kas-ir-elektroniska-vide-fiziska-vide-un-tam-atbilstosie-kanali" xr:uid="{0736FFBB-5142-45FA-9337-46FEBEA91872}"/>
    <hyperlink ref="B12" r:id="rId12" location="kadas-ir-pakalpojumu-parvaldibas-dalibnieku-galvenas-lomas" xr:uid="{8643AE4B-F7F7-4F13-AA12-8961DC4776F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Portfolio</vt:lpstr>
      <vt:lpstr>Kopsavilkums</vt:lpstr>
      <vt:lpstr>XXX</vt:lpstr>
      <vt:lpstr>Noderīga informācija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Normunds Grigus</dc:creator>
  <cp:lastModifiedBy>Normunds Grigus</cp:lastModifiedBy>
  <dcterms:created xsi:type="dcterms:W3CDTF">2015-06-05T18:17:20Z</dcterms:created>
  <dcterms:modified xsi:type="dcterms:W3CDTF">2025-12-22T12:56:06Z</dcterms:modified>
</cp:coreProperties>
</file>