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Baltijas krasti/FINAL_04122025/pasvaldibu/"/>
    </mc:Choice>
  </mc:AlternateContent>
  <xr:revisionPtr revIDLastSave="64" documentId="8_{7A562A8F-5615-4DE3-B046-A490AAC6B935}" xr6:coauthVersionLast="47" xr6:coauthVersionMax="47" xr10:uidLastSave="{57550DB8-2D88-4789-8C29-529B5A26E3A5}"/>
  <bookViews>
    <workbookView xWindow="-120" yWindow="-120" windowWidth="38640" windowHeight="21120" xr2:uid="{00000000-000D-0000-FFFF-FFFF00000000}"/>
  </bookViews>
  <sheets>
    <sheet name="Purvu_dati_VPR" sheetId="1" r:id="rId1"/>
    <sheet name="Purvu_dati_ZPR" sheetId="2" r:id="rId2"/>
    <sheet name="Purvu_dati_KPR" sheetId="3" r:id="rId3"/>
    <sheet name="Purvu_dati_LPR" sheetId="4" r:id="rId4"/>
    <sheet name="Tabulas skaidrojumi" sheetId="6" r:id="rId5"/>
    <sheet name="URBUMU_APRAKSTS (jaunie)"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ESnKwOaArhR/KGD8jGH88ZgReJLEEDOVVTDAqp6wZR8="/>
    </ext>
  </extLst>
</workbook>
</file>

<file path=xl/calcChain.xml><?xml version="1.0" encoding="utf-8"?>
<calcChain xmlns="http://schemas.openxmlformats.org/spreadsheetml/2006/main">
  <c r="AI47" i="4" l="1"/>
  <c r="G41" i="4"/>
  <c r="G7" i="3"/>
  <c r="G30" i="2"/>
  <c r="G43" i="1"/>
  <c r="G35" i="1"/>
</calcChain>
</file>

<file path=xl/sharedStrings.xml><?xml version="1.0" encoding="utf-8"?>
<sst xmlns="http://schemas.openxmlformats.org/spreadsheetml/2006/main" count="4567" uniqueCount="1645">
  <si>
    <t>VIDZEMES PLĀNOŠANAS REĢIONA PAŠVALDĪBAS</t>
  </si>
  <si>
    <t>AIZPILDA PAŠVALDĪBAS</t>
  </si>
  <si>
    <t>AIZPILDA PAŠVALDĪBAS PAR SAVĀM TERITORIJĀM</t>
  </si>
  <si>
    <t xml:space="preserve">VARAM Inventarizācijai nepieciešamā informācija par vēsturiskajām kūdras ieguves vietām </t>
  </si>
  <si>
    <t>Kūdras raksturojums, revitalizācijas plāna izvēlei un izstrādei</t>
  </si>
  <si>
    <t>Norādes uz saistītajām datu bāzēm</t>
  </si>
  <si>
    <r>
      <rPr>
        <b/>
        <i/>
        <sz val="12"/>
        <color rgb="FF262626"/>
        <rFont val="Times New Roman"/>
        <family val="1"/>
      </rPr>
      <t xml:space="preserve">Kūdras ieguves (19.-21.gs) ietekmēto platību raksturojums, ha </t>
    </r>
    <r>
      <rPr>
        <i/>
        <sz val="12"/>
        <color rgb="FF262626"/>
        <rFont val="Times New Roman"/>
        <family val="1"/>
      </rPr>
      <t>(LIFE RESTORE dati)</t>
    </r>
  </si>
  <si>
    <t>Dabas aizsardzības teritorijas</t>
  </si>
  <si>
    <t>Atslodzes ūdensobjekts</t>
  </si>
  <si>
    <t>Tuvākie ceļi</t>
  </si>
  <si>
    <t>Nr.p.k.</t>
  </si>
  <si>
    <t xml:space="preserve">ID </t>
  </si>
  <si>
    <t>Atradnes nosaukums</t>
  </si>
  <si>
    <t>NR_KF</t>
  </si>
  <si>
    <t>NR_LVĢMC atradņu reģistrā</t>
  </si>
  <si>
    <t>NR_DB</t>
  </si>
  <si>
    <t xml:space="preserve"> Vēsturiski degradētā kūdras purva teriorijas KOPĒJĀ platība, ha </t>
  </si>
  <si>
    <t xml:space="preserve">Nekustamā īpašuma (NĪ) kadastra numurs </t>
  </si>
  <si>
    <r>
      <rPr>
        <b/>
        <sz val="12"/>
        <color theme="1"/>
        <rFont val="Times New Roman"/>
        <family val="1"/>
      </rPr>
      <t>Zemes vienības kadastra apzīmējums</t>
    </r>
    <r>
      <rPr>
        <i/>
        <sz val="12"/>
        <color theme="1"/>
        <rFont val="Times New Roman"/>
        <family val="1"/>
      </rPr>
      <t xml:space="preserve">  (pievieno visus ar vēst.purvu saistītos kadastrus)</t>
    </r>
  </si>
  <si>
    <r>
      <rPr>
        <b/>
        <sz val="12"/>
        <color theme="1"/>
        <rFont val="Times New Roman"/>
        <family val="1"/>
      </rPr>
      <t xml:space="preserve">Zemes vienības platība, ha </t>
    </r>
    <r>
      <rPr>
        <i/>
        <sz val="8"/>
        <color theme="1"/>
        <rFont val="Times New Roman"/>
        <family val="1"/>
      </rPr>
      <t>(Aprēķinātā poligona platība, ņemot vērā mēroga koeficientu)</t>
    </r>
  </si>
  <si>
    <t>Koordinātas zemes vienības kadastra vienībai (aptv. z.v. centrs)</t>
  </si>
  <si>
    <t>Administratīvā piederība</t>
  </si>
  <si>
    <t>Reģions/-i</t>
  </si>
  <si>
    <t>Zemes īpašnieka (vai lielākā īpašnieka) tips</t>
  </si>
  <si>
    <t>Personas īpašuma tiesību statuss un personas statuss</t>
  </si>
  <si>
    <t xml:space="preserve">Darbības veids </t>
  </si>
  <si>
    <t>Īpašnieka nosaukums / Vārds, Uzvārds un kontaktinformācija</t>
  </si>
  <si>
    <t>Spēkā esošie nomas līgumi</t>
  </si>
  <si>
    <t>Pašreizējais zemes lietojuma veids</t>
  </si>
  <si>
    <t xml:space="preserve">Teritorijas zonējums atbilstoši pašvaldības teritorijas plānojumam </t>
  </si>
  <si>
    <t>Meža valsts reģistra informācija</t>
  </si>
  <si>
    <t>Normalizētais veģetācijas indekss (NDVI)</t>
  </si>
  <si>
    <r>
      <rPr>
        <b/>
        <sz val="12"/>
        <color theme="1"/>
        <rFont val="Times New Roman"/>
        <family val="1"/>
      </rPr>
      <t xml:space="preserve">Purva/kūdras tips </t>
    </r>
    <r>
      <rPr>
        <i/>
        <sz val="12"/>
        <color theme="1"/>
        <rFont val="Times New Roman"/>
        <family val="1"/>
      </rPr>
      <t xml:space="preserve">(kamerāli pēc esošajiem datiem) </t>
    </r>
  </si>
  <si>
    <t xml:space="preserve">Kūdras ieguves platība ha (uz 2024.gada 1.oktobri) </t>
  </si>
  <si>
    <t>Degradēto kūdras purvu platības, kur notikusi vai notiek revitalizācija</t>
  </si>
  <si>
    <t>Atlikušās degradēto kūdrāju platības, ha</t>
  </si>
  <si>
    <t>Attālums līdz ĪADT, km</t>
  </si>
  <si>
    <t>ĪADT nosaukums</t>
  </si>
  <si>
    <t>ĪADT skaidrojums</t>
  </si>
  <si>
    <t>ES nozīmes biotopi un to platība teritorijā</t>
  </si>
  <si>
    <t>Teritorijas apgrūtinājumi</t>
  </si>
  <si>
    <t>Kūdras izstrādes metodes</t>
  </si>
  <si>
    <t xml:space="preserve">Vēsturiski izsniegtās Zemes dzīļu izmantošanas licences </t>
  </si>
  <si>
    <r>
      <rPr>
        <b/>
        <sz val="12"/>
        <color rgb="FF262626"/>
        <rFont val="Times New Roman"/>
        <family val="1"/>
      </rPr>
      <t xml:space="preserve">Zemes dzīļu izmantošanas licenču laukumi (uz 2024.gada 1.septembri) </t>
    </r>
    <r>
      <rPr>
        <i/>
        <u/>
        <sz val="12"/>
        <color rgb="FF262626"/>
        <rFont val="Times New Roman"/>
        <family val="1"/>
      </rPr>
      <t>pēdējā izsniegtā</t>
    </r>
  </si>
  <si>
    <r>
      <rPr>
        <b/>
        <sz val="12"/>
        <color theme="1"/>
        <rFont val="Times New Roman"/>
        <family val="1"/>
      </rPr>
      <t xml:space="preserve">Šī brīža saimnieciskā darbība pieguļošajā teritorijā </t>
    </r>
    <r>
      <rPr>
        <sz val="12"/>
        <color theme="1"/>
        <rFont val="Times New Roman"/>
        <family val="1"/>
      </rPr>
      <t>(vai blakus notiek,kas tāds, kas var ietekmēt revitalizācijas  plāna ieviešanai)</t>
    </r>
  </si>
  <si>
    <r>
      <rPr>
        <b/>
        <sz val="12"/>
        <color theme="1"/>
        <rFont val="Times New Roman"/>
        <family val="1"/>
      </rPr>
      <t xml:space="preserve">Īpašnieka redzējums teritorijas attīstībai /ieinteresētība </t>
    </r>
    <r>
      <rPr>
        <sz val="12"/>
        <color theme="1"/>
        <rFont val="Times New Roman"/>
        <family val="1"/>
      </rPr>
      <t>(vai ir interese par revitalizāciju, atzīšanu par dabīgi revitalizētu )</t>
    </r>
  </si>
  <si>
    <t xml:space="preserve">Vai tiek plānota purva revitalizācija ? </t>
  </si>
  <si>
    <t xml:space="preserve">Rekultivējamā purva teritorijas platība, ha </t>
  </si>
  <si>
    <t>Palikušās kūdras slāņa biezums (m)</t>
  </si>
  <si>
    <t>Virsējā kūdras slāņa  tips</t>
  </si>
  <si>
    <t>Virsējā kūdras slāņa sadalīšanās pakāpe (%)</t>
  </si>
  <si>
    <t>Virsējā kūdras slāņa pH</t>
  </si>
  <si>
    <t>Gruntsūdens līmenis (m)</t>
  </si>
  <si>
    <t>Grāvju sistēmas raksturojums</t>
  </si>
  <si>
    <t>Nogulumi zem kūdras</t>
  </si>
  <si>
    <t>Zem kūdras iegulošo nogulumu Ģeoloģiskais indekss</t>
  </si>
  <si>
    <t>Ūdeņus uzņemošās ūdensteces nosaukums</t>
  </si>
  <si>
    <t>Attālums no poligona malas līdz uzņemošajai ūdenstecei, m</t>
  </si>
  <si>
    <t>Attālums no valsts autoceļiem, km</t>
  </si>
  <si>
    <t>Pret kuru  autoceļu mērīts</t>
  </si>
  <si>
    <t>Attālums līdz tuvākajai apdzīvotai vietai, km</t>
  </si>
  <si>
    <t>Komentāri, jebkāda cita informācija, kas varētu būt noderīga</t>
  </si>
  <si>
    <t>Informācija par apsekojumiem dabā</t>
  </si>
  <si>
    <t>Papildu informācija</t>
  </si>
  <si>
    <t>Secinājums ar pamatojumu</t>
  </si>
  <si>
    <t>Nr. Pamatnostādņu 3. pielikumā</t>
  </si>
  <si>
    <t>X</t>
  </si>
  <si>
    <t>Y</t>
  </si>
  <si>
    <t>kamerāli</t>
  </si>
  <si>
    <t>A</t>
  </si>
  <si>
    <t>Z</t>
  </si>
  <si>
    <t>J</t>
  </si>
  <si>
    <t>P</t>
  </si>
  <si>
    <t>Dabīgā atjaunošanās (kūdras ieguve veikta ar karjeru metodi), ha</t>
  </si>
  <si>
    <t>Ūdenstilpe (t.sk. applūdušas platības), ha</t>
  </si>
  <si>
    <t>Meži, ha</t>
  </si>
  <si>
    <t>Pļavas, ha</t>
  </si>
  <si>
    <t xml:space="preserve">Apbūve, ha </t>
  </si>
  <si>
    <t xml:space="preserve">Ogu audzēšana, ha </t>
  </si>
  <si>
    <t>Laika posms</t>
  </si>
  <si>
    <t xml:space="preserve">Licences laukuma platība, ha,  </t>
  </si>
  <si>
    <t>Licences īpašnieks</t>
  </si>
  <si>
    <t>vidēji/ robežas</t>
  </si>
  <si>
    <t>LIELAIS</t>
  </si>
  <si>
    <t>K16019</t>
  </si>
  <si>
    <t>Z*</t>
  </si>
  <si>
    <t>0.35*</t>
  </si>
  <si>
    <t>zemais*</t>
  </si>
  <si>
    <t>25*</t>
  </si>
  <si>
    <t>nav*</t>
  </si>
  <si>
    <t>0.5*</t>
  </si>
  <si>
    <t>Funkcionējoša*</t>
  </si>
  <si>
    <t>Smilts*</t>
  </si>
  <si>
    <t>fQ3ltv*</t>
  </si>
  <si>
    <t>L20297</t>
  </si>
  <si>
    <t>Lielais</t>
  </si>
  <si>
    <t>Alūksnes novads, Zeltiņu pagasts</t>
  </si>
  <si>
    <t>VIDZEMES</t>
  </si>
  <si>
    <t>pašvaldība</t>
  </si>
  <si>
    <t>Tiesiskais valdītājs: pašvaldība</t>
  </si>
  <si>
    <t>Alūksnes novada pašvaldība dome@aluksne.lv; 64381496</t>
  </si>
  <si>
    <t>_</t>
  </si>
  <si>
    <t>Zeme dzelzceļa infrastruktūras zemes nodalījuma joslā un ceļi zemes nodalījuma joslā - 28301 m2 (pašvaldības autoceļš)</t>
  </si>
  <si>
    <t>Pašvaldības autoceļš</t>
  </si>
  <si>
    <t>Izcirtums: 0 ha, Rekultivēta platība: 0 ha, Sūnu purvs: 0 ha, Pārejas purvs: 0 ha, Zāļu purvs: 0 ha</t>
  </si>
  <si>
    <t>Ūdens: 0 ha, Atklāta augsne: 0.08 ha, Veģetācija: 0.98 ha</t>
  </si>
  <si>
    <t>Mikroliegums 250</t>
  </si>
  <si>
    <t>ML</t>
  </si>
  <si>
    <t>Nav</t>
  </si>
  <si>
    <t>Funkcionējoša***</t>
  </si>
  <si>
    <t>Dzirnavupīte</t>
  </si>
  <si>
    <t>P34</t>
  </si>
  <si>
    <t>Kadastra vienība ir autoceļš</t>
  </si>
  <si>
    <t>L20326</t>
  </si>
  <si>
    <t>2985</t>
  </si>
  <si>
    <t>36940020327</t>
  </si>
  <si>
    <t xml:space="preserve"> Jauktā lauksaimniecība (augkopība un lopkopība)</t>
  </si>
  <si>
    <t>Zeme, uz kuras galvenā saimnieciskā darbība ir lauksaimniecība (Pļavas - 1,2 ha)</t>
  </si>
  <si>
    <t>Lauksaimniecības teritorija (L) funkcionālajā zonā</t>
  </si>
  <si>
    <t>Ūdens: 0 ha, Atklāta augsne: 0.52 ha, Veģetācija: 0.5 ha</t>
  </si>
  <si>
    <t>Frēzkūdra, gabalkūdra*</t>
  </si>
  <si>
    <t>Pēc šī brīža apkopotās informācijas pirmšķietami, ka revitalizācijas  plāns teritorijai nav nepieciešams</t>
  </si>
  <si>
    <t>Daļēja ietekme***</t>
  </si>
  <si>
    <t>Šobrīd pļavās tiek ganīti lopi.</t>
  </si>
  <si>
    <t>Apsekots 12.06.2025.</t>
  </si>
  <si>
    <t>Kadastra vienība pēc klasificēšanas datiem atbilst klasei "zālāji", kurā saskaņā ar informāciju tiek ganīti lopi, revitalizācija nav nepieciešama</t>
  </si>
  <si>
    <t>L20327</t>
  </si>
  <si>
    <t>Zeme, uz kuras galvenā saimnieciskā darbība ir lauksaimniecība (Pļavas - 0,7 ha)</t>
  </si>
  <si>
    <t>Lauksaimniecības teritorijas (L) funkcionālajā zonā</t>
  </si>
  <si>
    <t>Ūdens: 0 ha, Atklāta augsne: 0.63 ha, Veģetācija: 0.03 ha</t>
  </si>
  <si>
    <t>L20332</t>
  </si>
  <si>
    <t>Nav nomas līguma</t>
  </si>
  <si>
    <t>Zeme, uz kuras galvenā saimnieciskā darbība ir mežsaimniecība (Meži - 2,7591 ha; Purvi - 2,7592 ha)</t>
  </si>
  <si>
    <t>Mežu teritorijas (M) funkcionālajā zonā</t>
  </si>
  <si>
    <t>Ūdens: 0 ha, Atklāta augsne: 0 ha, Veģetācija: 0.08 ha</t>
  </si>
  <si>
    <t>Karjeru metode (vēsturiski), frēzkūdra, gabalkūdra</t>
  </si>
  <si>
    <t>-</t>
  </si>
  <si>
    <t>Kadastra vienības lielākā daļa ir ārpus kūdras atradnes un revitalizācijas  plāna izstrādāšanai netiek atbalstīta</t>
  </si>
  <si>
    <t>L20334</t>
  </si>
  <si>
    <t>36940020119</t>
  </si>
  <si>
    <t>rezerves zemes fonds</t>
  </si>
  <si>
    <t>Rezerves zemes fonds</t>
  </si>
  <si>
    <t>Citas zemes - 0,15 ha</t>
  </si>
  <si>
    <t>Ūdens: 0 ha, Atklāta augsne: 0 ha, Veģetācija: 0.04 ha</t>
  </si>
  <si>
    <t>Nefunkcionējoša***</t>
  </si>
  <si>
    <t>ELLES PURVS</t>
  </si>
  <si>
    <t>P*</t>
  </si>
  <si>
    <t>zemais</t>
  </si>
  <si>
    <t>Funkcionējoša</t>
  </si>
  <si>
    <t>Kūdra</t>
  </si>
  <si>
    <t>lgQ3ltv</t>
  </si>
  <si>
    <t>E10101</t>
  </si>
  <si>
    <t xml:space="preserve">Elles purvs  </t>
  </si>
  <si>
    <t>Cēsu novads, Straupes pagastā</t>
  </si>
  <si>
    <t>Tiesiskais valdītājs: pašvaldība, nomnieks bijušais zemes lietotājs</t>
  </si>
  <si>
    <t>mežs</t>
  </si>
  <si>
    <t>mežu teritorija ( M)  mikroliegums</t>
  </si>
  <si>
    <t>Ūdens: 0 ha, Atklāta augsne: 0.03 ha, Veģetācija: 28.03 ha</t>
  </si>
  <si>
    <t>Natura 2000 teritorija (LV0831500)</t>
  </si>
  <si>
    <t>Kaļķaini zāļu purvi ar rūsgano melnceri (Elles purvs) 19,6 ha</t>
  </si>
  <si>
    <t>uz atzīšanu par nedegradētu teritoriju</t>
  </si>
  <si>
    <t>kūdra</t>
  </si>
  <si>
    <t>Nabe</t>
  </si>
  <si>
    <t>V127</t>
  </si>
  <si>
    <t>Kūdras atradnē ietilpstošajā kadastra vienībā daļēji pēc klasificēšanas datiem notikusi apmežošanās un dabiska atjaunošanās, tomēr dominē degradēts purvs 20,85 ha. Tas ir piemērots revitalizācijai .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t>
  </si>
  <si>
    <t>E10065</t>
  </si>
  <si>
    <t xml:space="preserve">Elles purvs </t>
  </si>
  <si>
    <t>Pašvaldībai piekritīgā zeme</t>
  </si>
  <si>
    <t>Ūdens: 0 ha, Atklāta augsne: 0 ha, Veģetācija: 2.98 ha</t>
  </si>
  <si>
    <t>Elles purvs</t>
  </si>
  <si>
    <t>Kadastra vienībā pēc klasificēšanas datiem ir daļēji notikusi dabiska atjaunošanās, tomēr dominē degradēts purvs 1,85 ha. Tas ir piemērots revitalizācijai . Piemērots revitalizācijas  veids ir renaturalizācija, apmežošana un ogulāju audzēšana. revitalizācijas  plānā jāprecizē attīstāmā platība, jo tā ir aprēķināta matemātiski un var atšķirties no situācijas dabā</t>
  </si>
  <si>
    <t>REKŠŅU PURVS</t>
  </si>
  <si>
    <t>A*</t>
  </si>
  <si>
    <t>gaiša</t>
  </si>
  <si>
    <t>Nefunkcionējošs</t>
  </si>
  <si>
    <t>Smilts</t>
  </si>
  <si>
    <t>R50213</t>
  </si>
  <si>
    <t>Rekšņu  purvs</t>
  </si>
  <si>
    <t>Cēsu novads, Liepas pagasts</t>
  </si>
  <si>
    <t>Īpašnieks: Pašvaldība</t>
  </si>
  <si>
    <t>Cēsu novada pašvaldība</t>
  </si>
  <si>
    <t xml:space="preserve">iezīmēta funkcionālajā zonā, Mežu teritorija -purvi (M 1) </t>
  </si>
  <si>
    <t>Ūdens: 0 ha, Atklāta augsne: 7.08 ha, Veģetācija: 3.49 ha</t>
  </si>
  <si>
    <t>Mikroliegums 2284</t>
  </si>
  <si>
    <t>Līdz 1939.g. rūpnieciski ieguva pakaišu kūdru</t>
  </si>
  <si>
    <t xml:space="preserve"> Pašvaldība nav pieņēmusi lēmumu par purva tālāku izmantošanu vai revitalizāciju</t>
  </si>
  <si>
    <t>smilts</t>
  </si>
  <si>
    <t>Grīviņupe</t>
  </si>
  <si>
    <t>V187</t>
  </si>
  <si>
    <t>Apsekots 29.03.2025.</t>
  </si>
  <si>
    <t>Kadastra vienībā pēc klasificēšanas datiem tās perifērijā ir notikusi dabiskā atjaunošanās, tomēr dominē degradēta purva platība, 9,22 ha. Tā ir piemērota revitalizācijai .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t>
  </si>
  <si>
    <t>R50217</t>
  </si>
  <si>
    <t xml:space="preserve"> Mežu teritorija -purvi (M 1) </t>
  </si>
  <si>
    <t>Ūdens: 0 ha, Atklāta augsne: 4.48 ha, Veģetācija: 5.68 ha</t>
  </si>
  <si>
    <t>Mikroliegums 2367</t>
  </si>
  <si>
    <t>Kūdras atradnē ietilpstošajā kadastra vienībā pēc klasificēšanas datiem tās perifērijā ir notikusi dabiska atjaunošanās un apmežošanās, tomēr dominē degradēta purva platība, 6,01 ha. Tā ir piemērota revitalizācijai .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t>
  </si>
  <si>
    <t>R50121</t>
  </si>
  <si>
    <t>Ūdens: 0 ha, Atklāta augsne: 5.15 ha, Veģetācija: 14.02 ha</t>
  </si>
  <si>
    <t>Kadastra vienībā pēc klasificēšanas datiem notikusi dabiska atjaunošanās un apmežošanās, tomēr nozīmīga platība ir joprojām degradēts purvs, 7,37 ha. Tā ir piemērota revitalizācijai . LIFE REstore dati (zemes vienība atradnes ietvaros):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t>
  </si>
  <si>
    <t>R50218</t>
  </si>
  <si>
    <t>Ūdens: 0 ha, Atklāta augsne: 23.63 ha, Veģetācija: 47.89 ha</t>
  </si>
  <si>
    <t>Kadastra vienībā pēc klasificēšanas datiem notikusi dabiska atjaunošanās un apmežošanās, tomēr nozīmīga platība ir joprojām degradēts purvs, 27,73 ha. Tā ir piemērota revitalizācijai . LIFE REstore dati (piegulošā zemes vienība): augstā tipa kūdra, pH 3,4-3,9, atlikušā kūdras slāņa biezums 1,0-1,3 m. Zemā atlikušās kūdras pH vērtība un salīdzinoši lielais atlikušā kūdras slāņa biezums nosaka, ka teritorija primāri piemērota renaturalizācijai, izņemot teritorijas ar mazāku atlikušā kūdras slāņa biezumu, kur iespējama apmežošana. Teritorijas piemērotībai ogulāju kultūru audzēšanai nepieciešama papildus izpēte. Iespējama skābām augsnēm piemērotu paludikultūru audzēšana.</t>
  </si>
  <si>
    <t>R50131</t>
  </si>
  <si>
    <t>Izcirtums: 0 ha, Rekultivēta platība: 0 ha, Sūnu purvs: 12.63 ha, Pārejas purvs: 0 ha, Zāļu purvs: 0 ha</t>
  </si>
  <si>
    <t>Ūdens: 0 ha, Atklāta augsne: 10.11 ha, Veģetācija: 2.91 ha</t>
  </si>
  <si>
    <t>1.17*</t>
  </si>
  <si>
    <t>gaiša*</t>
  </si>
  <si>
    <t>3.63*</t>
  </si>
  <si>
    <t>Nefunkcionējošs*
Funkcionējoša***</t>
  </si>
  <si>
    <t>smilts*</t>
  </si>
  <si>
    <t>lgQ3ltv*</t>
  </si>
  <si>
    <t>Kūdras atradnē ietilpstošajā kadastra vienībā pēc klasificēšanas datiem tās perifērijā ir notikusi dabiska atjaunošanās un apmežošanās, tomēr dominē degradēta purva platība, 11,51 ha. Tā ir piemērota revitalizācijai . LIFE REstore dati (dotā zemes vienība): augstā tipa kūdra, pH 3,4-3,9, atlikušā kūdras slāņa biezums 1,0-1,3 m. Zemā atlikušās kūdras pH vērtība un salīdzinoši lielais atlikušā kūdras slāņa biezums nosaka, ka teritorija primāri piemērota renaturalizācijai. Teritorijas piemērotībai ogulāju kultūru audzēšanai (lielogu dzērveņu) nepieciešama papildus izpēte. Iespējama skābām augsnēm piemērotu paludikultūru audzēšana. Samērā lielais atlikušā nabadzīgas augstā tipa kūdras slāņa biezums nosaka, ka teritorija mazāk piemērota apmežošanai, jo sagaidāma zema mežaudzes ražība un pastāvīgas SEG gāzu emisijas no susinātas kūdraugsnes.</t>
  </si>
  <si>
    <t>LUKSTU</t>
  </si>
  <si>
    <t>K14400</t>
  </si>
  <si>
    <t>L20037</t>
  </si>
  <si>
    <t>Lukstu</t>
  </si>
  <si>
    <t>3184</t>
  </si>
  <si>
    <t>50940020037</t>
  </si>
  <si>
    <t>Gulbenes novads, Tirzas pagasts</t>
  </si>
  <si>
    <t>Gulbenes novada pašvaldība</t>
  </si>
  <si>
    <t>derīgo izrakteņu ieguves teritorija</t>
  </si>
  <si>
    <t>lauksaimniecībā un mežsaimniecībā izmantojamā teritorija</t>
  </si>
  <si>
    <t>Ūdens: 0 ha, Atklāta augsne: 0 ha, Veģetācija: 21.81 ha</t>
  </si>
  <si>
    <t>Mikroliegums 2498</t>
  </si>
  <si>
    <t>nav veikta un netiek plānota revitalizācija . Šobrīd Kūdras purvs dabīgi apmežojas</t>
  </si>
  <si>
    <t>Tirza</t>
  </si>
  <si>
    <t>V433</t>
  </si>
  <si>
    <t>Kūdras atradnē ietilpstošā kadastra vienība pēc klasificēšanas datiem ir daļēji apmežojusies un dabiski atjaunojusies. Atlikusī degradētā platība 7,4 ha ir piemērota revitalizācijai .  Optimālā revitalizācijas  veida izvēlei nepieciešami papildus dati par atlikušā kūdras slāņa biezumu un sastāvu. Izlīdzinātās zemes vienības reljefs un nelielais augstums virs piegulošas valsts nozīmes ūdens notekas (Azanda) nosaka, ka teritorija piemērota renaturalizācijai, bet neizslēdz citus revitalizācijas  veidus, kā ogulāju stādījumu ierīkošanu.</t>
  </si>
  <si>
    <t>SALENIEKU PURVS</t>
  </si>
  <si>
    <t>K16856</t>
  </si>
  <si>
    <t>Lic Nr CS10ZD0049
26.02.2010 - 09.11.2034</t>
  </si>
  <si>
    <t xml:space="preserve">SIA "BalviFlora" Reģ. Nr. 42403020411
</t>
  </si>
  <si>
    <t>1.4*</t>
  </si>
  <si>
    <t>augstais*</t>
  </si>
  <si>
    <t>17.8*</t>
  </si>
  <si>
    <t>3.75*</t>
  </si>
  <si>
    <t>1*</t>
  </si>
  <si>
    <t>Morēnas mālsmilts un smilšmāls*</t>
  </si>
  <si>
    <t>gQ3ltv*</t>
  </si>
  <si>
    <t>S10116</t>
  </si>
  <si>
    <t>Salenieku purvs</t>
  </si>
  <si>
    <t>3138</t>
  </si>
  <si>
    <t>16856</t>
  </si>
  <si>
    <t>50680010116</t>
  </si>
  <si>
    <t>Gulbenes novads, Litenes pagasts</t>
  </si>
  <si>
    <t>VIDZEME</t>
  </si>
  <si>
    <t>zeme  dzelzceļa infrastruktūras zemes nodalījuma joslā un ceļu nodalījuma joslā</t>
  </si>
  <si>
    <t>mežu teritorija, ekspluatācijas aizsargjoslas teritorija gar valsts vietējiem un pašvaldības autoceļiem lauku apvidos</t>
  </si>
  <si>
    <t>Ūdens: 0 ha, Atklāta augsne: 0.01 ha, Veģetācija: 0 ha</t>
  </si>
  <si>
    <t>Mikroliegums 3056</t>
  </si>
  <si>
    <t>Kaugurupīte</t>
  </si>
  <si>
    <t>P35</t>
  </si>
  <si>
    <t>SAUKAS PURVS</t>
  </si>
  <si>
    <t>K16825</t>
  </si>
  <si>
    <t>SAUKAS KŪDRA SIA Reģ. Nr. 44103041535
Lic nr 8/248
14.10.2003 - 08.09.2028 (anulēta 01.02.2011)</t>
  </si>
  <si>
    <t>Lic nr AP25ZD0072 (CS11ZD0029)
01.02.2011 - 09.09.2066</t>
  </si>
  <si>
    <t xml:space="preserve">"SAUKAS KŪDRA" SIA Reģ. Nr. 44103041535
</t>
  </si>
  <si>
    <t>4.90*</t>
  </si>
  <si>
    <t>22*</t>
  </si>
  <si>
    <t>3.6*</t>
  </si>
  <si>
    <t>māls*</t>
  </si>
  <si>
    <t>S30048</t>
  </si>
  <si>
    <t>Saukas purvs</t>
  </si>
  <si>
    <t>16825</t>
  </si>
  <si>
    <t>70440030047</t>
  </si>
  <si>
    <t>Madonas novads, Barkavas pagasts</t>
  </si>
  <si>
    <t>Madonas novada pašvaldība</t>
  </si>
  <si>
    <t>pašvaldības autoceļš</t>
  </si>
  <si>
    <t>Ūdens: 0 ha, Atklāta augsne: 0 ha, Veģetācija: 0.02 ha</t>
  </si>
  <si>
    <t>Mikroliegums 2002</t>
  </si>
  <si>
    <t>Blakus notiek kūdras ieguve</t>
  </si>
  <si>
    <t>zemes vienība nav derīga, lai izstrādātu revitalizācijas  plānu, jo Pašvaldībai piekritīgs ceļš (gan ar asfalta, gan grants segumu), kas kalpo
kā pievedceļš un ekspluatācijas ceļš Saukas kūdras purvam</t>
  </si>
  <si>
    <t>Madara</t>
  </si>
  <si>
    <t>P84</t>
  </si>
  <si>
    <t>S40060</t>
  </si>
  <si>
    <t>3434</t>
  </si>
  <si>
    <t>70440020182</t>
  </si>
  <si>
    <t>pārējās mežu teritorijas (M2), ūdeņu teritorijas (Ū)</t>
  </si>
  <si>
    <t>Ūdens: 0 ha, Atklāta augsne: 0 ha, Veģetācija: 0.01 ha</t>
  </si>
  <si>
    <t>Pašvaldība ir tikai tiesiskais valdītājs, bet ne īpašnieks, līdz ar ko nekādus līgums slēgt juridiski par šo zemes vienību nevaram. Vienlaikus norādām, ka zemes vienības platība ir 2,82 ha un saskaņā ar Valsts zemes dienesta informācijas sistēmas datiem tās lietošanas mērķis ir mežs</t>
  </si>
  <si>
    <t>SKUĶU-BECAS</t>
  </si>
  <si>
    <t>3302, 3304</t>
  </si>
  <si>
    <t>K15475</t>
  </si>
  <si>
    <t>J*</t>
  </si>
  <si>
    <t>0.48*</t>
  </si>
  <si>
    <t>35*</t>
  </si>
  <si>
    <t>6.85*</t>
  </si>
  <si>
    <t>0.1*</t>
  </si>
  <si>
    <t>smilts, morēnas mālsmilts*</t>
  </si>
  <si>
    <t>lQ4, gQ3ltv*</t>
  </si>
  <si>
    <t>SB70126</t>
  </si>
  <si>
    <t>Skuķu-Becas</t>
  </si>
  <si>
    <t>3302,3304</t>
  </si>
  <si>
    <t>15475</t>
  </si>
  <si>
    <t>70500070126</t>
  </si>
  <si>
    <t>Madonas novads, Dzelzavas pagasts</t>
  </si>
  <si>
    <t>Īpašnieks: pašvaldība</t>
  </si>
  <si>
    <t>Bij. atkritumu izgāztuve</t>
  </si>
  <si>
    <t>Ūdens: 0 ha, Atklāta augsne: 0 ha, Veģetācija: 1.73 ha</t>
  </si>
  <si>
    <t>Kuja</t>
  </si>
  <si>
    <t>DP</t>
  </si>
  <si>
    <t>atkritumu izgāztuve, valsts autoceļš</t>
  </si>
  <si>
    <t xml:space="preserve">ir rekultivēta izgāztuve 1,8 ha platībā, tātad revitalizācija jau ir veikta. </t>
  </si>
  <si>
    <t>V864</t>
  </si>
  <si>
    <t>Kadastra vienība ir bijusī atkritumu izgāztuve, kurā revitalizācija jau ir veikta</t>
  </si>
  <si>
    <t>SEDAS (TĪREĻA) PURVS</t>
  </si>
  <si>
    <t>K16815</t>
  </si>
  <si>
    <t>Akciju sabiedrība "Seda" Reģ. Nr. 40003134137
Lic nr 8/70
15.06.1999 - 30.04.2019</t>
  </si>
  <si>
    <t>Lic nr CS19ZD0135 (8/305)
04.06.2007 - 30.05.2074</t>
  </si>
  <si>
    <t xml:space="preserve">Akciju sabiedrība "Seda" Reģ. Nr. 40003134137
</t>
  </si>
  <si>
    <t>0.76*</t>
  </si>
  <si>
    <t>18*</t>
  </si>
  <si>
    <t>2.8*</t>
  </si>
  <si>
    <t>ST10020</t>
  </si>
  <si>
    <t>Sedas (Tīreļa) purvs</t>
  </si>
  <si>
    <t>2409</t>
  </si>
  <si>
    <t>94330010006</t>
  </si>
  <si>
    <t>Valmieras novads, Jērcēnu pagasts</t>
  </si>
  <si>
    <t>18,8ha citas zemes</t>
  </si>
  <si>
    <t>Elektropārvades līniju teritorijas</t>
  </si>
  <si>
    <t>Sedas purvs</t>
  </si>
  <si>
    <t>DL</t>
  </si>
  <si>
    <t>dabas lieguma dabas parka zonas teritorija</t>
  </si>
  <si>
    <t>Stakļupīte</t>
  </si>
  <si>
    <t>A3</t>
  </si>
  <si>
    <t>Uz elektrolīnijas aizņemto platību revitalizācijas  plāns netiek attiecināts</t>
  </si>
  <si>
    <t>Lielais IV (Mākuļu-Doniņu) purvs</t>
  </si>
  <si>
    <t>K16859</t>
  </si>
  <si>
    <t>Lic nr CS19ZD0200 (CS09ZD0033)
16.09.2009 - 31.08.2055</t>
  </si>
  <si>
    <t>Klasmann-Deilmann Latvia SIA Reģ. Nr. 40003129329</t>
  </si>
  <si>
    <t>augstais</t>
  </si>
  <si>
    <t>Māls</t>
  </si>
  <si>
    <t>LM50045</t>
  </si>
  <si>
    <t>Lielais IV (Mākuļu-Doniņu)</t>
  </si>
  <si>
    <t>96640050045</t>
  </si>
  <si>
    <t>Valmieras novads, Kocēnu pagasts</t>
  </si>
  <si>
    <t>Kūdras ieguves atradnes identifikācijas Nr. Zemes dzīļu informācijas sistēmā – K 16859)</t>
  </si>
  <si>
    <t>Valmieras novada pašvaldība</t>
  </si>
  <si>
    <t>152,600ha purvs, 5,54ha zeme zem ūdens, 4,35ha meži, 0,21ha krūmāji</t>
  </si>
  <si>
    <t>derīgo izrakteņu ieguves teritorijas, nelielā daļā – meža vai purva teritorijas</t>
  </si>
  <si>
    <t>Ūdens: 0 ha, Atklāta augsne: 8.48 ha, Veģetācija: 0.43 ha</t>
  </si>
  <si>
    <t>Vīķvēnu purvs</t>
  </si>
  <si>
    <t>Ceļa servitūta teritorija</t>
  </si>
  <si>
    <t>Saskaņā ar apstiprināto ieguves un revitalizācijas  projektu</t>
  </si>
  <si>
    <t>Briede</t>
  </si>
  <si>
    <t>P11</t>
  </si>
  <si>
    <t>Precizēts nosaukums</t>
  </si>
  <si>
    <t>Kadastra vienībā pēc kūdras ieguves jāveic revitalizācija . Tā jāveic licences īpašniekam pēc principa "piesārņotājs maksā"</t>
  </si>
  <si>
    <t>R</t>
  </si>
  <si>
    <t>LIELAIS –2 (ŽAŽĒNU) PURVS</t>
  </si>
  <si>
    <t>K16817</t>
  </si>
  <si>
    <t xml:space="preserve">Lic nr CS18ZD0262 (8/38)
15.01.1999 - 31.12.2055
</t>
  </si>
  <si>
    <t>0.1-1.0**</t>
  </si>
  <si>
    <t>Zemā tipa zāļu-niedru**</t>
  </si>
  <si>
    <t>20-30**</t>
  </si>
  <si>
    <t>0.05-0.25**</t>
  </si>
  <si>
    <t>Funkcionējoša**</t>
  </si>
  <si>
    <t>Sapropelis, smalka smilts, aleirīts</t>
  </si>
  <si>
    <t>123; 124; 125; 126; 127; 128; 129</t>
  </si>
  <si>
    <t>LZ10010</t>
  </si>
  <si>
    <t>Lielais-2 (Zažēnu) purvs</t>
  </si>
  <si>
    <t>16817</t>
  </si>
  <si>
    <t>96960010010</t>
  </si>
  <si>
    <t>Valmieras novads, Zilākalna pagasts</t>
  </si>
  <si>
    <t>Kūdras ieguves atradnes identifikācijas Nr. Zemes dzīļu informācijas sistēmā – K 16817)</t>
  </si>
  <si>
    <t>115,76ha meži, 6,6ha zeme zem ūdens, 0,46ha zeme zem ceļiem, 195,13ha citas zemes</t>
  </si>
  <si>
    <t>derīgo izrakteņu ieguves teritorija, nelielā daļā - mežu un lauksaimniecības teritorijas</t>
  </si>
  <si>
    <t>Ūdens: 0 ha, Atklāta augsne: 3.75 ha, Veģetācija: 63.72 ha</t>
  </si>
  <si>
    <t>Zilaiskalns</t>
  </si>
  <si>
    <t>ZBR ainavu aizsardzības tetritorija un neitrālās zonas teritorija; vides un dabas resursu aizsardzības aizsargjoslas teritorija ap purvu ar platību, lielāku par 100 hektāriem; no 25 līdz 100 kilometriem garas dabiskas ūdensteces vides un dabas resursu aizsardzības aizsargjoslas teritorija lauku apvidos.</t>
  </si>
  <si>
    <t xml:space="preserve">
Lic nr CS18ZD0262 (8/38)
15.01.1999 - 31.12.2055
</t>
  </si>
  <si>
    <t>V166</t>
  </si>
  <si>
    <t xml:space="preserve">Vēsturiskās kūdras atradnes teritorijā ietilpstošā kadastra vienība ir daļēji apmežojusies ar vidēja vecuma bērzu mežiem, kuros revitalizācijas  nav nepieciešama. Pēc klasificēšanas datiem atlikusī platība ir dabiski atjaunojusies vai applūdusi, kā arī joprojām 9,57 ha ir degradētā purva daļa.  Saskaņā ar LVAF projekta datiem atradnē atlicis līdz 1,0 m biezs kūdras slānis, ko veido zemā tipa kūdra. Degradētā platība atbilst slapjiem/pārmitriem niedrājiem, kas ir ilgstoši applūduši. </t>
  </si>
  <si>
    <t>LZ10036</t>
  </si>
  <si>
    <t>96960010036</t>
  </si>
  <si>
    <t>Saskaņā ar 26.09.2024. Valmieras novada pašvaldības domes lēmumu nodota atsavināšanai</t>
  </si>
  <si>
    <t>81,3ha meži, 5,54ha zeme zem ūdens, 0,09ha zeme zem ceļiem, 146,58ha citas zemes</t>
  </si>
  <si>
    <t>Derīgo izrakteņu ieguves teritorija, nelielā daļā - mežu teritorija, lauksaimniecības teritorija un purvu teritorija</t>
  </si>
  <si>
    <t>Ūdens: 0 ha, Atklāta augsne: 6.45 ha, Veģetācija: 175.09 ha</t>
  </si>
  <si>
    <t>ZBR neitrālās zonas teritorija un ainavu aizsardzības zona; vairāk par 100 kilometriem garas dabiskas ūdensteces vides un dabas resursu aizsardzības aizsargjoslas teritorija lauku apvidos; vides un dabas resursu aizsardzības aizsargjoslas teritorija ap purvu ar platību, lielāku par 100 hektāriem; no 10 līdz 25 kilometriem garas dabiskas ūdensteces vides un dabas resursu aizsardzības aizsargjoslas teritorija lauku apvidos; ceļa servitūta teritorija</t>
  </si>
  <si>
    <t xml:space="preserve">Kadastra vienība ir daļēji apmežojusies ar vidēja vecuma bērzu mežiem, kuros revitalizācija nav nepieciešama. Pēc klasificēšanas datiem atlikusī platība ir dabiski atjaunojusies vai applūdusi, taču joprojām 27,78 ha ir degradētā purva daļa. Saskaņā ar LVAF projekta rezultātiem, degradētā platība atbilst slapjiem/pārmitriem niedrājiem, kas ir ilgstoši applūduši. </t>
  </si>
  <si>
    <t>LZ10045</t>
  </si>
  <si>
    <t>96960010045</t>
  </si>
  <si>
    <t>8,24ha meži, 0,4ha krūmāji,0,29ha zeme zem ūdens3,11ha citas zemes</t>
  </si>
  <si>
    <t>Derīgo izrakteņu ieguves teritorija</t>
  </si>
  <si>
    <t>Ūdens: 0 ha, Atklāta augsne: 0 ha, Veģetācija: 9.81 ha</t>
  </si>
  <si>
    <t>ZBR neitrālās zonas teritorija; vides un dabas resursu aizsardzības aizsargjoslas teritorija ap purvu ar platību, lielāku par 100 hektāriem</t>
  </si>
  <si>
    <t>paredzamā laika periodā tiks veikts novērtējums un zemes vienība tiks nodota atsavināšanai.</t>
  </si>
  <si>
    <t xml:space="preserve"> Zemes vienība, kurā vēsturiski ir notikusi kūdras ieguve, norit sekundārās sukcesijas procesi ( meža augšanas apstākļiem piemērota zeme)</t>
  </si>
  <si>
    <t>V194</t>
  </si>
  <si>
    <t xml:space="preserve">Kadastra vienībā pēc VMD mežaudžu plāna visā tās platībā ir attīstījušās vidēja vecuma bērzu audzes, kurās revitalizācija nav nepieciešama. </t>
  </si>
  <si>
    <t>LZ20030</t>
  </si>
  <si>
    <t>96960020030</t>
  </si>
  <si>
    <t>0,57ha lauksaimniecībā izmantojamā zeme, 54,78ha meži, 3,27ha zeme zem ūdens, 1,17ha zeme zem ceļiem, 153,05ha cita zeme</t>
  </si>
  <si>
    <t>Derīgo izrakteņu ieguves teritorija, purvu teritorijas</t>
  </si>
  <si>
    <t>Ūdens: 0 ha, Atklāta augsne: 44.11 ha, Veģetācija: 92.11 ha</t>
  </si>
  <si>
    <t>Mikroliegums 2849</t>
  </si>
  <si>
    <t>ZBR neitrālās zonas teritorija;  no 10 līdz 25 kilometriem garas dabiskas ūdensteces vides un dabas resursu aizsardzības aizsargjoslas teritorija lauku apvidos;  vides un dabas resursu aizsardzības aizsargjoslas teritorija ap purvu ar platību, lielāku par 100 hektāriem; ekspluatācijas aizsargjoslas teritorija gar valsts vietējiem un pašvaldību autoceļiem lauku apvidos; ekspluatācijas aizsargjoslas teritorija gar elektrisko tīklu gaisvadu līniju ārpus pilsētām un ciemiem ar nominālo spriegumu līdz 20 kilovoltiem; ekspluatācijas aizsargjoslas teritorija gar elektrisko tīklu gaisvadu līniju ar nominālo spriegumu no 10 līdz 20 kilovoltiem, ja tā šķērso meža teritoriju</t>
  </si>
  <si>
    <t>Paktene</t>
  </si>
  <si>
    <t>Kūdras atradnē ietilpstošajā kadastra vienībā nelielā platībā attīstījušās vidēja vecuma bērzu audzes, kurās revitalizācija nav nepieciešama. Pēc klasificēšanas datiem atlikusī platība ir dabiski atjaunojusies vai applūdusi, taču 32,11 ha ir joprojām degradēts purvs, kurā ir jāveic revitalizācija . Piemērots revitalizācijas  veids saskaņā ar LVAF projekta rezultātiem ir renaturalizācija, paludikultūru ieviešana, apmežošana vai uzpludināšana.</t>
  </si>
  <si>
    <t>LZ20033</t>
  </si>
  <si>
    <t>96960020033</t>
  </si>
  <si>
    <t>70,34ha meži, 3,15ha zeme zem ūdens, 0,34ha zeme zem ceļiem, 117,85ha citas zemes</t>
  </si>
  <si>
    <t>Derīgo izrakteņu ieguves teritorija, purvu teritorijas;  nelielā daļā - lauksaimniecības teritorija un mežu teritorija</t>
  </si>
  <si>
    <t>Ūdens: 0 ha, Atklāta augsne: 12.36 ha, Veģetācija: 137.96 ha</t>
  </si>
  <si>
    <t>ZBR neitrālās zonas teritorija un ainavu aizsardzības zona; vides un dabas resursu aizsardzības aizsargjoslas teritorija ap purvu ar platību, lielāku par 100 hektāriem; no 25 līdz 100 kilometriem garas dabiskas ūdensteces vides un dabas resursu aizsardzības aizsargjoslas teritorija lauku apvidos</t>
  </si>
  <si>
    <t xml:space="preserve">Kūdras atradnē ietilpstošajā kadastra vienībā daļēji attīstījušās vidēja vecuma un pieaugušas bērzu audzes, kurās revitalizācija nav nepieciešama. Pēc klasificēšanas datiem atlikusī platība ir dabiski atjaunojusies vai applūdusi, taču 29,37 ha ir joprojām degradēts purvs, kurā ir jāveic revitalizācija . Piemērots revitalizācijas  veids saskaņā ar LVAF projekta rezultātiem ir renaturalizācija, paludikultūru ieviešana, apmežošana vai uzpludināšana. </t>
  </si>
  <si>
    <t>LZ20029</t>
  </si>
  <si>
    <t>96960020029</t>
  </si>
  <si>
    <t>133,23ha meži, 7,05ha purvs, 2,41ha zeme zem ūdens, 0,15ha zeme zem ceļiem, 45,33ha vitas zemes</t>
  </si>
  <si>
    <t>Ūdens: 0 ha, Atklāta augsne: 11.48 ha, Veģetācija: 17 ha</t>
  </si>
  <si>
    <t>ZBR neitrālās zonas teritorija un ainavu aizsardzības zona; no 10 līdz 25 kilometriem garas dabiskas ūdensteces vides un dabas resursu aizsardzības aizsargjoslas teritorija lauku apvidos;  vides un dabas resursu aizsardzības aizsargjoslas teritorija ap purvu ar platību, lielāku par 100 hektāriem</t>
  </si>
  <si>
    <t>Kūdras atradnē ietilpstošajā kadastra vienībā attīstījušās vidēja vecuma bērzu audzes, kurās revitalizācija nav nepieciešama. Pēc klasificēšanas datiem atlikusī platība ir dabiski atjaunojusies vai applūdusi, taču 2,75 ha ir joprojām degradēts purvs, kurā ir jāveic revitalizācija . Piemērots revitalizācijas  veids saskaņā ar LVAF projekta rezultātiem ir renaturalizācija, paludikultūru ieviešana, apmežošana vai uzpludināšana.</t>
  </si>
  <si>
    <t>LĪGOTŅU PURVS</t>
  </si>
  <si>
    <t>K16818</t>
  </si>
  <si>
    <t>SIA "Savariņa"
Lic Nr 8/121
01.06.1999 - 31.12.2010</t>
  </si>
  <si>
    <t xml:space="preserve">Lic nr CS19ZD0084
05.04.2019 - 31.03.2047
</t>
  </si>
  <si>
    <t xml:space="preserve">"B-PEAT" SIA Reģ. Nr. 44103053657
</t>
  </si>
  <si>
    <t>3.02*</t>
  </si>
  <si>
    <t>24*</t>
  </si>
  <si>
    <t>3.4*</t>
  </si>
  <si>
    <t>mālaina smilts, smilts*</t>
  </si>
  <si>
    <t>8; 9; 10; 11</t>
  </si>
  <si>
    <t>L80146</t>
  </si>
  <si>
    <t>Līgotņu purvs</t>
  </si>
  <si>
    <t>96900080146</t>
  </si>
  <si>
    <t>Valmieras novads, Valmieras pagasts</t>
  </si>
  <si>
    <t>Derīgo izrakteņu ieguve, Kūdras ieguves atradnes identifikācijas Nr. Zemes dzīļu informācijas sistēmā – K 16818</t>
  </si>
  <si>
    <t>78,24ha purvs, 15,46ha meži, 2,12ha zeme zem ūdens, 0,66ha zeme zem ceļiem, 6,07ha citas zemes</t>
  </si>
  <si>
    <t>Derīgo izrakteņu ieguves teritorija; nelielā daļā  - purvu teritorija</t>
  </si>
  <si>
    <t>Izcirtums: 0 ha, Rekultivēta platība: 0 ha, Sūnu purvs: 76.17 ha, Pārejas purvs: 0 ha, Zāļu purvs: 0 ha</t>
  </si>
  <si>
    <t>Ūdens: 0 ha, Atklāta augsne: 70.17 ha, Veģetācija: 2.85 ha</t>
  </si>
  <si>
    <t>Mikroliegums 1352</t>
  </si>
  <si>
    <t>7120 Degradēti augstie purvi, kuros iespējama vai noris dabiskā atjaunošanās; 5,117 ha</t>
  </si>
  <si>
    <t>Rātsupīte</t>
  </si>
  <si>
    <t>V186</t>
  </si>
  <si>
    <t>Izņemot joprojām intensīvi izstrādātu kūdras lauku, pārējo kadastra vienības lielāko platību aizņem ES nozīmes biotops 7120 Degradēti augstie purvi, kuros iespējama vai noris dabiskā atjaunošanās, kurā revitalizācija nav nepieciešama, bet ir atbalstāma hidroloģiskā stāvokļa stabilizēšana. Tā jāveic licences īpašniekam pēc principa "piesārņotājs maksā". 
Īpašnieks: "B-PEAT" SIA Reģ. Nr. 44103053657; Lic. Nr. CS19ZD0084</t>
  </si>
  <si>
    <t>L80477</t>
  </si>
  <si>
    <t>96900080477</t>
  </si>
  <si>
    <t>Krūmmelleņu audzēšana</t>
  </si>
  <si>
    <t>11,14ha lauksiamniecībā izmantojamā zeme, 2,71ha meži, 1,33 zeme zem ūdens, 0,07ha zeme zem ceļiem</t>
  </si>
  <si>
    <t>Derīgo izrakseņu ieguves teritorija; nelielā daļā - purvu teritorija</t>
  </si>
  <si>
    <t>Ūdens: 0 ha, Atklāta augsne: 7.77 ha, Veģetācija: 4.03 ha</t>
  </si>
  <si>
    <t xml:space="preserve"> Ierīkotas ūdenteces aizsargjoslas teritorija; ceļa serviūta teritorija</t>
  </si>
  <si>
    <t>Iznomāta ZS “JAUNPUMPURI” lauksaimniecības produkcijas ražošanai – krūmmelleņu audzēšanai. Zemes nomas līguma termiņš – 31.12.2043. Izmantojot izstrādāto kūdras purva daļu lauksaimniecībai, faktiski realizējas viens no iespējamiem kūdras ieguves vietas revitalizācijas  veidiem.</t>
  </si>
  <si>
    <t>Kadastra vienībā pēc LAD datiem tiek veikts viens no revitalizācijas  veidiem - ogu audzēšana, par ko tiek saņemti platību maksājumi</t>
  </si>
  <si>
    <t>Kūdras raksturojums, revitalizācijas  plāna izvēlei un izstrādei</t>
  </si>
  <si>
    <t>24</t>
  </si>
  <si>
    <t>Zemes vienības platība, ha</t>
  </si>
  <si>
    <t>Vēsturiski izsniegtās Zemes dzīļu izmantošanas licences</t>
  </si>
  <si>
    <t>KAĻĶENIEKU</t>
  </si>
  <si>
    <t>K00157</t>
  </si>
  <si>
    <t>Kaļķenieku</t>
  </si>
  <si>
    <t>3930</t>
  </si>
  <si>
    <t>32700100157</t>
  </si>
  <si>
    <t>Aizkraukles nov., Neretas pag.</t>
  </si>
  <si>
    <t>ZEMGALES</t>
  </si>
  <si>
    <t>ir nomas līgums</t>
  </si>
  <si>
    <t>Mežu teritorija un Lauksaimniecības teritorija</t>
  </si>
  <si>
    <t>Ūdens: 0 ha, Atklāta augsne: 0 ha, Veģetācija: 0.09 ha</t>
  </si>
  <si>
    <t>Mikroliegums 2691</t>
  </si>
  <si>
    <t>Nereta</t>
  </si>
  <si>
    <t>P75</t>
  </si>
  <si>
    <t>pēc zemes lietošanas veida purvi-nav</t>
  </si>
  <si>
    <t>Kūdras atradnē ietilpstošajā kadastra vienībā pēc klasificēšanas datiem notikusi apmežošanās un dabiska atjaunošanās, teritorijā attīstījies krūmu apaugums, revitalizācija nav nepieciešama</t>
  </si>
  <si>
    <t>KARKUĻU</t>
  </si>
  <si>
    <t>40*</t>
  </si>
  <si>
    <t>-*</t>
  </si>
  <si>
    <t>0.7*</t>
  </si>
  <si>
    <t>Nefunkcionējošs*</t>
  </si>
  <si>
    <t>K40081</t>
  </si>
  <si>
    <t>Karkuļu</t>
  </si>
  <si>
    <t>3695</t>
  </si>
  <si>
    <t>11216</t>
  </si>
  <si>
    <t>32800040081</t>
  </si>
  <si>
    <t>Aizkraukles nov., Sērenes pag.</t>
  </si>
  <si>
    <t>nomas līgumi nav</t>
  </si>
  <si>
    <t>Mežu teritorija</t>
  </si>
  <si>
    <t>Izcirtums: 0.001 ha, Rekultivēta platība: 0 ha, Sūnu purvs: 0 ha, Pārejas purvs: 0 ha, Zāļu purvs: 0 ha</t>
  </si>
  <si>
    <t>Ūdens: 0 ha, Atklāta augsne: 0 ha, Veģetācija: 0.03 ha</t>
  </si>
  <si>
    <t>Daugavas ieleja</t>
  </si>
  <si>
    <t>Dešupīte</t>
  </si>
  <si>
    <t>P76</t>
  </si>
  <si>
    <t>BALOŽU</t>
  </si>
  <si>
    <t>K12066</t>
  </si>
  <si>
    <t>B20158</t>
  </si>
  <si>
    <t>Baložu</t>
  </si>
  <si>
    <t>956</t>
  </si>
  <si>
    <t>12066</t>
  </si>
  <si>
    <t>40920020013</t>
  </si>
  <si>
    <t>Bauskas nov., Vecsaules pag.</t>
  </si>
  <si>
    <t>lauksaimniecība</t>
  </si>
  <si>
    <t>mežsaimniecība</t>
  </si>
  <si>
    <t xml:space="preserve"> mežu teritorija</t>
  </si>
  <si>
    <t>Ūdens: 0 ha, Atklāta augsne: 0 ha, Veģetācija: 3.08 ha</t>
  </si>
  <si>
    <t>Birzes purvi</t>
  </si>
  <si>
    <t>apmežošana</t>
  </si>
  <si>
    <t>Vecsaules strauts</t>
  </si>
  <si>
    <t>P87</t>
  </si>
  <si>
    <t>Kadastra vienībā pēc klasificēšanas datiem ir attīstījusies mežaudze un dabiski atjaunojusies platība, taču 1,05 ha ir joprojām degradēta purva teritorija. Kadastra vienība ir piemērota revitalizācijai . Ieteikta apmežošana</t>
  </si>
  <si>
    <t>B20258</t>
  </si>
  <si>
    <t>40920020256</t>
  </si>
  <si>
    <t>lauksaimniecības un mežu teritorija</t>
  </si>
  <si>
    <t>Ūdens: 0 ha, Atklāta augsne: 0 ha, Veģetācija: 0.05 ha</t>
  </si>
  <si>
    <t>ekspluatācijas aizsargjoslas teritorija gar valsts vietējiem autoceļiem lauku apvidos</t>
  </si>
  <si>
    <t>nav</t>
  </si>
  <si>
    <t>B20452</t>
  </si>
  <si>
    <t>40920020452</t>
  </si>
  <si>
    <t>lauksaimniecības teritorija</t>
  </si>
  <si>
    <t xml:space="preserve"> ekspluatācijas aizsargjoslas teritorija gar valsts vietējiem autoceļiem lauku apvidos</t>
  </si>
  <si>
    <t>B20495</t>
  </si>
  <si>
    <t>40920020138</t>
  </si>
  <si>
    <t>40920020495</t>
  </si>
  <si>
    <t>Mikroliegums 1203</t>
  </si>
  <si>
    <t>BRIĢU TĪRELIS</t>
  </si>
  <si>
    <t>K12059</t>
  </si>
  <si>
    <t>Lic nr CS19ZD0011 (8/32)
05.01.1999 - 10.06.2071</t>
  </si>
  <si>
    <t>AS "AGARIS LATVIA" Reģ. Nr. 40003009548</t>
  </si>
  <si>
    <t>1.37*</t>
  </si>
  <si>
    <t>31*</t>
  </si>
  <si>
    <t>4.2*</t>
  </si>
  <si>
    <t>smilts, smilšains māls*</t>
  </si>
  <si>
    <t>B30104</t>
  </si>
  <si>
    <t>Briģu tīrelis</t>
  </si>
  <si>
    <t>960</t>
  </si>
  <si>
    <t>12059</t>
  </si>
  <si>
    <t>40920030089</t>
  </si>
  <si>
    <t>kūdras ieguve, pļava</t>
  </si>
  <si>
    <t>pusaizaugusi teritorija-krūmi, pļava</t>
  </si>
  <si>
    <t>BIRZNIEKU-SMĀDES LEJA</t>
  </si>
  <si>
    <t>K12063</t>
  </si>
  <si>
    <t>BS40172</t>
  </si>
  <si>
    <t>Birznieku-Smādes Leja</t>
  </si>
  <si>
    <t>961</t>
  </si>
  <si>
    <t>12063</t>
  </si>
  <si>
    <t>40920040172</t>
  </si>
  <si>
    <t>Mikroliegums 2710</t>
  </si>
  <si>
    <t>ekspluatācijas aizsargjoslas teritorija gar valsts vietējiem un pašvaldību autoceļiem lauku apvidos</t>
  </si>
  <si>
    <t>ar kokiem aizaudzis mežs, privātmājas, lauksaimniecība</t>
  </si>
  <si>
    <t>Iecava</t>
  </si>
  <si>
    <t>V1016</t>
  </si>
  <si>
    <t>daļējs mežs, dzīvojamā māja, gals ar mežu</t>
  </si>
  <si>
    <t>BS40174</t>
  </si>
  <si>
    <t>40920040174</t>
  </si>
  <si>
    <t>Ūdens: 0 ha, Atklāta augsne: 0 ha, Veģetācija: 0.13 ha</t>
  </si>
  <si>
    <t>lauksaimniecība, daļējs mežs</t>
  </si>
  <si>
    <t>BS40255</t>
  </si>
  <si>
    <t>40920040255</t>
  </si>
  <si>
    <t>Ūdens: 0 ha, Atklāta augsne: 0 ha, Veģetācija: 5.72 ha</t>
  </si>
  <si>
    <t>Applūstošā teritorija</t>
  </si>
  <si>
    <t>Kadastra vienībā pēc klasificēšanas datiem ir attīstijusies mežaudze un daļēji arī dabiski atjaunojusies platība, taču 2,55 ha ir joprojām degradēta purva teritorija. Kadastra vienība ir piemērota revitalizācijai . Atbilstošie rekultviācijas veidi ir apmežošana. revitalizācijas  plānā jāprecizē attīstāmā platība, kas ir aprēķināta matemātiski un var atšķirties no situācijas dabā</t>
  </si>
  <si>
    <t>BS40310</t>
  </si>
  <si>
    <t>40920040310</t>
  </si>
  <si>
    <t>40920040307</t>
  </si>
  <si>
    <t>Ūdens: 0 ha, Atklāta augsne: 0 ha, Veģetācija: 2.45 ha</t>
  </si>
  <si>
    <t>Iecavas staignāju meži</t>
  </si>
  <si>
    <t>Applūstošā teritorija, Iecavas upes aizsargjosla, ekspluatācijas aizsargjoslas teritorija gar valsts vietējiem un pašvaldību autoceļiem lauku apvidos</t>
  </si>
  <si>
    <t>mežs, lauksaimniecība</t>
  </si>
  <si>
    <t>daļēja apmežošana</t>
  </si>
  <si>
    <t>Kūdras atradnē ietilpstošajā kadastra vienībā pēc klasificēšanas datiem dominē dabiski atjaunojusies platība. Teritorijā attīstījies krūmu augājs un ir saslēgusies zemsedze. Lai veicinātu ātrāku veģetācijas attīstību, ir atbalstāma revitalizācija , piemērots revitalizācijas  veids   renaturalizācija</t>
  </si>
  <si>
    <t>LIELSTĀDATU</t>
  </si>
  <si>
    <t>K12003</t>
  </si>
  <si>
    <t>0.52*
0.52-1.3**</t>
  </si>
  <si>
    <t>zemais*
Zemā tipa koku-zāļu**</t>
  </si>
  <si>
    <t>25*
20-30**</t>
  </si>
  <si>
    <t>6.3*</t>
  </si>
  <si>
    <t>0.05*
0.25**</t>
  </si>
  <si>
    <t>Nefunkcionējošs*
Praktiski nefunkcionējoša**</t>
  </si>
  <si>
    <t>smilts*
smalka smilts, aleirīts, māls**</t>
  </si>
  <si>
    <t>L90131</t>
  </si>
  <si>
    <t>Lielstādatu</t>
  </si>
  <si>
    <t>925</t>
  </si>
  <si>
    <t>12003</t>
  </si>
  <si>
    <t>40940090131</t>
  </si>
  <si>
    <t>Bauskas nov., Vecumnieku pag.</t>
  </si>
  <si>
    <t>Bauskas novada pašvaldība</t>
  </si>
  <si>
    <t>zeme zem dzelzceļa sliedēm</t>
  </si>
  <si>
    <t>Transporta infrastruktūras teritorijas TR2</t>
  </si>
  <si>
    <t>Ūdens: 0 ha, Atklāta augsne: 0 ha, Veģetācija: 2.41 ha</t>
  </si>
  <si>
    <t>Mikroliegums 3019</t>
  </si>
  <si>
    <t>Dzelzceļa ekspluatācijas aizsargjosla</t>
  </si>
  <si>
    <t>nav purvs</t>
  </si>
  <si>
    <t>uz zemes atrodas AS "AGARIS LATVIA" valdījumā esoša būve - dzelzceļš</t>
  </si>
  <si>
    <t>Dzelzceļš</t>
  </si>
  <si>
    <t>nav purvs
Funkcionējoša***</t>
  </si>
  <si>
    <t>Misa</t>
  </si>
  <si>
    <t>P92</t>
  </si>
  <si>
    <t>Kadastra vienība ir dzelzceļš</t>
  </si>
  <si>
    <t>L90182</t>
  </si>
  <si>
    <t>40940100082</t>
  </si>
  <si>
    <t>40940090182</t>
  </si>
  <si>
    <t>netiek veikta</t>
  </si>
  <si>
    <t>zeme zem pašvaldības ceļa</t>
  </si>
  <si>
    <t>Transporta infrastruktūras teritorijas TR1</t>
  </si>
  <si>
    <t>Ūdens: 0 ha, Atklāta augsne: 0.5 ha, Veģetācija: 0.09 ha</t>
  </si>
  <si>
    <t>Autoceļa aizsargjosla</t>
  </si>
  <si>
    <t>Autoceļš</t>
  </si>
  <si>
    <t>nav purvs
Nefunkcionējoša***</t>
  </si>
  <si>
    <t>P88</t>
  </si>
  <si>
    <t>L90192</t>
  </si>
  <si>
    <t>40940090192</t>
  </si>
  <si>
    <t>V1012</t>
  </si>
  <si>
    <t>SKUJU TĪRELIS</t>
  </si>
  <si>
    <t>K11989</t>
  </si>
  <si>
    <t>1.3*
0.45-2.20**</t>
  </si>
  <si>
    <t>augstais*
Augstā tipa sfagnu**</t>
  </si>
  <si>
    <t>20*
20**</t>
  </si>
  <si>
    <t>5*</t>
  </si>
  <si>
    <t>0.35*
0.35**</t>
  </si>
  <si>
    <t>Nefunkcionējošs*
Stāvoša, nefunkcionējoša**</t>
  </si>
  <si>
    <t>Smilts, sapropelis, kūdra*
Smilts, sapropelis**</t>
  </si>
  <si>
    <t>lgQ3ltv, lQ4, bQ4*</t>
  </si>
  <si>
    <t>S90094</t>
  </si>
  <si>
    <t>Skuju tīrelis</t>
  </si>
  <si>
    <t>894</t>
  </si>
  <si>
    <t>11989</t>
  </si>
  <si>
    <t>40940170020</t>
  </si>
  <si>
    <t>40940090094</t>
  </si>
  <si>
    <t>S90224</t>
  </si>
  <si>
    <t>40940090224</t>
  </si>
  <si>
    <t>Nav datu</t>
  </si>
  <si>
    <t>Ūdens: 0 ha, Atklāta augsne: 0.06 ha, Veģetācija: 0.59 ha</t>
  </si>
  <si>
    <t>Mikroliegums 888</t>
  </si>
  <si>
    <t>KAIGU</t>
  </si>
  <si>
    <t>K11905</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</si>
  <si>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</si>
  <si>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</si>
  <si>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</si>
  <si>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3.23*</t>
  </si>
  <si>
    <t>pārejas*</t>
  </si>
  <si>
    <t>6.7*</t>
  </si>
  <si>
    <t>0.05*</t>
  </si>
  <si>
    <t>140; 185</t>
  </si>
  <si>
    <t>K20075</t>
  </si>
  <si>
    <t>Kaigu</t>
  </si>
  <si>
    <t>812</t>
  </si>
  <si>
    <t>54310020070</t>
  </si>
  <si>
    <t>Jelgavas nov., Kalnciema pag.</t>
  </si>
  <si>
    <t>0,05ha īpašuma iznomāta privātpersonai. Saimnieciskā darbība netiek veikta.
0,2 ha degradēta teritorija, krūmi, betona plāksnes</t>
  </si>
  <si>
    <t>22.08.2023. noslēgts zemes nomas līgums (0,05ha) iznomāts palīgsaimniecības vajadzībām, līguma termiņš 31.12.2028.</t>
  </si>
  <si>
    <t>0,05ha apsaimniekota teritorija
0,2ha Krūmi, betona plāksnes, degradēta vide</t>
  </si>
  <si>
    <t>ZR</t>
  </si>
  <si>
    <t>Kaigu purvs</t>
  </si>
  <si>
    <t>nē</t>
  </si>
  <si>
    <t>Teritorijas sakopšana</t>
  </si>
  <si>
    <t>0,2</t>
  </si>
  <si>
    <t>Lielupe</t>
  </si>
  <si>
    <t>V1065</t>
  </si>
  <si>
    <t>Kadastra vienība ir mazdārziņu teritorija</t>
  </si>
  <si>
    <t>K20361</t>
  </si>
  <si>
    <t>11905</t>
  </si>
  <si>
    <t>54310020361</t>
  </si>
  <si>
    <t>Īpašums iznomāts 0,01ha mazdārziņam. Saimnieciskā darbība netiek veikta. Noslēgts  lauku apvidus zemes nomas līgums, nomniekam ir tiesības izpirkt īpašumu</t>
  </si>
  <si>
    <t>07.11.2016. noslēgts  lauku apvidus zemes nomas līgums ar iespēju izpirkt īpašumu</t>
  </si>
  <si>
    <t xml:space="preserve"> mazdārziņš</t>
  </si>
  <si>
    <t>nav interese</t>
  </si>
  <si>
    <t>K20400</t>
  </si>
  <si>
    <t>54310020400</t>
  </si>
  <si>
    <t xml:space="preserve">Īpašums iznomāts 0,065ha palīgsaimniecības vajadzībām. Saimnieciskā darbība netiek veikta. </t>
  </si>
  <si>
    <t>01.10.2024. noslēgts zemes nomas līgums (0,65ha) iznomāts palīgsaimniecības vajadzībām, līguma termiņš 31.12.2030.</t>
  </si>
  <si>
    <t>mazdārziņš</t>
  </si>
  <si>
    <t>Privāts mazdārziņš, kurā netiek veikta saimnieciskā darbība, derīgo izrakteņu ieguve utt. revitalizācija nav nepieciešama</t>
  </si>
  <si>
    <t>K20402</t>
  </si>
  <si>
    <t>54310020426</t>
  </si>
  <si>
    <t xml:space="preserve">Īpašums iznomāts 0,08ha palīgsaimniecības vajadzībām. Saimnieciskā darbība netiek veikta. </t>
  </si>
  <si>
    <t>14.12.2021. noslēgts zemes nomas līgums (0,08ha) iznomāts palīgsaimniecības vajadzībām, līguma termiņš 31.12.2027.</t>
  </si>
  <si>
    <t>Ūdens: 0 ha, Atklāta augsne: 0 ha, Veģetācija: 0.07 ha</t>
  </si>
  <si>
    <t>K20453</t>
  </si>
  <si>
    <t>54310030229</t>
  </si>
  <si>
    <t>Mazdārziņu teritorija, nav iznomāts, netiek veikta saimnieciskā darbība</t>
  </si>
  <si>
    <t>Krūmāji</t>
  </si>
  <si>
    <t>K20526</t>
  </si>
  <si>
    <t>54310020434</t>
  </si>
  <si>
    <t>Īpašums iznomāts derīgo izrakteņu ieguves veikšanai SIA "Laflora"</t>
  </si>
  <si>
    <t>Iznomāts, kūdras ieguvei 17.02.2012. noslēgts zemes nomas līgums, līguma termiņš 17.02.2087.</t>
  </si>
  <si>
    <t>mežs, krūmāji,purvs, ūdeņi</t>
  </si>
  <si>
    <t>RD (derīgie izrakteņi)</t>
  </si>
  <si>
    <t>Ūdens: 0 ha, Atklāta augsne: 0.8 ha, Veģetācija: 4.25 ha</t>
  </si>
  <si>
    <t>7120 Degradēti augstie purvi, kuros iespējama vai noris dabiskā atjaunošanās; 0,08 ha</t>
  </si>
  <si>
    <t>saskaņā ar apgrūtinājuma plānu</t>
  </si>
  <si>
    <t>10.11.2023 - 31.12.2080
lic nr AP23ZD0250</t>
  </si>
  <si>
    <t xml:space="preserve">Sabiedrība ar ierobežotu atbildību "Laflora" Reģ. Nr. 40003258598
</t>
  </si>
  <si>
    <t>pašlaik nav interese</t>
  </si>
  <si>
    <t xml:space="preserve">Kaigu purva kūdras atradnes Līvbērzes pagastā, Jelgavas novadā nekustamajā īpašumā “Veļu tīrelis” (zemes kadastra numurs 54620040016), zemes vienībās ar kadastra apzīmējumiem 54620040016, 54620040025, 54620040026, 54620040027 un 54620040028 sastāvā ar platību 763.32 ha, revitalizācijas  veidus:
1.    sagatavojot izmantošanai lauksaimniecībā - 544 ha;
2.    sagatavojot izmantošanai mežsaimniecībā - 17 ha meža zeme, 54 ha plantāciju mežs;
3.    sagatavojot izmantošanai citā veidā - 26 ha zemes zem vēja elektrostaciju apbūves teritorijām, 67 ha zeme zem saules elektrostaciju apbūves teritorijām, 40.32 ha pārējās zemes un infrastruktūras objekti;
4.    sagatavojot rekreācijai - 15ha.
</t>
  </si>
  <si>
    <t>Kūdras atradnē ietilpstošajā kadastra vienībā attīstījušās vidēja vecuma bērzu un priežu audzes, kurās revitalizācija nav nepieciešama. Kadastra vienībā konstatēts ES nozīmes biotops 7120 Degradēti augstie purvi, kuros iespējama vai noris dabiskā atjaunošanās, kura attīstībai piemērotākais apsaimniekošanas režīms ir neiejaukšanās. Atlikušo platību pēc klasificēšanas datiem aizņem dabiski atjaunojusies un applūdusi zeme, taču nelielu platību aizņem arī degradēts purvs, 0,38 ha. Tas ir piemērots revitalizācijai . Atbilstošs revitalizācijas  veids ir apmežošana un renaturalizācija. revitalizācijas  plānā jāprecizē attīstāmā platība, jo tā ir aprēķināta matemātiski un var atšķirties no situācijas dabā</t>
  </si>
  <si>
    <t>K20551</t>
  </si>
  <si>
    <t>54310020551</t>
  </si>
  <si>
    <t>Īpašums nav iznomāts netiek veikta saimnieciskā darbība</t>
  </si>
  <si>
    <t>Ūdeņi, niedrājs</t>
  </si>
  <si>
    <t>ūdeņu teritorija (Ū), ZR (rekreācijas teriotorija)</t>
  </si>
  <si>
    <t>Ūdens: 0 ha, Atklāta augsne: 0.1 ha, Veģetācija: 0.67 ha</t>
  </si>
  <si>
    <t>ir interese</t>
  </si>
  <si>
    <t>Kadastra vienībā pēc klasificēšanas datiem notikusi apmežošanās, dabiskā atjaunojušanās un applūšana, taču nelielu platību aizņem arī degradēts purvs, 0,24 ha. Tas ir piemērots revitalizācijai . Atbilstošs revitalizācijas  veids ir apmežošana, paludikultūru ierīkošana un renaturalizācija. revitalizācijas  plānā jāprecizē attīstāmā platība, jo tā ir aprēķināta matemātiski un var atšķirties no situācijas dabā</t>
  </si>
  <si>
    <t>K20552</t>
  </si>
  <si>
    <t>54310020552</t>
  </si>
  <si>
    <t>ZR (rekreācijas teritorijas), ūdeņu teritorija (Ū)</t>
  </si>
  <si>
    <t>Ūdens: 0 ha, Atklāta augsne: 0.12 ha, Veģetācija: 0.12 ha</t>
  </si>
  <si>
    <t>Kadastra vienībā aptuveni puse no teritorijas ir ar apbūve. Pēc klasificēšanas datiem atlikusī daļa platības ir dabiski atjaunojusies un applūdusi, un tikai 0,04 ha aizņem degradēts purvs, kam kopumā neattaisnojas izstrādāt revitalizācijas  plānu</t>
  </si>
  <si>
    <t>K20612</t>
  </si>
  <si>
    <t>54310020612</t>
  </si>
  <si>
    <t>ceļš</t>
  </si>
  <si>
    <t>T</t>
  </si>
  <si>
    <t>Ūdens: 0 ha, Atklāta augsne: 0.03 ha, Veģetācija: 0.08 ha</t>
  </si>
  <si>
    <t>neattiecas</t>
  </si>
  <si>
    <t>Uz zemes vienības atrodas Valgundes ceļš</t>
  </si>
  <si>
    <t>19.1 0</t>
  </si>
  <si>
    <t>K20613</t>
  </si>
  <si>
    <t>54310020613</t>
  </si>
  <si>
    <t>ceļš, niedrājs</t>
  </si>
  <si>
    <t>Ūdens: 0 ha, Atklāta augsne: 0 ha, Veģetācija: 0.12 ha</t>
  </si>
  <si>
    <t>K20616</t>
  </si>
  <si>
    <t>54310020616</t>
  </si>
  <si>
    <t>Ūdens: 0 ha, Atklāta augsne: 0.19 ha, Veģetācija: 0.62 ha</t>
  </si>
  <si>
    <t xml:space="preserve">10.11.2023 - 31.12.2080
Lic nr AP23ZD0250
</t>
  </si>
  <si>
    <t>0,00...1 (blakus teritorija)</t>
  </si>
  <si>
    <t xml:space="preserve">Sabiedrība ar ierobežotu atbildību "Laflora" Reģ. Nr. 40003258598
</t>
  </si>
  <si>
    <t>Uz zemes vienība starodas Izgāztuves ceļš</t>
  </si>
  <si>
    <t>K20617</t>
  </si>
  <si>
    <t>54310020617</t>
  </si>
  <si>
    <t>Uz zemes vienība starodas Mālu ceļš</t>
  </si>
  <si>
    <t>K30178</t>
  </si>
  <si>
    <t>54310030178</t>
  </si>
  <si>
    <t>RZF, piekrīt pašvaldībai, netiek veikta saimnieciskā darbība</t>
  </si>
  <si>
    <t>30.12.2022. noslēgts zemes nomas līgums palīgsaimniecībai, līguma termiņš 31.12.2028.</t>
  </si>
  <si>
    <t>krūmājs, niedrājs</t>
  </si>
  <si>
    <t>nav informācijas</t>
  </si>
  <si>
    <t>K30226</t>
  </si>
  <si>
    <t>54310030226</t>
  </si>
  <si>
    <t>derīgo izrakteņu ieguve</t>
  </si>
  <si>
    <t>RD</t>
  </si>
  <si>
    <t>Izcirtums: 0 ha, Rekultivēta platība: 0 ha, Sūnu purvs: 25.272 ha, Pārejas purvs: 0 ha, Zāļu purvs: 0 ha</t>
  </si>
  <si>
    <t>Ūdens: 0 ha, Atklāta augsne: 7.61 ha, Veģetācija: 20.38 ha</t>
  </si>
  <si>
    <t xml:space="preserve">Sabiedrība ar ierobežotu atbildību "Laflora" Reģ. Nr. 40003258598
</t>
  </si>
  <si>
    <t>Šobrīd nav</t>
  </si>
  <si>
    <t>Kaigu purva kūdras atradnes Līvbērzes pagastā, Jelgavas novadā nekustamajā īpašumā “Veļu tīrelis” (zemes kadastra numurs 54620040016), zemes vienībās ar kadastra apzīmējumiem 54620040016, 54620040025, 54620040026, 54620040027 un 54620040028 sastāvā ar platību 763.32 ha, revitalizācijas  veidus:
1.    sagatavojot izmantošanai lauksaimniecībā - 544 ha;
2.    sagatavojot izmantošanai mežsaimniecībā - 17 ha meža zeme, 54 ha plantāciju mežs;
3.    sagatavojot izmantošanai citā veidā - 26 ha zemes zem vēja elektrostaciju apbūves teritorijām, 67 ha zeme zem saules elektrostaciju apbūves teritorijām, 40.32 ha pārējās zemes un infrastruktūras objekti;
4.    sagatavojot rekreācijai - 15ha.</t>
  </si>
  <si>
    <t>Kūdras atradnē ietilpstošajā kadastra vienībā attīstījušās vidēja vecuma priežu un bērzu audzes, kurās revitalizācija nav nepieciešama. Atlikusī platība pēc klasificēšanas datiem ir dabiski atjaunojusies teritorija un joprojām degradēts purvs 12,79 ha. Tā revitalizācijai  piemērota ir renaturalizācija, paludikultūru ierīkošana, apmežošana un ogulāju audzēšana. revitalizācijas  plānā jāprecizē attīstāmā platība, jo tā ir aprēķināta matemātiski un var atšķirties no situācijas dabā. Kūdras lauka rekultivēšana būs jāveic licences īpašniekam pēc principa "piesārņotājs maksā"</t>
  </si>
  <si>
    <t>K30228</t>
  </si>
  <si>
    <t>54310030228</t>
  </si>
  <si>
    <t>Nav informācijas</t>
  </si>
  <si>
    <t>mežs, ūdeņi, grāvji</t>
  </si>
  <si>
    <t>RD,Ū</t>
  </si>
  <si>
    <t>Ūdens: 0 ha, Atklāta augsne: 6.29 ha, Veģetācija: 1.62 ha</t>
  </si>
  <si>
    <t xml:space="preserve">nav informācijas
</t>
  </si>
  <si>
    <t>Kūdras ieguvei saņemta licence , nomnieks SIA "Laflora"</t>
  </si>
  <si>
    <t>Kadastra vienībā ir veikta kūdras lauka revitalizācija - appludināšana un ūdenskrātuves ierīkošana</t>
  </si>
  <si>
    <t>PERTSALAS PURVS</t>
  </si>
  <si>
    <t>KS16858</t>
  </si>
  <si>
    <t>SIA LIDSIL AB Reģ. Nr. 45403026144
31.08.2010 - 30.08.2035 (anulēta 21.02.2024)
Lic nr CS10ZD0265</t>
  </si>
  <si>
    <t>0*</t>
  </si>
  <si>
    <t>sapropelis*</t>
  </si>
  <si>
    <t>aQ4*</t>
  </si>
  <si>
    <t>P90045</t>
  </si>
  <si>
    <t>Pertsalas purvs</t>
  </si>
  <si>
    <t>3646</t>
  </si>
  <si>
    <t>56460090045</t>
  </si>
  <si>
    <t>Jēkabpils nov., Atašienes pag.</t>
  </si>
  <si>
    <t>Jēkabpils novada pašvaldība</t>
  </si>
  <si>
    <t>zeme, uz kuras galvenā saimnieciskā darbības ir mežsaimniecība</t>
  </si>
  <si>
    <t>Mežu teritorija (M)</t>
  </si>
  <si>
    <t>Ūdens: 0 ha, Atklāta augsne: 0.01 ha, Veģetācija: 3.05 ha</t>
  </si>
  <si>
    <t>Mikroliegums 2044</t>
  </si>
  <si>
    <t>7312050102 - ekspluatācijas aizsargjoslas teritorija gar elektrisko tīklu gaisvadu līniju ārpus pilsētām un ciemiem ar nominālo spriegumu 110 kilovolti; 7312030303 - ekspluatācijas aizsargjoslas teritorija gar valsts vietējiem un pašvaldību autoceļiem lauku apvidos; 7311020104 - līdz 10 kilometriem garas dabiskas ūdensteces vides un dabas resursu aizsardzības aizsargjoslas teritorija lauku apvidos (Zilupeite); 7311050200-tauvas joslas teritorija gar upi; 7311040900-ūdensnotekas (ūdensteču regulēta posma un speciāli raktas gultnes), kā arī uz tās esošas hidrotehniskas būves un ierīces ekspluatācijas aizsargjoslas teritorija meža zemēs</t>
  </si>
  <si>
    <t>dabīgi rekultivēta</t>
  </si>
  <si>
    <t>P62</t>
  </si>
  <si>
    <t>Kadastra vienībā attīstījušās apšu jaunaudzes, kurās revitalizācija nav nepieciešama</t>
  </si>
  <si>
    <t>P90125</t>
  </si>
  <si>
    <t>16858</t>
  </si>
  <si>
    <t>56460090125</t>
  </si>
  <si>
    <t>Zeme dzelzceļa infrastruktūras zemes nodalījuma joslā un ceļu zemes nodalījuma joslā</t>
  </si>
  <si>
    <t>Mežu teritorija (M) un Lauksaimniecības teritorija (L)</t>
  </si>
  <si>
    <t>Ūdens: 0 ha, Atklāta augsne: 0.01 ha, Veģetācija: 0.16 ha</t>
  </si>
  <si>
    <t>7312030302-ekspluatācijas aizsargjoslas teritorija gar valsts reģionālajiem autoceļiem lauku apvidos; 7311040900 (7311041000)-ūdensnotekas (ūdensteču regulēta posma un speciāli raktas gultnes), kā arī uz tās esošas hidrotehniskas būves un ierīces ekspluatācijas aizsargjoslas teritorija meža un lauksaimniecības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7311020104 - līdz 10 kilometriem garas dabiskas ūdensteces vides un dabas resursu aizsardzības aizsargjoslas teritorija lauku apvidos; 7311050200-tauvas joslas teritorija gar upi</t>
  </si>
  <si>
    <t>Ceļš</t>
  </si>
  <si>
    <t>DRĪKSNAS-VILKU</t>
  </si>
  <si>
    <t>0.95*
0.95**</t>
  </si>
  <si>
    <t>augstais*
Zemā tipa kūdra**</t>
  </si>
  <si>
    <t>25*
20-25**</t>
  </si>
  <si>
    <t>3.93*</t>
  </si>
  <si>
    <t>0*
0.05-0.25**</t>
  </si>
  <si>
    <t>Nefunkcionējošs*
Stāvošs, nefunkcionējošs**</t>
  </si>
  <si>
    <t>Smilts, morēnas mālsmilts*
Smilšains aleirīts, māls**</t>
  </si>
  <si>
    <t>DV50247</t>
  </si>
  <si>
    <t>Drīksnas-Vilku</t>
  </si>
  <si>
    <t>3615</t>
  </si>
  <si>
    <t>56700050247</t>
  </si>
  <si>
    <t>Jēkabpils nov., Kūku pag.</t>
  </si>
  <si>
    <t>zeme, uz kuras galvenā saimnieciskā darbības ir lauksaimniecība</t>
  </si>
  <si>
    <t>Lauksaimniecības teritorija pilsētās un ciemos (L1)</t>
  </si>
  <si>
    <t>Silabebru ezers</t>
  </si>
  <si>
    <t>7311090300 - ķīmiskās aizsargjoslas teritorija dabiskā ūdenstecē ap ūdens ņemšanas vietu; 7316060400-sanitārās aizsargjoslas teritorija ap notekūdeņu attīrīšanas ietaisi ar atklātām notekūdeņu apstrādes tilpnēm un slēgtu dūņu apstrādi vai slēgtu to uzglabāšanu;'7312030100- ekspluatācijas aizsargjoslas teritorija gar ielu vai ceļu – sarkanā līnija; 7312050601 - ekspluatācijas aizsargjoslas teritorija ap elektrisko tīklu gaisvadu līniju pilsētās un ciemos ar nominālo spriegumu līdz 20 kilovoltiem; 7311041000- ūdensnotekas (ūdensteču regulēta posma un speciāli raktas gultnes), kā arī uz tās esošas hidrotehniskas būves un ierīces ekspluatācijas aizsargjoslas teritorija lauksaimniecībā izmantojamās zemēs</t>
  </si>
  <si>
    <t>Odze</t>
  </si>
  <si>
    <t>A12</t>
  </si>
  <si>
    <t>DV50245</t>
  </si>
  <si>
    <t>56700050245</t>
  </si>
  <si>
    <t>Ar maģistrālajām elektropārvades un sakaru līnijām un maģistrālajiem naftas, naftas produktu, ķīmisko produktu, gāzes un ūdens cauruļvadiem saistīto būvju, ūdens ņemšanas un notekūdeņu attīrīšanas būvju apbūve</t>
  </si>
  <si>
    <t>Tehniskā apbūves teritorija (TA)</t>
  </si>
  <si>
    <t>Ūdens: 0 ha, Atklāta augsne: 0.17 ha, Veģetācija: 0.13 ha</t>
  </si>
  <si>
    <t>7311090300 - ķīmiskās aizsargjoslas teritorija dabiskā ūdenstecē ap ūdens ņemšanas vietu; 7316060400-sanitārās aizsargjoslas teritorija ap notekūdeņu attīrīšanas ietaisi ar atklātām notekūdeņu apstrādes tilpnēm un slēgtu dūņu apstrādi vai slēgtu to uzglabāšanu; 7312030100- ekspluatācijas aizsargjoslas teritorija gar ielu vai ceļu – sarkanā līnija; 7312050601 - ekspluatācijas aizsargjoslas teritorija ap elektrisko tīklu gaisvadu līniju pilsētās un ciemos ar nominālo spriegumu līdz 20 kilovoltiem; 7311041000- ūdensnotekas (ūdensteču regulēta posma un speciāli raktas gultnes), kā arī uz tās esošas hidrotehniskas būves un ierīces ekspluatācijas aizsargjoslas teritorija lauksaimniecībā izmantojamās zemēs;  7312040100 -  ekspluatācijas aizsargjoslas teritorija gar pazemes elektronisko sakaru tīklu līniju un kabeļu kanalizāciju</t>
  </si>
  <si>
    <t>Kadastra vienībā atrodas attīrīšanas iekārtas</t>
  </si>
  <si>
    <t>DV10012</t>
  </si>
  <si>
    <t>56960010012</t>
  </si>
  <si>
    <t>56960010014</t>
  </si>
  <si>
    <t>Jēkabpils nov., Vīpes pag.</t>
  </si>
  <si>
    <t>Laukezers</t>
  </si>
  <si>
    <t xml:space="preserve"> 7311040900-ūdensnotekas (ūdensteču regulēta posma un speciāli raktas gultnes), kā arī uz tās esošas hidrotehniskas būves un ierīces ekspluatācijas aizsargjoslas teritorija meža zemēs</t>
  </si>
  <si>
    <t>Sokaža</t>
  </si>
  <si>
    <t>V789</t>
  </si>
  <si>
    <t>DV10046</t>
  </si>
  <si>
    <t>56960010046</t>
  </si>
  <si>
    <t>56960010052</t>
  </si>
  <si>
    <t xml:space="preserve">Mežu teritorija (M) </t>
  </si>
  <si>
    <t>V825</t>
  </si>
  <si>
    <t>KURZEMES PLĀNOŠANAS REĢIONA PAŠVALDĪBAS</t>
  </si>
  <si>
    <t>KURZEMES PLĀNOŠANAS REĢIONS</t>
  </si>
  <si>
    <r>
      <rPr>
        <b/>
        <sz val="12"/>
        <color rgb="FF000000"/>
        <rFont val="Times New Roman"/>
        <family val="1"/>
      </rPr>
      <t xml:space="preserve">Zemes vienības platība, </t>
    </r>
    <r>
      <rPr>
        <b/>
        <sz val="12"/>
        <color rgb="FF000000"/>
        <rFont val="Times New Roman"/>
        <family val="1"/>
      </rPr>
      <t>ha</t>
    </r>
  </si>
  <si>
    <t>DURBES PURVS</t>
  </si>
  <si>
    <t>K11584</t>
  </si>
  <si>
    <t>1.73*</t>
  </si>
  <si>
    <t>4.75*</t>
  </si>
  <si>
    <t>0.2*</t>
  </si>
  <si>
    <t>māls, morē</t>
  </si>
  <si>
    <t>39; 40</t>
  </si>
  <si>
    <t>D10127</t>
  </si>
  <si>
    <t>Durbes purvs</t>
  </si>
  <si>
    <t>375</t>
  </si>
  <si>
    <t>11584</t>
  </si>
  <si>
    <t>64070010127</t>
  </si>
  <si>
    <t>Dienvidkurzemes nov., Durbe</t>
  </si>
  <si>
    <t>KURZEMES</t>
  </si>
  <si>
    <t>Dienvidkurzemes novada pašvaldība</t>
  </si>
  <si>
    <t>Spēkā esošs nomas ligumi sakņu dārza vajadzībām.</t>
  </si>
  <si>
    <t xml:space="preserve">Individuālo dzivojamo māju apbūve, zeme zem ēkas </t>
  </si>
  <si>
    <t>Cita teritorija ar īpašiem noteikumiem (TIN1)</t>
  </si>
  <si>
    <t>Ūdens: 0 ha, Atklāta augsne: 0.13 ha, Veģetācija: 0.3 ha</t>
  </si>
  <si>
    <t>Durbes ezera pļavas</t>
  </si>
  <si>
    <t>Trumpe</t>
  </si>
  <si>
    <t>A9</t>
  </si>
  <si>
    <t>Kadastra vienībā ir apbūve un sakņu dārzi, kas revitalizācijas  plāna izstrādāšanai netiek atbalstīti</t>
  </si>
  <si>
    <t>D10138</t>
  </si>
  <si>
    <t>64070010138</t>
  </si>
  <si>
    <t>Individuālo dzivojamo māju abūve, zeme -ganību 2.0089 ha; zem ūdens 0,0346 ha;zem ceļiem 0,0290; pārējā platība</t>
  </si>
  <si>
    <t>Teritorija, kurai izstrādājams detālplānojums (TIN3)
Cita teritorija ar īpašiem noteikumiem (TIN1)</t>
  </si>
  <si>
    <t>Ūdens: 0 ha, Atklāta augsne: 0.01 ha, Veģetācija: 0.02 ha</t>
  </si>
  <si>
    <t>1.ūdensnotekas (ūdensteču regulēta posma un speciāli raktas gultnes), kā arī uz tās esošas hidrotehniskas būves un ierīces ekspluatācijas aizsargjoslas teritorija lauksaimniecībā izmantojamās zemēs 2.ekspluatācijas aizsargjoslas teritorija gar ielu vai ceļu - sarkanā līnija</t>
  </si>
  <si>
    <t>V1204</t>
  </si>
  <si>
    <t>D10140</t>
  </si>
  <si>
    <t>64070010140</t>
  </si>
  <si>
    <t>Dabas pamatnes, parki, zaļās zonas un citas rekreācijas nozīmes objektu teritorijas, ja tajās atļautā saimnieciskā darbība nav pieskaitāma pie kāda cita klasifikācijā norādīta lietošanas mērķa. Pļavas 5.76 ha</t>
  </si>
  <si>
    <t>Ūdens: 0 ha, Atklāta augsne: 3.49 ha, Veģetācija: 1.36 ha</t>
  </si>
  <si>
    <t>Plānots apsekot teritoriju, lai precizētu esošo zemes izmantošanas veidu</t>
  </si>
  <si>
    <t>Kadastra vienībā ir apsaimniekots zālājs, kurā revitalizācija nav nepieciešama</t>
  </si>
  <si>
    <t>D10142</t>
  </si>
  <si>
    <t>64070010142</t>
  </si>
  <si>
    <t>Dabas pamatnes, parki, zaļās zonas un citas rekreācijas nozīmes objektu teritorijas, ja tajās atļautā saimnieciskā darbība nav pieskaitāma pie kāda cita klasifikācijā norādīta lietošanas mērķa. Aramzemes platība 4.99 ha; t.sk. zeme zem ūdeņiem 0.0800 ha</t>
  </si>
  <si>
    <t>Lauksaimniecības teritorija
Ūdeņu teritorija
Ainaviski vērtīga teritorija (TIN5)
Cita teritorija ar īpašiem noteikumiem (TIN1)</t>
  </si>
  <si>
    <t>Ūdens: 0 ha, Atklāta augsne: 0.03 ha, Veģetācija: 0.01 ha</t>
  </si>
  <si>
    <t>Kadastra vienība ir aramzeme un sakņu dārzs</t>
  </si>
  <si>
    <t>D10162</t>
  </si>
  <si>
    <t>64070010162</t>
  </si>
  <si>
    <t>Zeme dzelzceļa infrastruktūras zemes nodalījuma joslā un ceļu zemes nodalījuma joslā. Zeme zem ceļiem 0.3598 ha</t>
  </si>
  <si>
    <t>Rūpnieciskās apbūves teritorija
Cita teritorija ar īpašiem noteikumiem (TIN1)</t>
  </si>
  <si>
    <t>D10180</t>
  </si>
  <si>
    <t>64070010402</t>
  </si>
  <si>
    <t>64070010180</t>
  </si>
  <si>
    <t>Dienvidkurzemes nov., Durbes pag.</t>
  </si>
  <si>
    <t xml:space="preserve">Zeme dzelzceļa infrastruktūras zemes nodalījuma joslā un ceļu zemes nodalījuma joslā. </t>
  </si>
  <si>
    <t>Dabas un apstādījumu teritorija
Cita teritorija ar īpašiem noteikumiem (TIN1)</t>
  </si>
  <si>
    <t>Kadastra vienība ir ceļš</t>
  </si>
  <si>
    <t>D10181</t>
  </si>
  <si>
    <t>64070010181</t>
  </si>
  <si>
    <t>Lauksaimniecības teritorija
Cita teritorija ar īpašiem noteikumiem (TIN1)</t>
  </si>
  <si>
    <t>D20248</t>
  </si>
  <si>
    <t>64270020248</t>
  </si>
  <si>
    <t xml:space="preserve"> Lauksaimniecībā izmantojamā zeme, purva platība 56.4500 ha; zeme zem ūdeņiem 3.2800 ha;</t>
  </si>
  <si>
    <t>Ūdens: 0 ha, Atklāta augsne: 0 ha, Veģetācija: 52.42 ha</t>
  </si>
  <si>
    <t>Mikroliegums 2663</t>
  </si>
  <si>
    <t>1) līdz 10 kilometriem garas dabiskas ūdensteces vides un dabas resursu aizsardzības aizsargjoslas teritorija lauku apvidos; 2)ūdensnotekas (ūdensteču regulēta posma un speciāli raktas gultnes), kā arī uz tās esošas hidrotehniskas būves un ierīces ekspluatācijas aizsargjoslas teritorija lauksaimniecībā izmantojamās zemēs; 3)tauvas joslas teritorija gar upi; 4)tauvas joslas teritorija gar upi; 5)būvniecības ierobežojumu teritorija, kas noteikta teritorijas attīstības plānošanas dokumentā</t>
  </si>
  <si>
    <t>V1206</t>
  </si>
  <si>
    <t>Kadastra vienībā pēc klasificēšanas datiem tās lielākajā daļā ir notikusi dabiskā atjaunošanās, tomēr nozīmīgā platībā ir arī joprojām degradēts purvs, 16,14 ha. Tā ir piemērota revitalizācijai . Atbilstošs revitalizācijas  veids ir renaturalizācija un paludikultūru platību ierīkošana. revitalizācijas  plānā jāprecizē attīstāmā platība, jo tā ir aprēķināta matemātiski un var atšķirties no situācijas dabā</t>
  </si>
  <si>
    <t>39; 43</t>
  </si>
  <si>
    <t>D30060</t>
  </si>
  <si>
    <t>64270030101</t>
  </si>
  <si>
    <t>64270030060</t>
  </si>
  <si>
    <t xml:space="preserve"> Lauksaimniecībā izmantojamā platība, 1.4800 ha; zeme zem ūdeņiem 0.1200 ha; pārējā  zeme 0,2000 ha</t>
  </si>
  <si>
    <t>Lauksaimniecības teritorija</t>
  </si>
  <si>
    <t>Ūdens: 0 ha, Atklāta augsne: 0.01 ha, Veģetācija: 0.15 ha</t>
  </si>
  <si>
    <t>Mikroliegums 1103</t>
  </si>
  <si>
    <t>1) ūdensnotekas (ūdensteču regulēta posma un speciāli raktas gultnes), kā arī uz tās esošas hidrotehniskas būves un ierīces ekspluatācijas aizsargjoslas teritorija lauksaimniecībā izmantojamās zemēs; 2)ekspluatācijas aizsargjoslas teritorija gar valsts vietējiem un pašvaldību autoceļiem lauku apvidos</t>
  </si>
  <si>
    <t>Vecvagaru grāvis</t>
  </si>
  <si>
    <t>39; 50</t>
  </si>
  <si>
    <t>22.1 0</t>
  </si>
  <si>
    <t>D30063</t>
  </si>
  <si>
    <t>64270030063</t>
  </si>
  <si>
    <t xml:space="preserve"> Krūmāju platība 3.0800 ha; purva platība 7.4900 ha; zeme zem ūdens 0.4000 ha; parējā platība 5.4500 ha </t>
  </si>
  <si>
    <t>Ūdens: 0 ha, Atklāta augsne: 0 ha, Veģetācija: 7.32 ha</t>
  </si>
  <si>
    <t>1)īdz 10 kilometriem garas dabiskas ūdensteces vides un dabas resursu aizsardzības aizsargjoslas teritorija lauku apvidos;2)ūdensnotekas (ūdensteču regulēta posma un speciāli raktas gultnes), kā arī uz tās esošas hidrotehniskas būves un ierīces ekspluatācijas aizsargjoslas teritorija lauksaimniecībā izmantojamās zemēs;3)tauvas joslas teritorija gar upi;4)ekspluatācijas aizsargjoslas teritorija gar elektrisko tīklu gaisvadu līniju ārpus pilsētām un ciemiem ar nominālo spriegumu 330 kilovolti</t>
  </si>
  <si>
    <t>Kūdras atradnē ietilpstošā kadastra vienībā pēc klasificēšanas datiem tās lielākajā daļā ir notikusi dabiskā atjaunošanās un apmežošanās, tomēr nozīmīgā platībā ir arī joprojām degradēts purvs, 2,86 ha. Tā ir piemērota revitalizācijai . Atbilstošs revitalizācijas  veids ir renaturalizācija un paludikultūru platību ierīkošana. revitalizācijas  plānā jāprecizē attīstāmā platība, jo tā ir aprēķināta matemātiski un var atšķirties no situācijas dabā</t>
  </si>
  <si>
    <t>39; 51</t>
  </si>
  <si>
    <t>D30070</t>
  </si>
  <si>
    <t>64270030070</t>
  </si>
  <si>
    <t>Zeme dzelzceļa infrastruktūras zemes nodalījuma joslā un ceļu zemes nodalījuma joslā. Zem zem ceļiem 1.3000 ha; pārējā zeme 0.3000 ha</t>
  </si>
  <si>
    <t>Mežu teritorija
Transporta infrastuktūras teritorija
Ūdeņu teritorija</t>
  </si>
  <si>
    <t>Ūdens: 0 ha, Atklāta augsne: 0 ha, Veģetācija: 0.14 ha</t>
  </si>
  <si>
    <t>39; 52</t>
  </si>
  <si>
    <t>D30083</t>
  </si>
  <si>
    <t>64270030102</t>
  </si>
  <si>
    <t>64270030083</t>
  </si>
  <si>
    <t>Zeme, uz kuras galvenā saimnieciskā darbība ir lauksaimniecība, Purvu platība:	5.7900 ha;Zeme zem ūdeņiem:	0.0800 ha;</t>
  </si>
  <si>
    <t>Ūdens: 0 ha, Atklāta augsne: 0 ha, Veģetācija: 3.73 ha</t>
  </si>
  <si>
    <t>1)ūdensnotekas (ūdensteču regulēta posma un speciāli raktas gultnes), kā arī uz tās esošas hidrotehniskas būves un ierīces ekspluatācijas aizsargjoslas teritorija lauksaimniecībā izmantojamās zemēs; 2)ekspluatācijas aizsargjoslas teritorija gar valsts vietējiem un pašvaldību autoceļiem lauku apvidos</t>
  </si>
  <si>
    <t>Kūdras atradnē ietilpstošā kadastra vienībā pēc klasificēšanas datiem tās lielākajā daļā ir notikusi dabiskā atjaunošanās, tomēr nelielā platībā ir arī joprojām degradēts purvs, 0,67 ha. Tā ir piemērota revitalizācijai . Atbilstošs revitalizācijas  veids ir renaturalizācija un paludikultūru platību ierīkošana. revitalizācijas  plānā jāprecizē attīstāmā platība, jo tā ir aprēķināta matemātiski un var atšķirties no situācijas dabā</t>
  </si>
  <si>
    <t>39; 54</t>
  </si>
  <si>
    <t>ĶIMERNIEKU-DADŽU PURVS</t>
  </si>
  <si>
    <t>K11461</t>
  </si>
  <si>
    <t>Sabiedrība ar ierobežotu atbildību "SALDUS MELIORĀCIJA" Reģ. Nr. 48503004009
 Lic Nr 8/18
22.07.1998 - 10.06.2020 (anulēta 03.04.2020)</t>
  </si>
  <si>
    <t>04.03.2020 - 31.05.2034
Lic nr CS20ZD0068</t>
  </si>
  <si>
    <t>Sabiedrība ar ierobežotu atbildību "SALDUS MELIORĀCIJA" Reģ. Nr. 48503004009</t>
  </si>
  <si>
    <t>2.78*</t>
  </si>
  <si>
    <t>4.5*</t>
  </si>
  <si>
    <t>Funkcionējoša*
Funkcionējoša***</t>
  </si>
  <si>
    <t>Morē</t>
  </si>
  <si>
    <t>K20065</t>
  </si>
  <si>
    <t>Ķimernieku-Dadžu purvs</t>
  </si>
  <si>
    <t>635</t>
  </si>
  <si>
    <t>11461</t>
  </si>
  <si>
    <t>84620020065</t>
  </si>
  <si>
    <t>Saldus nov., Kursīšu pag.</t>
  </si>
  <si>
    <t>Kūdras ieguve. Zemes dzīļu izmantošanas licence Nr.CS20ZD0068, SIA "Saldus meliorācija". Derīga līdz 31.05.2034.</t>
  </si>
  <si>
    <t>Derīgo izrakteņu ieguves teritorija, 2002.g. robežplānā mežs, purvs, zeme zem ūdens, zeme zem ceļiem</t>
  </si>
  <si>
    <t>Mežu teritorija. Spēkā esošajā Saldus novada teritorijas plānojumā nav atsevišķi izdalīts apzīmējums derīgo izrakteņu ieguves vietām.</t>
  </si>
  <si>
    <t>Ūdens: 0 ha, Atklāta augsne: 56.73 ha, Veģetācija: 2.56 ha</t>
  </si>
  <si>
    <t>Mikroliegums 2715</t>
  </si>
  <si>
    <t>Sustes aizsargjosla</t>
  </si>
  <si>
    <t>Lielākā daļa teritorijas robežojas ar AS "Latvijas valsts meži" nekustamo īpašumu. Daļa ar SIA "Pampāļi' - lauksaimniecība.</t>
  </si>
  <si>
    <t>Notiek saimnieciska darbība, licence spēkā līdz 2034.g</t>
  </si>
  <si>
    <t>Suste</t>
  </si>
  <si>
    <t>V1163</t>
  </si>
  <si>
    <t>Izņemot nelielu vidēja vecuma bērzu audzi un dabiski atjaunojušos platību, kurā revitalizācija nav nepieciešama, kadastra vienībā dominē intensīvi izstrādāts kūdras lauks. Kūdras lauka rekultivēšana būs jāveic licences īpašniekam pēc principa "piesārņotājs maksā"</t>
  </si>
  <si>
    <t>ĶIRBAS TĪREĻA PURVS</t>
  </si>
  <si>
    <t>K11701</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</si>
  <si>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</si>
  <si>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</si>
  <si>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</si>
  <si>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KT50315</t>
  </si>
  <si>
    <t>Ķirbas Tīreļa purvs</t>
  </si>
  <si>
    <t>441_442</t>
  </si>
  <si>
    <t>11701</t>
  </si>
  <si>
    <t>64520050315</t>
  </si>
  <si>
    <t>Dienvidkurzemes nov., Dunikas pag.</t>
  </si>
  <si>
    <t>Zem ceļiem-0.5929 ha</t>
  </si>
  <si>
    <t>autoceļš</t>
  </si>
  <si>
    <t>Ķirbas purvs</t>
  </si>
  <si>
    <t>Jēčupe</t>
  </si>
  <si>
    <t>V1220</t>
  </si>
  <si>
    <t>KT40726</t>
  </si>
  <si>
    <t>64840040726</t>
  </si>
  <si>
    <t>Dienvidkurzemes nov., Rucavas pag.</t>
  </si>
  <si>
    <t>Zem ceļiem - 12,0 ha</t>
  </si>
  <si>
    <t>Ūdens: 0 ha, Atklāta augsne: 1.52 ha, Veģetācija: 1.06 ha</t>
  </si>
  <si>
    <t>09.06.2008 - 08.06.2068
Lic nr CS19ZD0097 (8/348)</t>
  </si>
  <si>
    <t>0,00... (blakus teritorija)</t>
  </si>
  <si>
    <t>Sabiedrība ar ierobežotu atbildību "ZIEGLER RUCAVA" Reģ. Nr. 40003313512</t>
  </si>
  <si>
    <t>Līgupe</t>
  </si>
  <si>
    <t>ĶIMERNIEKU-BRUZIĻU</t>
  </si>
  <si>
    <t>K11462</t>
  </si>
  <si>
    <t>Morēnas mālsmilts, smilšmāls</t>
  </si>
  <si>
    <t>gQ3ltv</t>
  </si>
  <si>
    <t>KB20071</t>
  </si>
  <si>
    <t>Ķirmenieku-Bruziļu</t>
  </si>
  <si>
    <t>636</t>
  </si>
  <si>
    <t>11462</t>
  </si>
  <si>
    <t>84620020071</t>
  </si>
  <si>
    <t>teritorija nenotiek apsaimniekota atbilstoši līguma nosacījumiem</t>
  </si>
  <si>
    <t>Būvniecības ieceres: meliorācijas sistēmu pārbūve un žoga izstādīšana ilggadīgiem stādījumiem (ogas).2014.G. ROBEŽPLĀNĀ: Mežs, purvs, zeme zem ūdens, zeme zem ceļiem</t>
  </si>
  <si>
    <t>Ūdens: 0 ha, Atklāta augsne: 24.04 ha, Veģetācija: 22.31 ha</t>
  </si>
  <si>
    <t>Mikroliegums 406</t>
  </si>
  <si>
    <t>Aizsargjosla gar ūdensnotekām</t>
  </si>
  <si>
    <t>Lielākā daļa teritorijas robežojas ar AS "Latvijas valsts meži" nekustamo īpašumu. Daļa ar SIA "Purvi', "Bruzilas AV" - lauksaimniecība.</t>
  </si>
  <si>
    <t>2.33*</t>
  </si>
  <si>
    <t>10*</t>
  </si>
  <si>
    <t>4*</t>
  </si>
  <si>
    <t>0.9*</t>
  </si>
  <si>
    <t>2019.g. Restore LIFE projekta ietvaros  Degradēto purvu atbildīga apsaimniekošana un ilgtspējīga izmantošana Latvijā atrodu  Kirmenieku -Bruzilu purvu.</t>
  </si>
  <si>
    <t xml:space="preserve">Kadastra vienībā pēc klasificēšanas datiem daļā teritorijas ir notikusi apmežošanās, nelielā platībā arī applūšana un dabiskā atjaunošanās, tomēr dominē degradēts purvs, 32,76 ha. Tas ir piemērots revitalizācijai . Atbilstošs revitalizācijas  veids ir apmežošana un ogulāju audzēšana. revitalizācijas  plānā jāprecizē attīstāmā platība, jo tā ir aprēķināta matemātiski un var atšķirties no situācijas dabā </t>
  </si>
  <si>
    <t>PILTENES PURVS</t>
  </si>
  <si>
    <t>K16833</t>
  </si>
  <si>
    <t>1. SIA "ĒNAVAS" Reģ. Nr. 40003439298
10.04.2002 - 31.12.2006
Lic nr 8/219
2. SIA "ĒNAVAS" Reģ. Nr. 40003439298
09.10.2007 - 08.10.2032 (anulēta 15.11.2013)
Lic nr 8/325</t>
  </si>
  <si>
    <t>15.11.2013 - 31.12.2032
Lic nr CS13ZD0475</t>
  </si>
  <si>
    <t xml:space="preserve">AS "AGARIS LATVIA" Reģ. Nr. 40003009548
</t>
  </si>
  <si>
    <t>4.33*</t>
  </si>
  <si>
    <t>19*</t>
  </si>
  <si>
    <t>3.1*</t>
  </si>
  <si>
    <t>smilts, aleirīti*</t>
  </si>
  <si>
    <t>P10163</t>
  </si>
  <si>
    <t>Piltenes purvs</t>
  </si>
  <si>
    <t>114</t>
  </si>
  <si>
    <t>16833</t>
  </si>
  <si>
    <t>88500210163</t>
  </si>
  <si>
    <t>Talsu nov., Dundagas pag.</t>
  </si>
  <si>
    <t>Pašvaldības ceļs, kas ved cauri kūdras ieguves vietai</t>
  </si>
  <si>
    <t xml:space="preserve">Talsu novada pašvaldība </t>
  </si>
  <si>
    <t>Mikroliegums 2372</t>
  </si>
  <si>
    <t>Alakste</t>
  </si>
  <si>
    <t>V1368</t>
  </si>
  <si>
    <t>P10164</t>
  </si>
  <si>
    <t>88500210164</t>
  </si>
  <si>
    <t>PLECES PURVS</t>
  </si>
  <si>
    <t>K11517</t>
  </si>
  <si>
    <t xml:space="preserve">22.04.1999 - 31.12.2027
Lic nr AP24ZD0071 (8/88)
</t>
  </si>
  <si>
    <t>SIA "Pindstrup Latvia" Reģ. Nr. 40003228381</t>
  </si>
  <si>
    <t>2.5*</t>
  </si>
  <si>
    <t>4.7*</t>
  </si>
  <si>
    <t>P10016</t>
  </si>
  <si>
    <t>Pleces purvs</t>
  </si>
  <si>
    <t>326</t>
  </si>
  <si>
    <t>11517</t>
  </si>
  <si>
    <t>64420010016</t>
  </si>
  <si>
    <t>Dienvidkurzemes nov., Aizputes pag.</t>
  </si>
  <si>
    <t>Ir spēkā 1 zemes nomas līgums (sakņu dārza vajadzībām).</t>
  </si>
  <si>
    <t>Lielākā daļa mežs,maza daļa lauksaimniecībā izmantojama zeme, ūdenstilpne</t>
  </si>
  <si>
    <t>Lielākā daļa meža teritorijas, maza daļa lauku teritorijas un ūdens teritorijas</t>
  </si>
  <si>
    <t>Tebras ozolu meži</t>
  </si>
  <si>
    <t>Atrodas  notekūdeņu attīrīšanas ietaišu aizsargjoslā. Daļa īpašuma atrodas (pēc kultūrvesturisko pieminekļu kartes) atrodas Baltcepuru pilskalna aizsargjoslas teritorijā.</t>
  </si>
  <si>
    <t>Šobrīd nav plānu veikt revitalizāciju.</t>
  </si>
  <si>
    <t>Grāpste</t>
  </si>
  <si>
    <t>V1199</t>
  </si>
  <si>
    <t>SKRUNDAS</t>
  </si>
  <si>
    <t>K11308</t>
  </si>
  <si>
    <t>180.02</t>
  </si>
  <si>
    <t>1.27*
0.25-1.27**</t>
  </si>
  <si>
    <t>zemais*
Zema tipa zāļu**</t>
  </si>
  <si>
    <t>25*
25-40**</t>
  </si>
  <si>
    <t>6.5*</t>
  </si>
  <si>
    <t>0.25*
0.20-0.30**</t>
  </si>
  <si>
    <t>Nefunkcionējošs*
Funkcionējošs**</t>
  </si>
  <si>
    <t>Smilts*
Aleirītiska smilts</t>
  </si>
  <si>
    <t>lgQ3ltv, aQ3ltv, aQ4</t>
  </si>
  <si>
    <t>S40222</t>
  </si>
  <si>
    <t>Skrundas</t>
  </si>
  <si>
    <t>595</t>
  </si>
  <si>
    <t>11308</t>
  </si>
  <si>
    <t>62090040222</t>
  </si>
  <si>
    <t>Kuldīgas nov., Skrundas pag.</t>
  </si>
  <si>
    <t>Kuldīgas novada pašvaldība</t>
  </si>
  <si>
    <t>zeme zem ēkām un pagalmiem - 0,1697 ha</t>
  </si>
  <si>
    <t>Publiskās apbūves teritorija (P)</t>
  </si>
  <si>
    <t>Mikroliegums 1917</t>
  </si>
  <si>
    <t>NĪVKIS nav reģistrēti;</t>
  </si>
  <si>
    <t>Garūdene</t>
  </si>
  <si>
    <t>P116</t>
  </si>
  <si>
    <t xml:space="preserve">uz šo objektu attiecas likumiskā zemes lietošana, attiecīgi pašvaldībai ir jāievēro likuma “Par atjaunotā Latvijas Republikas 1937.gada Civillikuma ievada, mantojuma tiesību un lietu tiesību daļas spēkā stāšanās laiku un piemērošanas kārtību” 39. pantā noteiktie nosacījumi. </t>
  </si>
  <si>
    <t>SLAMSTU</t>
  </si>
  <si>
    <t>K11639</t>
  </si>
  <si>
    <t>Augstā tipa sfagnu**</t>
  </si>
  <si>
    <t>15-20**</t>
  </si>
  <si>
    <t>0.25**</t>
  </si>
  <si>
    <t>Stāvošs, nefunkcionējošs**</t>
  </si>
  <si>
    <t>Smilts, sapropelis**</t>
  </si>
  <si>
    <t>lQ4</t>
  </si>
  <si>
    <t>S10094</t>
  </si>
  <si>
    <t>Slamstu</t>
  </si>
  <si>
    <t>440</t>
  </si>
  <si>
    <t>11639</t>
  </si>
  <si>
    <t>64520010068</t>
  </si>
  <si>
    <t>64520010094</t>
  </si>
  <si>
    <t>Zem ceļiem-7.2874 ha</t>
  </si>
  <si>
    <t>Bārtas meži</t>
  </si>
  <si>
    <t>Bārta</t>
  </si>
  <si>
    <t>V1219</t>
  </si>
  <si>
    <t>S20010</t>
  </si>
  <si>
    <t>64520020010</t>
  </si>
  <si>
    <t>Lauksaimniecībā izmantojamā zeme-  0.26 ha,  pļavas-  0.26 ha,  meži- 1.45 ha, zem ūdens- 3.83 ha, zem ceļiem- 0,07 ha, citas zemes- 0,41</t>
  </si>
  <si>
    <t>Ūdens: 0 ha, Atklāta augsne: 0.02 ha, Veģetācija: 0.01 ha</t>
  </si>
  <si>
    <t>1.ekspluatācijas aizsargjoslas teritorija gar elektrisko tīklu gaisvadu līniju ārpus pilsētām un ciemiem ar nominālo spriegumu līdz 20 kilovoltiem 2.ekspluatācijas aizsargjoslas teritorija gar valsts vietējiem un pašvaldību autoceļiem lauku apvidos</t>
  </si>
  <si>
    <t>UZKULES (BRANDA)</t>
  </si>
  <si>
    <t>K10766</t>
  </si>
  <si>
    <t>Paju sabiedrība "Pope"
23.05.2000 - 22.05.2010
Lic nr 8/159</t>
  </si>
  <si>
    <t>0.75*</t>
  </si>
  <si>
    <t>6.4*</t>
  </si>
  <si>
    <t>mQ4lit*</t>
  </si>
  <si>
    <t>UB10062</t>
  </si>
  <si>
    <t>Uzkules (Branda)</t>
  </si>
  <si>
    <t>22</t>
  </si>
  <si>
    <t>10766</t>
  </si>
  <si>
    <t>98560010062</t>
  </si>
  <si>
    <t>Ventspils nov., Popes pag.</t>
  </si>
  <si>
    <t>Pašvaldība</t>
  </si>
  <si>
    <t>Ventspils novada pašvaldība, reģ.Nr.90000052035, Skolas iela 4, Ventspils, LV-3601</t>
  </si>
  <si>
    <t xml:space="preserve">Lauksaimniecības teritorija (L) </t>
  </si>
  <si>
    <t>Mikroliegums 2366</t>
  </si>
  <si>
    <t xml:space="preserve">Nomnieks veic lauksaimniecisko darbību, lietojot teritoriju kā ganības vai zāles pļaušanai. </t>
  </si>
  <si>
    <t>Funkcionējoša*
Daļēja ietekme***</t>
  </si>
  <si>
    <t>Rinda</t>
  </si>
  <si>
    <t>P77</t>
  </si>
  <si>
    <t xml:space="preserve">Nomniekam ir pirmpirkuma tiesības uz zemi.  Pašvaldība nevar nomas līgumu uzteikt vai atsavināt zemi citai personai. </t>
  </si>
  <si>
    <t>LATGALES PLĀNOŠANAS REGIONS</t>
  </si>
  <si>
    <t>44</t>
  </si>
  <si>
    <t>45</t>
  </si>
  <si>
    <t>BAIDEĻU</t>
  </si>
  <si>
    <t>3.65*</t>
  </si>
  <si>
    <t>20*</t>
  </si>
  <si>
    <t>6.23*</t>
  </si>
  <si>
    <t>māls, smilšains māls*</t>
  </si>
  <si>
    <t>B60177</t>
  </si>
  <si>
    <t>Baideļu</t>
  </si>
  <si>
    <t>4565</t>
  </si>
  <si>
    <t>Preiļu nov., Preiļu pag.</t>
  </si>
  <si>
    <t>LATGALES</t>
  </si>
  <si>
    <t>zeme zem ceļiem</t>
  </si>
  <si>
    <t>Transporta infrastruktūras teritorija</t>
  </si>
  <si>
    <t>Mikroliegums 202</t>
  </si>
  <si>
    <t>Jā</t>
  </si>
  <si>
    <t>Dzilna</t>
  </si>
  <si>
    <t>P58</t>
  </si>
  <si>
    <t>B60186</t>
  </si>
  <si>
    <t>76580060186</t>
  </si>
  <si>
    <t>Preiļu novada pašvaldība</t>
  </si>
  <si>
    <t>apaugusi LIZ</t>
  </si>
  <si>
    <t>B60187</t>
  </si>
  <si>
    <t>76580060187</t>
  </si>
  <si>
    <t>Lauksaimniecības teritorija, Mežu teritorija</t>
  </si>
  <si>
    <t>Ūdens: 0 ha, Atklāta augsne: 0.56 ha, Veģetācija: 3.61 ha</t>
  </si>
  <si>
    <t>jā</t>
  </si>
  <si>
    <t>Kadastra vienībā pēc klasificēšanas datiem ir notikusi apmežošanās, applūšana un dabiskā atjaunošanās, tomēr joprojām ir sastopama arī degradēta purva platība, 1,43 ha. Tā ir piemērota revitalizācijai . Atbilstošs revitalizācijas  veids ir apmežošana un renaturalizācija. revitalizācijas  plānā jāprecizē attīstāmā platība, jo tā ir aprēķināta matemātiski un var atšķirties no situācijas dabā</t>
  </si>
  <si>
    <t>ĶĪRUPES</t>
  </si>
  <si>
    <t>K14414</t>
  </si>
  <si>
    <t>1.7*
1.7**</t>
  </si>
  <si>
    <t>augstais*
Augstā tipa pārejas**</t>
  </si>
  <si>
    <t>17.4*
17**</t>
  </si>
  <si>
    <t>2.6*</t>
  </si>
  <si>
    <t>1*
0.25**</t>
  </si>
  <si>
    <t>mālaina smilts*
māls**</t>
  </si>
  <si>
    <t>K20161</t>
  </si>
  <si>
    <t>Ķīrupes</t>
  </si>
  <si>
    <t>4649</t>
  </si>
  <si>
    <t>44680020161</t>
  </si>
  <si>
    <t>Augšdaugavas nov., Līksnas pag.</t>
  </si>
  <si>
    <t xml:space="preserve"> Meži </t>
  </si>
  <si>
    <t>M</t>
  </si>
  <si>
    <t>Dvietes paliene</t>
  </si>
  <si>
    <t>Dabiski apmežojusies visa zemes platība</t>
  </si>
  <si>
    <t>Jāņupe</t>
  </si>
  <si>
    <t>A6</t>
  </si>
  <si>
    <t>K20167</t>
  </si>
  <si>
    <t>44680020167</t>
  </si>
  <si>
    <t>Augšdaugavas novada Pašvaldība</t>
  </si>
  <si>
    <t>K20172</t>
  </si>
  <si>
    <t>44680020172</t>
  </si>
  <si>
    <t>Nomas līgums</t>
  </si>
  <si>
    <t>Lauksaimniecībā izmantojama zeme</t>
  </si>
  <si>
    <t>L</t>
  </si>
  <si>
    <t>Ūdens: 0 ha, Atklāta augsne: 0 ha, Veģetācija: 0.11 ha</t>
  </si>
  <si>
    <t>Ar pieguļošām teritorijām veido vienlaidus lauksaimneicībā izmantojamo teritriju, kura tiek apsaimenikota.</t>
  </si>
  <si>
    <t>Lauksaimniecība</t>
  </si>
  <si>
    <t>K30197</t>
  </si>
  <si>
    <t>44680030197</t>
  </si>
  <si>
    <t>Ūdens: 0 ha, Atklāta augsne: 0.11 ha, Veģetācija: 0.36 ha</t>
  </si>
  <si>
    <t>7120 Degradēti augstie purvi, kuros iespējama vai noris dabiskā atjaunošanās; 0,47 ha</t>
  </si>
  <si>
    <t>Mežsaimniecība</t>
  </si>
  <si>
    <t>Kosiņa</t>
  </si>
  <si>
    <t>Kūdras atradnē ietilpstošajā kadastra vienībā konstatēts ES nozīmes biotops 7120 Degradēti augstie purvi, kuros iespējama vai noris dabiskā atjaunošanās, kura attīstībai piemērotākais apsaimniekošanas režīms ir neiejaukšanās</t>
  </si>
  <si>
    <t>LADUŠU</t>
  </si>
  <si>
    <t>K12309</t>
  </si>
  <si>
    <t>1.25*</t>
  </si>
  <si>
    <t>5.44*</t>
  </si>
  <si>
    <t>0.52*</t>
  </si>
  <si>
    <t>L50084</t>
  </si>
  <si>
    <t>Ladušu</t>
  </si>
  <si>
    <t>4365</t>
  </si>
  <si>
    <t>12309</t>
  </si>
  <si>
    <t>78560050084</t>
  </si>
  <si>
    <t>Rēzeknes nov., Griškānu pag.</t>
  </si>
  <si>
    <t>Teritorija aizaug ar niedrēm, krūmiem.</t>
  </si>
  <si>
    <t>Mežu teritorija (M)
Ūdeņu teritorija (Ū) - nelielā daļā</t>
  </si>
  <si>
    <t>Ūdens: 0 ha, Atklāta augsne: 0 ha, Veģetācija: 2.02 ha</t>
  </si>
  <si>
    <t>Mikroliegums 2382</t>
  </si>
  <si>
    <t>Križutu grāvis</t>
  </si>
  <si>
    <t>V579</t>
  </si>
  <si>
    <t>Kadastra vienībā attīstījies krūmu apaugums un pārmitras niedru audzes. Atlikusī platībapēc klasificēšanas datiem ir joprojām degradēts purvs 0,31 ha, kura attīstībai piemērotākais apsaimniekošanas režīms ir renaturalizācija. revitalizācijas  plānā jāprecizē attīstāmā platība, jo tā ir aprēķināta matemātiski un var atšķirties no situācijas dabā</t>
  </si>
  <si>
    <t>L50099</t>
  </si>
  <si>
    <t>78560050099</t>
  </si>
  <si>
    <t xml:space="preserve">  Kūdras ņemšanas vietas aizaug ar krūmiem.</t>
  </si>
  <si>
    <t>Ūdens: 0 ha, Atklāta augsne: 0 ha, Veģetācija: 1.79 ha</t>
  </si>
  <si>
    <t>Križutu upīte</t>
  </si>
  <si>
    <t>Apsekots 11.06.2025.</t>
  </si>
  <si>
    <t>Rezerves zemes fonds. Kūdras atradnē ietilpstošajā kadastra vienībā attīstījies krūmu apaugums un pārmitras niedru audzes. Atlikusī platība pēc klasificēšanas datiem ir joprojām degradēts purvs 0,7 ha.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Apstākļi zemes vienībā ir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Tomēr darbības jāsaskaņo ar piegulošajām zemes vienībām. revitalizācijas  plānā jāprecizē attīstāmā platība, jo tā ir aprēķināta matemātiski un var atšķirties no situācijas dabā</t>
  </si>
  <si>
    <t>L50113</t>
  </si>
  <si>
    <t>78560050094</t>
  </si>
  <si>
    <t>Kūdra šeit nebija izņemta. Ir meža zeme.</t>
  </si>
  <si>
    <t>Ūdens: 0 ha, Atklāta augsne: 0.01 ha, Veģetācija: 0.03 ha</t>
  </si>
  <si>
    <t>L70193</t>
  </si>
  <si>
    <t>78560010931</t>
  </si>
  <si>
    <t>Rēzeknes novada pašvaldība</t>
  </si>
  <si>
    <t>Tā ir Rēzeknes upe</t>
  </si>
  <si>
    <t>Ūdeņu teritorija (Ū)
Mežu teritorija (M)  - nelielā daļā
Lauksaimniecības teritorija (L)  - nelielā daļā</t>
  </si>
  <si>
    <t>Adamovas ezers</t>
  </si>
  <si>
    <t>Rēzekne</t>
  </si>
  <si>
    <t>Kadastra vienība ir upe</t>
  </si>
  <si>
    <t>LAGAŽU-ŠNITIKU</t>
  </si>
  <si>
    <t>LS30005</t>
  </si>
  <si>
    <t>Lagažu-Šņitiku</t>
  </si>
  <si>
    <t>38640030011</t>
  </si>
  <si>
    <t>Balvu nov., Lazdukalna pag.</t>
  </si>
  <si>
    <t>ceļa infrastruktūras uzturēšanai</t>
  </si>
  <si>
    <t>zeme zem ceļa</t>
  </si>
  <si>
    <t>Lubāna mitrājs</t>
  </si>
  <si>
    <t>Virszemes ūdensobjektu vides un dabas resursu aizsardzības aizsargjoslas teritorija, vides un dabas resursu aizsardzības aizsargjoslas (aizsardzības zonas) teritorija ap kultūras pieminekli</t>
  </si>
  <si>
    <t>Nē</t>
  </si>
  <si>
    <t>Bolupe</t>
  </si>
  <si>
    <t>V842</t>
  </si>
  <si>
    <t>zemes zem ūdeņiem</t>
  </si>
  <si>
    <t>LS30010</t>
  </si>
  <si>
    <t>4070</t>
  </si>
  <si>
    <t>38640030005</t>
  </si>
  <si>
    <t>valsts</t>
  </si>
  <si>
    <t>zeme zem ūdens (Bolupe)</t>
  </si>
  <si>
    <t>Ūdens: 0 ha, Atklāta augsne: 0.07 ha, Veģetācija: 0.69 ha</t>
  </si>
  <si>
    <t>Valsts īpašums</t>
  </si>
  <si>
    <t>NAUDIŠEVAS (NAUDASKALNA)</t>
  </si>
  <si>
    <t>K16826</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</si>
  <si>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</si>
  <si>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</si>
  <si>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</si>
  <si>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 xml:space="preserve">
SIA "BalviFlora" Reģ. Nr. 42403020411</t>
  </si>
  <si>
    <t>4.40*</t>
  </si>
  <si>
    <t>N30094</t>
  </si>
  <si>
    <t>Naudiševas (Naudaskalna)</t>
  </si>
  <si>
    <t>4005</t>
  </si>
  <si>
    <t>38460030094</t>
  </si>
  <si>
    <t>Balvu nov., Balvu pag.</t>
  </si>
  <si>
    <t xml:space="preserve">Balvu novada pašvaldība
</t>
  </si>
  <si>
    <t>meži - 8,0 ha, purvi - 16,8 ha, zem ūdens - 1,8 ha</t>
  </si>
  <si>
    <t>mežsaimniecība, derīgo izrakteņu ieguve</t>
  </si>
  <si>
    <t>Izcirtums: 0 ha, Rekultivēta platība: 0 ha, Sūnu purvs: 4.343 ha, Pārejas purvs: 0 ha, Zāļu purvs: 0 ha</t>
  </si>
  <si>
    <t>Ūdens: 0 ha, Atklāta augsne: 1.24 ha, Veģetācija: 2.75 ha</t>
  </si>
  <si>
    <t>Vecais parks</t>
  </si>
  <si>
    <t>ierīkotas ūdensnotekas aizsargjoslas teritorija, aizsargjosla ap purviem</t>
  </si>
  <si>
    <t>iznomātajā zemes vienības daļā ierīkoti ilggadīgie stādījumi</t>
  </si>
  <si>
    <t>Teterupe</t>
  </si>
  <si>
    <t>P47</t>
  </si>
  <si>
    <t>apmežots, izstrādātajā daļā audzē krūmellenes, revitalizācijas  nav nepieciešama</t>
  </si>
  <si>
    <t>Kadastra vienībā pēc klasificēšanas datiem ir veikta revitalizācija - ogulāju audzēšana, revitalizācija nav nepieciešama</t>
  </si>
  <si>
    <t>N30155</t>
  </si>
  <si>
    <t>16826</t>
  </si>
  <si>
    <t>38460030155</t>
  </si>
  <si>
    <t>Balvu novada pašvaldība</t>
  </si>
  <si>
    <t>meži - 1,7 ha</t>
  </si>
  <si>
    <t>Ūdens: 0 ha, Atklāta augsne: 0.01 ha, Veģetācija: 0.12 ha</t>
  </si>
  <si>
    <t>aizsargjosla gar autoceļu</t>
  </si>
  <si>
    <t>apmežots revitalizācija nav nepieciešama</t>
  </si>
  <si>
    <t>Kūdras atradnē ietilpstošā kadastra vienība pēc klasificēšanas datiem ir apmežojusies, revitalizācija nav nepieciešama</t>
  </si>
  <si>
    <t>OLUTAVAS (TORKOVAS)</t>
  </si>
  <si>
    <t>OT40162</t>
  </si>
  <si>
    <t>Olutovas (Torkovas)</t>
  </si>
  <si>
    <t>4019</t>
  </si>
  <si>
    <t>38700040162</t>
  </si>
  <si>
    <t>Balvu nov., Medņevas pag.</t>
  </si>
  <si>
    <t>Zeme zemes reformas pabeigšanai</t>
  </si>
  <si>
    <t>LIZ - 4,1 ha</t>
  </si>
  <si>
    <t>Ūdens: 0 ha, Atklāta augsne: 0 ha, Veģetācija: 0.15 ha</t>
  </si>
  <si>
    <t>Mikroliegums 3166</t>
  </si>
  <si>
    <t>aizsargjoslas teritorija ap kultūras pieminekli</t>
  </si>
  <si>
    <t>Kira</t>
  </si>
  <si>
    <t>P45</t>
  </si>
  <si>
    <t>OZOLMUIŽAS (BUMBIŠĶU) PURVS</t>
  </si>
  <si>
    <t>KS16273</t>
  </si>
  <si>
    <t>02.12.2022 - 01.12.2072
Lic nr AP22ZD0205</t>
  </si>
  <si>
    <t xml:space="preserve">	Sabiedrība ar ierobežotu atbildību "LV-SBS" Reģ. Nr. 43603058271</t>
  </si>
  <si>
    <t>Aleirīts, mālsmilts</t>
  </si>
  <si>
    <t>OB40051</t>
  </si>
  <si>
    <t>Ozolmuižas (Bumbišķu)</t>
  </si>
  <si>
    <t>4360</t>
  </si>
  <si>
    <t>16273</t>
  </si>
  <si>
    <t>78780040051</t>
  </si>
  <si>
    <t>Rēzeknes nov., Ozolmuižas pag.</t>
  </si>
  <si>
    <t xml:space="preserve">Rēzeknes novada pašvaldība
</t>
  </si>
  <si>
    <t>Nav veikta revitalizācija (19,1ha)</t>
  </si>
  <si>
    <t>Mežu teritorija (M)
Lauksaimniecības teritorija (L)
Ūdeņu teritorija (Ū) - nelielā daļā</t>
  </si>
  <si>
    <t>Ūdens: 0 ha, Atklāta augsne: 0 ha, Veģetācija: 0.06 ha</t>
  </si>
  <si>
    <t>Mikroliegums 2704</t>
  </si>
  <si>
    <t xml:space="preserve">02.12.2022 - 01.12.2072
Lic nr AP22ZD0205
</t>
  </si>
  <si>
    <t>0.00.. (blakus teritorija)</t>
  </si>
  <si>
    <t>Jauņeva</t>
  </si>
  <si>
    <t>V580</t>
  </si>
  <si>
    <t>OB40218</t>
  </si>
  <si>
    <t>78780020295</t>
  </si>
  <si>
    <t xml:space="preserve">Pašvaldības ceļš līdz kūdras ieguves laukiem </t>
  </si>
  <si>
    <t>Transporta infrastruktūras teritorija (TR)</t>
  </si>
  <si>
    <t>A13</t>
  </si>
  <si>
    <t>OB40293</t>
  </si>
  <si>
    <t>78780040294</t>
  </si>
  <si>
    <t>Nav veikta revitalizācija (8,6 ha)</t>
  </si>
  <si>
    <t xml:space="preserve">PĒTERMUIŽAS </t>
  </si>
  <si>
    <t>K16862</t>
  </si>
  <si>
    <t>29.02.2016 - 28.06.2040
Lic nr CS16ZD0056</t>
  </si>
  <si>
    <t xml:space="preserve">Sabiedrība ar ierobežotu atbildību "RD Kūdra" Reģ. Nr. 40103717730
</t>
  </si>
  <si>
    <t>2.12*</t>
  </si>
  <si>
    <t>29*</t>
  </si>
  <si>
    <t>3.9*</t>
  </si>
  <si>
    <t>P10200</t>
  </si>
  <si>
    <t>Pētermuižas</t>
  </si>
  <si>
    <t>3665</t>
  </si>
  <si>
    <t>76520010204</t>
  </si>
  <si>
    <t>Līvānu nov., Līvāni</t>
  </si>
  <si>
    <t>Rūpnieciskā ražošanas apbūve</t>
  </si>
  <si>
    <t>Informācija nav pieejama</t>
  </si>
  <si>
    <t>Mežs</t>
  </si>
  <si>
    <t xml:space="preserve">R (ražošana) </t>
  </si>
  <si>
    <t>Mikroliegums 36</t>
  </si>
  <si>
    <t>Ekspluotācijas aizsargjoslas teritorija gar ielu vai ceļu sarkanā līnija,Ekspluotācijas aizsargjoslas teritorija gar elektrisko tīklu gaismvadu līniju ārpus pilsētas ar nominālo spriegumu 330 kw.</t>
  </si>
  <si>
    <t>netiek veikta darbība teritorijā</t>
  </si>
  <si>
    <t>Dubna</t>
  </si>
  <si>
    <t>P63</t>
  </si>
  <si>
    <t>P40157</t>
  </si>
  <si>
    <t>Līvānu nov., Jersikas pag.</t>
  </si>
  <si>
    <t xml:space="preserve">Mežsaimniecība </t>
  </si>
  <si>
    <t>VRZ</t>
  </si>
  <si>
    <t>Mikroliegums 1182</t>
  </si>
  <si>
    <t>vides un dabas resursu aizsardzības aizsargjoslas teritorija ap purvu ar platību, lielāku par 100 hektāriem;ūdensnotekas (ūdensteču regulēta posma un speciāli raktas gultnes), kā arī uz tās esošas hidrotehniskas būves un ierīces ekspluatācijas aizsargjoslas teritorija meža zemēs</t>
  </si>
  <si>
    <t>Informācija nav pieejama, sazināties ar īpašnieku</t>
  </si>
  <si>
    <t>Izteka</t>
  </si>
  <si>
    <t>V757</t>
  </si>
  <si>
    <t>P80095</t>
  </si>
  <si>
    <t>76660080003</t>
  </si>
  <si>
    <t>Līvānu nov., Rožupes pag.</t>
  </si>
  <si>
    <t>Zeme, uz kuras galvenā saimnieciskā darbība ir lauksaimniecība</t>
  </si>
  <si>
    <t>Līvānu novada pašvaldība</t>
  </si>
  <si>
    <t>Ūdens: 0 ha, Atklāta augsne: 0.37 ha, Veģetācija: 0.39 ha</t>
  </si>
  <si>
    <t>Kūdras atradnē ietilpstošajā kadastra vienībā pēc klasificēšanas datiem ir notikusi dabiskā atjaunošanās, tomēr daļēji joprojām sastopama arī degradēta purva platība, 0,23 ha. Tā ir piemērota revitalizācijai . Atbilstošs revitalizācijas  veids ir apmežošana un renaturalizācija. revitalizācijas  plānā jāprecizē attīstāmā platība, jo tā ir aprēķināta matemātiski un var atšķirties no situācijas dabā</t>
  </si>
  <si>
    <t>P90309</t>
  </si>
  <si>
    <t>Ūdens: 0 ha, Atklāta augsne: 0.09 ha, Veģetācija: 0.89 ha</t>
  </si>
  <si>
    <t>Dubnas paliene</t>
  </si>
  <si>
    <t>Jāapseko, lai precizētu veģetācijas klasi</t>
  </si>
  <si>
    <t>Kadastra vienībā pēc klasificēšanas datiem dominē apmežojusies, dabiski atjaunojusies un applūdusi platība, un tikai 0,06 ha platībā sastopams degradēts purvs, kam kopumā neattaisnojas izstrādāt revitalizācijas  plānu</t>
  </si>
  <si>
    <t>SĀRENES (MAZGU)</t>
  </si>
  <si>
    <t>SM80304</t>
  </si>
  <si>
    <t>Sārenes(Mazgu)</t>
  </si>
  <si>
    <t>2284</t>
  </si>
  <si>
    <t>60420080306</t>
  </si>
  <si>
    <t>60420080304</t>
  </si>
  <si>
    <t>Krāslavas nov., Andrupenes pag.</t>
  </si>
  <si>
    <t>purvs</t>
  </si>
  <si>
    <t>mežu teritorija (M)</t>
  </si>
  <si>
    <t>Mikroliegums 1837</t>
  </si>
  <si>
    <t>Dzeguze</t>
  </si>
  <si>
    <t>P60</t>
  </si>
  <si>
    <t>SM80305</t>
  </si>
  <si>
    <t>60420083005</t>
  </si>
  <si>
    <t xml:space="preserve">Krāslavas novada pašvaldība </t>
  </si>
  <si>
    <t>lauksaimniecības teritorija (L)</t>
  </si>
  <si>
    <t>Ūdens: 0 ha, Atklāta augsne: 0.24 ha, Veģetācija: 1.3 ha</t>
  </si>
  <si>
    <t>Mikroliegums 2634</t>
  </si>
  <si>
    <t>Nē, pašvaldības ceļš</t>
  </si>
  <si>
    <t>STRUŽĀNU PURVS</t>
  </si>
  <si>
    <t>K16865</t>
  </si>
  <si>
    <t>Akciju sabiedrība "Stružānu kūdras fabrika" Reģ. Nr. 40003005175
05.01.1999 - 27.09.2017
Lic nr 8/27</t>
  </si>
  <si>
    <t>0.50-070**</t>
  </si>
  <si>
    <t>Z, zāļu-grīšļu**</t>
  </si>
  <si>
    <t>25-40**</t>
  </si>
  <si>
    <t>0.10-0.20**</t>
  </si>
  <si>
    <t>Nefunkcionējoša**</t>
  </si>
  <si>
    <t>smalka smilts, alerīts, aleirītisks sapropelis, **</t>
  </si>
  <si>
    <t>lgQ3ltv, lQ4</t>
  </si>
  <si>
    <t>S10012</t>
  </si>
  <si>
    <t>Strūžānu pūrs</t>
  </si>
  <si>
    <t>4275</t>
  </si>
  <si>
    <t>16864</t>
  </si>
  <si>
    <t>78940010072</t>
  </si>
  <si>
    <t>Rēzeknes nov., Stružānu pag.</t>
  </si>
  <si>
    <t>Izcirtums: 0 ha, Rekultivēta platība: 0 ha, Sūnu purvs: 0 ha, Pārejas purvs: 0 ha, Zāļu purvs: 0.023 ha</t>
  </si>
  <si>
    <t>Ūdens: 0 ha, Atklāta augsne: 0 ha, Veģetācija: 4.51 ha</t>
  </si>
  <si>
    <t>Mikroliegums 2698</t>
  </si>
  <si>
    <t>nav attiecināms</t>
  </si>
  <si>
    <t>Maziča</t>
  </si>
  <si>
    <t>V557</t>
  </si>
  <si>
    <t>S10033</t>
  </si>
  <si>
    <t>78940010041</t>
  </si>
  <si>
    <t>Nav veikta revitalizācija (5,5 ha) pārpurvojusies l/s</t>
  </si>
  <si>
    <t>Ūdens: 0 ha, Atklāta augsne: 0 ha, Veģetācija: 5.79 ha</t>
  </si>
  <si>
    <t>Kadastra vienība pēc klasificēšanas datiem ir dabiski atjaunojusies un apmežojusies, taču nelielā platībā - joprojām degradēts purvs, 0,6 ha, kas ir piemērota revitalizācijai . Atbilstoši revitalizācijas  veidi ir apmežošana un renaturalizācija. revitalizācijas  plānā jāprecizē attīstības platība, kas šobrīd ir aprēķināta matemātiski un var atšķirties no situācijas dabā</t>
  </si>
  <si>
    <t>S10037</t>
  </si>
  <si>
    <t>78940010103</t>
  </si>
  <si>
    <t>Nav veikta revitalizācija (2,98 ha) pārpurvojusies l/s</t>
  </si>
  <si>
    <t>Ūdens: 0 ha, Atklāta augsne: 0 ha, Veģetācija: 2.74 ha</t>
  </si>
  <si>
    <t>Kadastra vienība ir daļēji apmežojusies ar bērzu briestaudzi, kurā revitalizācija nav nepieciešama. Atlikusī platība pēc klasificēšanas datiem ir dabiski atjaunojusies un nelielā platībā - degradēts purvs, 0,2 ha. Tajā var veikt revitalizāciju - apmežošanu un renaturalizāciju</t>
  </si>
  <si>
    <t>S10051</t>
  </si>
  <si>
    <t>78940010051</t>
  </si>
  <si>
    <t>Nav veikta revitalizācija (2,90 ha) pārpurvojusies meža zeme</t>
  </si>
  <si>
    <t>Ūdens: 0 ha, Atklāta augsne: 0 ha, Veģetācija: 2.63 ha</t>
  </si>
  <si>
    <t>Kadastra vienība pēc klasificēšanas datiem ir dabiski atjaunojusies un apmežojusies, taču nelielā platībā - joprojām degradēts purvs, 0,4 ha, kas ir piemērota revitalizācijai . Atbilstoši revitalizācijas  veidi ir apmežošana un renaturalizācija. revitalizācijas  plānā jāprecizē attīstības platība, kas šobrīd ir aprēķināta matemātiski un var atšķirties no situācijas dabā</t>
  </si>
  <si>
    <t>S10058</t>
  </si>
  <si>
    <t>78940010058</t>
  </si>
  <si>
    <t>Nav veikta revitalizācija (3,43 ha) pārpurvojusies meža zeme</t>
  </si>
  <si>
    <t>Ūdens: 0 ha, Atklāta augsne: 0 ha, Veģetācija: 3.18 ha</t>
  </si>
  <si>
    <t>Kadastra vienība pēc klasificēšanas datiem ir dabiski atjaunojusies un apmežojusies, taču nelielā platībā - joprojām degradēts purvs, 1,84 ha, kas ir piemērota revitalizācijai . Atbilstoši revitalizācijas  veidi ir apmežošana un renaturalizācija. revitalizācijas  plānā jāprecizē attīstības platība, kas šobrīd ir aprēķināta matemātiski un var atšķirties no situācijas dabā</t>
  </si>
  <si>
    <t>S10073</t>
  </si>
  <si>
    <t>78940010073</t>
  </si>
  <si>
    <t>Nav veikta. Derīgo izrakteņu ieguves teritorija (75,12 ha)</t>
  </si>
  <si>
    <t>Lauksaimniecības teritorija (L)
Mežu teritorija (M) - 
Ūdeņu teritorija (Ū) - nelielā daļā Purvs/pārpurvota teritorija</t>
  </si>
  <si>
    <t>Ūdens: 2.28 ha, Atklāta augsne: 37.59 ha, Veģetācija: 27.33 ha</t>
  </si>
  <si>
    <t>Mikroliegums 1477</t>
  </si>
  <si>
    <t>V555</t>
  </si>
  <si>
    <t>Kadastra vienība pēc klasificēšanas datiem ir dabiski atjaunojusies, uzplūdusi un apmežojusies, taču nozīmīgā platībā - joprojām degradēts purvs, 17 ha, kas ir piemērota revitalizācijai . Atbilstoši revitalizācijas  veidi ir apmežošana, paludikultūru ierīkošana, ogulāju audzēšana, ūdenskrātuvju veidošana un renaturalizācija. revitalizācijas  plānā jāprecizē attīstības platība, kas šobrīd ir aprēķināta matemātiski un var atšķirties no situācijas dabā</t>
  </si>
  <si>
    <t>S10079</t>
  </si>
  <si>
    <t>78940010079</t>
  </si>
  <si>
    <t>nomā (nomas līgums?) nav informācijas</t>
  </si>
  <si>
    <t>Nav veikta revitalizācija (6,91 ha) pārpurvojusies meža zeme</t>
  </si>
  <si>
    <t>Lauksaimniecības teritorija (L)
Mežu teritorija (M) - 
Ūdeņu teritorija (Ū) - nelielā daļā</t>
  </si>
  <si>
    <t>Ūdens: 0 ha, Atklāta augsne: 0 ha, Veģetācija: 0.27 ha</t>
  </si>
  <si>
    <t>Mikroliegums 2240</t>
  </si>
  <si>
    <t>S10084</t>
  </si>
  <si>
    <t>78940010084</t>
  </si>
  <si>
    <t>Rēzeknes novada pašvaldība
Viktorija Belika</t>
  </si>
  <si>
    <t>Nav veikta revitalizācija (1,70 ha) pārpurvojusies l/s ar apaugumu.</t>
  </si>
  <si>
    <t xml:space="preserve">Lauksaimniecības teritorija (L)
Mežu teritorija (M) - </t>
  </si>
  <si>
    <t>Ūdens: 0 ha, Atklāta augsne: 0 ha, Veģetācija: 1.59 ha</t>
  </si>
  <si>
    <t>Kadastra vienība pēc klasificēšanas datiem ir dabiski atjaunojusies un apmežojusies, taču nelielā platībā - joprojām degradēts purvs, 0,7 ha, kas ir piemērota revitalizācijai . Atbilstoši revitalizācijas  veidi ir apmežošana un renaturalizācija. revitalizācijas  plānā jāprecizē attīstības platība, kas šobrīd ir aprēķināta matemātiski un var atšķirties no situācijas dabā</t>
  </si>
  <si>
    <t>S10085</t>
  </si>
  <si>
    <t>78940010085</t>
  </si>
  <si>
    <t>Nav veikta revitalizācija (2,00 ha) pārpurvojusies l/s ar apaugumu.</t>
  </si>
  <si>
    <t>Ūdens: 0 ha, Atklāta augsne: 0 ha, Veģetācija: 2.07 ha</t>
  </si>
  <si>
    <t>Kadastra vienība pēc klasificēšanas datiem ir dabiski atjaunojusies un apmežojusies, taču nelielā platībā - joprojām degradēts purvs, 1,39 ha, kas ir piemērota revitalizācijai . Atbilstoši revitalizācijas  veidi ir apmežošana un renaturalizācija. revitalizācijas  plānā jāprecizē attīstības platība, kas šobrīd ir aprēķināta matemātiski un var atšķirties no situācijas dabā</t>
  </si>
  <si>
    <t>40.1 0</t>
  </si>
  <si>
    <t>78940010094</t>
  </si>
  <si>
    <t>Nav veikta revitalizācija (4,80 ha) pārpurvojusies l/s ar apaugumu.</t>
  </si>
  <si>
    <t>Ūdens: 0 ha, Atklāta augsne: 0 ha, Veģetācija: 4.48 ha</t>
  </si>
  <si>
    <t>Kadastra vienība pēc klasificēšanas datiem ir dabiski atjaunojusies un apmežojusies, taču dominējošā platībā - joprojām degradēts purvs, 2,3 ha, kas ir piemērota revitalizācijai . Atbilstoši revitalizācijas  veidi ir apmežošana un renaturalizācija. revitalizācijas  plānā jāprecizē attīstības platība, kas šobrīd ir aprēķināta matemātiski un var atšķirties no situācijas dabā</t>
  </si>
  <si>
    <t>S10096</t>
  </si>
  <si>
    <t>Ūdens: 0 ha, Atklāta augsne: 0.01 ha, Veģetācija: 7.95 ha</t>
  </si>
  <si>
    <t>S10097</t>
  </si>
  <si>
    <t>Ūdens: 0 ha, Atklāta augsne: 0.01 ha, Veģetācija: 1.29 ha</t>
  </si>
  <si>
    <t>S10102</t>
  </si>
  <si>
    <t>78940010102</t>
  </si>
  <si>
    <t>Nav veikta revitalizācija (3,00 ha) pārpurvojusies l/s ar apaugumu</t>
  </si>
  <si>
    <t>Lauksaimniecības teritorija (L)</t>
  </si>
  <si>
    <t>Ūdens: 0 ha, Atklāta augsne: 0 ha, Veģetācija: 0.24 ha</t>
  </si>
  <si>
    <t>S10106</t>
  </si>
  <si>
    <t>Nav veikta revitalizācija (1,90 ha) pārpurvojusies meža zeme</t>
  </si>
  <si>
    <t>Lauksaimniecības teritorija (L)
Mežu teritorija (M) - nelielā daļā</t>
  </si>
  <si>
    <t>Kadastra vienība pēc klasificēšanas datiem ir dabiski atjaunojusies un apmežojusies, taču nelielā platībā - joprojām degradēts purvs, 0,66 ha, kas ir piemērota revitalizācijai . Atbilstoši revitalizācijas  veidi ir apmežošana un renaturalizācija. revitalizācijas  plānā jāprecizē attīstības platība, kas šobrīd ir aprēķināta matemātiski un var atšķirties no situācijas dabā</t>
  </si>
  <si>
    <t>S20060</t>
  </si>
  <si>
    <t>78940020364</t>
  </si>
  <si>
    <t>nomā (nomas līgums?)</t>
  </si>
  <si>
    <t>Nav veikta revitalizācija (2,68 ha) pārpurvojusies l/s ar lielu apaugumu.</t>
  </si>
  <si>
    <t>Ūdeņu teritorija (Ū) Mežu teritorija (M)</t>
  </si>
  <si>
    <t>Izcirtums: 0 ha, Rekultivēta platība: 0 ha, Sūnu purvs: 0 ha, Pārejas purvs: 0 ha, Zāļu purvs: 0.009 ha</t>
  </si>
  <si>
    <t>Ūdens: 0 ha, Atklāta augsne: 0 ha, Veģetācija: 0.1 ha</t>
  </si>
  <si>
    <t>S20097</t>
  </si>
  <si>
    <t>Purva ceļš</t>
  </si>
  <si>
    <t>Ūdens: 0 ha, Atklāta augsne: 0 ha, Veģetācija: 0.33 ha</t>
  </si>
  <si>
    <t>S20217</t>
  </si>
  <si>
    <t>78940020249</t>
  </si>
  <si>
    <t>Nav veikta revitalizācija (10,80 ha) l/s ar apaugumu. (var daļu uz nomu)</t>
  </si>
  <si>
    <t>Lauksaimniecības teritorija (L) - nŪdeņu teritorija (Ū) Mežu teritorija (M)</t>
  </si>
  <si>
    <t>Ūdens: 0 ha, Atklāta augsne: 0 ha, Veģetācija: 2.21 ha</t>
  </si>
  <si>
    <t>Kūdras atradnē ietilpstošajā kadastra vienībā pēc klasificēšanas datiem dominē dabiski atjaunojusies platība. Platībās ar zemo veģetāciju ir atbalstāma revitalizācija , piemērots revitalizācijas  veids ir apmežošana, kā arī renaturalizācija</t>
  </si>
  <si>
    <t>S20225</t>
  </si>
  <si>
    <t>78940020225</t>
  </si>
  <si>
    <t>Ūdens: 0 ha, Atklāta augsne: 0 ha, Veģetācija: 0.93 ha</t>
  </si>
  <si>
    <t>S20242</t>
  </si>
  <si>
    <t>78940020242</t>
  </si>
  <si>
    <t>nomā (nomas līgums?) nav info</t>
  </si>
  <si>
    <t>Nav veikta revitalizācija (2,80 ha) l/s ar apaugumu. (var daļu uz nomu)</t>
  </si>
  <si>
    <t xml:space="preserve">Lauksaimniecības teritorija (L) -  Ūdeņu teritorija (Ū) </t>
  </si>
  <si>
    <t>40.2 0</t>
  </si>
  <si>
    <t>S20247</t>
  </si>
  <si>
    <t>78940020245</t>
  </si>
  <si>
    <t>Nav veikta revitalizācija (3,84 ha) pārpurvojusies l/s ar lielu apaugumu.</t>
  </si>
  <si>
    <t>Lauksaimniecības teritorija (L) - nelielā daļā Ūdeņu teritorija (Ū) Mežu teritorija (M)</t>
  </si>
  <si>
    <t>Ūdens: 0 ha, Atklāta augsne: 0 ha, Veģetācija: 0.2 ha</t>
  </si>
  <si>
    <t>S20360</t>
  </si>
  <si>
    <t>78940020033</t>
  </si>
  <si>
    <t>Nav veikta revitalizācija (0,90 ha) l/s ar apaugumu. (var daļu uz nomu)</t>
  </si>
  <si>
    <t>Lauksaimniecības teritorija (L)  Ūdeņu teritorija (Ū)</t>
  </si>
  <si>
    <t>ZAIKAVAS</t>
  </si>
  <si>
    <t>K16379, K16378</t>
  </si>
  <si>
    <t>1.85*</t>
  </si>
  <si>
    <t>30*</t>
  </si>
  <si>
    <t>aleirīts, mālaina smilts*</t>
  </si>
  <si>
    <t>SM20170</t>
  </si>
  <si>
    <t>Zaikavas</t>
  </si>
  <si>
    <t>4417</t>
  </si>
  <si>
    <t>16379</t>
  </si>
  <si>
    <t>78700020170</t>
  </si>
  <si>
    <t>Rēzeknes nov., Maltas pag.</t>
  </si>
  <si>
    <t>Dabiska apmežošana visā 0.4ha platībā.</t>
  </si>
  <si>
    <t>Mežu teritorija (M)
Lauksaimniecības teritorija (L)
Daļēji Applūstošā teritorija</t>
  </si>
  <si>
    <t>Mikroliegums 515</t>
  </si>
  <si>
    <t>Kūdras atradnē ietilpstošā kadastra vienība aizņem 0,04 ha, tajā ir attīstījusies purviem raksturīgā veģetācija. Teritorijas niecīgās platības dēļ tai kopumā neattaisnojas izstrādāt revitalizācijas  plānu.</t>
  </si>
  <si>
    <t xml:space="preserve">ŽAGATU-SKUŠNOVAS </t>
  </si>
  <si>
    <t>K16224</t>
  </si>
  <si>
    <t>Akciju sabiedrība "Stružānu kūdras fabrika" Reģ. Nr. 40003005175
05.01.1999 - 27.03.2018 (anulēta 10.12.2008)
Lic nr 8/26</t>
  </si>
  <si>
    <t>1.3*</t>
  </si>
  <si>
    <t>3.8*</t>
  </si>
  <si>
    <t>165; 166</t>
  </si>
  <si>
    <t>ZS80201</t>
  </si>
  <si>
    <t>Žagatu-Skušnovas</t>
  </si>
  <si>
    <t>4138</t>
  </si>
  <si>
    <t>16224</t>
  </si>
  <si>
    <t>78540080219</t>
  </si>
  <si>
    <t>Rēzeknes nov., Gaigalavas pag.</t>
  </si>
  <si>
    <t>Meliorācijas grāvis</t>
  </si>
  <si>
    <t>Ūdeņu teritorija (Ū)
Mežu teritorija (M) 
Lauksaimniecības teritorija (L) 
Transporta infrastruktūras teritorija (TR)</t>
  </si>
  <si>
    <t>Ūdens: 0 ha, Atklāta augsne: 0.06 ha, Veģetācija: 0.54 ha</t>
  </si>
  <si>
    <t>Terasiene</t>
  </si>
  <si>
    <t>P36</t>
  </si>
  <si>
    <t>Kadastra vienība ir meliorācijas grāvis gar autoceļu</t>
  </si>
  <si>
    <t>ZS80207</t>
  </si>
  <si>
    <t>78540080220</t>
  </si>
  <si>
    <t>Nav veikta revitalizācija (25,34 ha) pārpurvojusies meža zeme (cērtams)(karti)</t>
  </si>
  <si>
    <t>Mežu teritorija (M)
Lauksaimniecības teritorija (L) - nelielā daļā
Ūdeņu teritorija (Ū) - nelielā daļā</t>
  </si>
  <si>
    <t>Ūdens: 0 ha, Atklāta augsne: 0 ha, Veģetācija: 23.22 ha</t>
  </si>
  <si>
    <t xml:space="preserve">Kadastra vienībā pēc klasificēšanas datiem ir attīstijusies mežaudze un dabiski atjaunojusies platība, taču 16 ha ir joprojām degradēta purva teritorija. Kadastra vienība ir piemērota revitalizācijai . Atbilstošie rekultviācijas veidi ir apmežošana un renaturalizācija. revitalizācijas  plānā jāprecizē attīstāmā platība, kas ir aprēķināta matemātiski un var atšķirties no situācijas dabā
</t>
  </si>
  <si>
    <t>ZS80209</t>
  </si>
  <si>
    <t>78540080221</t>
  </si>
  <si>
    <t>Nav veikta revitalizācija (34,29 ha) pārpurvojusies meža zeme (cērtams)(karti)</t>
  </si>
  <si>
    <t>Ūdens: 0 ha, Atklāta augsne: 0 ha, Veģetācija: 31.19 ha</t>
  </si>
  <si>
    <t xml:space="preserve">Kadastra vienībā pēc klasificēšanas datiem ir attīstijusies mežaudze (krūmaugu veģetācija), taču 4,7 ha ir joprojām degradēta purva teritorija. Kadastra vienība ir piemērota revitalizācijai . Atbilstošie rekultviācijas veidi ir apmežošana un renaturalizācija. revitalizācijas  plānā jāprecizē attīstāmā platība, kas ir aprēķināta matemātiski un var atšķirties no situācijas dabā
</t>
  </si>
  <si>
    <t>ZS90290</t>
  </si>
  <si>
    <t>78540090293</t>
  </si>
  <si>
    <t>Nav veikta revitalizācija (58,13 ha) pārpurvojusies meža zeme (cērtams)(karti)</t>
  </si>
  <si>
    <t>Ūdens: 0 ha, Atklāta augsne: 0 ha, Veģetācija: 19.68 ha</t>
  </si>
  <si>
    <t>Mikroliegums 2991</t>
  </si>
  <si>
    <t>Sūļupe</t>
  </si>
  <si>
    <t>V561</t>
  </si>
  <si>
    <t xml:space="preserve">Kūdras atradnē ietilpstošajā kadastra vienībā pēc klasificēšanas datiem nelielā platībā ir notikusi apmežošanās un dabiskā atjaunošanās, tomēr dominē degradēta purva teritorija, 19,6 ha. Kadastra vienība ir piemērota revitalizācijai . Atbilstošie rekultviācijas veidi ir apmežošana, ogulāju audzēšana, paludikultūru ierīkošana un renaturalizācija. revitalizācijas  plānā jāprecizē attīstāmā platība, kas ir aprēķināta matemātiski un var atšķirties no situācijas dabā
</t>
  </si>
  <si>
    <t>Izpētes punkta koordinātas</t>
  </si>
  <si>
    <t>Veiktais urbums, urbuma numurs</t>
  </si>
  <si>
    <t>Urbuma dziļums</t>
  </si>
  <si>
    <t>1000-1</t>
  </si>
  <si>
    <t>Mēdema purvs</t>
  </si>
  <si>
    <t>1000-2</t>
  </si>
  <si>
    <t>1000-3</t>
  </si>
  <si>
    <t>Medema purvs</t>
  </si>
  <si>
    <t>Inventarizācijai nepieciešamā informācija par vēsturiskajām kūdras ieguves vietām</t>
  </si>
  <si>
    <t>Nr.</t>
  </si>
  <si>
    <t>Nepieciešamais info</t>
  </si>
  <si>
    <t>Skaidrojums</t>
  </si>
  <si>
    <t>Informācijas veids</t>
  </si>
  <si>
    <t>Papildus informācija</t>
  </si>
  <si>
    <t>Nr. pēc kārtas</t>
  </si>
  <si>
    <t>Pēc Ministru kabineta rīkojuma Nr.696 par “Kūdras ilgtspējīgas izmantošanas pamatnostādnes 2020.-2030. gadam”, 3.pielikuma - “Vēsturiskās kūdras ieguves vietas”.</t>
  </si>
  <si>
    <t>Numurs</t>
  </si>
  <si>
    <t xml:space="preserve">Katrai zemes vienībai tiks ģenerēts savs ID kods, sasaistāms kopā ar telpiskajiem datiem. </t>
  </si>
  <si>
    <t>Numurs, ko izveido Vidzemes plānošanas reģions</t>
  </si>
  <si>
    <t>Vēsturiskās kūdras ieguves vietas nosaukums</t>
  </si>
  <si>
    <t>Kūdras fonda numurs, piešķirts “Latvijas PSR Kūdras fondā uz 1980. gada 1. janvāri”</t>
  </si>
  <si>
    <t xml:space="preserve">Latvijas izstrādāto purvu un to kadastru karte. LIFE ReStore dati </t>
  </si>
  <si>
    <t xml:space="preserve">LVĢMC Zemes dzīļu informācijas sistēmas Nr. (ja ir pieejams) </t>
  </si>
  <si>
    <t xml:space="preserve">Dabas fonda numurs (ja ir pieejams) </t>
  </si>
  <si>
    <t>hektāros, ha</t>
  </si>
  <si>
    <t xml:space="preserve">NĪ kadastra numurs </t>
  </si>
  <si>
    <t>Nekustamā īpašuma kadastra numurs</t>
  </si>
  <si>
    <t>11 cipari</t>
  </si>
  <si>
    <t>https://www.kadastrs.lv/</t>
  </si>
  <si>
    <r>
      <rPr>
        <b/>
        <sz val="12"/>
        <color rgb="FF595959"/>
        <rFont val="Calibri"/>
        <family val="2"/>
      </rPr>
      <t xml:space="preserve">Zemes vienības kadastra apzīmējums  </t>
    </r>
    <r>
      <rPr>
        <i/>
        <sz val="12"/>
        <color rgb="FF595959"/>
        <rFont val="Calibri"/>
        <family val="2"/>
      </rPr>
      <t>(pievieno visus ar purvu saistītos kadastrus)</t>
    </r>
  </si>
  <si>
    <t xml:space="preserve">Vienam  nekustamajam īpašumam, purva teritorijai,  var būt vairākas zemes vienības, vairāki kadastra apzīmējumi, </t>
  </si>
  <si>
    <t>meklēt zemes vienības -&gt;</t>
  </si>
  <si>
    <t xml:space="preserve">Zemes vienības platība </t>
  </si>
  <si>
    <t>Koordinātas aptuvenajam zemes vienības centra punktam</t>
  </si>
  <si>
    <t>Jānis Ivanovs</t>
  </si>
  <si>
    <t>Šī brīža administratīvā piederība</t>
  </si>
  <si>
    <t>Novads, pašvaldība</t>
  </si>
  <si>
    <t>Ir informācija</t>
  </si>
  <si>
    <t>Atbilstošais plānošanas reģions</t>
  </si>
  <si>
    <t>Vidzemes, Latgales, Zemgales, Kurzemes</t>
  </si>
  <si>
    <t>Norādīt zemes īpašnieka tipu. Ja nekustamajam īpašumam ir vairāki īpašnieki, norādīt lielāko</t>
  </si>
  <si>
    <t>Fiziska persona, Juridiska persona, Pašvaldība, Valsts</t>
  </si>
  <si>
    <t>Nekustamā īpašuma īpašnieka, tiesiskā valdītāja vai lietotāja statuss (fiziska persona, juridiska persona, valsts, pašvaldība)</t>
  </si>
  <si>
    <t>Darbības veids (vai ir un kāda saimnieciskā darbība, joma)</t>
  </si>
  <si>
    <t xml:space="preserve">Sniegt informāciju vai zemes īpašnieks ir saimnieciskās darbības veicējs, norādot kādu saimniecisko darbību veic un kādā jomā. </t>
  </si>
  <si>
    <t>Norādīt saimniecisko darbību, ja tāda ir</t>
  </si>
  <si>
    <t xml:space="preserve">Pašvaldību info </t>
  </si>
  <si>
    <t>Kontaktpersona/-s, ar kuru plānošanas reģiona komandai iespējams sazināties projekta paredzēto darbību ietvaros</t>
  </si>
  <si>
    <t>Vārds, Uzvārds</t>
  </si>
  <si>
    <t>e-pasta adrese</t>
  </si>
  <si>
    <t>telefona numurs</t>
  </si>
  <si>
    <t xml:space="preserve"> Spēkā esošie nomas līgumi</t>
  </si>
  <si>
    <t>Pašvaldību īpašumā esošo vēsturisko purvu teritorijām spēkā esošie nomas līgumi</t>
  </si>
  <si>
    <t>Norādīt ar ko slēgts līgums, līguma terimiņu, un mērķi</t>
  </si>
  <si>
    <t>Nosaka kamerāli, pēc pieejamiem datiem. Mērķis - konstatēt esošo zemes lietojuma veidu.</t>
  </si>
  <si>
    <t>mežs, krūmājs, lauksaimniecības zeme, ūdenstilpne, u.c.</t>
  </si>
  <si>
    <t>Izstrādes teritorija, purvs</t>
  </si>
  <si>
    <t xml:space="preserve">apbūve, purvs, neskaidrs, rekultivēts, rekultivējies vai mainījies zemes seguma veids </t>
  </si>
  <si>
    <t>Pašvaldību teritoriju plānojumā norādītais zemes lietojuma veids var atšķirties no situācijas dabā</t>
  </si>
  <si>
    <t>Informācija par vēsturiskās kūdras ieguves vietu no Meža valsts reģistra datu bāzes</t>
  </si>
  <si>
    <t>Meža valsts reģistra datu bāze</t>
  </si>
  <si>
    <t>NDVI norāda uz veģetācijas “zaļumu” un to var izmantot veģetācijas veselīguma novērtēšanai. Tipiski šo indeksu aprēķina no multispektrālajām satelītainām, bet lokālām teritorijām var izmantot arī dronu attēlus. NDVI indeksa vērtības tiek aprēķinātas izmantojot sarkano un tuvo infrasarkano spektru kanālus, formula - (NIR - R) / (NIR + R), un šīs vērtības katru dienu ir atšķirīgas. Vasaras periodā veģetācijai šī indeksa vērtības ir augstākas, pārējos veģetācijas periodos zemākas.</t>
  </si>
  <si>
    <t>Ātrākais un ērtākais veids, kā tikt pie datiem ir caur Sentinel playground servisu</t>
  </si>
  <si>
    <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t>
  </si>
  <si>
    <t>Tur var izvēlēties interesējošo datumu, nepieciešamo produktu (NDVI) un arī veikt datu lejupielādi.
https://www.vzd.gov.lv/lv/speka-esosie-vertibu-zonejumi?utm_source=https%3A%2F%2Fwww.google.com%2F</t>
  </si>
  <si>
    <t xml:space="preserve">Jānis Ivanovs, kamerāli - jānoskaidro kādā mēnesī ņemt datus, dažādi dati augusts, septembris, u.c. </t>
  </si>
  <si>
    <r>
      <rPr>
        <b/>
        <sz val="12"/>
        <color theme="1"/>
        <rFont val="Calibri"/>
        <family val="2"/>
      </rPr>
      <t xml:space="preserve">Purva/kūdras tips </t>
    </r>
    <r>
      <rPr>
        <i/>
        <sz val="12"/>
        <color theme="1"/>
        <rFont val="Calibri"/>
        <family val="2"/>
      </rPr>
      <t>(kamerāli pēc esošajiem datiem)</t>
    </r>
  </si>
  <si>
    <t xml:space="preserve">Norāda purva teritorijām, Purvu klasifikācijas vienība pēc purvos dominējošā barošanās veida. Izšķir zemos (zāļu) purvus, kas ūdeni un barības vielas saņem no gruntsūdeņiem, pārejas purvus, kas barojas gan no gruntsūdeņiem, gan nokrišņiem, un augstos (sūnu) purvus, kas ūdeni un barības vielas saņem tikai no nokrišņiem. </t>
  </si>
  <si>
    <t xml:space="preserve">ZEMAIS (ZĀĻU) PURVS, JAUKTĀ TIPA, AUGSTAIS PURVS, PĀREJAS PURVS </t>
  </si>
  <si>
    <t>Kūdras ieguves (19.-21.gs) ietekmēto platību raksturojums, ha</t>
  </si>
  <si>
    <r>
      <rPr>
        <sz val="12"/>
        <color theme="1"/>
        <rFont val="Calibri"/>
        <family val="2"/>
      </rPr>
      <t>Esošā situācija vēsturiski degradēto purvu teritorijām</t>
    </r>
    <r>
      <rPr>
        <i/>
        <sz val="12"/>
        <color theme="1"/>
        <rFont val="Calibri"/>
        <family val="2"/>
      </rPr>
      <t xml:space="preserve"> (pēc LifeRestore datiem)</t>
    </r>
  </si>
  <si>
    <t xml:space="preserve">LIFE Restore, Latvijas Vides, ģeoloģijas un meteoroloģijas centra (LVĢMC) ģeoloģiskās informācijas sistēmas (Zemes dzīļu informācijas sistēma) datu izvilkums, zemes dzīļu licences, kamerāli precizēt, apsekojumi dabā </t>
  </si>
  <si>
    <t xml:space="preserve">Īpaši aizsargājamo dabas teritoriju atrašanās z.v. Šajā kolonnā iekļaut informāciju par vēsturiskajā kūdras ieguves vietā esošu īpaši aizsargājamu dabas teritorijām un to platību. </t>
  </si>
  <si>
    <t>ĪADT Latvijā ir ģeogrāfiski noteiktas platības, kas atrodas īpašā valsts aizsardzībā, lai aizsargātu un saglabātu dabas daudzveidību - retas un tipiskas dabas ekosistēmas, aizsargājamo sugu dzīves vidi, savdabīgas, skaistas un Latvijai raksturīgas ainavas, ģeoloģiskos un ģeomorfoloģiskos veidojumus, dendroloģiskos stādījumus un dižkokus, kā arī sabiedrības atpūtai, izglītošanai un audzināšanai nozīmīgas teritorijas.</t>
  </si>
  <si>
    <t xml:space="preserve">Dabas aizsardzības pārvalde (DAP) – dati no dabas datu pārvaldības sistēmas “Ozols”, Īpaši aizsargājamās dabas teritorijas (ĪADT); </t>
  </si>
  <si>
    <t>Apkopotu informāciju par dabas datu portālā “Ozols” esošo informāciju par ES nozīmes biotopiem un pētījumos identificētajiem ES nozīmes biotopiem vēsturiskajās kūdras ieguves vietās, īpaši atzīmējot tos ES nozīmes biotopus, kas ir reģistrēti sistēmā “Ozols”.</t>
  </si>
  <si>
    <t>Apkopota informācija no dažādām datu bāzēm, lai zinām vai teritorijā nav kāda īpaši svarīga aizsargjosla, servitūti vai citi apgrūtinājumi</t>
  </si>
  <si>
    <t>Kūdras izstrādes ieguves laiks un metodes</t>
  </si>
  <si>
    <t>Kamerāli iegūstami dati no LVĢMC un DAP datu avotiem</t>
  </si>
  <si>
    <t>Laika periods/-i</t>
  </si>
  <si>
    <t xml:space="preserve">Ieguves metodes (gabalu kūdra, frēzētā kūdra) </t>
  </si>
  <si>
    <t>LIFE Restore, Latvijas Vides, ģeoloģijas un meteoroloģijas centra (LVĢMC) ģeoloģiskās informācijas sistēmas (Zemes dzīļu informācijas sistēma) datu izvilkums, zemes dzīļu licences, Kūdras fonds</t>
  </si>
  <si>
    <t xml:space="preserve">Pieejamie dati par vēsturiskajām licencēm un fiziskām/juridiskām personām, kam šīs licences izdotas. </t>
  </si>
  <si>
    <t>Licences laukuma platība, ha</t>
  </si>
  <si>
    <t>LVGMC</t>
  </si>
  <si>
    <r>
      <rPr>
        <b/>
        <sz val="12"/>
        <color rgb="FF595959"/>
        <rFont val="Calibri"/>
        <family val="2"/>
      </rPr>
      <t xml:space="preserve">Zemes dzīļu izmantošanas licenču laukumi (uz 2024.gada 1.septembri) </t>
    </r>
    <r>
      <rPr>
        <i/>
        <u/>
        <sz val="12"/>
        <color rgb="FF595959"/>
        <rFont val="Calibri"/>
        <family val="2"/>
      </rPr>
      <t>pēdējā izsniegtā</t>
    </r>
  </si>
  <si>
    <t xml:space="preserve">Spēkā esošās licences purva teritorijām, kam tās izsniegtas. (Vai teritorija atbilst/neatbilst principam "piesārņotājs maksā")  </t>
  </si>
  <si>
    <t>Latvijas Vides, ģeoloģijas un meteoroloģijas centra (LVĢMC) ģeoloģiskās informācijas sistēmas (Zemes dzīļu informācijas sistēma) datu izvilkums, zemes dzīļu licences</t>
  </si>
  <si>
    <t xml:space="preserve">Šī brīža saimnieciskā darbība pieguļošajā teritorijā </t>
  </si>
  <si>
    <t>Novērtēs blakus esošo teritoriju saimniecisko darbību, vai blakus notiek,kas tāds, kas var ietekmēt revitalizācijas  plāna ieviešanu</t>
  </si>
  <si>
    <t>Īpašnieka redzējums teritorijas attīstībai</t>
  </si>
  <si>
    <t>Kādi attīstības virzieni plānoti</t>
  </si>
  <si>
    <r>
      <rPr>
        <i/>
        <sz val="11"/>
        <color theme="1"/>
        <rFont val="Calibri"/>
        <family val="2"/>
      </rPr>
      <t xml:space="preserve">uz atzīšanu par nedegradētu teritoriju; revitalizācijas  plāna izstrāde </t>
    </r>
    <r>
      <rPr>
        <sz val="11"/>
        <color theme="1"/>
        <rFont val="Calibri"/>
        <family val="2"/>
      </rPr>
      <t>(pašvaldībai aizpilda par savā īpašumā esošajām teritorijām)</t>
    </r>
  </si>
  <si>
    <t>Vai tiek īpašnieks ir ieinteresēts veikt teritorijas revitalizāciju</t>
  </si>
  <si>
    <t>(pašvaldībai aizpilda par savā īpašumā esošajām teritorijām)</t>
  </si>
  <si>
    <t>Potenciāli rekultivējamā purva teritorijas platība, ha</t>
  </si>
  <si>
    <t xml:space="preserve">Teritorijas izmērs, kurā būtu apsverama revitalizācija </t>
  </si>
  <si>
    <t xml:space="preserve">Kamerāli + apsekojumi dabā, pēc nepieciešamības </t>
  </si>
  <si>
    <t>revitalizācijas  plāna izvēlei un izstrādei</t>
  </si>
  <si>
    <t>Pēc Life RESTORE projekta datiem/ Iegūst lauka izpētes darbos</t>
  </si>
  <si>
    <t>Iegūst kamerāli; Funkcionējoša, nefunkcionējoša</t>
  </si>
  <si>
    <t xml:space="preserve">Meliorācijas kadastra informācijas sistēmas (www.melioracija.lv) datiem </t>
  </si>
  <si>
    <t>Pēc Life RESTORE projekta datiem/kamerāli, Iegūst lauka izpētes darbos</t>
  </si>
  <si>
    <t>Iegūst kamerāli</t>
  </si>
  <si>
    <t>Andis, Jānis</t>
  </si>
  <si>
    <t xml:space="preserve">Veikto pētījumu rezultāti purvu teritorijās - pievienoti dati par veiktajmiem pētījumu rezulātiem </t>
  </si>
  <si>
    <t>46-&gt;</t>
  </si>
  <si>
    <t xml:space="preserve">DAP dati, LIFE Restore projejta dati u.c. </t>
  </si>
  <si>
    <t>Papildinošie veiktā izpēte rekultuvācijas plāna izvēlei degradēto purvu teritorijām</t>
  </si>
  <si>
    <r>
      <rPr>
        <b/>
        <sz val="12"/>
        <color theme="1"/>
        <rFont val="Calibri"/>
        <family val="2"/>
      </rPr>
      <t xml:space="preserve">Zemes vienības kadastra apzīmējums/-i </t>
    </r>
    <r>
      <rPr>
        <sz val="12"/>
        <color theme="1"/>
        <rFont val="Calibri"/>
        <family val="2"/>
      </rPr>
      <t>(pievieno visus ar purvu saistītos kadastrus)</t>
    </r>
  </si>
  <si>
    <t>Dati nav publiskojami</t>
  </si>
  <si>
    <t xml:space="preserve">Bauskas novada pašvaldības iestāde “Bauskas apvienības pārvalde” </t>
  </si>
  <si>
    <t>Jelgavas novada pašvaldības Īpašuma pārvalde</t>
  </si>
  <si>
    <t xml:space="preserve"> Ezeres un Kursīšu pagastu apvienības pārvalde</t>
  </si>
  <si>
    <t xml:space="preserve">Lauku apvidus zemes (pirmtiesību) nomas līgums </t>
  </si>
  <si>
    <t xml:space="preserve">Preiļu novada pašvaldība
</t>
  </si>
  <si>
    <t xml:space="preserve">Augšdaugavas novada Pašvaldība
</t>
  </si>
  <si>
    <t xml:space="preserve">Rēzeknes novada pašvaldība 
</t>
  </si>
  <si>
    <t xml:space="preserve">Līvānu novada pašvaldība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</si>
</sst>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yyyy\-m"/>
  </numFmts>
  <fonts count="54" x14ac:knownFonts="1">
    <font>
      <sz val="11"/>
      <color theme="1"/>
      <name val="Calibri"/>
      <scheme val="minor"/>
    </font>
    <font>
      <i/>
      <sz val="12"/>
      <color rgb="FF3F3F3F"/>
      <name val="Times New Roman"/>
      <family val="1"/>
    </font>
    <font>
      <sz val="12"/>
      <color theme="1"/>
      <name val="Times New Roman"/>
      <family val="1"/>
    </font>
    <font>
      <sz val="12"/>
      <color rgb="FF000000"/>
      <name val="Times New Roman"/>
      <family val="1"/>
    </font>
    <font>
      <b/>
      <sz val="12"/>
      <color theme="1"/>
      <name val="Times New Roman"/>
      <family val="1"/>
    </font>
    <font>
      <sz val="11"/>
      <name val="Calibri"/>
      <family val="2"/>
    </font>
    <font>
      <b/>
      <sz val="14"/>
      <color theme="0"/>
      <name val="Times New Roman"/>
      <family val="1"/>
    </font>
    <font>
      <b/>
      <sz val="14"/>
      <color rgb="FF000000"/>
      <name val="Times New Roman"/>
      <family val="1"/>
    </font>
    <font>
      <sz val="14"/>
      <color theme="0"/>
      <name val="Times New Roman"/>
      <family val="1"/>
    </font>
    <font>
      <b/>
      <sz val="14"/>
      <color rgb="FF222A35"/>
      <name val="Times New Roman"/>
      <family val="1"/>
    </font>
    <font>
      <sz val="14"/>
      <color theme="1"/>
      <name val="Times New Roman"/>
      <family val="1"/>
    </font>
    <font>
      <sz val="14"/>
      <color rgb="FF000000"/>
      <name val="Times New Roman"/>
      <family val="1"/>
    </font>
    <font>
      <b/>
      <sz val="12"/>
      <color rgb="FF000000"/>
      <name val="Times New Roman"/>
      <family val="1"/>
    </font>
    <font>
      <sz val="11"/>
      <color theme="1"/>
      <name val="Calibri"/>
      <family val="2"/>
      <scheme val="minor"/>
    </font>
    <font>
      <sz val="11"/>
      <color theme="1"/>
      <name val="Times New Roman"/>
      <family val="1"/>
    </font>
    <font>
      <sz val="11"/>
      <color theme="1"/>
      <name val="Calibri"/>
      <family val="2"/>
    </font>
    <font>
      <i/>
      <sz val="12"/>
      <color theme="1"/>
      <name val="Times New Roman"/>
      <family val="1"/>
    </font>
    <font>
      <b/>
      <i/>
      <sz val="12"/>
      <color rgb="FF262626"/>
      <name val="Times New Roman"/>
      <family val="1"/>
    </font>
    <font>
      <b/>
      <i/>
      <sz val="12"/>
      <color theme="1"/>
      <name val="Times New Roman"/>
      <family val="1"/>
    </font>
    <font>
      <b/>
      <sz val="12"/>
      <color rgb="FF262626"/>
      <name val="Times New Roman"/>
      <family val="1"/>
    </font>
    <font>
      <sz val="12"/>
      <color rgb="FF262626"/>
      <name val="Times New Roman"/>
      <family val="1"/>
    </font>
    <font>
      <b/>
      <sz val="12"/>
      <color rgb="FFF2F2F2"/>
      <name val="Times New Roman"/>
      <family val="1"/>
    </font>
    <font>
      <i/>
      <sz val="12"/>
      <color rgb="FF262626"/>
      <name val="Times New Roman"/>
      <family val="1"/>
    </font>
    <font>
      <i/>
      <sz val="12"/>
      <color rgb="FF000000"/>
      <name val="Times New Roman"/>
      <family val="1"/>
    </font>
    <font>
      <b/>
      <sz val="14"/>
      <color rgb="FF999999"/>
      <name val="Times New Roman"/>
      <family val="1"/>
    </font>
    <font>
      <sz val="11"/>
      <color rgb="FF000000"/>
      <name val="Times New Roman"/>
      <family val="1"/>
    </font>
    <font>
      <sz val="12"/>
      <color theme="1"/>
      <name val="Calibri"/>
      <family val="2"/>
    </font>
    <font>
      <b/>
      <sz val="16"/>
      <color theme="0"/>
      <name val="Calibri"/>
      <family val="2"/>
    </font>
    <font>
      <b/>
      <sz val="16"/>
      <color rgb="FF333F4F"/>
      <name val="Calibri"/>
      <family val="2"/>
    </font>
    <font>
      <b/>
      <sz val="16"/>
      <color theme="1"/>
      <name val="Calibri"/>
      <family val="2"/>
    </font>
    <font>
      <b/>
      <sz val="12"/>
      <color theme="1"/>
      <name val="Calibri"/>
      <family val="2"/>
    </font>
    <font>
      <i/>
      <sz val="12"/>
      <color theme="1"/>
      <name val="Calibri"/>
      <family val="2"/>
    </font>
    <font>
      <b/>
      <sz val="11"/>
      <color theme="1"/>
      <name val="Calibri"/>
      <family val="2"/>
    </font>
    <font>
      <sz val="12"/>
      <color rgb="FFC00000"/>
      <name val="Calibri"/>
      <family val="2"/>
    </font>
    <font>
      <b/>
      <sz val="16"/>
      <color rgb="FFF2F2F2"/>
      <name val="Calibri"/>
      <family val="2"/>
    </font>
    <font>
      <b/>
      <sz val="14"/>
      <color theme="1"/>
      <name val="Calibri"/>
      <family val="2"/>
    </font>
    <font>
      <sz val="11"/>
      <color rgb="FFFF0000"/>
      <name val="Calibri"/>
      <family val="2"/>
    </font>
    <font>
      <sz val="11"/>
      <color theme="4"/>
      <name val="Calibri"/>
      <family val="2"/>
    </font>
    <font>
      <b/>
      <sz val="12"/>
      <color rgb="FF595959"/>
      <name val="Calibri"/>
      <family val="2"/>
    </font>
    <font>
      <sz val="12"/>
      <color rgb="FF595959"/>
      <name val="Calibri"/>
      <family val="2"/>
    </font>
    <font>
      <sz val="12"/>
      <color rgb="FFFF0000"/>
      <name val="Calibri"/>
      <family val="2"/>
    </font>
    <font>
      <sz val="11"/>
      <color rgb="FF595959"/>
      <name val="Calibri"/>
      <family val="2"/>
    </font>
    <font>
      <u/>
      <sz val="12"/>
      <color rgb="FF595959"/>
      <name val="Calibri"/>
      <family val="2"/>
    </font>
    <font>
      <u/>
      <sz val="11"/>
      <color rgb="FF595959"/>
      <name val="Calibri"/>
      <family val="2"/>
    </font>
    <font>
      <i/>
      <sz val="12"/>
      <color rgb="FF595959"/>
      <name val="Calibri"/>
      <family val="2"/>
    </font>
    <font>
      <i/>
      <sz val="11"/>
      <color theme="1"/>
      <name val="Calibri"/>
      <family val="2"/>
    </font>
    <font>
      <b/>
      <sz val="12"/>
      <color rgb="FFDEEAF6"/>
      <name val="Calibri"/>
      <family val="2"/>
    </font>
    <font>
      <b/>
      <sz val="14"/>
      <color rgb="FF222A35"/>
      <name val="Calibri"/>
      <family val="2"/>
    </font>
    <font>
      <b/>
      <sz val="12"/>
      <color rgb="FFFF0000"/>
      <name val="Calibri"/>
      <family val="2"/>
    </font>
    <font>
      <i/>
      <sz val="12"/>
      <color rgb="FFFF0000"/>
      <name val="Calibri"/>
      <family val="2"/>
    </font>
    <font>
      <sz val="14"/>
      <color theme="1"/>
      <name val="Calibri"/>
      <family val="2"/>
    </font>
    <font>
      <i/>
      <sz val="8"/>
      <color theme="1"/>
      <name val="Times New Roman"/>
      <family val="1"/>
    </font>
    <font>
      <i/>
      <u/>
      <sz val="12"/>
      <color rgb="FF262626"/>
      <name val="Times New Roman"/>
      <family val="1"/>
    </font>
    <font>
      <i/>
      <u/>
      <sz val="12"/>
      <color rgb="FF595959"/>
      <name val="Calibri"/>
      <family val="2"/>
    </font>
  </fonts>
  <fills count="22">
    <fill>
      <patternFill patternType="none"/>
    </fill>
    <fill>
      <patternFill patternType="gray125"/>
    </fill>
    <fill>
      <patternFill patternType="solid">
        <fgColor rgb="FF40EC75"/>
        <bgColor rgb="FF40EC75"/>
      </patternFill>
    </fill>
    <fill>
      <patternFill patternType="solid">
        <fgColor rgb="FF333F4F"/>
        <bgColor rgb="FF333F4F"/>
      </patternFill>
    </fill>
    <fill>
      <patternFill patternType="solid">
        <fgColor rgb="FF8496B0"/>
        <bgColor rgb="FF8496B0"/>
      </patternFill>
    </fill>
    <fill>
      <patternFill patternType="solid">
        <fgColor rgb="FFBFBFBF"/>
        <bgColor rgb="FFBFBFBF"/>
      </patternFill>
    </fill>
    <fill>
      <patternFill patternType="solid">
        <fgColor rgb="FFC5E0B3"/>
        <bgColor rgb="FFC5E0B3"/>
      </patternFill>
    </fill>
    <fill>
      <patternFill patternType="solid">
        <fgColor rgb="FFE2EFD9"/>
        <bgColor rgb="FFE2EFD9"/>
      </patternFill>
    </fill>
    <fill>
      <patternFill patternType="solid">
        <fgColor rgb="FFDEEAF6"/>
        <bgColor rgb="FFDEEAF6"/>
      </patternFill>
    </fill>
    <fill>
      <patternFill patternType="solid">
        <fgColor rgb="FF1F3864"/>
        <bgColor rgb="FF1F3864"/>
      </patternFill>
    </fill>
    <fill>
      <patternFill patternType="solid">
        <fgColor rgb="FFD8D8D8"/>
        <bgColor rgb="FFD8D8D8"/>
      </patternFill>
    </fill>
    <fill>
      <patternFill patternType="solid">
        <fgColor rgb="FFD9D9D9"/>
        <bgColor rgb="FFD9D9D9"/>
      </patternFill>
    </fill>
    <fill>
      <patternFill patternType="solid">
        <fgColor rgb="FFFFC000"/>
        <bgColor rgb="FFFFC000"/>
      </patternFill>
    </fill>
    <fill>
      <patternFill patternType="solid">
        <fgColor theme="7"/>
        <bgColor theme="7"/>
      </patternFill>
    </fill>
    <fill>
      <patternFill patternType="solid">
        <fgColor rgb="FF7F7F7F"/>
        <bgColor rgb="FF7F7F7F"/>
      </patternFill>
    </fill>
    <fill>
      <patternFill patternType="solid">
        <fgColor rgb="FF222A35"/>
        <bgColor rgb="FF222A35"/>
      </patternFill>
    </fill>
    <fill>
      <patternFill patternType="solid">
        <fgColor rgb="FFD6DCE4"/>
        <bgColor rgb="FFD6DCE4"/>
      </patternFill>
    </fill>
    <fill>
      <patternFill patternType="solid">
        <fgColor rgb="FFE7E6E6"/>
        <bgColor rgb="FFE7E6E6"/>
      </patternFill>
    </fill>
    <fill>
      <patternFill patternType="solid">
        <fgColor rgb="FFAEABAB"/>
        <bgColor rgb="FFAEABAB"/>
      </patternFill>
    </fill>
    <fill>
      <patternFill patternType="solid">
        <fgColor rgb="FFF2F2F2"/>
        <bgColor rgb="FFF2F2F2"/>
      </patternFill>
    </fill>
    <fill>
      <patternFill patternType="solid">
        <fgColor theme="9"/>
        <bgColor theme="9"/>
      </patternFill>
    </fill>
    <fill>
      <patternFill patternType="solid">
        <fgColor rgb="FFA8D08D"/>
        <bgColor rgb="FFA8D08D"/>
      </patternFill>
    </fill>
  </fills>
  <borders count="87">
    <border>
      <left/>
      <right/>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top/>
      <bottom/>
      <diagonal/>
    </border>
    <border>
      <left/>
      <right style="thick">
        <color rgb="FF000000"/>
      </right>
      <top/>
      <bottom/>
      <diagonal/>
    </border>
    <border>
      <left style="medium">
        <color rgb="FF000000"/>
      </left>
      <right/>
      <top style="medium">
        <color rgb="FF000000"/>
      </top>
      <bottom/>
      <diagonal/>
    </border>
    <border>
      <left style="thick">
        <color rgb="FF000000"/>
      </left>
      <right style="medium">
        <color rgb="FF000000"/>
      </right>
      <top style="thick">
        <color rgb="FF000000"/>
      </top>
      <bottom/>
      <diagonal/>
    </border>
    <border>
      <left/>
      <right/>
      <top style="thick">
        <color rgb="FF000000"/>
      </top>
      <bottom/>
      <diagonal/>
    </border>
    <border>
      <left/>
      <right style="medium">
        <color rgb="FF000000"/>
      </right>
      <top style="thick">
        <color rgb="FF000000"/>
      </top>
      <bottom/>
      <diagonal/>
    </border>
    <border>
      <left/>
      <right style="medium">
        <color rgb="FF000000"/>
      </right>
      <top style="thick">
        <color rgb="FF000000"/>
      </top>
      <bottom style="thin">
        <color rgb="FF000000"/>
      </bottom>
      <diagonal/>
    </border>
    <border>
      <left style="medium">
        <color rgb="FF000000"/>
      </left>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diagonal/>
    </border>
    <border>
      <left style="thin">
        <color rgb="FF000000"/>
      </left>
      <right style="medium">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style="thin">
        <color rgb="FF000000"/>
      </left>
      <right style="thick">
        <color rgb="FF000000"/>
      </right>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1">
    <xf numFmtId="0" fontId="0" fillId="0" borderId="0"/>
  </cellStyleXfs>
  <cellXfs count="46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164" fontId="6" fillId="3" borderId="5" xfId="0" applyNumberFormat="1" applyFont="1" applyFill="1" applyBorder="1" applyAlignment="1">
      <alignment horizontal="center" vertical="center"/>
    </xf>
    <xf numFmtId="0" fontId="9" fillId="4" borderId="5" xfId="0" applyFont="1" applyFill="1" applyBorder="1" applyAlignment="1">
      <alignment horizontal="center" vertical="center"/>
    </xf>
    <xf numFmtId="0" fontId="10"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horizontal="center" vertical="center" wrapText="1"/>
    </xf>
    <xf numFmtId="0" fontId="12" fillId="0" borderId="11" xfId="0" applyFont="1" applyBorder="1" applyAlignment="1">
      <alignment horizontal="center" vertical="center" wrapText="1"/>
    </xf>
    <xf numFmtId="0" fontId="14" fillId="0" borderId="7" xfId="0" applyFont="1" applyBorder="1" applyAlignment="1">
      <alignment horizontal="center" vertical="center"/>
    </xf>
    <xf numFmtId="0" fontId="15" fillId="0" borderId="8" xfId="0" applyFont="1" applyBorder="1"/>
    <xf numFmtId="0" fontId="13" fillId="0" borderId="8" xfId="0" applyFont="1" applyBorder="1"/>
    <xf numFmtId="0" fontId="13" fillId="0" borderId="3" xfId="0" applyFont="1" applyBorder="1"/>
    <xf numFmtId="0" fontId="13" fillId="0" borderId="9" xfId="0" applyFont="1" applyBorder="1"/>
    <xf numFmtId="0" fontId="2"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164" fontId="19" fillId="5" borderId="17" xfId="0" applyNumberFormat="1" applyFont="1" applyFill="1" applyBorder="1" applyAlignment="1">
      <alignment horizontal="center" vertical="center" wrapText="1"/>
    </xf>
    <xf numFmtId="0" fontId="19" fillId="5" borderId="17"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10" borderId="23" xfId="0" applyFont="1" applyFill="1" applyBorder="1" applyAlignment="1">
      <alignment horizontal="center" vertical="center" wrapText="1"/>
    </xf>
    <xf numFmtId="164" fontId="4" fillId="10" borderId="23" xfId="0" applyNumberFormat="1" applyFont="1" applyFill="1" applyBorder="1" applyAlignment="1">
      <alignment horizontal="center" vertical="center" wrapText="1"/>
    </xf>
    <xf numFmtId="164" fontId="4" fillId="10" borderId="2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12" fillId="11" borderId="27" xfId="0" applyFont="1" applyFill="1" applyBorder="1" applyAlignment="1">
      <alignment horizontal="center" vertical="center" wrapText="1"/>
    </xf>
    <xf numFmtId="0" fontId="14" fillId="0" borderId="28" xfId="0" applyFont="1" applyBorder="1" applyAlignment="1">
      <alignment horizontal="center" vertical="center" wrapText="1"/>
    </xf>
    <xf numFmtId="0" fontId="15" fillId="0" borderId="29" xfId="0" applyFont="1" applyBorder="1"/>
    <xf numFmtId="0" fontId="13" fillId="0" borderId="29" xfId="0" applyFont="1" applyBorder="1"/>
    <xf numFmtId="0" fontId="13" fillId="0" borderId="30" xfId="0" applyFont="1" applyBorder="1"/>
    <xf numFmtId="0" fontId="13" fillId="0" borderId="31" xfId="0" applyFont="1" applyBorder="1"/>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13" fillId="0" borderId="34" xfId="0" applyFont="1" applyBorder="1"/>
    <xf numFmtId="0" fontId="13" fillId="0" borderId="35" xfId="0" applyFont="1" applyBorder="1"/>
    <xf numFmtId="0" fontId="13" fillId="0" borderId="36" xfId="0" applyFont="1" applyBorder="1"/>
    <xf numFmtId="0" fontId="13" fillId="0" borderId="37" xfId="0" applyFont="1" applyBorder="1"/>
    <xf numFmtId="0" fontId="13" fillId="0" borderId="38" xfId="0" applyFont="1" applyBorder="1"/>
    <xf numFmtId="0" fontId="13" fillId="0" borderId="39" xfId="0" applyFont="1" applyBorder="1"/>
    <xf numFmtId="0" fontId="12" fillId="12" borderId="4" xfId="0" applyFont="1" applyFill="1" applyBorder="1" applyAlignment="1">
      <alignment horizontal="center" vertical="center" wrapText="1"/>
    </xf>
    <xf numFmtId="0" fontId="12" fillId="12" borderId="5" xfId="0" applyFont="1" applyFill="1" applyBorder="1" applyAlignment="1">
      <alignment horizontal="center" vertical="center" wrapText="1"/>
    </xf>
    <xf numFmtId="2" fontId="12" fillId="12" borderId="5" xfId="0" applyNumberFormat="1" applyFont="1" applyFill="1" applyBorder="1" applyAlignment="1">
      <alignment horizontal="center" vertical="center" wrapText="1"/>
    </xf>
    <xf numFmtId="164" fontId="12" fillId="12" borderId="5" xfId="0" applyNumberFormat="1" applyFont="1" applyFill="1" applyBorder="1" applyAlignment="1">
      <alignment horizontal="center" vertical="center" wrapText="1"/>
    </xf>
    <xf numFmtId="0" fontId="12" fillId="13" borderId="5" xfId="0" applyFont="1" applyFill="1" applyBorder="1" applyAlignment="1">
      <alignment horizontal="center" vertical="center" wrapText="1"/>
    </xf>
    <xf numFmtId="164" fontId="12" fillId="13" borderId="5" xfId="0" applyNumberFormat="1" applyFont="1" applyFill="1" applyBorder="1" applyAlignment="1">
      <alignment horizontal="center" vertical="center" wrapText="1"/>
    </xf>
    <xf numFmtId="0" fontId="3" fillId="13" borderId="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2" fontId="2" fillId="14"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13" borderId="4" xfId="0" applyFont="1" applyFill="1" applyBorder="1" applyAlignment="1">
      <alignment horizontal="center" vertical="center" wrapText="1"/>
    </xf>
    <xf numFmtId="2" fontId="12" fillId="13" borderId="5" xfId="0" applyNumberFormat="1" applyFont="1" applyFill="1" applyBorder="1" applyAlignment="1">
      <alignment horizontal="center" vertical="center" wrapText="1"/>
    </xf>
    <xf numFmtId="0" fontId="12" fillId="13" borderId="6"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2" fontId="4" fillId="12" borderId="5" xfId="0" applyNumberFormat="1" applyFont="1" applyFill="1" applyBorder="1" applyAlignment="1">
      <alignment horizontal="center" vertical="center" wrapText="1"/>
    </xf>
    <xf numFmtId="164" fontId="4" fillId="12" borderId="5" xfId="0" applyNumberFormat="1" applyFont="1" applyFill="1" applyBorder="1" applyAlignment="1">
      <alignment horizontal="center" vertical="center" wrapText="1"/>
    </xf>
    <xf numFmtId="0" fontId="4" fillId="13" borderId="5" xfId="0" applyFont="1" applyFill="1" applyBorder="1" applyAlignment="1">
      <alignment horizontal="center" vertical="center" wrapText="1"/>
    </xf>
    <xf numFmtId="164" fontId="4" fillId="13" borderId="5" xfId="0" applyNumberFormat="1" applyFont="1" applyFill="1" applyBorder="1" applyAlignment="1">
      <alignment horizontal="center" vertical="center" wrapText="1"/>
    </xf>
    <xf numFmtId="0" fontId="2" fillId="13" borderId="5"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4" fillId="0" borderId="8" xfId="0" applyFont="1" applyBorder="1" applyAlignment="1">
      <alignment horizontal="center" vertical="center"/>
    </xf>
    <xf numFmtId="0" fontId="12"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8" xfId="0" applyFont="1" applyBorder="1" applyAlignment="1">
      <alignment horizontal="center" vertical="center"/>
    </xf>
    <xf numFmtId="0" fontId="12" fillId="0" borderId="0" xfId="0" applyFont="1" applyAlignment="1">
      <alignment horizontal="center" vertical="center" wrapText="1"/>
    </xf>
    <xf numFmtId="0" fontId="15" fillId="0" borderId="3" xfId="0" applyFont="1" applyBorder="1"/>
    <xf numFmtId="0" fontId="2" fillId="7" borderId="40"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4" fillId="7" borderId="23" xfId="0" applyFont="1" applyFill="1" applyBorder="1" applyAlignment="1">
      <alignment horizontal="center" vertical="center"/>
    </xf>
    <xf numFmtId="0" fontId="4" fillId="5" borderId="23" xfId="0" applyFont="1" applyFill="1" applyBorder="1" applyAlignment="1">
      <alignment horizontal="center" vertical="center"/>
    </xf>
    <xf numFmtId="0" fontId="4" fillId="7" borderId="23"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9" fillId="5" borderId="23" xfId="0" applyFont="1" applyFill="1" applyBorder="1" applyAlignment="1">
      <alignment horizontal="center" vertical="center" wrapText="1"/>
    </xf>
    <xf numFmtId="164" fontId="20" fillId="5" borderId="23" xfId="0" applyNumberFormat="1" applyFont="1" applyFill="1" applyBorder="1" applyAlignment="1">
      <alignment horizontal="center" vertical="center" wrapText="1"/>
    </xf>
    <xf numFmtId="164" fontId="19" fillId="5" borderId="23" xfId="0" applyNumberFormat="1"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21" fillId="9" borderId="23" xfId="0" applyFont="1" applyFill="1" applyBorder="1" applyAlignment="1">
      <alignment horizontal="center" vertical="center" wrapText="1"/>
    </xf>
    <xf numFmtId="0" fontId="4"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44" xfId="0" applyFont="1" applyBorder="1"/>
    <xf numFmtId="0" fontId="15" fillId="0" borderId="45" xfId="0" applyFont="1" applyBorder="1"/>
    <xf numFmtId="0" fontId="4" fillId="5" borderId="4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2" fillId="2" borderId="45" xfId="0" applyFont="1" applyFill="1" applyBorder="1" applyAlignment="1">
      <alignment horizontal="center" vertical="center" wrapText="1"/>
    </xf>
    <xf numFmtId="164" fontId="20" fillId="5" borderId="45" xfId="0" applyNumberFormat="1" applyFont="1" applyFill="1" applyBorder="1" applyAlignment="1">
      <alignment horizontal="center" vertical="center" wrapText="1"/>
    </xf>
    <xf numFmtId="0" fontId="22" fillId="5" borderId="45"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2" fillId="13" borderId="46" xfId="0" applyFont="1" applyFill="1" applyBorder="1" applyAlignment="1">
      <alignment horizontal="center" vertical="center" wrapText="1"/>
    </xf>
    <xf numFmtId="0" fontId="12" fillId="12" borderId="46" xfId="0" applyFont="1" applyFill="1" applyBorder="1" applyAlignment="1">
      <alignment horizontal="center" vertical="center" wrapText="1"/>
    </xf>
    <xf numFmtId="0" fontId="23" fillId="0" borderId="0" xfId="0" applyFont="1" applyAlignment="1">
      <alignment horizontal="center" vertical="center"/>
    </xf>
    <xf numFmtId="0" fontId="6" fillId="3" borderId="47" xfId="0" applyFont="1" applyFill="1" applyBorder="1" applyAlignment="1">
      <alignment horizontal="center" vertical="center"/>
    </xf>
    <xf numFmtId="0" fontId="24" fillId="15" borderId="0" xfId="0" applyFont="1" applyFill="1" applyAlignment="1">
      <alignment horizontal="center" vertical="center"/>
    </xf>
    <xf numFmtId="0" fontId="7" fillId="15" borderId="0" xfId="0" applyFont="1" applyFill="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2" fillId="0" borderId="0" xfId="0" applyFont="1" applyAlignment="1">
      <alignment horizontal="center" vertical="center"/>
    </xf>
    <xf numFmtId="0" fontId="4" fillId="13" borderId="54"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12" fillId="13" borderId="30" xfId="0" applyFont="1" applyFill="1" applyBorder="1" applyAlignment="1">
      <alignment horizontal="center" vertical="center" wrapText="1"/>
    </xf>
    <xf numFmtId="164" fontId="4" fillId="13" borderId="30" xfId="0" applyNumberFormat="1" applyFont="1" applyFill="1" applyBorder="1" applyAlignment="1">
      <alignment horizontal="center" vertical="center" wrapText="1"/>
    </xf>
    <xf numFmtId="0" fontId="2" fillId="13" borderId="30" xfId="0" applyFont="1" applyFill="1" applyBorder="1" applyAlignment="1">
      <alignment horizontal="center" vertical="center" wrapText="1"/>
    </xf>
    <xf numFmtId="0" fontId="12" fillId="13" borderId="55" xfId="0" applyFont="1" applyFill="1" applyBorder="1" applyAlignment="1">
      <alignment horizontal="center" vertical="center" wrapText="1"/>
    </xf>
    <xf numFmtId="0" fontId="4"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4" fillId="13"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0" borderId="9" xfId="0" applyFont="1" applyBorder="1" applyAlignment="1">
      <alignment horizontal="center" vertical="center" wrapText="1"/>
    </xf>
    <xf numFmtId="2" fontId="2" fillId="14" borderId="9" xfId="0" applyNumberFormat="1" applyFont="1" applyFill="1" applyBorder="1" applyAlignment="1">
      <alignment horizontal="center" vertical="center" wrapText="1"/>
    </xf>
    <xf numFmtId="164" fontId="2" fillId="0" borderId="9"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0" fontId="25" fillId="0" borderId="0" xfId="0" applyFont="1" applyAlignment="1">
      <alignment horizontal="center" vertical="center"/>
    </xf>
    <xf numFmtId="0" fontId="6" fillId="3" borderId="56" xfId="0" applyFont="1" applyFill="1" applyBorder="1" applyAlignment="1">
      <alignment horizontal="center" vertical="center"/>
    </xf>
    <xf numFmtId="0" fontId="7" fillId="3" borderId="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0" xfId="0" applyFont="1" applyFill="1" applyAlignment="1">
      <alignment horizontal="center" vertical="center"/>
    </xf>
    <xf numFmtId="0" fontId="25" fillId="3" borderId="0" xfId="0" applyFont="1" applyFill="1" applyAlignment="1">
      <alignment horizontal="center" vertical="center"/>
    </xf>
    <xf numFmtId="49" fontId="4" fillId="0" borderId="9" xfId="0" applyNumberFormat="1" applyFont="1" applyBorder="1" applyAlignment="1">
      <alignment horizontal="center" vertical="center"/>
    </xf>
    <xf numFmtId="164" fontId="4" fillId="6" borderId="23" xfId="0" applyNumberFormat="1" applyFont="1" applyFill="1" applyBorder="1" applyAlignment="1">
      <alignment horizontal="center" vertical="center" wrapText="1"/>
    </xf>
    <xf numFmtId="0" fontId="12" fillId="13" borderId="54" xfId="0" applyFont="1" applyFill="1" applyBorder="1" applyAlignment="1">
      <alignment horizontal="center" vertical="center" wrapText="1"/>
    </xf>
    <xf numFmtId="4" fontId="12" fillId="13" borderId="30" xfId="0" applyNumberFormat="1" applyFont="1" applyFill="1" applyBorder="1" applyAlignment="1">
      <alignment horizontal="center" vertical="center" wrapText="1"/>
    </xf>
    <xf numFmtId="164" fontId="12" fillId="13" borderId="30" xfId="0" applyNumberFormat="1" applyFont="1" applyFill="1" applyBorder="1" applyAlignment="1">
      <alignment horizontal="center" vertical="center" wrapText="1"/>
    </xf>
    <xf numFmtId="0" fontId="3" fillId="13" borderId="30"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0" fontId="26" fillId="0" borderId="0" xfId="0" applyFont="1" applyAlignment="1">
      <alignment horizontal="center"/>
    </xf>
    <xf numFmtId="0" fontId="27" fillId="3" borderId="56" xfId="0" applyFont="1" applyFill="1" applyBorder="1"/>
    <xf numFmtId="0" fontId="27" fillId="3" borderId="57" xfId="0" applyFont="1" applyFill="1" applyBorder="1"/>
    <xf numFmtId="0" fontId="28" fillId="6" borderId="57" xfId="0" applyFont="1" applyFill="1" applyBorder="1"/>
    <xf numFmtId="0" fontId="27" fillId="6" borderId="57" xfId="0" applyFont="1" applyFill="1" applyBorder="1"/>
    <xf numFmtId="0" fontId="29" fillId="6" borderId="1" xfId="0" applyFont="1" applyFill="1" applyBorder="1"/>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0" xfId="0" applyFont="1"/>
    <xf numFmtId="0" fontId="26" fillId="0" borderId="65" xfId="0" applyFont="1" applyBorder="1" applyAlignment="1">
      <alignment horizontal="center" vertical="center"/>
    </xf>
    <xf numFmtId="0" fontId="26" fillId="0" borderId="65" xfId="0" applyFont="1" applyBorder="1" applyAlignment="1">
      <alignment vertical="center"/>
    </xf>
    <xf numFmtId="0" fontId="33" fillId="0" borderId="65"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vertical="center"/>
    </xf>
    <xf numFmtId="0" fontId="26" fillId="0" borderId="0" xfId="0" applyFont="1"/>
    <xf numFmtId="0" fontId="26" fillId="0" borderId="66" xfId="0" applyFont="1" applyBorder="1" applyAlignment="1">
      <alignment horizontal="center" vertical="center"/>
    </xf>
    <xf numFmtId="0" fontId="26" fillId="0" borderId="66" xfId="0" applyFont="1" applyBorder="1" applyAlignment="1">
      <alignment vertical="center"/>
    </xf>
    <xf numFmtId="0" fontId="33" fillId="0" borderId="67" xfId="0" applyFont="1" applyBorder="1" applyAlignment="1">
      <alignment horizontal="center" vertical="center"/>
    </xf>
    <xf numFmtId="0" fontId="26" fillId="0" borderId="65" xfId="0" applyFont="1" applyBorder="1"/>
    <xf numFmtId="0" fontId="26" fillId="0" borderId="1" xfId="0" applyFont="1" applyBorder="1"/>
    <xf numFmtId="0" fontId="26" fillId="0" borderId="66" xfId="0" applyFont="1" applyBorder="1"/>
    <xf numFmtId="0" fontId="26" fillId="0" borderId="67" xfId="0" applyFont="1" applyBorder="1" applyAlignment="1">
      <alignment horizontal="center" vertical="center"/>
    </xf>
    <xf numFmtId="0" fontId="26" fillId="0" borderId="1" xfId="0" applyFont="1" applyBorder="1" applyAlignment="1">
      <alignment horizontal="center"/>
    </xf>
    <xf numFmtId="0" fontId="26" fillId="0" borderId="66" xfId="0" applyFont="1" applyBorder="1" applyAlignment="1">
      <alignment horizontal="center"/>
    </xf>
    <xf numFmtId="0" fontId="35" fillId="16" borderId="56"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5" fillId="16" borderId="57" xfId="0" applyFont="1" applyFill="1" applyBorder="1" applyAlignment="1">
      <alignment horizontal="center" vertical="center" wrapText="1"/>
    </xf>
    <xf numFmtId="0" fontId="35" fillId="16" borderId="49" xfId="0" applyFont="1" applyFill="1" applyBorder="1" applyAlignment="1">
      <alignment horizontal="left" vertical="center" wrapText="1"/>
    </xf>
    <xf numFmtId="0" fontId="30" fillId="7" borderId="49" xfId="0" applyFont="1" applyFill="1" applyBorder="1" applyAlignment="1">
      <alignment horizontal="center" vertical="center" wrapText="1"/>
    </xf>
    <xf numFmtId="0" fontId="26" fillId="7" borderId="69" xfId="0" applyFont="1" applyFill="1" applyBorder="1" applyAlignment="1">
      <alignment horizontal="left" vertical="center" wrapText="1"/>
    </xf>
    <xf numFmtId="0" fontId="30" fillId="0" borderId="10" xfId="0" applyFont="1" applyBorder="1" applyAlignment="1">
      <alignment horizontal="center" vertical="center" wrapText="1"/>
    </xf>
    <xf numFmtId="0" fontId="30" fillId="7" borderId="73" xfId="0" applyFont="1" applyFill="1" applyBorder="1" applyAlignment="1">
      <alignment horizontal="center" vertical="center" wrapText="1"/>
    </xf>
    <xf numFmtId="0" fontId="26" fillId="7" borderId="74" xfId="0" applyFont="1" applyFill="1" applyBorder="1" applyAlignment="1">
      <alignment horizontal="left" vertical="center" wrapText="1"/>
    </xf>
    <xf numFmtId="0" fontId="30" fillId="7" borderId="78" xfId="0" applyFont="1" applyFill="1" applyBorder="1" applyAlignment="1">
      <alignment horizontal="left" vertical="center" wrapText="1"/>
    </xf>
    <xf numFmtId="0" fontId="36" fillId="7" borderId="80" xfId="0" applyFont="1" applyFill="1" applyBorder="1" applyAlignment="1">
      <alignment horizontal="left" vertical="center" wrapText="1"/>
    </xf>
    <xf numFmtId="0" fontId="30" fillId="7" borderId="81" xfId="0" applyFont="1" applyFill="1" applyBorder="1" applyAlignment="1">
      <alignment horizontal="center" vertical="center" wrapText="1"/>
    </xf>
    <xf numFmtId="0" fontId="30" fillId="7" borderId="69" xfId="0" applyFont="1" applyFill="1" applyBorder="1" applyAlignment="1">
      <alignment horizontal="left" vertical="center" wrapText="1"/>
    </xf>
    <xf numFmtId="0" fontId="37" fillId="7" borderId="72" xfId="0" applyFont="1" applyFill="1" applyBorder="1" applyAlignment="1">
      <alignment horizontal="left" vertical="center" wrapText="1"/>
    </xf>
    <xf numFmtId="0" fontId="38" fillId="5" borderId="49" xfId="0" applyFont="1" applyFill="1" applyBorder="1" applyAlignment="1">
      <alignment horizontal="center" vertical="center" wrapText="1"/>
    </xf>
    <xf numFmtId="0" fontId="39" fillId="17" borderId="82" xfId="0" applyFont="1" applyFill="1" applyBorder="1" applyAlignment="1">
      <alignment horizontal="left" vertical="center" wrapText="1"/>
    </xf>
    <xf numFmtId="0" fontId="37" fillId="17" borderId="1" xfId="0" applyFont="1" applyFill="1" applyBorder="1" applyAlignment="1">
      <alignment horizontal="left" vertical="center" wrapText="1"/>
    </xf>
    <xf numFmtId="0" fontId="40" fillId="17" borderId="82" xfId="0" applyFont="1" applyFill="1" applyBorder="1" applyAlignment="1">
      <alignment horizontal="left" vertical="center" wrapText="1"/>
    </xf>
    <xf numFmtId="0" fontId="41" fillId="17" borderId="1" xfId="0" applyFont="1" applyFill="1" applyBorder="1" applyAlignment="1">
      <alignment horizontal="left" vertical="center" wrapText="1"/>
    </xf>
    <xf numFmtId="0" fontId="39" fillId="17" borderId="83" xfId="0" applyFont="1" applyFill="1" applyBorder="1" applyAlignment="1">
      <alignment horizontal="left" vertical="center" wrapText="1"/>
    </xf>
    <xf numFmtId="0" fontId="39" fillId="17" borderId="83" xfId="0" applyFont="1" applyFill="1" applyBorder="1" applyAlignment="1">
      <alignment vertical="center" wrapText="1"/>
    </xf>
    <xf numFmtId="0" fontId="39" fillId="17" borderId="83" xfId="0" applyFont="1" applyFill="1" applyBorder="1" applyAlignment="1">
      <alignment horizontal="right" vertical="center" wrapText="1"/>
    </xf>
    <xf numFmtId="0" fontId="26" fillId="7" borderId="82"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0" fillId="2" borderId="49" xfId="0" applyFont="1" applyFill="1" applyBorder="1" applyAlignment="1">
      <alignment horizontal="center" vertical="center" wrapText="1"/>
    </xf>
    <xf numFmtId="0" fontId="26" fillId="0" borderId="1" xfId="0" applyFont="1" applyBorder="1" applyAlignment="1">
      <alignment horizontal="left" vertical="center" wrapText="1"/>
    </xf>
    <xf numFmtId="0" fontId="38" fillId="18" borderId="49" xfId="0" applyFont="1" applyFill="1" applyBorder="1" applyAlignment="1">
      <alignment horizontal="center" vertical="center" wrapText="1"/>
    </xf>
    <xf numFmtId="0" fontId="41" fillId="17" borderId="1" xfId="0" applyFont="1" applyFill="1" applyBorder="1" applyAlignment="1">
      <alignment vertical="center" wrapText="1"/>
    </xf>
    <xf numFmtId="0" fontId="37" fillId="17" borderId="1" xfId="0" applyFont="1" applyFill="1" applyBorder="1" applyAlignment="1">
      <alignment vertical="center" wrapText="1"/>
    </xf>
    <xf numFmtId="0" fontId="37" fillId="0" borderId="1" xfId="0" applyFont="1" applyBorder="1" applyAlignment="1">
      <alignment horizontal="center" vertical="center" wrapText="1"/>
    </xf>
    <xf numFmtId="0" fontId="26" fillId="10" borderId="82" xfId="0" applyFont="1" applyFill="1" applyBorder="1" applyAlignment="1">
      <alignment horizontal="left" vertical="center" wrapText="1"/>
    </xf>
    <xf numFmtId="0" fontId="37" fillId="10" borderId="1"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39" fillId="10" borderId="82" xfId="0" applyFont="1" applyFill="1" applyBorder="1" applyAlignment="1">
      <alignment horizontal="left" vertical="center" wrapText="1"/>
    </xf>
    <xf numFmtId="0" fontId="37" fillId="10" borderId="1" xfId="0" applyFont="1" applyFill="1" applyBorder="1" applyAlignment="1">
      <alignment horizontal="left" vertical="center" wrapText="1"/>
    </xf>
    <xf numFmtId="0" fontId="44" fillId="10" borderId="83" xfId="0" applyFont="1" applyFill="1" applyBorder="1" applyAlignment="1">
      <alignment horizontal="center" vertical="center" wrapText="1"/>
    </xf>
    <xf numFmtId="0" fontId="41" fillId="10" borderId="1" xfId="0" applyFont="1" applyFill="1" applyBorder="1" applyAlignment="1">
      <alignment horizontal="left" vertical="center" wrapText="1"/>
    </xf>
    <xf numFmtId="0" fontId="44" fillId="10"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32" fillId="0" borderId="0" xfId="0" applyFont="1" applyAlignment="1">
      <alignment horizontal="center" vertical="center" wrapText="1"/>
    </xf>
    <xf numFmtId="0" fontId="46" fillId="9" borderId="49" xfId="0" applyFont="1" applyFill="1" applyBorder="1" applyAlignment="1">
      <alignment horizontal="center" vertical="center" wrapText="1"/>
    </xf>
    <xf numFmtId="0" fontId="26" fillId="0" borderId="1" xfId="0" applyFont="1" applyBorder="1" applyAlignment="1">
      <alignment horizontal="center" vertical="center" wrapText="1"/>
    </xf>
    <xf numFmtId="0" fontId="48" fillId="18" borderId="1" xfId="0" applyFont="1" applyFill="1" applyBorder="1" applyAlignment="1">
      <alignment horizontal="center" vertical="center" wrapText="1"/>
    </xf>
    <xf numFmtId="0" fontId="49" fillId="19" borderId="1" xfId="0" applyFont="1" applyFill="1" applyBorder="1" applyAlignment="1">
      <alignment horizontal="center" vertical="center" wrapText="1"/>
    </xf>
    <xf numFmtId="0" fontId="36" fillId="0" borderId="1" xfId="0" applyFont="1" applyBorder="1" applyAlignment="1">
      <alignment horizontal="left" vertical="center" wrapText="1"/>
    </xf>
    <xf numFmtId="0" fontId="38" fillId="18" borderId="1" xfId="0" applyFont="1" applyFill="1" applyBorder="1" applyAlignment="1">
      <alignment horizontal="center" vertical="center" wrapText="1"/>
    </xf>
    <xf numFmtId="0" fontId="44" fillId="19" borderId="1" xfId="0" applyFont="1" applyFill="1" applyBorder="1" applyAlignment="1">
      <alignment horizontal="center" vertical="center" wrapText="1"/>
    </xf>
    <xf numFmtId="0" fontId="36" fillId="19" borderId="83" xfId="0" applyFont="1" applyFill="1" applyBorder="1" applyAlignment="1">
      <alignment horizontal="center" vertical="center" wrapText="1"/>
    </xf>
    <xf numFmtId="0" fontId="36" fillId="19" borderId="82" xfId="0" applyFont="1" applyFill="1" applyBorder="1" applyAlignment="1">
      <alignment horizontal="center" vertical="center" wrapText="1"/>
    </xf>
    <xf numFmtId="0" fontId="41" fillId="19" borderId="1" xfId="0" applyFont="1" applyFill="1" applyBorder="1" applyAlignment="1">
      <alignment horizontal="center" vertical="center" wrapText="1"/>
    </xf>
    <xf numFmtId="0" fontId="50" fillId="0" borderId="0" xfId="0" applyFont="1" applyAlignment="1">
      <alignment horizontal="center" vertical="center" wrapText="1"/>
    </xf>
    <xf numFmtId="0" fontId="30" fillId="7" borderId="63" xfId="0" applyFont="1" applyFill="1" applyBorder="1" applyAlignment="1">
      <alignment horizontal="center" vertical="center" wrapText="1"/>
    </xf>
    <xf numFmtId="0" fontId="30" fillId="7" borderId="64" xfId="0" applyFont="1" applyFill="1" applyBorder="1" applyAlignment="1">
      <alignment horizontal="center" vertical="center" wrapText="1"/>
    </xf>
    <xf numFmtId="0" fontId="6" fillId="3" borderId="48" xfId="0" applyFont="1" applyFill="1" applyBorder="1" applyAlignment="1">
      <alignment horizontal="center" vertical="center"/>
    </xf>
    <xf numFmtId="0" fontId="42" fillId="17" borderId="84" xfId="0" applyFont="1" applyFill="1" applyBorder="1" applyAlignment="1">
      <alignment horizontal="left" vertical="center" wrapText="1"/>
    </xf>
    <xf numFmtId="0" fontId="2" fillId="0" borderId="2" xfId="0" applyFont="1" applyBorder="1" applyAlignment="1">
      <alignment horizontal="center" vertical="center"/>
    </xf>
    <xf numFmtId="0" fontId="4" fillId="2" borderId="8" xfId="0" applyFont="1" applyFill="1" applyBorder="1" applyAlignment="1">
      <alignment horizontal="center" vertical="center"/>
    </xf>
    <xf numFmtId="0" fontId="2" fillId="0" borderId="77" xfId="0" applyFont="1" applyBorder="1" applyAlignment="1">
      <alignment horizontal="center" vertical="center"/>
    </xf>
    <xf numFmtId="0" fontId="4" fillId="0" borderId="74" xfId="0" applyFont="1" applyBorder="1" applyAlignment="1">
      <alignment horizontal="center" vertical="center" wrapText="1"/>
    </xf>
    <xf numFmtId="0" fontId="13" fillId="0" borderId="2" xfId="0" applyFont="1" applyBorder="1"/>
    <xf numFmtId="0" fontId="4" fillId="0" borderId="81" xfId="0" applyFont="1" applyBorder="1" applyAlignment="1">
      <alignment horizontal="center" vertical="center" wrapText="1"/>
    </xf>
    <xf numFmtId="0" fontId="13" fillId="0" borderId="72" xfId="0" applyFont="1" applyBorder="1"/>
    <xf numFmtId="0" fontId="4" fillId="7" borderId="18"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19" fillId="5" borderId="18" xfId="0" applyFont="1" applyFill="1" applyBorder="1" applyAlignment="1">
      <alignment horizontal="center" vertical="center" wrapText="1"/>
    </xf>
    <xf numFmtId="164" fontId="20"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21" fillId="9"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0" fillId="5" borderId="8" xfId="0" applyNumberFormat="1" applyFont="1" applyFill="1" applyBorder="1" applyAlignment="1">
      <alignment horizontal="center" vertical="center" wrapText="1"/>
    </xf>
    <xf numFmtId="164" fontId="20" fillId="5" borderId="68" xfId="0" applyNumberFormat="1" applyFont="1" applyFill="1" applyBorder="1" applyAlignment="1">
      <alignment horizontal="center" vertical="center" wrapText="1"/>
    </xf>
    <xf numFmtId="0" fontId="22" fillId="5" borderId="8" xfId="0" applyFont="1" applyFill="1" applyBorder="1" applyAlignment="1">
      <alignment horizontal="center" vertical="center" wrapText="1"/>
    </xf>
    <xf numFmtId="0" fontId="16" fillId="5" borderId="77" xfId="0" applyFont="1" applyFill="1" applyBorder="1" applyAlignment="1">
      <alignment horizontal="center" vertical="center" wrapText="1"/>
    </xf>
    <xf numFmtId="0" fontId="2" fillId="0" borderId="72" xfId="0" applyFont="1" applyBorder="1" applyAlignment="1">
      <alignment horizontal="center" vertical="center" wrapText="1"/>
    </xf>
    <xf numFmtId="165" fontId="2" fillId="0" borderId="72" xfId="0" applyNumberFormat="1" applyFont="1" applyBorder="1" applyAlignment="1">
      <alignment horizontal="center" vertical="center" wrapText="1"/>
    </xf>
    <xf numFmtId="0" fontId="3" fillId="0" borderId="72" xfId="0" applyFont="1" applyBorder="1" applyAlignment="1">
      <alignment horizontal="center" vertical="center" wrapText="1"/>
    </xf>
    <xf numFmtId="2" fontId="2" fillId="14" borderId="72" xfId="0" applyNumberFormat="1" applyFont="1" applyFill="1" applyBorder="1" applyAlignment="1">
      <alignment horizontal="center" vertical="center" wrapText="1"/>
    </xf>
    <xf numFmtId="164" fontId="2" fillId="0" borderId="72" xfId="0" applyNumberFormat="1" applyFont="1" applyBorder="1" applyAlignment="1">
      <alignment horizontal="center" vertical="center" wrapText="1"/>
    </xf>
    <xf numFmtId="0" fontId="4" fillId="0" borderId="72" xfId="0" applyFont="1" applyBorder="1" applyAlignment="1">
      <alignment horizontal="center" vertical="center" wrapText="1"/>
    </xf>
    <xf numFmtId="2" fontId="2" fillId="0" borderId="72" xfId="0" applyNumberFormat="1" applyFont="1" applyBorder="1" applyAlignment="1">
      <alignment horizontal="center" vertical="center" wrapText="1"/>
    </xf>
    <xf numFmtId="9" fontId="2" fillId="0" borderId="72" xfId="0" applyNumberFormat="1" applyFont="1" applyBorder="1" applyAlignment="1">
      <alignment horizontal="center" vertical="center" wrapText="1"/>
    </xf>
    <xf numFmtId="0" fontId="2" fillId="0" borderId="77" xfId="0" applyFont="1" applyBorder="1" applyAlignment="1">
      <alignment horizontal="center" vertical="center" wrapText="1"/>
    </xf>
    <xf numFmtId="165" fontId="2" fillId="0" borderId="77" xfId="0" applyNumberFormat="1" applyFont="1" applyBorder="1" applyAlignment="1">
      <alignment horizontal="center" vertical="center" wrapText="1"/>
    </xf>
    <xf numFmtId="0" fontId="3" fillId="0" borderId="77" xfId="0" applyFont="1" applyBorder="1" applyAlignment="1">
      <alignment horizontal="center" vertical="center" wrapText="1"/>
    </xf>
    <xf numFmtId="2" fontId="2" fillId="14" borderId="77" xfId="0" applyNumberFormat="1" applyFont="1" applyFill="1" applyBorder="1" applyAlignment="1">
      <alignment horizontal="center" vertical="center" wrapText="1"/>
    </xf>
    <xf numFmtId="164" fontId="2" fillId="0" borderId="77" xfId="0" applyNumberFormat="1" applyFont="1" applyBorder="1" applyAlignment="1">
      <alignment horizontal="center" vertical="center" wrapText="1"/>
    </xf>
    <xf numFmtId="0" fontId="4" fillId="0" borderId="77" xfId="0" applyFont="1" applyBorder="1" applyAlignment="1">
      <alignment horizontal="center" vertical="center" wrapText="1"/>
    </xf>
    <xf numFmtId="2" fontId="2" fillId="0" borderId="77" xfId="0" applyNumberFormat="1" applyFont="1" applyBorder="1" applyAlignment="1">
      <alignment horizontal="center" vertical="center" wrapText="1"/>
    </xf>
    <xf numFmtId="0" fontId="2" fillId="0" borderId="72" xfId="0" applyFont="1" applyBorder="1" applyAlignment="1">
      <alignment horizontal="center" vertical="center"/>
    </xf>
    <xf numFmtId="0" fontId="4" fillId="0" borderId="74" xfId="0" applyFont="1" applyBorder="1" applyAlignment="1">
      <alignment horizontal="center" vertical="center"/>
    </xf>
    <xf numFmtId="0" fontId="4" fillId="0" borderId="81" xfId="0" applyFont="1" applyBorder="1" applyAlignment="1">
      <alignment horizontal="center" vertical="center"/>
    </xf>
    <xf numFmtId="0" fontId="14" fillId="0" borderId="0" xfId="0" applyFont="1" applyAlignment="1">
      <alignment horizontal="center" vertical="center"/>
    </xf>
    <xf numFmtId="0" fontId="12" fillId="13" borderId="47" xfId="0" applyFont="1" applyFill="1" applyBorder="1" applyAlignment="1">
      <alignment horizontal="center" vertical="center" wrapText="1"/>
    </xf>
    <xf numFmtId="0" fontId="12" fillId="13" borderId="48" xfId="0" applyFont="1" applyFill="1" applyBorder="1" applyAlignment="1">
      <alignment horizontal="center" vertical="center" wrapText="1"/>
    </xf>
    <xf numFmtId="2" fontId="12" fillId="13" borderId="48" xfId="0" applyNumberFormat="1" applyFont="1" applyFill="1" applyBorder="1" applyAlignment="1">
      <alignment horizontal="center" vertical="center" wrapText="1"/>
    </xf>
    <xf numFmtId="4" fontId="12" fillId="13" borderId="48" xfId="0" applyNumberFormat="1" applyFont="1" applyFill="1" applyBorder="1" applyAlignment="1">
      <alignment horizontal="center" vertical="center" wrapText="1"/>
    </xf>
    <xf numFmtId="0" fontId="3" fillId="13" borderId="48" xfId="0" applyFont="1" applyFill="1" applyBorder="1" applyAlignment="1">
      <alignment horizontal="center" vertical="center" wrapText="1"/>
    </xf>
    <xf numFmtId="164" fontId="12" fillId="13" borderId="48" xfId="0" applyNumberFormat="1" applyFont="1" applyFill="1" applyBorder="1" applyAlignment="1">
      <alignment horizontal="center" vertical="center" wrapText="1"/>
    </xf>
    <xf numFmtId="2" fontId="3" fillId="13" borderId="48" xfId="0" applyNumberFormat="1" applyFont="1" applyFill="1" applyBorder="1" applyAlignment="1">
      <alignment horizontal="center" vertical="center" wrapText="1"/>
    </xf>
    <xf numFmtId="0" fontId="12" fillId="13" borderId="62" xfId="0" applyFont="1" applyFill="1" applyBorder="1" applyAlignment="1">
      <alignment horizontal="center" vertical="center" wrapText="1"/>
    </xf>
    <xf numFmtId="9" fontId="2" fillId="0" borderId="77" xfId="0" applyNumberFormat="1" applyFont="1" applyBorder="1" applyAlignment="1">
      <alignment horizontal="center" vertical="center" wrapText="1"/>
    </xf>
    <xf numFmtId="0" fontId="4" fillId="13" borderId="56" xfId="0" applyFont="1" applyFill="1" applyBorder="1" applyAlignment="1">
      <alignment horizontal="center" vertical="center" wrapText="1"/>
    </xf>
    <xf numFmtId="0" fontId="4" fillId="13" borderId="57" xfId="0" applyFont="1" applyFill="1" applyBorder="1" applyAlignment="1">
      <alignment horizontal="center" vertical="center" wrapText="1"/>
    </xf>
    <xf numFmtId="0" fontId="12" fillId="13" borderId="57" xfId="0" applyFont="1" applyFill="1" applyBorder="1" applyAlignment="1">
      <alignment horizontal="center" vertical="center" wrapText="1"/>
    </xf>
    <xf numFmtId="164" fontId="4" fillId="13" borderId="57" xfId="0" applyNumberFormat="1" applyFont="1" applyFill="1" applyBorder="1" applyAlignment="1">
      <alignment horizontal="center" vertical="center" wrapText="1"/>
    </xf>
    <xf numFmtId="0" fontId="2" fillId="13" borderId="57" xfId="0" applyFont="1" applyFill="1" applyBorder="1" applyAlignment="1">
      <alignment horizontal="center" vertical="center" wrapText="1"/>
    </xf>
    <xf numFmtId="2" fontId="4" fillId="13" borderId="57" xfId="0" applyNumberFormat="1" applyFont="1" applyFill="1" applyBorder="1" applyAlignment="1">
      <alignment horizontal="center" vertical="center" wrapText="1"/>
    </xf>
    <xf numFmtId="0" fontId="4" fillId="12" borderId="56" xfId="0" applyFont="1" applyFill="1" applyBorder="1" applyAlignment="1">
      <alignment horizontal="center" vertical="center" wrapText="1"/>
    </xf>
    <xf numFmtId="0" fontId="4" fillId="12" borderId="57" xfId="0" applyFont="1" applyFill="1" applyBorder="1" applyAlignment="1">
      <alignment horizontal="center" vertical="center" wrapText="1"/>
    </xf>
    <xf numFmtId="0" fontId="12" fillId="12" borderId="57" xfId="0" applyFont="1" applyFill="1" applyBorder="1" applyAlignment="1">
      <alignment horizontal="center" vertical="center" wrapText="1"/>
    </xf>
    <xf numFmtId="2" fontId="4" fillId="12" borderId="57" xfId="0" applyNumberFormat="1" applyFont="1" applyFill="1" applyBorder="1" applyAlignment="1">
      <alignment horizontal="center" vertical="center" wrapText="1"/>
    </xf>
    <xf numFmtId="164" fontId="4" fillId="12" borderId="57" xfId="0" applyNumberFormat="1" applyFont="1" applyFill="1" applyBorder="1" applyAlignment="1">
      <alignment horizontal="center" vertical="center" wrapText="1"/>
    </xf>
    <xf numFmtId="0" fontId="2" fillId="12" borderId="57" xfId="0" applyFont="1" applyFill="1" applyBorder="1" applyAlignment="1">
      <alignment horizontal="center" vertical="center" wrapText="1"/>
    </xf>
    <xf numFmtId="0" fontId="16" fillId="0" borderId="71" xfId="0" applyFont="1" applyBorder="1" applyAlignment="1">
      <alignment horizontal="center" vertical="center"/>
    </xf>
    <xf numFmtId="0" fontId="23" fillId="0" borderId="71" xfId="0" applyFont="1" applyBorder="1" applyAlignment="1">
      <alignment horizontal="center" vertical="center"/>
    </xf>
    <xf numFmtId="0" fontId="4" fillId="0" borderId="71" xfId="0" applyFont="1" applyBorder="1" applyAlignment="1">
      <alignment horizontal="center" vertical="center"/>
    </xf>
    <xf numFmtId="0" fontId="4" fillId="2" borderId="71" xfId="0" applyFont="1" applyFill="1" applyBorder="1" applyAlignment="1">
      <alignment horizontal="center" vertical="center"/>
    </xf>
    <xf numFmtId="0" fontId="2" fillId="0" borderId="71" xfId="0" applyFont="1" applyBorder="1" applyAlignment="1">
      <alignment horizontal="center" vertical="center" wrapText="1"/>
    </xf>
    <xf numFmtId="164" fontId="2" fillId="0" borderId="71" xfId="0" applyNumberFormat="1" applyFont="1" applyBorder="1" applyAlignment="1">
      <alignment horizontal="center" vertical="center"/>
    </xf>
    <xf numFmtId="0" fontId="2" fillId="0" borderId="71" xfId="0" applyFont="1" applyBorder="1" applyAlignment="1">
      <alignment horizontal="center" vertical="center"/>
    </xf>
    <xf numFmtId="0" fontId="7" fillId="3" borderId="48" xfId="0" applyFont="1" applyFill="1" applyBorder="1" applyAlignment="1">
      <alignment horizontal="center" vertical="center"/>
    </xf>
    <xf numFmtId="0" fontId="6" fillId="3" borderId="48" xfId="0" applyFont="1" applyFill="1" applyBorder="1" applyAlignment="1">
      <alignment horizontal="center" vertical="center" wrapText="1"/>
    </xf>
    <xf numFmtId="164" fontId="6" fillId="3" borderId="48" xfId="0" applyNumberFormat="1" applyFont="1" applyFill="1" applyBorder="1" applyAlignment="1">
      <alignment horizontal="center" vertical="center"/>
    </xf>
    <xf numFmtId="0" fontId="10" fillId="15" borderId="70" xfId="0" applyFont="1" applyFill="1" applyBorder="1" applyAlignment="1">
      <alignment horizontal="center" vertical="center"/>
    </xf>
    <xf numFmtId="0" fontId="4" fillId="0" borderId="73" xfId="0" applyFont="1" applyBorder="1" applyAlignment="1">
      <alignment horizontal="center" vertical="center" wrapText="1"/>
    </xf>
    <xf numFmtId="0" fontId="12" fillId="0" borderId="73" xfId="0" applyFont="1" applyBorder="1" applyAlignment="1">
      <alignment horizontal="center" vertical="center"/>
    </xf>
    <xf numFmtId="0" fontId="4" fillId="0" borderId="73" xfId="0" applyFont="1" applyBorder="1" applyAlignment="1">
      <alignment horizontal="center" vertical="center"/>
    </xf>
    <xf numFmtId="0" fontId="13" fillId="0" borderId="59" xfId="0" applyFont="1" applyBorder="1"/>
    <xf numFmtId="0" fontId="13" fillId="0" borderId="58" xfId="0" applyFont="1" applyBorder="1"/>
    <xf numFmtId="0" fontId="4" fillId="0" borderId="77" xfId="0" applyFont="1" applyBorder="1" applyAlignment="1">
      <alignment horizontal="center" vertical="center"/>
    </xf>
    <xf numFmtId="0" fontId="6" fillId="3" borderId="57" xfId="0" applyFont="1" applyFill="1" applyBorder="1" applyAlignment="1">
      <alignment horizontal="center" vertical="center"/>
    </xf>
    <xf numFmtId="0" fontId="30" fillId="0" borderId="74" xfId="0" applyFont="1" applyBorder="1" applyAlignment="1">
      <alignment horizontal="center" vertical="center"/>
    </xf>
    <xf numFmtId="0" fontId="26" fillId="0" borderId="83" xfId="0" applyFont="1" applyBorder="1" applyAlignment="1">
      <alignment vertical="center" wrapText="1"/>
    </xf>
    <xf numFmtId="0" fontId="15" fillId="0" borderId="1" xfId="0" applyFont="1" applyBorder="1"/>
    <xf numFmtId="0" fontId="15" fillId="0" borderId="1" xfId="0" applyFont="1" applyBorder="1" applyAlignment="1">
      <alignment wrapText="1"/>
    </xf>
    <xf numFmtId="0" fontId="15" fillId="0" borderId="1" xfId="0" applyFont="1" applyBorder="1" applyAlignment="1">
      <alignment vertical="center" wrapText="1"/>
    </xf>
    <xf numFmtId="0" fontId="26" fillId="0" borderId="72" xfId="0" applyFont="1" applyBorder="1" applyAlignment="1">
      <alignment horizontal="center" vertical="center"/>
    </xf>
    <xf numFmtId="0" fontId="26" fillId="0" borderId="72" xfId="0" applyFont="1" applyBorder="1" applyAlignment="1">
      <alignment vertical="center"/>
    </xf>
    <xf numFmtId="0" fontId="33" fillId="0" borderId="72" xfId="0" applyFont="1" applyBorder="1" applyAlignment="1">
      <alignment horizontal="center" vertical="center"/>
    </xf>
    <xf numFmtId="0" fontId="26" fillId="0" borderId="72" xfId="0" applyFont="1" applyBorder="1" applyAlignment="1">
      <alignment horizontal="center"/>
    </xf>
    <xf numFmtId="0" fontId="15" fillId="0" borderId="72" xfId="0" applyFont="1" applyBorder="1" applyAlignment="1">
      <alignment horizontal="center"/>
    </xf>
    <xf numFmtId="3" fontId="15" fillId="0" borderId="72" xfId="0" applyNumberFormat="1" applyFont="1" applyBorder="1" applyAlignment="1">
      <alignment horizontal="center" vertical="center"/>
    </xf>
    <xf numFmtId="0" fontId="26" fillId="0" borderId="48" xfId="0" applyFont="1" applyBorder="1" applyAlignment="1">
      <alignment horizontal="center"/>
    </xf>
    <xf numFmtId="0" fontId="15" fillId="0" borderId="66" xfId="0" applyFont="1" applyBorder="1"/>
    <xf numFmtId="0" fontId="15" fillId="0" borderId="72" xfId="0" applyFont="1" applyBorder="1"/>
    <xf numFmtId="0" fontId="30" fillId="0" borderId="70" xfId="0" applyFont="1" applyBorder="1" applyAlignment="1">
      <alignment horizontal="center" vertical="center" wrapText="1"/>
    </xf>
    <xf numFmtId="0" fontId="15" fillId="7" borderId="72" xfId="0" applyFont="1" applyFill="1" applyBorder="1" applyAlignment="1">
      <alignment vertical="center" wrapText="1"/>
    </xf>
    <xf numFmtId="0" fontId="15" fillId="7" borderId="77" xfId="0" applyFont="1" applyFill="1" applyBorder="1" applyAlignment="1">
      <alignment vertical="center" wrapText="1"/>
    </xf>
    <xf numFmtId="0" fontId="30" fillId="0" borderId="56" xfId="0" applyFont="1" applyBorder="1" applyAlignment="1">
      <alignment horizontal="center" vertical="center" wrapText="1"/>
    </xf>
    <xf numFmtId="0" fontId="30" fillId="0" borderId="83" xfId="0" applyFont="1" applyBorder="1" applyAlignment="1">
      <alignment horizontal="center" vertical="center" wrapText="1"/>
    </xf>
    <xf numFmtId="0" fontId="39" fillId="17" borderId="84" xfId="0" applyFont="1" applyFill="1" applyBorder="1" applyAlignment="1">
      <alignment horizontal="left" vertical="center" wrapText="1"/>
    </xf>
    <xf numFmtId="0" fontId="39" fillId="17" borderId="84" xfId="0" applyFont="1" applyFill="1" applyBorder="1" applyAlignment="1">
      <alignment horizontal="right" vertical="center" wrapText="1"/>
    </xf>
    <xf numFmtId="0" fontId="26" fillId="0" borderId="82" xfId="0" applyFont="1" applyBorder="1" applyAlignment="1">
      <alignment horizontal="left" vertical="center" wrapText="1"/>
    </xf>
    <xf numFmtId="0" fontId="26" fillId="0" borderId="75" xfId="0" applyFont="1" applyBorder="1" applyAlignment="1">
      <alignment horizontal="left" vertical="center" wrapText="1"/>
    </xf>
    <xf numFmtId="0" fontId="26" fillId="0" borderId="76" xfId="0" applyFont="1" applyBorder="1" applyAlignment="1">
      <alignment horizontal="left" vertical="center" wrapText="1"/>
    </xf>
    <xf numFmtId="0" fontId="26" fillId="0" borderId="76" xfId="0" applyFont="1" applyBorder="1" applyAlignment="1">
      <alignment horizontal="center" vertical="center" wrapText="1"/>
    </xf>
    <xf numFmtId="0" fontId="36" fillId="19" borderId="84"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58" xfId="0" applyFont="1" applyBorder="1" applyAlignment="1">
      <alignment horizontal="center" vertical="center" wrapText="1"/>
    </xf>
    <xf numFmtId="0" fontId="5" fillId="0" borderId="58" xfId="0" applyFont="1" applyBorder="1"/>
    <xf numFmtId="164" fontId="17" fillId="5" borderId="12" xfId="0" applyNumberFormat="1" applyFont="1" applyFill="1" applyBorder="1" applyAlignment="1">
      <alignment horizontal="center" vertical="center" wrapText="1"/>
    </xf>
    <xf numFmtId="0" fontId="5" fillId="0" borderId="59" xfId="0" applyFont="1" applyBorder="1"/>
    <xf numFmtId="0" fontId="18" fillId="6" borderId="12" xfId="0" applyFont="1" applyFill="1" applyBorder="1" applyAlignment="1">
      <alignment horizontal="center" vertical="center" wrapText="1"/>
    </xf>
    <xf numFmtId="0" fontId="6" fillId="3" borderId="5" xfId="0" applyFont="1" applyFill="1" applyBorder="1" applyAlignment="1">
      <alignment horizontal="center" vertical="center"/>
    </xf>
    <xf numFmtId="0" fontId="5" fillId="0" borderId="5" xfId="0" applyFont="1" applyBorder="1"/>
    <xf numFmtId="0" fontId="9" fillId="4" borderId="5" xfId="0" applyFont="1" applyFill="1" applyBorder="1" applyAlignment="1">
      <alignment horizontal="center" vertical="center"/>
    </xf>
    <xf numFmtId="0" fontId="16" fillId="0" borderId="75" xfId="0" applyFont="1" applyBorder="1" applyAlignment="1">
      <alignment horizontal="center" vertical="center" wrapText="1"/>
    </xf>
    <xf numFmtId="0" fontId="5" fillId="0" borderId="32" xfId="0" applyFont="1" applyBorder="1"/>
    <xf numFmtId="164" fontId="16" fillId="0" borderId="75" xfId="0" applyNumberFormat="1" applyFont="1" applyBorder="1" applyAlignment="1">
      <alignment horizontal="center" vertical="center" wrapText="1"/>
    </xf>
    <xf numFmtId="0" fontId="5" fillId="0" borderId="76" xfId="0" applyFont="1" applyBorder="1"/>
    <xf numFmtId="0" fontId="4" fillId="0" borderId="70" xfId="0" applyFont="1" applyBorder="1" applyAlignment="1">
      <alignment horizontal="center" vertical="center" wrapText="1"/>
    </xf>
    <xf numFmtId="0" fontId="5" fillId="0" borderId="69" xfId="0" applyFont="1" applyBorder="1"/>
    <xf numFmtId="0" fontId="5" fillId="0" borderId="71" xfId="0" applyFont="1" applyBorder="1"/>
    <xf numFmtId="0" fontId="4" fillId="5" borderId="43" xfId="0" applyFont="1" applyFill="1" applyBorder="1" applyAlignment="1">
      <alignment horizontal="center" vertical="center" wrapText="1"/>
    </xf>
    <xf numFmtId="0" fontId="5" fillId="0" borderId="16" xfId="0" applyFont="1" applyBorder="1"/>
    <xf numFmtId="0" fontId="4" fillId="2" borderId="19" xfId="0" applyFont="1" applyFill="1" applyBorder="1" applyAlignment="1">
      <alignment horizontal="center" vertical="center" wrapText="1"/>
    </xf>
    <xf numFmtId="0" fontId="5" fillId="0" borderId="20" xfId="0" applyFont="1" applyBorder="1"/>
    <xf numFmtId="0" fontId="5" fillId="0" borderId="21" xfId="0" applyFont="1" applyBorder="1"/>
    <xf numFmtId="164" fontId="19" fillId="5" borderId="19" xfId="0" applyNumberFormat="1" applyFont="1" applyFill="1" applyBorder="1" applyAlignment="1">
      <alignment horizontal="center" vertical="center" wrapText="1"/>
    </xf>
    <xf numFmtId="0" fontId="19" fillId="5" borderId="19"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0" xfId="0"/>
    <xf numFmtId="0" fontId="5" fillId="0" borderId="2" xfId="0" applyFont="1" applyBorder="1"/>
    <xf numFmtId="0" fontId="4" fillId="2" borderId="3" xfId="0" applyFont="1" applyFill="1" applyBorder="1" applyAlignment="1">
      <alignment horizontal="center" vertical="center"/>
    </xf>
    <xf numFmtId="0" fontId="5" fillId="0" borderId="68" xfId="0" applyFont="1" applyBorder="1"/>
    <xf numFmtId="0" fontId="4" fillId="0" borderId="3" xfId="0" applyFont="1" applyBorder="1" applyAlignment="1">
      <alignment horizontal="center" vertical="center"/>
    </xf>
    <xf numFmtId="0" fontId="16" fillId="0" borderId="58" xfId="0" applyFont="1" applyBorder="1" applyAlignment="1">
      <alignment horizontal="center" vertical="center"/>
    </xf>
    <xf numFmtId="164" fontId="17" fillId="5" borderId="12" xfId="0" applyNumberFormat="1" applyFont="1" applyFill="1" applyBorder="1" applyAlignment="1">
      <alignment horizontal="center" vertical="center"/>
    </xf>
    <xf numFmtId="0" fontId="18" fillId="6" borderId="12" xfId="0" applyFont="1" applyFill="1" applyBorder="1" applyAlignment="1">
      <alignment horizontal="center" vertical="center"/>
    </xf>
    <xf numFmtId="0" fontId="2" fillId="2" borderId="3" xfId="0" applyFont="1" applyFill="1" applyBorder="1" applyAlignment="1">
      <alignment horizontal="center" vertical="center" wrapText="1"/>
    </xf>
    <xf numFmtId="49" fontId="4" fillId="0" borderId="3" xfId="0" applyNumberFormat="1" applyFont="1" applyBorder="1" applyAlignment="1">
      <alignment horizontal="center" vertical="center"/>
    </xf>
    <xf numFmtId="0" fontId="18" fillId="0" borderId="75" xfId="0" applyFont="1" applyBorder="1" applyAlignment="1">
      <alignment horizontal="center" vertical="center"/>
    </xf>
    <xf numFmtId="164" fontId="18" fillId="0" borderId="75" xfId="0" applyNumberFormat="1" applyFont="1" applyBorder="1" applyAlignment="1">
      <alignment horizontal="center" vertical="center"/>
    </xf>
    <xf numFmtId="0" fontId="4" fillId="5" borderId="41" xfId="0" applyFont="1" applyFill="1" applyBorder="1" applyAlignment="1">
      <alignment horizontal="center" vertical="center" wrapText="1"/>
    </xf>
    <xf numFmtId="0" fontId="5" fillId="0" borderId="42" xfId="0" applyFont="1" applyBorder="1"/>
    <xf numFmtId="0" fontId="4" fillId="2" borderId="41" xfId="0" applyFont="1" applyFill="1" applyBorder="1" applyAlignment="1">
      <alignment horizontal="center" vertical="center" wrapText="1"/>
    </xf>
    <xf numFmtId="0" fontId="5" fillId="0" borderId="43" xfId="0" applyFont="1" applyBorder="1"/>
    <xf numFmtId="164" fontId="19" fillId="5" borderId="41" xfId="0" applyNumberFormat="1" applyFont="1" applyFill="1" applyBorder="1" applyAlignment="1">
      <alignment horizontal="center" vertical="center" wrapText="1"/>
    </xf>
    <xf numFmtId="0" fontId="19" fillId="5" borderId="41" xfId="0" applyFont="1" applyFill="1" applyBorder="1" applyAlignment="1">
      <alignment horizontal="center" vertical="center" wrapText="1"/>
    </xf>
    <xf numFmtId="0" fontId="4" fillId="0" borderId="70" xfId="0" applyFont="1" applyBorder="1" applyAlignment="1">
      <alignment horizontal="center" vertical="center"/>
    </xf>
    <xf numFmtId="0" fontId="16" fillId="0" borderId="0" xfId="0" applyFont="1" applyAlignment="1">
      <alignment horizontal="left" vertical="center"/>
    </xf>
    <xf numFmtId="0" fontId="2" fillId="2" borderId="3" xfId="0" applyFont="1" applyFill="1" applyBorder="1" applyAlignment="1">
      <alignment horizontal="center" vertical="center"/>
    </xf>
    <xf numFmtId="0" fontId="6" fillId="3" borderId="48" xfId="0" applyFont="1" applyFill="1" applyBorder="1" applyAlignment="1">
      <alignment horizontal="center" vertical="center"/>
    </xf>
    <xf numFmtId="0" fontId="5" fillId="0" borderId="48" xfId="0" applyFont="1" applyBorder="1"/>
    <xf numFmtId="0" fontId="5" fillId="0" borderId="62" xfId="0" applyFont="1" applyBorder="1"/>
    <xf numFmtId="0" fontId="9" fillId="4" borderId="47" xfId="0" applyFont="1" applyFill="1" applyBorder="1" applyAlignment="1">
      <alignment horizontal="center" vertical="center"/>
    </xf>
    <xf numFmtId="0" fontId="16" fillId="0" borderId="75" xfId="0" applyFont="1" applyBorder="1" applyAlignment="1">
      <alignment horizontal="center" vertical="center"/>
    </xf>
    <xf numFmtId="0" fontId="4" fillId="0" borderId="51" xfId="0" applyFont="1" applyBorder="1" applyAlignment="1">
      <alignment horizontal="center" vertical="center"/>
    </xf>
    <xf numFmtId="0" fontId="5" fillId="0" borderId="52" xfId="0" applyFont="1" applyBorder="1"/>
    <xf numFmtId="0" fontId="5" fillId="0" borderId="53" xfId="0" applyFont="1" applyBorder="1"/>
    <xf numFmtId="164"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4" fillId="2" borderId="71" xfId="0" applyFont="1" applyFill="1" applyBorder="1" applyAlignment="1">
      <alignment horizontal="center" vertical="center"/>
    </xf>
    <xf numFmtId="0" fontId="4" fillId="0" borderId="71" xfId="0" applyFont="1" applyBorder="1" applyAlignment="1">
      <alignment horizontal="center" vertical="center"/>
    </xf>
    <xf numFmtId="164" fontId="16" fillId="0" borderId="75" xfId="0" applyNumberFormat="1" applyFont="1" applyBorder="1" applyAlignment="1">
      <alignment horizontal="center" vertical="center"/>
    </xf>
    <xf numFmtId="0" fontId="16" fillId="0" borderId="48" xfId="0" applyFont="1" applyBorder="1" applyAlignment="1">
      <alignment horizontal="left" vertical="center"/>
    </xf>
    <xf numFmtId="164" fontId="18" fillId="6" borderId="12" xfId="0" applyNumberFormat="1" applyFont="1" applyFill="1" applyBorder="1" applyAlignment="1">
      <alignment horizontal="center" vertical="center"/>
    </xf>
    <xf numFmtId="49" fontId="4" fillId="0" borderId="70" xfId="0" applyNumberFormat="1" applyFont="1" applyBorder="1" applyAlignment="1">
      <alignment horizontal="center" vertical="center"/>
    </xf>
    <xf numFmtId="164" fontId="4" fillId="0" borderId="3" xfId="0" applyNumberFormat="1" applyFont="1" applyBorder="1" applyAlignment="1">
      <alignment horizontal="center" vertical="center"/>
    </xf>
    <xf numFmtId="0" fontId="30" fillId="0" borderId="12" xfId="0" applyFont="1" applyBorder="1" applyAlignment="1">
      <alignment horizontal="center" vertical="center"/>
    </xf>
    <xf numFmtId="0" fontId="5" fillId="0" borderId="47" xfId="0" applyFont="1" applyBorder="1"/>
    <xf numFmtId="0" fontId="5" fillId="0" borderId="81" xfId="0" applyFont="1" applyBorder="1"/>
    <xf numFmtId="0" fontId="26" fillId="0" borderId="83" xfId="0" applyFont="1" applyBorder="1" applyAlignment="1">
      <alignment horizontal="center" vertical="center"/>
    </xf>
    <xf numFmtId="0" fontId="5" fillId="0" borderId="84" xfId="0" applyFont="1" applyBorder="1"/>
    <xf numFmtId="0" fontId="5" fillId="0" borderId="82" xfId="0" applyFont="1" applyBorder="1"/>
    <xf numFmtId="0" fontId="30" fillId="0" borderId="73" xfId="0" applyFont="1" applyBorder="1" applyAlignment="1">
      <alignment horizontal="center" vertical="center"/>
    </xf>
    <xf numFmtId="0" fontId="30" fillId="0" borderId="77" xfId="0" applyFont="1" applyBorder="1" applyAlignment="1">
      <alignment horizontal="center" vertical="center"/>
    </xf>
    <xf numFmtId="0" fontId="5" fillId="0" borderId="72" xfId="0" applyFont="1" applyBorder="1"/>
    <xf numFmtId="0" fontId="31" fillId="0" borderId="57" xfId="0" applyFont="1" applyBorder="1" applyAlignment="1">
      <alignment horizontal="center" vertical="center"/>
    </xf>
    <xf numFmtId="0" fontId="5" fillId="0" borderId="57" xfId="0" applyFont="1" applyBorder="1"/>
    <xf numFmtId="0" fontId="5" fillId="0" borderId="61" xfId="0" applyFont="1" applyBorder="1"/>
    <xf numFmtId="0" fontId="32" fillId="0" borderId="32" xfId="0" applyFont="1" applyBorder="1" applyAlignment="1">
      <alignment horizontal="center" vertical="center" wrapText="1"/>
    </xf>
    <xf numFmtId="0" fontId="32" fillId="0" borderId="77" xfId="0" applyFont="1" applyBorder="1" applyAlignment="1">
      <alignment horizontal="center" vertical="center" wrapText="1"/>
    </xf>
    <xf numFmtId="0" fontId="30" fillId="0" borderId="75" xfId="0" applyFont="1" applyBorder="1" applyAlignment="1">
      <alignment horizontal="center" vertical="center"/>
    </xf>
    <xf numFmtId="0" fontId="5" fillId="0" borderId="70" xfId="0" applyFont="1" applyBorder="1"/>
    <xf numFmtId="0" fontId="36" fillId="19" borderId="83" xfId="0" applyFont="1" applyFill="1" applyBorder="1" applyAlignment="1">
      <alignment horizontal="center" vertical="center" wrapText="1"/>
    </xf>
    <xf numFmtId="0" fontId="45" fillId="0" borderId="83" xfId="0" applyFont="1" applyBorder="1" applyAlignment="1">
      <alignment horizontal="left" vertical="center" wrapText="1"/>
    </xf>
    <xf numFmtId="0" fontId="15" fillId="0" borderId="83" xfId="0" applyFont="1" applyBorder="1" applyAlignment="1">
      <alignment horizontal="left" vertical="center" wrapText="1"/>
    </xf>
    <xf numFmtId="0" fontId="47" fillId="4" borderId="68" xfId="0" applyFont="1" applyFill="1" applyBorder="1" applyAlignment="1">
      <alignment horizontal="center" vertical="center" wrapText="1"/>
    </xf>
    <xf numFmtId="0" fontId="41" fillId="19" borderId="83" xfId="0" applyFont="1" applyFill="1" applyBorder="1" applyAlignment="1">
      <alignment horizontal="center" vertical="center" wrapText="1"/>
    </xf>
    <xf numFmtId="0" fontId="50" fillId="6" borderId="83" xfId="0" applyFont="1" applyFill="1" applyBorder="1" applyAlignment="1">
      <alignment horizontal="center" vertical="center" wrapText="1"/>
    </xf>
    <xf numFmtId="0" fontId="44" fillId="10" borderId="83" xfId="0" applyFont="1" applyFill="1" applyBorder="1" applyAlignment="1">
      <alignment horizontal="center" vertical="center" wrapText="1"/>
    </xf>
    <xf numFmtId="0" fontId="31" fillId="0" borderId="83" xfId="0" applyFont="1" applyBorder="1" applyAlignment="1">
      <alignment horizontal="center" vertical="center" wrapText="1"/>
    </xf>
    <xf numFmtId="0" fontId="26" fillId="7" borderId="83" xfId="0" applyFont="1" applyFill="1" applyBorder="1" applyAlignment="1">
      <alignment horizontal="left" vertical="center" wrapText="1"/>
    </xf>
    <xf numFmtId="0" fontId="26" fillId="7" borderId="83" xfId="0" applyFont="1" applyFill="1" applyBorder="1" applyAlignment="1">
      <alignment horizontal="center" vertical="center" wrapText="1"/>
    </xf>
    <xf numFmtId="0" fontId="26" fillId="0" borderId="83" xfId="0" applyFont="1" applyBorder="1" applyAlignment="1">
      <alignment horizontal="center" vertical="center" wrapText="1"/>
    </xf>
    <xf numFmtId="0" fontId="26" fillId="17" borderId="83" xfId="0" applyFont="1" applyFill="1" applyBorder="1" applyAlignment="1">
      <alignment horizontal="center" vertical="center" wrapText="1"/>
    </xf>
    <xf numFmtId="0" fontId="43" fillId="17" borderId="84" xfId="0" applyFont="1" applyFill="1" applyBorder="1" applyAlignment="1">
      <alignment horizontal="center" vertical="top" wrapText="1"/>
    </xf>
    <xf numFmtId="0" fontId="39" fillId="17" borderId="83" xfId="0" applyFont="1" applyFill="1" applyBorder="1" applyAlignment="1">
      <alignment horizontal="center" vertical="center" wrapText="1"/>
    </xf>
    <xf numFmtId="0" fontId="26" fillId="0" borderId="83" xfId="0" applyFont="1" applyBorder="1" applyAlignment="1">
      <alignment horizontal="left" vertical="center" wrapText="1"/>
    </xf>
    <xf numFmtId="0" fontId="26" fillId="10" borderId="83" xfId="0" applyFont="1" applyFill="1" applyBorder="1" applyAlignment="1">
      <alignment horizontal="center" vertical="center" wrapText="1"/>
    </xf>
    <xf numFmtId="0" fontId="26" fillId="0" borderId="70" xfId="0" applyFont="1" applyBorder="1" applyAlignment="1">
      <alignment horizontal="center" vertical="center" wrapText="1"/>
    </xf>
    <xf numFmtId="0" fontId="26" fillId="7" borderId="70" xfId="0" applyFont="1" applyFill="1" applyBorder="1" applyAlignment="1">
      <alignment horizontal="left" vertical="center" wrapText="1"/>
    </xf>
    <xf numFmtId="0" fontId="39" fillId="17" borderId="83" xfId="0" applyFont="1" applyFill="1" applyBorder="1" applyAlignment="1">
      <alignment horizontal="left" vertical="center" wrapText="1"/>
    </xf>
    <xf numFmtId="0" fontId="40" fillId="17" borderId="83" xfId="0" applyFont="1" applyFill="1" applyBorder="1" applyAlignment="1">
      <alignment horizontal="left" vertical="center" wrapText="1"/>
    </xf>
    <xf numFmtId="0" fontId="42" fillId="17" borderId="84" xfId="0" applyFont="1" applyFill="1" applyBorder="1" applyAlignment="1">
      <alignment horizontal="left" vertical="center" wrapText="1"/>
    </xf>
    <xf numFmtId="0" fontId="34" fillId="9" borderId="68" xfId="0" applyFont="1" applyFill="1" applyBorder="1" applyAlignment="1">
      <alignment horizontal="center" vertical="center" wrapText="1"/>
    </xf>
    <xf numFmtId="0" fontId="35" fillId="16" borderId="56" xfId="0" applyFont="1" applyFill="1" applyBorder="1" applyAlignment="1">
      <alignment horizontal="center" vertical="center" wrapText="1"/>
    </xf>
    <xf numFmtId="0" fontId="26" fillId="7" borderId="75" xfId="0" applyFont="1" applyFill="1" applyBorder="1" applyAlignment="1">
      <alignment horizontal="left" vertical="center" wrapText="1"/>
    </xf>
    <xf numFmtId="0" fontId="30" fillId="7" borderId="79" xfId="0" applyFont="1" applyFill="1" applyBorder="1" applyAlignment="1">
      <alignment horizontal="left" vertical="center" wrapText="1"/>
    </xf>
    <xf numFmtId="0" fontId="26" fillId="7" borderId="73" xfId="0" applyFont="1" applyFill="1" applyBorder="1" applyAlignment="1">
      <alignment horizontal="center" vertical="center" wrapText="1"/>
    </xf>
    <xf numFmtId="0" fontId="30" fillId="20" borderId="73" xfId="0" applyFont="1" applyFill="1" applyBorder="1" applyAlignment="1">
      <alignment horizontal="center" vertical="center" wrapText="1"/>
    </xf>
    <xf numFmtId="0" fontId="30" fillId="7" borderId="73" xfId="0" applyFont="1" applyFill="1" applyBorder="1" applyAlignment="1">
      <alignment horizontal="center" vertical="center" wrapText="1"/>
    </xf>
    <xf numFmtId="0" fontId="30" fillId="21" borderId="58" xfId="0" applyFont="1" applyFill="1" applyBorder="1" applyAlignment="1">
      <alignment horizontal="center" vertical="center"/>
    </xf>
    <xf numFmtId="0" fontId="30" fillId="0" borderId="85" xfId="0" applyFont="1" applyBorder="1" applyAlignment="1">
      <alignment horizontal="center" vertical="center"/>
    </xf>
    <xf numFmtId="0" fontId="5" fillId="0" borderId="86" xfId="0" applyFont="1" applyBorder="1"/>
    <xf numFmtId="0" fontId="30" fillId="7" borderId="58" xfId="0" applyFont="1" applyFill="1" applyBorder="1" applyAlignment="1">
      <alignment horizontal="center" vertical="center" wrapText="1"/>
    </xf>
    <xf numFmtId="0" fontId="30" fillId="7" borderId="60" xfId="0" applyFont="1" applyFill="1" applyBorder="1" applyAlignment="1">
      <alignment horizontal="center" vertical="center" wrapText="1"/>
    </xf>
    <xf numFmtId="0" fontId="30" fillId="21" borderId="73" xfId="0" applyFont="1" applyFill="1" applyBorder="1" applyAlignment="1">
      <alignment horizontal="center" vertical="center" wrapText="1"/>
    </xf>
    <xf numFmtId="0" fontId="30" fillId="21" borderId="59" xfId="0" applyFont="1" applyFill="1" applyBorder="1" applyAlignment="1">
      <alignment horizontal="center" vertical="center"/>
    </xf>
    <xf numFmtId="0" fontId="30" fillId="0" borderId="76" xfId="0" applyFont="1" applyBorder="1" applyAlignment="1">
      <alignment horizontal="center" vertical="center"/>
    </xf>
    <xf numFmtId="0" fontId="30" fillId="0" borderId="32" xfId="0" applyFont="1" applyBorder="1" applyAlignment="1">
      <alignment horizontal="center" vertical="center"/>
    </xf>
    <xf numFmtId="0" fontId="1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hyperlink" Targe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 TargetMode="External"/><Relationship Id="rId2" Type="http://schemas.openxmlformats.org/officeDocument/2006/relationships/hyperlink" Target="https://www.kadastrs.lv/" TargetMode="External"/><Relationship Id="rId1" Type="http://schemas.openxmlformats.org/officeDocument/2006/relationships/hyperlink" Target="https://www.kadastrs.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F9000"/>
  </sheetPr>
  <dimension ref="A1:BO45"/>
  <sheetViews>
    <sheetView tabSelected="1" topLeftCell="C1" zoomScale="70" zoomScaleNormal="70" workbookViewId="0">
      <pane ySplit="6" topLeftCell="A40" activePane="bottomLeft" state="frozen"/>
      <selection pane="bottomLeft" activeCell="S45" sqref="S45"/>
    </sheetView>
  </sheetViews>
  <sheetFormatPr defaultColWidth="14.42578125" defaultRowHeight="15" customHeight="1" x14ac:dyDescent="0.25"/>
  <cols>
    <col min="1" max="1" width="13.42578125" hidden="1" customWidth="1"/>
    <col min="2" max="2" width="11.42578125" hidden="1" customWidth="1"/>
    <col min="3" max="3" width="43.42578125" customWidth="1"/>
    <col min="4" max="4" width="13.42578125" customWidth="1"/>
    <col min="5" max="5" width="16.7109375" customWidth="1"/>
    <col min="6" max="6" width="11.140625" customWidth="1"/>
    <col min="7" max="7" width="21.7109375" customWidth="1"/>
    <col min="8" max="8" width="25.140625" customWidth="1"/>
    <col min="9" max="9" width="48.42578125" customWidth="1"/>
    <col min="10" max="10" width="31.42578125" customWidth="1"/>
    <col min="11" max="11" width="16.140625" customWidth="1"/>
    <col min="12" max="12" width="16.28515625" customWidth="1"/>
    <col min="13" max="13" width="20.7109375" customWidth="1"/>
    <col min="14" max="14" width="19.7109375" customWidth="1"/>
    <col min="15" max="15" width="23.42578125" customWidth="1"/>
    <col min="16" max="16" width="32.140625" customWidth="1"/>
    <col min="17" max="17" width="31.7109375" customWidth="1"/>
    <col min="18" max="18" width="58.7109375" customWidth="1"/>
    <col min="19" max="19" width="31.5703125" customWidth="1"/>
    <col min="20" max="20" width="137.85546875" customWidth="1"/>
    <col min="21" max="23" width="28.42578125" customWidth="1"/>
    <col min="24" max="25" width="11.28515625" customWidth="1"/>
    <col min="26" max="26" width="8.85546875" customWidth="1"/>
    <col min="27" max="27" width="16.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7" width="18.42578125" customWidth="1"/>
    <col min="38" max="39" width="26.42578125" customWidth="1"/>
    <col min="40" max="40" width="53.85546875" customWidth="1"/>
    <col min="41" max="41" width="26.42578125" customWidth="1"/>
    <col min="42" max="42" width="61.7109375" customWidth="1"/>
    <col min="43" max="43" width="23.42578125" customWidth="1"/>
    <col min="44" max="44" width="18.7109375" customWidth="1"/>
    <col min="45" max="45" width="27.7109375" customWidth="1"/>
    <col min="46" max="46" width="30.140625" customWidth="1"/>
    <col min="47" max="47" width="36.8554687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62" width="18.28515625" customWidth="1"/>
    <col min="63" max="63" width="30.7109375" customWidth="1"/>
    <col min="64" max="64" width="32.7109375" customWidth="1"/>
    <col min="65" max="65" width="42.7109375" customWidth="1"/>
    <col min="66" max="66" width="47.42578125" customWidth="1"/>
    <col min="67" max="67" width="13.85546875" customWidth="1"/>
  </cols>
  <sheetData>
    <row r="1" spans="1:67" ht="15.75" x14ac:dyDescent="0.25">
      <c r="A1" s="1" t="s">
        <v>0</v>
      </c>
      <c r="B1" s="2"/>
      <c r="C1" s="3">
        <v>36940020326</v>
      </c>
      <c r="D1" s="2"/>
      <c r="E1" s="2"/>
      <c r="F1" s="2"/>
      <c r="G1" s="2"/>
      <c r="H1" s="2"/>
      <c r="I1" s="2"/>
      <c r="J1" s="2"/>
      <c r="K1" s="2"/>
      <c r="L1" s="2"/>
      <c r="M1" s="2"/>
      <c r="N1" s="2"/>
      <c r="O1" s="241"/>
      <c r="P1" s="4"/>
      <c r="Q1" s="374" t="s">
        <v>1</v>
      </c>
      <c r="R1" s="373"/>
      <c r="S1" s="374" t="s">
        <v>1</v>
      </c>
      <c r="T1" s="375"/>
      <c r="U1" s="373"/>
      <c r="V1" s="5"/>
      <c r="W1" s="5"/>
      <c r="X1" s="374" t="s">
        <v>1</v>
      </c>
      <c r="Y1" s="375"/>
      <c r="Z1" s="375"/>
      <c r="AA1" s="373"/>
      <c r="AB1" s="6"/>
      <c r="AC1" s="6"/>
      <c r="AD1" s="6"/>
      <c r="AE1" s="6"/>
      <c r="AF1" s="6"/>
      <c r="AG1" s="6"/>
      <c r="AH1" s="6"/>
      <c r="AI1" s="6"/>
      <c r="AJ1" s="376"/>
      <c r="AK1" s="372"/>
      <c r="AL1" s="372"/>
      <c r="AM1" s="373"/>
      <c r="AN1" s="242" t="s">
        <v>1</v>
      </c>
      <c r="AO1" s="4"/>
      <c r="AP1" s="4"/>
      <c r="AQ1" s="4"/>
      <c r="AR1" s="2"/>
      <c r="AS1" s="2"/>
      <c r="AT1" s="242" t="s">
        <v>1</v>
      </c>
      <c r="AU1" s="374" t="s">
        <v>2</v>
      </c>
      <c r="AV1" s="375"/>
      <c r="AW1" s="373"/>
      <c r="AX1" s="2"/>
      <c r="AY1" s="2"/>
      <c r="AZ1" s="2"/>
      <c r="BA1" s="2"/>
      <c r="BB1" s="2"/>
      <c r="BC1" s="2"/>
      <c r="BD1" s="2"/>
      <c r="BE1" s="2"/>
      <c r="BF1" s="2"/>
      <c r="BG1" s="6"/>
      <c r="BH1" s="6"/>
      <c r="BI1" s="2"/>
      <c r="BJ1" s="6"/>
      <c r="BK1" s="243"/>
      <c r="BL1" s="2"/>
      <c r="BM1" s="2"/>
      <c r="BN1" s="5"/>
      <c r="BO1" s="8"/>
    </row>
    <row r="2" spans="1:67" ht="18.75" x14ac:dyDescent="0.25">
      <c r="A2" s="9" t="s">
        <v>3</v>
      </c>
      <c r="B2" s="10"/>
      <c r="C2" s="11"/>
      <c r="D2" s="10"/>
      <c r="E2" s="10"/>
      <c r="F2" s="10"/>
      <c r="G2" s="10"/>
      <c r="H2" s="10"/>
      <c r="I2" s="10"/>
      <c r="J2" s="10"/>
      <c r="K2" s="10"/>
      <c r="L2" s="10"/>
      <c r="M2" s="10"/>
      <c r="N2" s="10"/>
      <c r="O2" s="10"/>
      <c r="P2" s="10"/>
      <c r="Q2" s="12"/>
      <c r="R2" s="12"/>
      <c r="S2" s="10"/>
      <c r="T2" s="10"/>
      <c r="U2" s="10"/>
      <c r="V2" s="13"/>
      <c r="W2" s="13"/>
      <c r="X2" s="10"/>
      <c r="Y2" s="10"/>
      <c r="Z2" s="10"/>
      <c r="AA2" s="10"/>
      <c r="AB2" s="14"/>
      <c r="AC2" s="14"/>
      <c r="AD2" s="14"/>
      <c r="AE2" s="14"/>
      <c r="AF2" s="14"/>
      <c r="AG2" s="14"/>
      <c r="AH2" s="14"/>
      <c r="AI2" s="14"/>
      <c r="AJ2" s="10"/>
      <c r="AK2" s="10"/>
      <c r="AL2" s="10"/>
      <c r="AM2" s="10"/>
      <c r="AN2" s="10"/>
      <c r="AO2" s="354"/>
      <c r="AP2" s="355"/>
      <c r="AQ2" s="355"/>
      <c r="AR2" s="355"/>
      <c r="AS2" s="355"/>
      <c r="AT2" s="355"/>
      <c r="AU2" s="355"/>
      <c r="AV2" s="355"/>
      <c r="AW2" s="355"/>
      <c r="AX2" s="356" t="s">
        <v>4</v>
      </c>
      <c r="AY2" s="355"/>
      <c r="AZ2" s="355"/>
      <c r="BA2" s="355"/>
      <c r="BB2" s="355"/>
      <c r="BC2" s="355"/>
      <c r="BD2" s="355"/>
      <c r="BE2" s="355"/>
      <c r="BF2" s="355"/>
      <c r="BG2" s="355"/>
      <c r="BH2" s="355"/>
      <c r="BI2" s="355"/>
      <c r="BJ2" s="355"/>
      <c r="BK2" s="16"/>
      <c r="BL2" s="16"/>
      <c r="BM2" s="16"/>
      <c r="BN2" s="16"/>
      <c r="BO2" s="17"/>
    </row>
    <row r="3" spans="1:67" ht="15.75" x14ac:dyDescent="0.25">
      <c r="A3" s="18">
        <v>1</v>
      </c>
      <c r="B3" s="19">
        <v>2</v>
      </c>
      <c r="C3" s="20">
        <v>3</v>
      </c>
      <c r="D3" s="244">
        <v>4</v>
      </c>
      <c r="E3" s="21">
        <v>5</v>
      </c>
      <c r="F3" s="22">
        <v>6</v>
      </c>
      <c r="G3" s="19">
        <v>7</v>
      </c>
      <c r="H3" s="19">
        <v>8</v>
      </c>
      <c r="I3" s="19">
        <v>9</v>
      </c>
      <c r="J3" s="19">
        <v>10</v>
      </c>
      <c r="K3" s="23">
        <v>11</v>
      </c>
      <c r="L3" s="245"/>
      <c r="M3" s="23">
        <v>12</v>
      </c>
      <c r="N3" s="19">
        <v>13</v>
      </c>
      <c r="O3" s="23">
        <v>14</v>
      </c>
      <c r="P3" s="19">
        <v>15</v>
      </c>
      <c r="Q3" s="24">
        <v>16</v>
      </c>
      <c r="R3" s="24">
        <v>17</v>
      </c>
      <c r="S3" s="19">
        <v>18</v>
      </c>
      <c r="T3" s="19">
        <v>19</v>
      </c>
      <c r="U3" s="19">
        <v>20</v>
      </c>
      <c r="V3" s="19">
        <v>21</v>
      </c>
      <c r="W3" s="19">
        <v>22</v>
      </c>
      <c r="X3" s="23">
        <v>23</v>
      </c>
      <c r="AA3" s="245"/>
      <c r="AB3" s="371">
        <v>24</v>
      </c>
      <c r="AC3" s="372"/>
      <c r="AD3" s="372"/>
      <c r="AE3" s="372"/>
      <c r="AF3" s="372"/>
      <c r="AG3" s="372"/>
      <c r="AH3" s="372"/>
      <c r="AI3" s="373"/>
      <c r="AJ3" s="371">
        <v>25</v>
      </c>
      <c r="AK3" s="372"/>
      <c r="AL3" s="373"/>
      <c r="AM3" s="246">
        <v>26</v>
      </c>
      <c r="AN3" s="19">
        <v>27</v>
      </c>
      <c r="AO3" s="23">
        <v>28</v>
      </c>
      <c r="AP3" s="19">
        <v>29</v>
      </c>
      <c r="AQ3" s="23">
        <v>30</v>
      </c>
      <c r="AS3" s="245"/>
      <c r="AT3" s="19">
        <v>31</v>
      </c>
      <c r="AU3" s="19">
        <v>32</v>
      </c>
      <c r="AV3" s="19">
        <v>33</v>
      </c>
      <c r="AW3" s="23">
        <v>34</v>
      </c>
      <c r="AX3" s="21">
        <v>35</v>
      </c>
      <c r="AY3" s="21">
        <v>36</v>
      </c>
      <c r="AZ3" s="21">
        <v>37</v>
      </c>
      <c r="BA3" s="21">
        <v>38</v>
      </c>
      <c r="BB3" s="21">
        <v>39</v>
      </c>
      <c r="BC3" s="21">
        <v>40</v>
      </c>
      <c r="BD3" s="21">
        <v>41</v>
      </c>
      <c r="BE3" s="21">
        <v>42</v>
      </c>
      <c r="BF3" s="361">
        <v>43</v>
      </c>
      <c r="BG3" s="362"/>
      <c r="BH3" s="361">
        <v>44</v>
      </c>
      <c r="BI3" s="363"/>
      <c r="BJ3" s="21">
        <v>45</v>
      </c>
      <c r="BK3" s="21">
        <v>46</v>
      </c>
      <c r="BL3" s="25"/>
      <c r="BM3" s="25"/>
      <c r="BN3" s="5"/>
      <c r="BO3" s="26"/>
    </row>
    <row r="4" spans="1:67" ht="17.25" customHeight="1" x14ac:dyDescent="0.25">
      <c r="A4" s="27"/>
      <c r="B4" s="28"/>
      <c r="C4" s="29"/>
      <c r="D4" s="349" t="s">
        <v>5</v>
      </c>
      <c r="E4" s="350"/>
      <c r="F4" s="350"/>
      <c r="G4" s="29"/>
      <c r="H4" s="29"/>
      <c r="I4" s="29"/>
      <c r="J4" s="29"/>
      <c r="K4" s="30"/>
      <c r="L4" s="245"/>
      <c r="M4" s="30"/>
      <c r="N4" s="29"/>
      <c r="O4" s="30"/>
      <c r="P4" s="29"/>
      <c r="Q4" s="29"/>
      <c r="R4" s="29"/>
      <c r="S4" s="29"/>
      <c r="T4" s="29"/>
      <c r="U4" s="29"/>
      <c r="V4" s="29"/>
      <c r="W4" s="29"/>
      <c r="X4" s="30"/>
      <c r="AA4" s="245"/>
      <c r="AB4" s="351" t="s">
        <v>6</v>
      </c>
      <c r="AC4" s="350"/>
      <c r="AD4" s="350"/>
      <c r="AE4" s="350"/>
      <c r="AF4" s="350"/>
      <c r="AG4" s="350"/>
      <c r="AH4" s="350"/>
      <c r="AI4" s="352"/>
      <c r="AJ4" s="353" t="s">
        <v>7</v>
      </c>
      <c r="AK4" s="350"/>
      <c r="AL4" s="350"/>
      <c r="AM4" s="352"/>
      <c r="AN4" s="29"/>
      <c r="AO4" s="30"/>
      <c r="AP4" s="29"/>
      <c r="AQ4" s="30"/>
      <c r="AS4" s="245"/>
      <c r="AT4" s="29"/>
      <c r="AU4" s="29"/>
      <c r="AV4" s="29"/>
      <c r="AW4" s="30"/>
      <c r="AX4" s="31"/>
      <c r="AY4" s="31"/>
      <c r="AZ4" s="31"/>
      <c r="BA4" s="31"/>
      <c r="BB4" s="31"/>
      <c r="BC4" s="31"/>
      <c r="BD4" s="31"/>
      <c r="BE4" s="31"/>
      <c r="BF4" s="357" t="s">
        <v>8</v>
      </c>
      <c r="BG4" s="358"/>
      <c r="BH4" s="359" t="s">
        <v>9</v>
      </c>
      <c r="BI4" s="360"/>
      <c r="BJ4" s="247"/>
      <c r="BK4" s="247"/>
      <c r="BL4" s="25"/>
      <c r="BM4" s="25"/>
      <c r="BN4" s="5"/>
      <c r="BO4" s="26"/>
    </row>
    <row r="5" spans="1:67" ht="78.75" x14ac:dyDescent="0.25">
      <c r="A5" s="32" t="s">
        <v>10</v>
      </c>
      <c r="B5" s="248" t="s">
        <v>11</v>
      </c>
      <c r="C5" s="249" t="s">
        <v>12</v>
      </c>
      <c r="D5" s="33" t="s">
        <v>13</v>
      </c>
      <c r="E5" s="250" t="s">
        <v>14</v>
      </c>
      <c r="F5" s="34" t="s">
        <v>15</v>
      </c>
      <c r="G5" s="34" t="s">
        <v>16</v>
      </c>
      <c r="H5" s="248" t="s">
        <v>17</v>
      </c>
      <c r="I5" s="250" t="s">
        <v>18</v>
      </c>
      <c r="J5" s="250" t="s">
        <v>19</v>
      </c>
      <c r="K5" s="364" t="s">
        <v>20</v>
      </c>
      <c r="L5" s="365"/>
      <c r="M5" s="35" t="s">
        <v>21</v>
      </c>
      <c r="N5" s="248" t="s">
        <v>22</v>
      </c>
      <c r="O5" s="36" t="s">
        <v>23</v>
      </c>
      <c r="P5" s="248" t="s">
        <v>24</v>
      </c>
      <c r="Q5" s="37" t="s">
        <v>25</v>
      </c>
      <c r="R5" s="37" t="s">
        <v>26</v>
      </c>
      <c r="S5" s="37" t="s">
        <v>27</v>
      </c>
      <c r="T5" s="37" t="s">
        <v>28</v>
      </c>
      <c r="U5" s="37" t="s">
        <v>29</v>
      </c>
      <c r="V5" s="251" t="s">
        <v>30</v>
      </c>
      <c r="W5" s="251" t="s">
        <v>31</v>
      </c>
      <c r="X5" s="366" t="s">
        <v>32</v>
      </c>
      <c r="Y5" s="367"/>
      <c r="Z5" s="367"/>
      <c r="AA5" s="368"/>
      <c r="AB5" s="252" t="s">
        <v>33</v>
      </c>
      <c r="AC5" s="369" t="s">
        <v>34</v>
      </c>
      <c r="AD5" s="367"/>
      <c r="AE5" s="367"/>
      <c r="AF5" s="367"/>
      <c r="AG5" s="367"/>
      <c r="AH5" s="368"/>
      <c r="AI5" s="38" t="s">
        <v>35</v>
      </c>
      <c r="AJ5" s="253" t="s">
        <v>36</v>
      </c>
      <c r="AK5" s="253" t="s">
        <v>37</v>
      </c>
      <c r="AL5" s="253" t="s">
        <v>38</v>
      </c>
      <c r="AM5" s="253" t="s">
        <v>39</v>
      </c>
      <c r="AN5" s="37" t="s">
        <v>40</v>
      </c>
      <c r="AO5" s="39" t="s">
        <v>41</v>
      </c>
      <c r="AP5" s="251" t="s">
        <v>42</v>
      </c>
      <c r="AQ5" s="370" t="s">
        <v>43</v>
      </c>
      <c r="AR5" s="367"/>
      <c r="AS5" s="368"/>
      <c r="AT5" s="254" t="s">
        <v>44</v>
      </c>
      <c r="AU5" s="254" t="s">
        <v>45</v>
      </c>
      <c r="AV5" s="40" t="s">
        <v>46</v>
      </c>
      <c r="AW5" s="255" t="s">
        <v>47</v>
      </c>
      <c r="AX5" s="41" t="s">
        <v>48</v>
      </c>
      <c r="AY5" s="42" t="s">
        <v>49</v>
      </c>
      <c r="AZ5" s="42" t="s">
        <v>50</v>
      </c>
      <c r="BA5" s="42" t="s">
        <v>51</v>
      </c>
      <c r="BB5" s="43" t="s">
        <v>52</v>
      </c>
      <c r="BC5" s="42" t="s">
        <v>53</v>
      </c>
      <c r="BD5" s="44" t="s">
        <v>54</v>
      </c>
      <c r="BE5" s="42" t="s">
        <v>55</v>
      </c>
      <c r="BF5" s="45" t="s">
        <v>56</v>
      </c>
      <c r="BG5" s="46" t="s">
        <v>57</v>
      </c>
      <c r="BH5" s="46" t="s">
        <v>58</v>
      </c>
      <c r="BI5" s="45" t="s">
        <v>59</v>
      </c>
      <c r="BJ5" s="47" t="s">
        <v>60</v>
      </c>
      <c r="BK5" s="48" t="s">
        <v>61</v>
      </c>
      <c r="BL5" s="49" t="s">
        <v>62</v>
      </c>
      <c r="BM5" s="49" t="s">
        <v>63</v>
      </c>
      <c r="BN5" s="49" t="s">
        <v>64</v>
      </c>
      <c r="BO5" s="50" t="s">
        <v>65</v>
      </c>
    </row>
    <row r="6" spans="1:67" ht="47.25" x14ac:dyDescent="0.25">
      <c r="A6" s="51"/>
      <c r="B6" s="52"/>
      <c r="C6" s="53"/>
      <c r="D6" s="54"/>
      <c r="E6" s="53"/>
      <c r="F6" s="55"/>
      <c r="G6" s="55"/>
      <c r="H6" s="53"/>
      <c r="I6" s="53"/>
      <c r="J6" s="53"/>
      <c r="K6" s="56" t="s">
        <v>66</v>
      </c>
      <c r="L6" s="57" t="s">
        <v>67</v>
      </c>
      <c r="M6" s="55"/>
      <c r="N6" s="53"/>
      <c r="O6" s="58"/>
      <c r="P6" s="53"/>
      <c r="Q6" s="53"/>
      <c r="R6" s="53"/>
      <c r="S6" s="53"/>
      <c r="T6" s="256" t="s">
        <v>68</v>
      </c>
      <c r="U6" s="53"/>
      <c r="V6" s="53"/>
      <c r="W6" s="53"/>
      <c r="X6" s="257" t="s">
        <v>69</v>
      </c>
      <c r="Y6" s="257" t="s">
        <v>70</v>
      </c>
      <c r="Z6" s="257" t="s">
        <v>71</v>
      </c>
      <c r="AA6" s="257" t="s">
        <v>72</v>
      </c>
      <c r="AB6" s="53"/>
      <c r="AC6" s="258" t="s">
        <v>73</v>
      </c>
      <c r="AD6" s="259" t="s">
        <v>74</v>
      </c>
      <c r="AE6" s="258" t="s">
        <v>75</v>
      </c>
      <c r="AF6" s="258" t="s">
        <v>76</v>
      </c>
      <c r="AG6" s="258" t="s">
        <v>77</v>
      </c>
      <c r="AH6" s="258" t="s">
        <v>78</v>
      </c>
      <c r="AI6" s="58"/>
      <c r="AJ6" s="53"/>
      <c r="AK6" s="53"/>
      <c r="AL6" s="53"/>
      <c r="AM6" s="53"/>
      <c r="AN6" s="53"/>
      <c r="AO6" s="58"/>
      <c r="AP6" s="53"/>
      <c r="AQ6" s="260" t="s">
        <v>79</v>
      </c>
      <c r="AR6" s="260" t="s">
        <v>80</v>
      </c>
      <c r="AS6" s="260" t="s">
        <v>81</v>
      </c>
      <c r="AT6" s="53"/>
      <c r="AU6" s="53"/>
      <c r="AV6" s="55"/>
      <c r="AW6" s="53"/>
      <c r="AX6" s="59"/>
      <c r="AY6" s="60"/>
      <c r="AZ6" s="60"/>
      <c r="BA6" s="60"/>
      <c r="BB6" s="261" t="s">
        <v>82</v>
      </c>
      <c r="BC6" s="60"/>
      <c r="BD6" s="61"/>
      <c r="BE6" s="60"/>
      <c r="BF6" s="60"/>
      <c r="BG6" s="60"/>
      <c r="BH6" s="60"/>
      <c r="BI6" s="60"/>
      <c r="BJ6" s="62"/>
      <c r="BK6" s="58"/>
      <c r="BL6" s="60"/>
      <c r="BM6" s="60"/>
      <c r="BN6" s="60"/>
      <c r="BO6" s="63"/>
    </row>
    <row r="7" spans="1:67" ht="22.5" customHeight="1" x14ac:dyDescent="0.25">
      <c r="A7" s="64">
        <v>1</v>
      </c>
      <c r="B7" s="65"/>
      <c r="C7" s="65" t="s">
        <v>83</v>
      </c>
      <c r="D7" s="65">
        <v>2985</v>
      </c>
      <c r="E7" s="65" t="s">
        <v>84</v>
      </c>
      <c r="F7" s="65">
        <v>16019</v>
      </c>
      <c r="G7" s="65">
        <v>69.94</v>
      </c>
      <c r="H7" s="65"/>
      <c r="I7" s="65"/>
      <c r="J7" s="66"/>
      <c r="K7" s="65"/>
      <c r="L7" s="65"/>
      <c r="M7" s="65"/>
      <c r="N7" s="65"/>
      <c r="O7" s="65"/>
      <c r="P7" s="65"/>
      <c r="Q7" s="65"/>
      <c r="R7" s="65"/>
      <c r="S7" s="65"/>
      <c r="T7" s="65"/>
      <c r="U7" s="65"/>
      <c r="V7" s="65"/>
      <c r="W7" s="65"/>
      <c r="X7" s="65"/>
      <c r="Y7" s="65" t="s">
        <v>85</v>
      </c>
      <c r="Z7" s="65"/>
      <c r="AA7" s="65"/>
      <c r="AB7" s="67"/>
      <c r="AC7" s="67"/>
      <c r="AD7" s="67"/>
      <c r="AE7" s="67"/>
      <c r="AF7" s="67"/>
      <c r="AG7" s="67"/>
      <c r="AH7" s="67"/>
      <c r="AI7" s="67"/>
      <c r="AJ7" s="65"/>
      <c r="AK7" s="65"/>
      <c r="AL7" s="65"/>
      <c r="AM7" s="65"/>
      <c r="AN7" s="65"/>
      <c r="AO7" s="65"/>
      <c r="AP7" s="65"/>
      <c r="AQ7" s="65"/>
      <c r="AR7" s="65"/>
      <c r="AS7" s="65"/>
      <c r="AT7" s="65"/>
      <c r="AU7" s="65"/>
      <c r="AV7" s="65"/>
      <c r="AW7" s="68"/>
      <c r="AX7" s="68" t="s">
        <v>86</v>
      </c>
      <c r="AY7" s="68" t="s">
        <v>87</v>
      </c>
      <c r="AZ7" s="68" t="s">
        <v>88</v>
      </c>
      <c r="BA7" s="68" t="s">
        <v>89</v>
      </c>
      <c r="BB7" s="68" t="s">
        <v>90</v>
      </c>
      <c r="BC7" s="68" t="s">
        <v>91</v>
      </c>
      <c r="BD7" s="68" t="s">
        <v>92</v>
      </c>
      <c r="BE7" s="68" t="s">
        <v>93</v>
      </c>
      <c r="BF7" s="68"/>
      <c r="BG7" s="69"/>
      <c r="BH7" s="69"/>
      <c r="BI7" s="68"/>
      <c r="BJ7" s="69"/>
      <c r="BK7" s="68"/>
      <c r="BL7" s="68"/>
      <c r="BM7" s="68"/>
      <c r="BN7" s="70"/>
      <c r="BO7" s="71">
        <v>16</v>
      </c>
    </row>
    <row r="8" spans="1:67" ht="63" x14ac:dyDescent="0.25">
      <c r="A8" s="72">
        <v>1.1000000000000001</v>
      </c>
      <c r="B8" s="72" t="s">
        <v>94</v>
      </c>
      <c r="C8" s="73" t="s">
        <v>95</v>
      </c>
      <c r="D8" s="72">
        <v>2985</v>
      </c>
      <c r="E8" s="72" t="s">
        <v>84</v>
      </c>
      <c r="F8" s="72">
        <v>16019</v>
      </c>
      <c r="G8" s="74"/>
      <c r="H8" s="72">
        <v>36940020297</v>
      </c>
      <c r="I8" s="72">
        <v>36940020297</v>
      </c>
      <c r="J8" s="75">
        <v>1.1499999999999999</v>
      </c>
      <c r="K8" s="72">
        <v>667999</v>
      </c>
      <c r="L8" s="72">
        <v>362741</v>
      </c>
      <c r="M8" s="72" t="s">
        <v>96</v>
      </c>
      <c r="N8" s="72" t="s">
        <v>97</v>
      </c>
      <c r="O8" s="72" t="s">
        <v>98</v>
      </c>
      <c r="P8" s="72" t="s">
        <v>99</v>
      </c>
      <c r="Q8" s="72"/>
      <c r="R8" s="72" t="s">
        <v>100</v>
      </c>
      <c r="S8" s="72" t="s">
        <v>101</v>
      </c>
      <c r="T8" s="72" t="s">
        <v>102</v>
      </c>
      <c r="U8" s="72" t="s">
        <v>103</v>
      </c>
      <c r="V8" s="72" t="s">
        <v>104</v>
      </c>
      <c r="W8" s="72" t="s">
        <v>105</v>
      </c>
      <c r="X8" s="72"/>
      <c r="Y8" s="72" t="s">
        <v>85</v>
      </c>
      <c r="Z8" s="72"/>
      <c r="AA8" s="72"/>
      <c r="AB8" s="75">
        <v>1.1499999999999999</v>
      </c>
      <c r="AC8" s="75">
        <v>0</v>
      </c>
      <c r="AD8" s="75">
        <v>2E-3</v>
      </c>
      <c r="AE8" s="75">
        <v>1E-3</v>
      </c>
      <c r="AF8" s="75">
        <v>0</v>
      </c>
      <c r="AG8" s="75">
        <v>1.151</v>
      </c>
      <c r="AH8" s="75">
        <v>0</v>
      </c>
      <c r="AI8" s="75">
        <v>0</v>
      </c>
      <c r="AJ8" s="76">
        <v>1.994604856</v>
      </c>
      <c r="AK8" s="72" t="s">
        <v>106</v>
      </c>
      <c r="AL8" s="72" t="s">
        <v>107</v>
      </c>
      <c r="AM8" s="72"/>
      <c r="AN8" s="72" t="s">
        <v>108</v>
      </c>
      <c r="AO8" s="72" t="s">
        <v>103</v>
      </c>
      <c r="AP8" s="72"/>
      <c r="AQ8" s="72"/>
      <c r="AR8" s="72"/>
      <c r="AS8" s="72"/>
      <c r="AT8" s="72"/>
      <c r="AU8" s="72"/>
      <c r="AV8" s="72"/>
      <c r="AW8" s="76"/>
      <c r="AX8" s="72"/>
      <c r="AY8" s="72"/>
      <c r="AZ8" s="72"/>
      <c r="BA8" s="72"/>
      <c r="BB8" s="72"/>
      <c r="BC8" s="72" t="s">
        <v>109</v>
      </c>
      <c r="BD8" s="72"/>
      <c r="BE8" s="72"/>
      <c r="BF8" s="72" t="s">
        <v>110</v>
      </c>
      <c r="BG8" s="75">
        <v>93.596531189999993</v>
      </c>
      <c r="BH8" s="75">
        <v>0.52987759099999998</v>
      </c>
      <c r="BI8" s="72" t="s">
        <v>111</v>
      </c>
      <c r="BJ8" s="75">
        <v>1.8658101869999999</v>
      </c>
      <c r="BK8" s="72" t="s">
        <v>103</v>
      </c>
      <c r="BL8" s="72"/>
      <c r="BM8" s="72"/>
      <c r="BN8" s="72" t="s">
        <v>112</v>
      </c>
      <c r="BO8" s="73">
        <v>16</v>
      </c>
    </row>
    <row r="9" spans="1:67" ht="63" x14ac:dyDescent="0.25">
      <c r="A9" s="72">
        <v>1.2</v>
      </c>
      <c r="B9" s="72" t="s">
        <v>113</v>
      </c>
      <c r="C9" s="73" t="s">
        <v>95</v>
      </c>
      <c r="D9" s="72" t="s">
        <v>114</v>
      </c>
      <c r="E9" s="72" t="s">
        <v>84</v>
      </c>
      <c r="F9" s="72">
        <v>16019</v>
      </c>
      <c r="G9" s="74"/>
      <c r="H9" s="72" t="s">
        <v>115</v>
      </c>
      <c r="I9" s="72">
        <v>36940020326</v>
      </c>
      <c r="J9" s="75">
        <v>1.107</v>
      </c>
      <c r="K9" s="72">
        <v>666910</v>
      </c>
      <c r="L9" s="72">
        <v>362768</v>
      </c>
      <c r="M9" s="72" t="s">
        <v>96</v>
      </c>
      <c r="N9" s="72" t="s">
        <v>97</v>
      </c>
      <c r="O9" s="72" t="s">
        <v>98</v>
      </c>
      <c r="P9" s="72" t="s">
        <v>99</v>
      </c>
      <c r="Q9" s="72" t="s">
        <v>116</v>
      </c>
      <c r="R9" s="72" t="s">
        <v>100</v>
      </c>
      <c r="S9" s="463" t="s">
        <v>1636</v>
      </c>
      <c r="T9" s="72" t="s">
        <v>117</v>
      </c>
      <c r="U9" s="72" t="s">
        <v>118</v>
      </c>
      <c r="V9" s="72" t="s">
        <v>104</v>
      </c>
      <c r="W9" s="72" t="s">
        <v>119</v>
      </c>
      <c r="X9" s="72"/>
      <c r="Y9" s="72" t="s">
        <v>85</v>
      </c>
      <c r="Z9" s="72"/>
      <c r="AA9" s="72"/>
      <c r="AB9" s="75">
        <v>1.107</v>
      </c>
      <c r="AC9" s="75">
        <v>0</v>
      </c>
      <c r="AD9" s="75">
        <v>0</v>
      </c>
      <c r="AE9" s="75">
        <v>0</v>
      </c>
      <c r="AF9" s="75">
        <v>1.1120000000000001</v>
      </c>
      <c r="AG9" s="75">
        <v>0</v>
      </c>
      <c r="AH9" s="75">
        <v>0</v>
      </c>
      <c r="AI9" s="75">
        <v>0</v>
      </c>
      <c r="AJ9" s="76">
        <v>1.9227804900000001</v>
      </c>
      <c r="AK9" s="72" t="s">
        <v>106</v>
      </c>
      <c r="AL9" s="72" t="s">
        <v>107</v>
      </c>
      <c r="AM9" s="72"/>
      <c r="AN9" s="72" t="s">
        <v>108</v>
      </c>
      <c r="AO9" s="72" t="s">
        <v>120</v>
      </c>
      <c r="AP9" s="72"/>
      <c r="AQ9" s="72"/>
      <c r="AR9" s="72"/>
      <c r="AS9" s="72"/>
      <c r="AT9" s="72"/>
      <c r="AU9" s="72" t="s">
        <v>121</v>
      </c>
      <c r="AV9" s="72"/>
      <c r="AW9" s="76"/>
      <c r="AX9" s="72"/>
      <c r="AY9" s="72"/>
      <c r="AZ9" s="72"/>
      <c r="BA9" s="72"/>
      <c r="BB9" s="72"/>
      <c r="BC9" s="72" t="s">
        <v>122</v>
      </c>
      <c r="BD9" s="72"/>
      <c r="BE9" s="72"/>
      <c r="BF9" s="72" t="s">
        <v>110</v>
      </c>
      <c r="BG9" s="75">
        <v>205.69497720000001</v>
      </c>
      <c r="BH9" s="75">
        <v>1.1830780919999999</v>
      </c>
      <c r="BI9" s="72" t="s">
        <v>111</v>
      </c>
      <c r="BJ9" s="75">
        <v>1.995988696</v>
      </c>
      <c r="BK9" s="72" t="s">
        <v>123</v>
      </c>
      <c r="BL9" s="72" t="s">
        <v>124</v>
      </c>
      <c r="BM9" s="72"/>
      <c r="BN9" s="72" t="s">
        <v>125</v>
      </c>
      <c r="BO9" s="73">
        <v>16</v>
      </c>
    </row>
    <row r="10" spans="1:67" ht="63" x14ac:dyDescent="0.25">
      <c r="A10" s="72">
        <v>1.3</v>
      </c>
      <c r="B10" s="72" t="s">
        <v>126</v>
      </c>
      <c r="C10" s="73" t="s">
        <v>95</v>
      </c>
      <c r="D10" s="72" t="s">
        <v>114</v>
      </c>
      <c r="E10" s="72" t="s">
        <v>84</v>
      </c>
      <c r="F10" s="72">
        <v>16019</v>
      </c>
      <c r="G10" s="74"/>
      <c r="H10" s="72" t="s">
        <v>115</v>
      </c>
      <c r="I10" s="72">
        <v>36940020327</v>
      </c>
      <c r="J10" s="75">
        <v>0.71</v>
      </c>
      <c r="K10" s="72">
        <v>667682</v>
      </c>
      <c r="L10" s="72">
        <v>363156</v>
      </c>
      <c r="M10" s="72" t="s">
        <v>96</v>
      </c>
      <c r="N10" s="72" t="s">
        <v>97</v>
      </c>
      <c r="O10" s="72" t="s">
        <v>98</v>
      </c>
      <c r="P10" s="72" t="s">
        <v>99</v>
      </c>
      <c r="Q10" s="72" t="s">
        <v>116</v>
      </c>
      <c r="R10" s="72" t="s">
        <v>100</v>
      </c>
      <c r="S10" s="463" t="s">
        <v>1636</v>
      </c>
      <c r="T10" s="72" t="s">
        <v>127</v>
      </c>
      <c r="U10" s="72" t="s">
        <v>128</v>
      </c>
      <c r="V10" s="72" t="s">
        <v>104</v>
      </c>
      <c r="W10" s="72" t="s">
        <v>129</v>
      </c>
      <c r="X10" s="72"/>
      <c r="Y10" s="72" t="s">
        <v>85</v>
      </c>
      <c r="Z10" s="72"/>
      <c r="AA10" s="72"/>
      <c r="AB10" s="75">
        <v>0.71</v>
      </c>
      <c r="AC10" s="75">
        <v>0</v>
      </c>
      <c r="AD10" s="75">
        <v>0</v>
      </c>
      <c r="AE10" s="75">
        <v>2E-3</v>
      </c>
      <c r="AF10" s="75">
        <v>0.70399999999999996</v>
      </c>
      <c r="AG10" s="75">
        <v>0</v>
      </c>
      <c r="AH10" s="75">
        <v>0</v>
      </c>
      <c r="AI10" s="75">
        <v>0</v>
      </c>
      <c r="AJ10" s="76">
        <v>1.696865845</v>
      </c>
      <c r="AK10" s="72" t="s">
        <v>106</v>
      </c>
      <c r="AL10" s="72" t="s">
        <v>107</v>
      </c>
      <c r="AM10" s="72"/>
      <c r="AN10" s="72" t="s">
        <v>108</v>
      </c>
      <c r="AO10" s="72" t="s">
        <v>120</v>
      </c>
      <c r="AP10" s="72"/>
      <c r="AQ10" s="72"/>
      <c r="AR10" s="72"/>
      <c r="AS10" s="72"/>
      <c r="AT10" s="72"/>
      <c r="AU10" s="72" t="s">
        <v>121</v>
      </c>
      <c r="AV10" s="72"/>
      <c r="AW10" s="76"/>
      <c r="AX10" s="72"/>
      <c r="AY10" s="72"/>
      <c r="AZ10" s="72"/>
      <c r="BA10" s="72"/>
      <c r="BB10" s="72"/>
      <c r="BC10" s="72" t="s">
        <v>122</v>
      </c>
      <c r="BD10" s="72"/>
      <c r="BE10" s="72"/>
      <c r="BF10" s="72" t="s">
        <v>110</v>
      </c>
      <c r="BG10" s="75">
        <v>67.706199999999995</v>
      </c>
      <c r="BH10" s="75">
        <v>1.096581281</v>
      </c>
      <c r="BI10" s="72" t="s">
        <v>111</v>
      </c>
      <c r="BJ10" s="75">
        <v>2.6271722679999998</v>
      </c>
      <c r="BK10" s="72" t="s">
        <v>123</v>
      </c>
      <c r="BL10" s="72" t="s">
        <v>124</v>
      </c>
      <c r="BM10" s="72"/>
      <c r="BN10" s="72" t="s">
        <v>125</v>
      </c>
      <c r="BO10" s="73">
        <v>16</v>
      </c>
    </row>
    <row r="11" spans="1:67" ht="63" x14ac:dyDescent="0.25">
      <c r="A11" s="72">
        <v>1.4</v>
      </c>
      <c r="B11" s="72" t="s">
        <v>130</v>
      </c>
      <c r="C11" s="73" t="s">
        <v>95</v>
      </c>
      <c r="D11" s="72" t="s">
        <v>114</v>
      </c>
      <c r="E11" s="72" t="s">
        <v>84</v>
      </c>
      <c r="F11" s="72">
        <v>16019</v>
      </c>
      <c r="G11" s="74"/>
      <c r="H11" s="72">
        <v>36940020332</v>
      </c>
      <c r="I11" s="72">
        <v>36940020332</v>
      </c>
      <c r="J11" s="75">
        <v>9.1999999999999998E-2</v>
      </c>
      <c r="K11" s="72">
        <v>667028</v>
      </c>
      <c r="L11" s="72">
        <v>362450</v>
      </c>
      <c r="M11" s="72" t="s">
        <v>96</v>
      </c>
      <c r="N11" s="72" t="s">
        <v>97</v>
      </c>
      <c r="O11" s="72" t="s">
        <v>98</v>
      </c>
      <c r="P11" s="72" t="s">
        <v>99</v>
      </c>
      <c r="Q11" s="72"/>
      <c r="R11" s="72" t="s">
        <v>100</v>
      </c>
      <c r="S11" s="72" t="s">
        <v>131</v>
      </c>
      <c r="T11" s="72" t="s">
        <v>132</v>
      </c>
      <c r="U11" s="72" t="s">
        <v>133</v>
      </c>
      <c r="V11" s="72" t="s">
        <v>104</v>
      </c>
      <c r="W11" s="72" t="s">
        <v>134</v>
      </c>
      <c r="X11" s="72"/>
      <c r="Y11" s="72" t="s">
        <v>85</v>
      </c>
      <c r="Z11" s="72"/>
      <c r="AA11" s="72"/>
      <c r="AB11" s="75">
        <v>9.1999999999999998E-2</v>
      </c>
      <c r="AC11" s="75">
        <v>0.02</v>
      </c>
      <c r="AD11" s="75">
        <v>0</v>
      </c>
      <c r="AE11" s="75">
        <v>1.2999999999999999E-2</v>
      </c>
      <c r="AF11" s="75">
        <v>0</v>
      </c>
      <c r="AG11" s="75">
        <v>0</v>
      </c>
      <c r="AH11" s="75">
        <v>0</v>
      </c>
      <c r="AI11" s="75">
        <v>5.8999999999999997E-2</v>
      </c>
      <c r="AJ11" s="76">
        <v>2.2378887870000002</v>
      </c>
      <c r="AK11" s="72" t="s">
        <v>106</v>
      </c>
      <c r="AL11" s="72" t="s">
        <v>107</v>
      </c>
      <c r="AM11" s="72"/>
      <c r="AN11" s="72" t="s">
        <v>108</v>
      </c>
      <c r="AO11" s="72" t="s">
        <v>135</v>
      </c>
      <c r="AP11" s="72"/>
      <c r="AQ11" s="72"/>
      <c r="AR11" s="72"/>
      <c r="AS11" s="72"/>
      <c r="AT11" s="72"/>
      <c r="AU11" s="72" t="s">
        <v>121</v>
      </c>
      <c r="AV11" s="72"/>
      <c r="AW11" s="76"/>
      <c r="AX11" s="72"/>
      <c r="AY11" s="72"/>
      <c r="AZ11" s="72"/>
      <c r="BA11" s="72"/>
      <c r="BB11" s="72"/>
      <c r="BC11" s="72" t="s">
        <v>109</v>
      </c>
      <c r="BD11" s="72"/>
      <c r="BE11" s="72"/>
      <c r="BF11" s="72" t="s">
        <v>110</v>
      </c>
      <c r="BG11" s="75">
        <v>508.83272169999998</v>
      </c>
      <c r="BH11" s="75">
        <v>0.74471282900000002</v>
      </c>
      <c r="BI11" s="72" t="s">
        <v>111</v>
      </c>
      <c r="BJ11" s="75">
        <v>1.704645347</v>
      </c>
      <c r="BK11" s="72" t="s">
        <v>136</v>
      </c>
      <c r="BL11" s="72" t="s">
        <v>124</v>
      </c>
      <c r="BM11" s="72"/>
      <c r="BN11" s="72" t="s">
        <v>137</v>
      </c>
      <c r="BO11" s="73">
        <v>16</v>
      </c>
    </row>
    <row r="12" spans="1:67" ht="63" x14ac:dyDescent="0.25">
      <c r="A12" s="72">
        <v>1.5</v>
      </c>
      <c r="B12" s="72" t="s">
        <v>138</v>
      </c>
      <c r="C12" s="73" t="s">
        <v>95</v>
      </c>
      <c r="D12" s="72" t="s">
        <v>114</v>
      </c>
      <c r="E12" s="72" t="s">
        <v>84</v>
      </c>
      <c r="F12" s="72">
        <v>16019</v>
      </c>
      <c r="G12" s="74"/>
      <c r="H12" s="72" t="s">
        <v>139</v>
      </c>
      <c r="I12" s="72">
        <v>36940020334</v>
      </c>
      <c r="J12" s="75">
        <v>3.0000000000000001E-3</v>
      </c>
      <c r="K12" s="72">
        <v>668008</v>
      </c>
      <c r="L12" s="72">
        <v>362602</v>
      </c>
      <c r="M12" s="72" t="s">
        <v>96</v>
      </c>
      <c r="N12" s="72" t="s">
        <v>97</v>
      </c>
      <c r="O12" s="72" t="s">
        <v>140</v>
      </c>
      <c r="P12" s="72" t="s">
        <v>141</v>
      </c>
      <c r="Q12" s="72"/>
      <c r="R12" s="72" t="s">
        <v>100</v>
      </c>
      <c r="S12" s="72" t="s">
        <v>131</v>
      </c>
      <c r="T12" s="72" t="s">
        <v>142</v>
      </c>
      <c r="U12" s="72" t="s">
        <v>133</v>
      </c>
      <c r="V12" s="72" t="s">
        <v>104</v>
      </c>
      <c r="W12" s="72" t="s">
        <v>143</v>
      </c>
      <c r="X12" s="72"/>
      <c r="Y12" s="72" t="s">
        <v>85</v>
      </c>
      <c r="Z12" s="72"/>
      <c r="AA12" s="72"/>
      <c r="AB12" s="75">
        <v>3.0000000000000001E-3</v>
      </c>
      <c r="AC12" s="75">
        <v>3.0000000000000001E-3</v>
      </c>
      <c r="AD12" s="75">
        <v>0</v>
      </c>
      <c r="AE12" s="75">
        <v>0</v>
      </c>
      <c r="AF12" s="75">
        <v>0</v>
      </c>
      <c r="AG12" s="75">
        <v>0</v>
      </c>
      <c r="AH12" s="75">
        <v>0</v>
      </c>
      <c r="AI12" s="75">
        <v>0</v>
      </c>
      <c r="AJ12" s="76">
        <v>2.3871961910000001</v>
      </c>
      <c r="AK12" s="72" t="s">
        <v>106</v>
      </c>
      <c r="AL12" s="72" t="s">
        <v>107</v>
      </c>
      <c r="AM12" s="72"/>
      <c r="AN12" s="72" t="s">
        <v>108</v>
      </c>
      <c r="AO12" s="72" t="s">
        <v>135</v>
      </c>
      <c r="AP12" s="72"/>
      <c r="AQ12" s="72"/>
      <c r="AR12" s="72"/>
      <c r="AS12" s="72"/>
      <c r="AT12" s="72"/>
      <c r="AU12" s="72" t="s">
        <v>121</v>
      </c>
      <c r="AV12" s="72"/>
      <c r="AW12" s="76"/>
      <c r="AX12" s="72"/>
      <c r="AY12" s="72"/>
      <c r="AZ12" s="72"/>
      <c r="BA12" s="72"/>
      <c r="BB12" s="72"/>
      <c r="BC12" s="72" t="s">
        <v>144</v>
      </c>
      <c r="BD12" s="72"/>
      <c r="BE12" s="72"/>
      <c r="BF12" s="72" t="s">
        <v>110</v>
      </c>
      <c r="BG12" s="75">
        <v>477.979893</v>
      </c>
      <c r="BH12" s="75">
        <v>0.52028360399999996</v>
      </c>
      <c r="BI12" s="72" t="s">
        <v>111</v>
      </c>
      <c r="BJ12" s="75">
        <v>2.3340382270000002</v>
      </c>
      <c r="BK12" s="72" t="s">
        <v>136</v>
      </c>
      <c r="BL12" s="72" t="s">
        <v>124</v>
      </c>
      <c r="BM12" s="72"/>
      <c r="BN12" s="72" t="s">
        <v>137</v>
      </c>
      <c r="BO12" s="73">
        <v>16</v>
      </c>
    </row>
    <row r="13" spans="1:67" ht="39" customHeight="1" x14ac:dyDescent="0.25">
      <c r="A13" s="77">
        <v>2</v>
      </c>
      <c r="B13" s="68"/>
      <c r="C13" s="68" t="s">
        <v>145</v>
      </c>
      <c r="D13" s="68">
        <v>2588</v>
      </c>
      <c r="E13" s="68"/>
      <c r="F13" s="68"/>
      <c r="G13" s="68">
        <v>89.04</v>
      </c>
      <c r="H13" s="68"/>
      <c r="I13" s="68"/>
      <c r="J13" s="69"/>
      <c r="K13" s="68"/>
      <c r="L13" s="68"/>
      <c r="M13" s="68"/>
      <c r="N13" s="68"/>
      <c r="O13" s="68"/>
      <c r="P13" s="68"/>
      <c r="Q13" s="68"/>
      <c r="R13" s="68"/>
      <c r="S13" s="68"/>
      <c r="T13" s="68"/>
      <c r="U13" s="68"/>
      <c r="V13" s="68"/>
      <c r="W13" s="68"/>
      <c r="X13" s="68"/>
      <c r="Y13" s="68" t="s">
        <v>85</v>
      </c>
      <c r="Z13" s="68"/>
      <c r="AA13" s="68" t="s">
        <v>146</v>
      </c>
      <c r="AB13" s="69"/>
      <c r="AC13" s="69"/>
      <c r="AD13" s="69"/>
      <c r="AE13" s="69"/>
      <c r="AF13" s="69"/>
      <c r="AG13" s="69"/>
      <c r="AH13" s="69"/>
      <c r="AI13" s="69"/>
      <c r="AJ13" s="78"/>
      <c r="AK13" s="68"/>
      <c r="AL13" s="68"/>
      <c r="AM13" s="68"/>
      <c r="AN13" s="68"/>
      <c r="AO13" s="68"/>
      <c r="AP13" s="68"/>
      <c r="AQ13" s="68"/>
      <c r="AR13" s="68"/>
      <c r="AS13" s="68"/>
      <c r="AT13" s="68"/>
      <c r="AU13" s="68"/>
      <c r="AV13" s="68"/>
      <c r="AW13" s="68"/>
      <c r="AX13" s="68">
        <v>2</v>
      </c>
      <c r="AY13" s="68" t="s">
        <v>147</v>
      </c>
      <c r="AZ13" s="68">
        <v>30</v>
      </c>
      <c r="BA13" s="68">
        <v>5.77</v>
      </c>
      <c r="BB13" s="68">
        <v>0.5</v>
      </c>
      <c r="BC13" s="68" t="s">
        <v>148</v>
      </c>
      <c r="BD13" s="68" t="s">
        <v>149</v>
      </c>
      <c r="BE13" s="68" t="s">
        <v>150</v>
      </c>
      <c r="BF13" s="68"/>
      <c r="BG13" s="69"/>
      <c r="BH13" s="69"/>
      <c r="BI13" s="68"/>
      <c r="BJ13" s="69"/>
      <c r="BK13" s="68"/>
      <c r="BL13" s="68"/>
      <c r="BM13" s="68"/>
      <c r="BN13" s="70"/>
      <c r="BO13" s="79">
        <v>159</v>
      </c>
    </row>
    <row r="14" spans="1:67" ht="267.75" x14ac:dyDescent="0.25">
      <c r="A14" s="262">
        <v>2.1</v>
      </c>
      <c r="B14" s="263" t="s">
        <v>151</v>
      </c>
      <c r="C14" s="264" t="s">
        <v>152</v>
      </c>
      <c r="D14" s="262">
        <v>2588</v>
      </c>
      <c r="E14" s="262"/>
      <c r="F14" s="262"/>
      <c r="G14" s="265"/>
      <c r="H14" s="262">
        <v>42820010124</v>
      </c>
      <c r="I14" s="262">
        <v>42820010101</v>
      </c>
      <c r="J14" s="266">
        <v>30.556000000000001</v>
      </c>
      <c r="K14" s="262">
        <v>554035</v>
      </c>
      <c r="L14" s="262">
        <v>361537</v>
      </c>
      <c r="M14" s="262" t="s">
        <v>153</v>
      </c>
      <c r="N14" s="262" t="s">
        <v>97</v>
      </c>
      <c r="O14" s="262" t="s">
        <v>98</v>
      </c>
      <c r="P14" s="262" t="s">
        <v>154</v>
      </c>
      <c r="Q14" s="262"/>
      <c r="R14" s="463" t="s">
        <v>1636</v>
      </c>
      <c r="S14" s="267"/>
      <c r="T14" s="262" t="s">
        <v>155</v>
      </c>
      <c r="U14" s="262" t="s">
        <v>156</v>
      </c>
      <c r="V14" s="262" t="s">
        <v>104</v>
      </c>
      <c r="W14" s="262" t="s">
        <v>157</v>
      </c>
      <c r="X14" s="262"/>
      <c r="Y14" s="262" t="s">
        <v>85</v>
      </c>
      <c r="Z14" s="262"/>
      <c r="AA14" s="262" t="s">
        <v>146</v>
      </c>
      <c r="AB14" s="266">
        <v>30.556000000000001</v>
      </c>
      <c r="AC14" s="266">
        <v>8.07</v>
      </c>
      <c r="AD14" s="266">
        <v>7.6999999999999999E-2</v>
      </c>
      <c r="AE14" s="266">
        <v>1.5609999999999999</v>
      </c>
      <c r="AF14" s="266">
        <v>0</v>
      </c>
      <c r="AG14" s="266">
        <v>0</v>
      </c>
      <c r="AH14" s="266">
        <v>0</v>
      </c>
      <c r="AI14" s="266">
        <v>20.847999999999999</v>
      </c>
      <c r="AJ14" s="268">
        <v>0.63064607399999995</v>
      </c>
      <c r="AK14" s="262" t="s">
        <v>158</v>
      </c>
      <c r="AL14" s="262" t="s">
        <v>159</v>
      </c>
      <c r="AM14" s="262"/>
      <c r="AN14" s="262"/>
      <c r="AO14" s="262" t="s">
        <v>135</v>
      </c>
      <c r="AP14" s="262"/>
      <c r="AQ14" s="262"/>
      <c r="AR14" s="262"/>
      <c r="AS14" s="262"/>
      <c r="AT14" s="262"/>
      <c r="AU14" s="262" t="s">
        <v>160</v>
      </c>
      <c r="AV14" s="262"/>
      <c r="AW14" s="268"/>
      <c r="AX14" s="262">
        <v>2</v>
      </c>
      <c r="AY14" s="262" t="s">
        <v>147</v>
      </c>
      <c r="AZ14" s="269">
        <v>0.3</v>
      </c>
      <c r="BA14" s="262">
        <v>5.77</v>
      </c>
      <c r="BB14" s="262">
        <v>0.5</v>
      </c>
      <c r="BC14" s="262" t="s">
        <v>109</v>
      </c>
      <c r="BD14" s="262" t="s">
        <v>161</v>
      </c>
      <c r="BE14" s="262" t="s">
        <v>150</v>
      </c>
      <c r="BF14" s="262" t="s">
        <v>162</v>
      </c>
      <c r="BG14" s="266">
        <v>0</v>
      </c>
      <c r="BH14" s="266">
        <v>0.53163185599999996</v>
      </c>
      <c r="BI14" s="262" t="s">
        <v>163</v>
      </c>
      <c r="BJ14" s="266">
        <v>4.5494653869999997</v>
      </c>
      <c r="BK14" s="262"/>
      <c r="BL14" s="262"/>
      <c r="BM14" s="262"/>
      <c r="BN14" s="264" t="s">
        <v>164</v>
      </c>
      <c r="BO14" s="264">
        <v>159</v>
      </c>
    </row>
    <row r="15" spans="1:67" ht="126" x14ac:dyDescent="0.25">
      <c r="A15" s="270">
        <v>2.2000000000000002</v>
      </c>
      <c r="B15" s="271" t="s">
        <v>165</v>
      </c>
      <c r="C15" s="272" t="s">
        <v>166</v>
      </c>
      <c r="D15" s="270">
        <v>2588</v>
      </c>
      <c r="E15" s="270"/>
      <c r="F15" s="270"/>
      <c r="G15" s="273"/>
      <c r="H15" s="270">
        <v>42820010122</v>
      </c>
      <c r="I15" s="270">
        <v>42820010065</v>
      </c>
      <c r="J15" s="274">
        <v>3.2589999999999999</v>
      </c>
      <c r="K15" s="270">
        <v>553867</v>
      </c>
      <c r="L15" s="270">
        <v>361363</v>
      </c>
      <c r="M15" s="270" t="s">
        <v>153</v>
      </c>
      <c r="N15" s="270" t="s">
        <v>97</v>
      </c>
      <c r="O15" s="270" t="s">
        <v>140</v>
      </c>
      <c r="P15" s="270" t="s">
        <v>141</v>
      </c>
      <c r="Q15" s="270"/>
      <c r="R15" s="270" t="s">
        <v>167</v>
      </c>
      <c r="S15" s="270"/>
      <c r="T15" s="270"/>
      <c r="U15" s="275"/>
      <c r="V15" s="270" t="s">
        <v>104</v>
      </c>
      <c r="W15" s="270" t="s">
        <v>168</v>
      </c>
      <c r="X15" s="270"/>
      <c r="Y15" s="270" t="s">
        <v>85</v>
      </c>
      <c r="Z15" s="270"/>
      <c r="AA15" s="270" t="s">
        <v>146</v>
      </c>
      <c r="AB15" s="274">
        <v>3.2589999999999999</v>
      </c>
      <c r="AC15" s="274">
        <v>1.3859999999999999</v>
      </c>
      <c r="AD15" s="274">
        <v>0</v>
      </c>
      <c r="AE15" s="274">
        <v>1.9E-2</v>
      </c>
      <c r="AF15" s="274">
        <v>0</v>
      </c>
      <c r="AG15" s="274">
        <v>0</v>
      </c>
      <c r="AH15" s="274">
        <v>0</v>
      </c>
      <c r="AI15" s="274">
        <v>1.8540000000000001</v>
      </c>
      <c r="AJ15" s="276">
        <v>0.95415108400000004</v>
      </c>
      <c r="AK15" s="270" t="s">
        <v>169</v>
      </c>
      <c r="AL15" s="270" t="s">
        <v>107</v>
      </c>
      <c r="AM15" s="270"/>
      <c r="AN15" s="270"/>
      <c r="AO15" s="270" t="s">
        <v>135</v>
      </c>
      <c r="AP15" s="270"/>
      <c r="AQ15" s="270"/>
      <c r="AR15" s="270"/>
      <c r="AS15" s="270"/>
      <c r="AT15" s="270"/>
      <c r="AU15" s="270"/>
      <c r="AV15" s="270"/>
      <c r="AW15" s="276"/>
      <c r="AX15" s="270"/>
      <c r="AY15" s="270"/>
      <c r="AZ15" s="270"/>
      <c r="BA15" s="270"/>
      <c r="BB15" s="270"/>
      <c r="BC15" s="270" t="s">
        <v>109</v>
      </c>
      <c r="BD15" s="270"/>
      <c r="BE15" s="270"/>
      <c r="BF15" s="270" t="s">
        <v>162</v>
      </c>
      <c r="BG15" s="274">
        <v>358.03803060000001</v>
      </c>
      <c r="BH15" s="274">
        <v>0.84075407700000004</v>
      </c>
      <c r="BI15" s="270" t="s">
        <v>163</v>
      </c>
      <c r="BJ15" s="274">
        <v>5.1225565959999999</v>
      </c>
      <c r="BK15" s="270"/>
      <c r="BL15" s="270"/>
      <c r="BM15" s="270"/>
      <c r="BN15" s="270" t="s">
        <v>170</v>
      </c>
      <c r="BO15" s="272">
        <v>159</v>
      </c>
    </row>
    <row r="16" spans="1:67" ht="22.5" customHeight="1" x14ac:dyDescent="0.25">
      <c r="A16" s="80">
        <v>3</v>
      </c>
      <c r="B16" s="81"/>
      <c r="C16" s="65" t="s">
        <v>171</v>
      </c>
      <c r="D16" s="81">
        <v>2623</v>
      </c>
      <c r="E16" s="81"/>
      <c r="F16" s="81"/>
      <c r="G16" s="82">
        <v>178.69</v>
      </c>
      <c r="H16" s="81"/>
      <c r="I16" s="81"/>
      <c r="J16" s="83"/>
      <c r="K16" s="81"/>
      <c r="L16" s="81"/>
      <c r="M16" s="84"/>
      <c r="N16" s="81"/>
      <c r="O16" s="81"/>
      <c r="P16" s="81"/>
      <c r="Q16" s="81"/>
      <c r="R16" s="81"/>
      <c r="S16" s="81"/>
      <c r="T16" s="81"/>
      <c r="U16" s="81"/>
      <c r="V16" s="81"/>
      <c r="W16" s="81"/>
      <c r="X16" s="81" t="s">
        <v>172</v>
      </c>
      <c r="Y16" s="81"/>
      <c r="Z16" s="81"/>
      <c r="AA16" s="81"/>
      <c r="AB16" s="83"/>
      <c r="AC16" s="83"/>
      <c r="AD16" s="83"/>
      <c r="AE16" s="83"/>
      <c r="AF16" s="83"/>
      <c r="AG16" s="83"/>
      <c r="AH16" s="83"/>
      <c r="AI16" s="83"/>
      <c r="AJ16" s="82"/>
      <c r="AK16" s="81"/>
      <c r="AL16" s="81"/>
      <c r="AM16" s="81"/>
      <c r="AN16" s="81"/>
      <c r="AO16" s="81"/>
      <c r="AP16" s="81"/>
      <c r="AQ16" s="81"/>
      <c r="AR16" s="81"/>
      <c r="AS16" s="81"/>
      <c r="AT16" s="81"/>
      <c r="AU16" s="81"/>
      <c r="AV16" s="81"/>
      <c r="AW16" s="84"/>
      <c r="AX16" s="84">
        <v>1.17</v>
      </c>
      <c r="AY16" s="84" t="s">
        <v>173</v>
      </c>
      <c r="AZ16" s="84">
        <v>25</v>
      </c>
      <c r="BA16" s="84">
        <v>3.63</v>
      </c>
      <c r="BB16" s="84">
        <v>0.5</v>
      </c>
      <c r="BC16" s="84" t="s">
        <v>174</v>
      </c>
      <c r="BD16" s="84" t="s">
        <v>175</v>
      </c>
      <c r="BE16" s="84" t="s">
        <v>150</v>
      </c>
      <c r="BF16" s="84"/>
      <c r="BG16" s="85"/>
      <c r="BH16" s="85"/>
      <c r="BI16" s="84"/>
      <c r="BJ16" s="85"/>
      <c r="BK16" s="84"/>
      <c r="BL16" s="84"/>
      <c r="BM16" s="84"/>
      <c r="BN16" s="86"/>
      <c r="BO16" s="71">
        <v>34</v>
      </c>
    </row>
    <row r="17" spans="1:67" ht="204.75" x14ac:dyDescent="0.25">
      <c r="A17" s="262">
        <v>3.1</v>
      </c>
      <c r="B17" s="262" t="s">
        <v>176</v>
      </c>
      <c r="C17" s="264" t="s">
        <v>177</v>
      </c>
      <c r="D17" s="262">
        <v>2623</v>
      </c>
      <c r="E17" s="262"/>
      <c r="F17" s="262"/>
      <c r="G17" s="265"/>
      <c r="H17" s="262">
        <v>42600050215</v>
      </c>
      <c r="I17" s="262">
        <v>42600050213</v>
      </c>
      <c r="J17" s="266">
        <v>11.473000000000001</v>
      </c>
      <c r="K17" s="262">
        <v>590554</v>
      </c>
      <c r="L17" s="262">
        <v>364477</v>
      </c>
      <c r="M17" s="262" t="s">
        <v>178</v>
      </c>
      <c r="N17" s="262" t="s">
        <v>97</v>
      </c>
      <c r="O17" s="262" t="s">
        <v>98</v>
      </c>
      <c r="P17" s="262" t="s">
        <v>179</v>
      </c>
      <c r="Q17" s="262"/>
      <c r="R17" s="262" t="s">
        <v>180</v>
      </c>
      <c r="S17" s="262"/>
      <c r="T17" s="262"/>
      <c r="U17" s="262" t="s">
        <v>181</v>
      </c>
      <c r="V17" s="262" t="s">
        <v>104</v>
      </c>
      <c r="W17" s="262" t="s">
        <v>182</v>
      </c>
      <c r="X17" s="262" t="s">
        <v>172</v>
      </c>
      <c r="Y17" s="262"/>
      <c r="Z17" s="262"/>
      <c r="AA17" s="262"/>
      <c r="AB17" s="266">
        <v>11.473000000000001</v>
      </c>
      <c r="AC17" s="266">
        <v>1.8360000000000001</v>
      </c>
      <c r="AD17" s="266">
        <v>0</v>
      </c>
      <c r="AE17" s="266">
        <v>0.41</v>
      </c>
      <c r="AF17" s="266">
        <v>0</v>
      </c>
      <c r="AG17" s="266">
        <v>0</v>
      </c>
      <c r="AH17" s="266">
        <v>0</v>
      </c>
      <c r="AI17" s="266">
        <v>9.2270000000000003</v>
      </c>
      <c r="AJ17" s="268">
        <v>2.8335207179999999</v>
      </c>
      <c r="AK17" s="262" t="s">
        <v>183</v>
      </c>
      <c r="AL17" s="262" t="s">
        <v>107</v>
      </c>
      <c r="AM17" s="262"/>
      <c r="AN17" s="262"/>
      <c r="AO17" s="262" t="s">
        <v>184</v>
      </c>
      <c r="AP17" s="262"/>
      <c r="AQ17" s="262"/>
      <c r="AR17" s="262"/>
      <c r="AS17" s="262"/>
      <c r="AT17" s="262"/>
      <c r="AU17" s="262" t="s">
        <v>185</v>
      </c>
      <c r="AV17" s="262"/>
      <c r="AW17" s="268"/>
      <c r="AX17" s="262">
        <v>1.17</v>
      </c>
      <c r="AY17" s="262" t="s">
        <v>173</v>
      </c>
      <c r="AZ17" s="269">
        <v>0.25</v>
      </c>
      <c r="BA17" s="262">
        <v>3.63</v>
      </c>
      <c r="BB17" s="262">
        <v>0.5</v>
      </c>
      <c r="BC17" s="262" t="s">
        <v>109</v>
      </c>
      <c r="BD17" s="262" t="s">
        <v>186</v>
      </c>
      <c r="BE17" s="262" t="s">
        <v>150</v>
      </c>
      <c r="BF17" s="262" t="s">
        <v>187</v>
      </c>
      <c r="BG17" s="266">
        <v>137.07306019999999</v>
      </c>
      <c r="BH17" s="266">
        <v>0.15324906299999999</v>
      </c>
      <c r="BI17" s="262" t="s">
        <v>188</v>
      </c>
      <c r="BJ17" s="266">
        <v>1.057301445</v>
      </c>
      <c r="BK17" s="262"/>
      <c r="BL17" s="262" t="s">
        <v>189</v>
      </c>
      <c r="BM17" s="262"/>
      <c r="BN17" s="264" t="s">
        <v>190</v>
      </c>
      <c r="BO17" s="264">
        <v>34</v>
      </c>
    </row>
    <row r="18" spans="1:67" ht="204.75" x14ac:dyDescent="0.25">
      <c r="A18" s="72">
        <v>3.2</v>
      </c>
      <c r="B18" s="72" t="s">
        <v>191</v>
      </c>
      <c r="C18" s="73" t="s">
        <v>177</v>
      </c>
      <c r="D18" s="72">
        <v>2623</v>
      </c>
      <c r="E18" s="72"/>
      <c r="F18" s="72"/>
      <c r="G18" s="74"/>
      <c r="H18" s="72">
        <v>42600050219</v>
      </c>
      <c r="I18" s="72">
        <v>42600050217</v>
      </c>
      <c r="J18" s="75">
        <v>11.057</v>
      </c>
      <c r="K18" s="72">
        <v>590058</v>
      </c>
      <c r="L18" s="72">
        <v>364370</v>
      </c>
      <c r="M18" s="72" t="s">
        <v>178</v>
      </c>
      <c r="N18" s="72" t="s">
        <v>97</v>
      </c>
      <c r="O18" s="72" t="s">
        <v>98</v>
      </c>
      <c r="P18" s="72" t="s">
        <v>179</v>
      </c>
      <c r="Q18" s="72"/>
      <c r="R18" s="72" t="s">
        <v>180</v>
      </c>
      <c r="S18" s="72"/>
      <c r="T18" s="72"/>
      <c r="U18" s="72" t="s">
        <v>192</v>
      </c>
      <c r="V18" s="72" t="s">
        <v>104</v>
      </c>
      <c r="W18" s="72" t="s">
        <v>193</v>
      </c>
      <c r="X18" s="72" t="s">
        <v>172</v>
      </c>
      <c r="Y18" s="72"/>
      <c r="Z18" s="72"/>
      <c r="AA18" s="72"/>
      <c r="AB18" s="75">
        <v>11.057</v>
      </c>
      <c r="AC18" s="75">
        <v>0.436</v>
      </c>
      <c r="AD18" s="75">
        <v>0.33600000000000002</v>
      </c>
      <c r="AE18" s="75">
        <v>4.2759999999999998</v>
      </c>
      <c r="AF18" s="75">
        <v>0</v>
      </c>
      <c r="AG18" s="75">
        <v>0</v>
      </c>
      <c r="AH18" s="75">
        <v>0</v>
      </c>
      <c r="AI18" s="75">
        <v>6.0090000000000003</v>
      </c>
      <c r="AJ18" s="76">
        <v>2.752105958</v>
      </c>
      <c r="AK18" s="72" t="s">
        <v>194</v>
      </c>
      <c r="AL18" s="72" t="s">
        <v>107</v>
      </c>
      <c r="AM18" s="72"/>
      <c r="AN18" s="72"/>
      <c r="AO18" s="72" t="s">
        <v>135</v>
      </c>
      <c r="AP18" s="72"/>
      <c r="AQ18" s="72"/>
      <c r="AR18" s="72"/>
      <c r="AS18" s="72"/>
      <c r="AT18" s="72"/>
      <c r="AU18" s="72"/>
      <c r="AV18" s="72"/>
      <c r="AW18" s="76"/>
      <c r="AX18" s="72"/>
      <c r="AY18" s="72"/>
      <c r="AZ18" s="72"/>
      <c r="BA18" s="72"/>
      <c r="BB18" s="72"/>
      <c r="BC18" s="72" t="s">
        <v>109</v>
      </c>
      <c r="BD18" s="72"/>
      <c r="BE18" s="72"/>
      <c r="BF18" s="72" t="s">
        <v>187</v>
      </c>
      <c r="BG18" s="75">
        <v>0</v>
      </c>
      <c r="BH18" s="75">
        <v>0.40355594700000003</v>
      </c>
      <c r="BI18" s="72" t="s">
        <v>188</v>
      </c>
      <c r="BJ18" s="75">
        <v>1.317509987</v>
      </c>
      <c r="BK18" s="72"/>
      <c r="BL18" s="72" t="s">
        <v>189</v>
      </c>
      <c r="BM18" s="72"/>
      <c r="BN18" s="73" t="s">
        <v>195</v>
      </c>
      <c r="BO18" s="73">
        <v>34</v>
      </c>
    </row>
    <row r="19" spans="1:67" ht="204.75" x14ac:dyDescent="0.25">
      <c r="A19" s="72">
        <v>3.3</v>
      </c>
      <c r="B19" s="72" t="s">
        <v>196</v>
      </c>
      <c r="C19" s="73" t="s">
        <v>177</v>
      </c>
      <c r="D19" s="72">
        <v>2623</v>
      </c>
      <c r="E19" s="72"/>
      <c r="F19" s="72"/>
      <c r="G19" s="74"/>
      <c r="H19" s="72">
        <v>42600050185</v>
      </c>
      <c r="I19" s="72">
        <v>42600050121</v>
      </c>
      <c r="J19" s="75">
        <v>20.84</v>
      </c>
      <c r="K19" s="72">
        <v>589356</v>
      </c>
      <c r="L19" s="72">
        <v>365077</v>
      </c>
      <c r="M19" s="72" t="s">
        <v>178</v>
      </c>
      <c r="N19" s="72" t="s">
        <v>97</v>
      </c>
      <c r="O19" s="72" t="s">
        <v>98</v>
      </c>
      <c r="P19" s="72" t="s">
        <v>99</v>
      </c>
      <c r="Q19" s="72"/>
      <c r="R19" s="72" t="s">
        <v>180</v>
      </c>
      <c r="S19" s="72"/>
      <c r="T19" s="72"/>
      <c r="U19" s="72" t="s">
        <v>192</v>
      </c>
      <c r="V19" s="72" t="s">
        <v>104</v>
      </c>
      <c r="W19" s="72" t="s">
        <v>197</v>
      </c>
      <c r="X19" s="72" t="s">
        <v>172</v>
      </c>
      <c r="Y19" s="72"/>
      <c r="Z19" s="72"/>
      <c r="AA19" s="72"/>
      <c r="AB19" s="75">
        <v>20.84</v>
      </c>
      <c r="AC19" s="75">
        <v>2.383</v>
      </c>
      <c r="AD19" s="75">
        <v>0.44600000000000001</v>
      </c>
      <c r="AE19" s="75">
        <v>10.638999999999999</v>
      </c>
      <c r="AF19" s="75">
        <v>0</v>
      </c>
      <c r="AG19" s="75">
        <v>0</v>
      </c>
      <c r="AH19" s="75">
        <v>0</v>
      </c>
      <c r="AI19" s="75">
        <v>7.3719999999999999</v>
      </c>
      <c r="AJ19" s="76">
        <v>2.1719948329999998</v>
      </c>
      <c r="AK19" s="72" t="s">
        <v>183</v>
      </c>
      <c r="AL19" s="72" t="s">
        <v>107</v>
      </c>
      <c r="AM19" s="72"/>
      <c r="AN19" s="72"/>
      <c r="AO19" s="72" t="s">
        <v>135</v>
      </c>
      <c r="AP19" s="72"/>
      <c r="AQ19" s="72"/>
      <c r="AR19" s="72"/>
      <c r="AS19" s="72"/>
      <c r="AT19" s="72"/>
      <c r="AU19" s="72"/>
      <c r="AV19" s="72"/>
      <c r="AW19" s="76"/>
      <c r="AX19" s="72"/>
      <c r="AY19" s="72"/>
      <c r="AZ19" s="72"/>
      <c r="BA19" s="72"/>
      <c r="BB19" s="72"/>
      <c r="BC19" s="72" t="s">
        <v>109</v>
      </c>
      <c r="BD19" s="72"/>
      <c r="BE19" s="72"/>
      <c r="BF19" s="72" t="s">
        <v>187</v>
      </c>
      <c r="BG19" s="75">
        <v>453.0574517</v>
      </c>
      <c r="BH19" s="75">
        <v>0.80849608299999998</v>
      </c>
      <c r="BI19" s="72" t="s">
        <v>188</v>
      </c>
      <c r="BJ19" s="75">
        <v>2.0652178760000002</v>
      </c>
      <c r="BK19" s="72"/>
      <c r="BL19" s="72" t="s">
        <v>189</v>
      </c>
      <c r="BM19" s="72"/>
      <c r="BN19" s="73" t="s">
        <v>198</v>
      </c>
      <c r="BO19" s="73">
        <v>34</v>
      </c>
    </row>
    <row r="20" spans="1:67" ht="220.5" x14ac:dyDescent="0.25">
      <c r="A20" s="72">
        <v>3.4</v>
      </c>
      <c r="B20" s="72" t="s">
        <v>199</v>
      </c>
      <c r="C20" s="73" t="s">
        <v>177</v>
      </c>
      <c r="D20" s="72">
        <v>2623</v>
      </c>
      <c r="E20" s="72"/>
      <c r="F20" s="72"/>
      <c r="G20" s="74"/>
      <c r="H20" s="72">
        <v>42600050216</v>
      </c>
      <c r="I20" s="72">
        <v>42600050218</v>
      </c>
      <c r="J20" s="75">
        <v>77.826999999999998</v>
      </c>
      <c r="K20" s="72">
        <v>589538</v>
      </c>
      <c r="L20" s="72">
        <v>364304</v>
      </c>
      <c r="M20" s="72" t="s">
        <v>178</v>
      </c>
      <c r="N20" s="72" t="s">
        <v>97</v>
      </c>
      <c r="O20" s="72" t="s">
        <v>98</v>
      </c>
      <c r="P20" s="72" t="s">
        <v>99</v>
      </c>
      <c r="Q20" s="72"/>
      <c r="R20" s="72" t="s">
        <v>180</v>
      </c>
      <c r="S20" s="72"/>
      <c r="T20" s="72"/>
      <c r="U20" s="72" t="s">
        <v>192</v>
      </c>
      <c r="V20" s="72" t="s">
        <v>104</v>
      </c>
      <c r="W20" s="72" t="s">
        <v>200</v>
      </c>
      <c r="X20" s="72" t="s">
        <v>172</v>
      </c>
      <c r="Y20" s="72"/>
      <c r="Z20" s="72"/>
      <c r="AA20" s="72"/>
      <c r="AB20" s="75">
        <v>77.826999999999998</v>
      </c>
      <c r="AC20" s="75">
        <v>5.2880000000000003</v>
      </c>
      <c r="AD20" s="75">
        <v>1.008</v>
      </c>
      <c r="AE20" s="75">
        <v>43.8</v>
      </c>
      <c r="AF20" s="75">
        <v>0</v>
      </c>
      <c r="AG20" s="75">
        <v>0</v>
      </c>
      <c r="AH20" s="75">
        <v>0</v>
      </c>
      <c r="AI20" s="75">
        <v>27.731000000000002</v>
      </c>
      <c r="AJ20" s="76">
        <v>2.254660324</v>
      </c>
      <c r="AK20" s="72" t="s">
        <v>194</v>
      </c>
      <c r="AL20" s="72" t="s">
        <v>107</v>
      </c>
      <c r="AM20" s="72"/>
      <c r="AN20" s="72"/>
      <c r="AO20" s="72" t="s">
        <v>135</v>
      </c>
      <c r="AP20" s="72"/>
      <c r="AQ20" s="72"/>
      <c r="AR20" s="72"/>
      <c r="AS20" s="72"/>
      <c r="AT20" s="72"/>
      <c r="AU20" s="72"/>
      <c r="AV20" s="72"/>
      <c r="AW20" s="76"/>
      <c r="AX20" s="72"/>
      <c r="AY20" s="72"/>
      <c r="AZ20" s="72"/>
      <c r="BA20" s="72"/>
      <c r="BB20" s="72"/>
      <c r="BC20" s="72" t="s">
        <v>109</v>
      </c>
      <c r="BD20" s="72"/>
      <c r="BE20" s="72"/>
      <c r="BF20" s="72" t="s">
        <v>187</v>
      </c>
      <c r="BG20" s="75">
        <v>0</v>
      </c>
      <c r="BH20" s="75">
        <v>0.72080544000000002</v>
      </c>
      <c r="BI20" s="72" t="s">
        <v>188</v>
      </c>
      <c r="BJ20" s="75">
        <v>0.71413852600000005</v>
      </c>
      <c r="BK20" s="72"/>
      <c r="BL20" s="72" t="s">
        <v>189</v>
      </c>
      <c r="BM20" s="72"/>
      <c r="BN20" s="73" t="s">
        <v>201</v>
      </c>
      <c r="BO20" s="73">
        <v>34</v>
      </c>
    </row>
    <row r="21" spans="1:67" ht="283.5" x14ac:dyDescent="0.25">
      <c r="A21" s="72">
        <v>3.5</v>
      </c>
      <c r="B21" s="72" t="s">
        <v>202</v>
      </c>
      <c r="C21" s="73" t="s">
        <v>177</v>
      </c>
      <c r="D21" s="72">
        <v>2623</v>
      </c>
      <c r="E21" s="72"/>
      <c r="F21" s="72"/>
      <c r="G21" s="74"/>
      <c r="H21" s="72">
        <v>42600050131</v>
      </c>
      <c r="I21" s="72">
        <v>42600050131</v>
      </c>
      <c r="J21" s="75">
        <v>14.157999999999999</v>
      </c>
      <c r="K21" s="72">
        <v>590286</v>
      </c>
      <c r="L21" s="72">
        <v>364078</v>
      </c>
      <c r="M21" s="72" t="s">
        <v>178</v>
      </c>
      <c r="N21" s="72" t="s">
        <v>97</v>
      </c>
      <c r="O21" s="72" t="s">
        <v>98</v>
      </c>
      <c r="P21" s="72" t="s">
        <v>179</v>
      </c>
      <c r="Q21" s="72"/>
      <c r="R21" s="72" t="s">
        <v>180</v>
      </c>
      <c r="S21" s="72"/>
      <c r="T21" s="72"/>
      <c r="U21" s="72" t="s">
        <v>192</v>
      </c>
      <c r="V21" s="72" t="s">
        <v>203</v>
      </c>
      <c r="W21" s="72" t="s">
        <v>204</v>
      </c>
      <c r="X21" s="72" t="s">
        <v>172</v>
      </c>
      <c r="Y21" s="72"/>
      <c r="Z21" s="72"/>
      <c r="AA21" s="72"/>
      <c r="AB21" s="75">
        <v>14.157999999999999</v>
      </c>
      <c r="AC21" s="75">
        <v>0.42199999999999999</v>
      </c>
      <c r="AD21" s="75">
        <v>0.38200000000000001</v>
      </c>
      <c r="AE21" s="75">
        <v>1.8380000000000001</v>
      </c>
      <c r="AF21" s="75">
        <v>0</v>
      </c>
      <c r="AG21" s="75">
        <v>0</v>
      </c>
      <c r="AH21" s="75">
        <v>0</v>
      </c>
      <c r="AI21" s="75">
        <v>11.516</v>
      </c>
      <c r="AJ21" s="76">
        <v>2.491044617</v>
      </c>
      <c r="AK21" s="72" t="s">
        <v>194</v>
      </c>
      <c r="AL21" s="72" t="s">
        <v>107</v>
      </c>
      <c r="AM21" s="72"/>
      <c r="AN21" s="72"/>
      <c r="AO21" s="72" t="s">
        <v>135</v>
      </c>
      <c r="AP21" s="72"/>
      <c r="AQ21" s="72"/>
      <c r="AR21" s="72"/>
      <c r="AS21" s="72"/>
      <c r="AT21" s="72"/>
      <c r="AU21" s="72"/>
      <c r="AV21" s="72"/>
      <c r="AW21" s="76"/>
      <c r="AX21" s="72" t="s">
        <v>205</v>
      </c>
      <c r="AY21" s="72" t="s">
        <v>206</v>
      </c>
      <c r="AZ21" s="72" t="s">
        <v>88</v>
      </c>
      <c r="BA21" s="72" t="s">
        <v>207</v>
      </c>
      <c r="BB21" s="72" t="s">
        <v>90</v>
      </c>
      <c r="BC21" s="72" t="s">
        <v>208</v>
      </c>
      <c r="BD21" s="72" t="s">
        <v>209</v>
      </c>
      <c r="BE21" s="72" t="s">
        <v>210</v>
      </c>
      <c r="BF21" s="72" t="s">
        <v>187</v>
      </c>
      <c r="BG21" s="75">
        <v>202.52866080000001</v>
      </c>
      <c r="BH21" s="75">
        <v>0.190864584</v>
      </c>
      <c r="BI21" s="72" t="s">
        <v>188</v>
      </c>
      <c r="BJ21" s="75">
        <v>1.1143853619999999</v>
      </c>
      <c r="BK21" s="72"/>
      <c r="BL21" s="72" t="s">
        <v>189</v>
      </c>
      <c r="BM21" s="72"/>
      <c r="BN21" s="73" t="s">
        <v>211</v>
      </c>
      <c r="BO21" s="73">
        <v>34</v>
      </c>
    </row>
    <row r="22" spans="1:67" ht="15.75" x14ac:dyDescent="0.25">
      <c r="A22" s="80">
        <v>4</v>
      </c>
      <c r="B22" s="81"/>
      <c r="C22" s="65" t="s">
        <v>212</v>
      </c>
      <c r="D22" s="81">
        <v>3184</v>
      </c>
      <c r="E22" s="81" t="s">
        <v>213</v>
      </c>
      <c r="F22" s="81">
        <v>14400</v>
      </c>
      <c r="G22" s="82">
        <v>25.01</v>
      </c>
      <c r="H22" s="81"/>
      <c r="I22" s="81"/>
      <c r="J22" s="83"/>
      <c r="K22" s="81"/>
      <c r="L22" s="81"/>
      <c r="M22" s="81"/>
      <c r="N22" s="81"/>
      <c r="O22" s="81"/>
      <c r="P22" s="81"/>
      <c r="Q22" s="81"/>
      <c r="R22" s="81"/>
      <c r="S22" s="81"/>
      <c r="T22" s="81"/>
      <c r="U22" s="81"/>
      <c r="V22" s="81"/>
      <c r="W22" s="81"/>
      <c r="X22" s="81"/>
      <c r="Y22" s="81"/>
      <c r="Z22" s="81"/>
      <c r="AA22" s="81"/>
      <c r="AB22" s="83"/>
      <c r="AC22" s="83"/>
      <c r="AD22" s="83"/>
      <c r="AE22" s="83"/>
      <c r="AF22" s="83"/>
      <c r="AG22" s="83"/>
      <c r="AH22" s="83"/>
      <c r="AI22" s="83"/>
      <c r="AJ22" s="82"/>
      <c r="AK22" s="81"/>
      <c r="AL22" s="81"/>
      <c r="AM22" s="81"/>
      <c r="AN22" s="81"/>
      <c r="AO22" s="81"/>
      <c r="AP22" s="81"/>
      <c r="AQ22" s="81"/>
      <c r="AR22" s="81"/>
      <c r="AS22" s="81"/>
      <c r="AT22" s="81"/>
      <c r="AU22" s="81"/>
      <c r="AV22" s="81"/>
      <c r="AW22" s="81"/>
      <c r="AX22" s="81"/>
      <c r="AY22" s="81"/>
      <c r="AZ22" s="81"/>
      <c r="BA22" s="81"/>
      <c r="BB22" s="81"/>
      <c r="BC22" s="81"/>
      <c r="BD22" s="81"/>
      <c r="BE22" s="81"/>
      <c r="BF22" s="81"/>
      <c r="BG22" s="83"/>
      <c r="BH22" s="83"/>
      <c r="BI22" s="81"/>
      <c r="BJ22" s="83"/>
      <c r="BK22" s="81"/>
      <c r="BL22" s="81"/>
      <c r="BM22" s="81"/>
      <c r="BN22" s="87"/>
      <c r="BO22" s="71">
        <v>148</v>
      </c>
    </row>
    <row r="23" spans="1:67" ht="173.25" x14ac:dyDescent="0.25">
      <c r="A23" s="270">
        <v>4.0999999999999996</v>
      </c>
      <c r="B23" s="270" t="s">
        <v>214</v>
      </c>
      <c r="C23" s="272" t="s">
        <v>215</v>
      </c>
      <c r="D23" s="270" t="s">
        <v>216</v>
      </c>
      <c r="E23" s="270" t="s">
        <v>213</v>
      </c>
      <c r="F23" s="270">
        <v>14400</v>
      </c>
      <c r="G23" s="273"/>
      <c r="H23" s="270" t="s">
        <v>217</v>
      </c>
      <c r="I23" s="270">
        <v>50940020037</v>
      </c>
      <c r="J23" s="274">
        <v>23.696000000000002</v>
      </c>
      <c r="K23" s="270">
        <v>638665</v>
      </c>
      <c r="L23" s="270">
        <v>335200</v>
      </c>
      <c r="M23" s="270" t="s">
        <v>218</v>
      </c>
      <c r="N23" s="270" t="s">
        <v>97</v>
      </c>
      <c r="O23" s="270" t="s">
        <v>98</v>
      </c>
      <c r="P23" s="270" t="s">
        <v>99</v>
      </c>
      <c r="Q23" s="270"/>
      <c r="R23" s="270" t="s">
        <v>219</v>
      </c>
      <c r="S23" s="270"/>
      <c r="T23" s="270" t="s">
        <v>220</v>
      </c>
      <c r="U23" s="270" t="s">
        <v>221</v>
      </c>
      <c r="V23" s="270" t="s">
        <v>104</v>
      </c>
      <c r="W23" s="270" t="s">
        <v>222</v>
      </c>
      <c r="X23" s="270"/>
      <c r="Y23" s="270"/>
      <c r="Z23" s="270"/>
      <c r="AA23" s="270"/>
      <c r="AB23" s="274">
        <v>23.696000000000002</v>
      </c>
      <c r="AC23" s="274">
        <v>5.4829999999999997</v>
      </c>
      <c r="AD23" s="274">
        <v>0.11600000000000001</v>
      </c>
      <c r="AE23" s="274">
        <v>10.692</v>
      </c>
      <c r="AF23" s="274">
        <v>0</v>
      </c>
      <c r="AG23" s="274">
        <v>0</v>
      </c>
      <c r="AH23" s="274">
        <v>0</v>
      </c>
      <c r="AI23" s="274">
        <v>7.4050000000000002</v>
      </c>
      <c r="AJ23" s="276">
        <v>1.1423895749999999</v>
      </c>
      <c r="AK23" s="270" t="s">
        <v>223</v>
      </c>
      <c r="AL23" s="270" t="s">
        <v>107</v>
      </c>
      <c r="AM23" s="270"/>
      <c r="AN23" s="270"/>
      <c r="AO23" s="270" t="s">
        <v>120</v>
      </c>
      <c r="AP23" s="270"/>
      <c r="AQ23" s="270"/>
      <c r="AR23" s="270"/>
      <c r="AS23" s="270"/>
      <c r="AT23" s="270"/>
      <c r="AU23" s="270" t="s">
        <v>224</v>
      </c>
      <c r="AV23" s="270"/>
      <c r="AW23" s="276"/>
      <c r="AX23" s="270"/>
      <c r="AY23" s="270"/>
      <c r="AZ23" s="270"/>
      <c r="BA23" s="270"/>
      <c r="BB23" s="270"/>
      <c r="BC23" s="270" t="s">
        <v>109</v>
      </c>
      <c r="BD23" s="270"/>
      <c r="BE23" s="270"/>
      <c r="BF23" s="270" t="s">
        <v>225</v>
      </c>
      <c r="BG23" s="274">
        <v>15.473223190000001</v>
      </c>
      <c r="BH23" s="274">
        <v>3.7066434000000002E-2</v>
      </c>
      <c r="BI23" s="270" t="s">
        <v>226</v>
      </c>
      <c r="BJ23" s="274">
        <v>1.6587985810000001</v>
      </c>
      <c r="BK23" s="270"/>
      <c r="BL23" s="270"/>
      <c r="BM23" s="270"/>
      <c r="BN23" s="272" t="s">
        <v>227</v>
      </c>
      <c r="BO23" s="272">
        <v>148</v>
      </c>
    </row>
    <row r="24" spans="1:67" ht="63" x14ac:dyDescent="0.25">
      <c r="A24" s="80">
        <v>5</v>
      </c>
      <c r="B24" s="81"/>
      <c r="C24" s="65" t="s">
        <v>228</v>
      </c>
      <c r="D24" s="81">
        <v>3138</v>
      </c>
      <c r="E24" s="81" t="s">
        <v>229</v>
      </c>
      <c r="F24" s="81"/>
      <c r="G24" s="82">
        <v>5.15</v>
      </c>
      <c r="H24" s="81"/>
      <c r="I24" s="81"/>
      <c r="J24" s="83"/>
      <c r="K24" s="81"/>
      <c r="L24" s="81"/>
      <c r="M24" s="81"/>
      <c r="N24" s="81"/>
      <c r="O24" s="81"/>
      <c r="P24" s="81"/>
      <c r="Q24" s="81"/>
      <c r="R24" s="81"/>
      <c r="S24" s="81"/>
      <c r="T24" s="81"/>
      <c r="U24" s="81"/>
      <c r="V24" s="81"/>
      <c r="W24" s="81"/>
      <c r="X24" s="81" t="s">
        <v>172</v>
      </c>
      <c r="Y24" s="81"/>
      <c r="Z24" s="81"/>
      <c r="AA24" s="81"/>
      <c r="AB24" s="83"/>
      <c r="AC24" s="83"/>
      <c r="AD24" s="83"/>
      <c r="AE24" s="83"/>
      <c r="AF24" s="83"/>
      <c r="AG24" s="83"/>
      <c r="AH24" s="83"/>
      <c r="AI24" s="83"/>
      <c r="AJ24" s="82"/>
      <c r="AK24" s="81"/>
      <c r="AL24" s="81"/>
      <c r="AM24" s="81"/>
      <c r="AN24" s="81"/>
      <c r="AO24" s="81"/>
      <c r="AP24" s="81"/>
      <c r="AQ24" s="81" t="s">
        <v>230</v>
      </c>
      <c r="AR24" s="81">
        <v>109.68</v>
      </c>
      <c r="AS24" s="81" t="s">
        <v>231</v>
      </c>
      <c r="AT24" s="81"/>
      <c r="AU24" s="81"/>
      <c r="AV24" s="81"/>
      <c r="AW24" s="81"/>
      <c r="AX24" s="81" t="s">
        <v>232</v>
      </c>
      <c r="AY24" s="81" t="s">
        <v>233</v>
      </c>
      <c r="AZ24" s="81" t="s">
        <v>234</v>
      </c>
      <c r="BA24" s="81" t="s">
        <v>235</v>
      </c>
      <c r="BB24" s="81" t="s">
        <v>236</v>
      </c>
      <c r="BC24" s="81" t="s">
        <v>91</v>
      </c>
      <c r="BD24" s="81" t="s">
        <v>237</v>
      </c>
      <c r="BE24" s="81" t="s">
        <v>238</v>
      </c>
      <c r="BF24" s="81"/>
      <c r="BG24" s="83"/>
      <c r="BH24" s="83"/>
      <c r="BI24" s="81"/>
      <c r="BJ24" s="83"/>
      <c r="BK24" s="81"/>
      <c r="BL24" s="81"/>
      <c r="BM24" s="81"/>
      <c r="BN24" s="87"/>
      <c r="BO24" s="71">
        <v>116</v>
      </c>
    </row>
    <row r="25" spans="1:67" ht="63" x14ac:dyDescent="0.25">
      <c r="A25" s="270">
        <v>5.0999999999999996</v>
      </c>
      <c r="B25" s="270" t="s">
        <v>239</v>
      </c>
      <c r="C25" s="272" t="s">
        <v>240</v>
      </c>
      <c r="D25" s="270" t="s">
        <v>241</v>
      </c>
      <c r="E25" s="270" t="s">
        <v>229</v>
      </c>
      <c r="F25" s="270" t="s">
        <v>242</v>
      </c>
      <c r="G25" s="273"/>
      <c r="H25" s="270" t="s">
        <v>243</v>
      </c>
      <c r="I25" s="270">
        <v>50680010116</v>
      </c>
      <c r="J25" s="274">
        <v>0</v>
      </c>
      <c r="K25" s="270">
        <v>678732</v>
      </c>
      <c r="L25" s="270">
        <v>343584</v>
      </c>
      <c r="M25" s="270" t="s">
        <v>244</v>
      </c>
      <c r="N25" s="270" t="s">
        <v>245</v>
      </c>
      <c r="O25" s="270" t="s">
        <v>98</v>
      </c>
      <c r="P25" s="270" t="s">
        <v>99</v>
      </c>
      <c r="Q25" s="270"/>
      <c r="R25" s="270" t="s">
        <v>219</v>
      </c>
      <c r="S25" s="270"/>
      <c r="T25" s="270" t="s">
        <v>246</v>
      </c>
      <c r="U25" s="270" t="s">
        <v>247</v>
      </c>
      <c r="V25" s="270" t="s">
        <v>104</v>
      </c>
      <c r="W25" s="270" t="s">
        <v>248</v>
      </c>
      <c r="X25" s="270" t="s">
        <v>172</v>
      </c>
      <c r="Y25" s="270"/>
      <c r="Z25" s="270"/>
      <c r="AA25" s="270"/>
      <c r="AB25" s="274">
        <v>0</v>
      </c>
      <c r="AC25" s="274">
        <v>0</v>
      </c>
      <c r="AD25" s="274">
        <v>0</v>
      </c>
      <c r="AE25" s="274">
        <v>0</v>
      </c>
      <c r="AF25" s="274">
        <v>0</v>
      </c>
      <c r="AG25" s="274">
        <v>0</v>
      </c>
      <c r="AH25" s="274">
        <v>0</v>
      </c>
      <c r="AI25" s="274">
        <v>0</v>
      </c>
      <c r="AJ25" s="276">
        <v>4.1829073770000003</v>
      </c>
      <c r="AK25" s="270" t="s">
        <v>249</v>
      </c>
      <c r="AL25" s="270" t="s">
        <v>107</v>
      </c>
      <c r="AM25" s="270"/>
      <c r="AN25" s="270"/>
      <c r="AO25" s="270" t="s">
        <v>120</v>
      </c>
      <c r="AP25" s="270"/>
      <c r="AQ25" s="270"/>
      <c r="AR25" s="270"/>
      <c r="AS25" s="270"/>
      <c r="AT25" s="243"/>
      <c r="AU25" s="270"/>
      <c r="AV25" s="270"/>
      <c r="AW25" s="276"/>
      <c r="AX25" s="270"/>
      <c r="AY25" s="270"/>
      <c r="AZ25" s="270"/>
      <c r="BA25" s="270"/>
      <c r="BB25" s="270"/>
      <c r="BC25" s="270" t="s">
        <v>109</v>
      </c>
      <c r="BD25" s="270"/>
      <c r="BE25" s="270"/>
      <c r="BF25" s="270" t="s">
        <v>250</v>
      </c>
      <c r="BG25" s="274">
        <v>80.72218651</v>
      </c>
      <c r="BH25" s="274">
        <v>0.83035430600000004</v>
      </c>
      <c r="BI25" s="270" t="s">
        <v>251</v>
      </c>
      <c r="BJ25" s="274">
        <v>2.5317849799999999</v>
      </c>
      <c r="BK25" s="270"/>
      <c r="BL25" s="270"/>
      <c r="BM25" s="270"/>
      <c r="BN25" s="270" t="s">
        <v>112</v>
      </c>
      <c r="BO25" s="272">
        <v>116</v>
      </c>
    </row>
    <row r="26" spans="1:67" ht="78.75" x14ac:dyDescent="0.25">
      <c r="A26" s="80">
        <v>6</v>
      </c>
      <c r="B26" s="81"/>
      <c r="C26" s="65" t="s">
        <v>252</v>
      </c>
      <c r="D26" s="81">
        <v>3434</v>
      </c>
      <c r="E26" s="81" t="s">
        <v>253</v>
      </c>
      <c r="F26" s="81">
        <v>16825</v>
      </c>
      <c r="G26" s="82"/>
      <c r="H26" s="81"/>
      <c r="I26" s="81"/>
      <c r="J26" s="83"/>
      <c r="K26" s="81"/>
      <c r="L26" s="81"/>
      <c r="M26" s="81"/>
      <c r="N26" s="81"/>
      <c r="O26" s="81"/>
      <c r="P26" s="81"/>
      <c r="Q26" s="81"/>
      <c r="R26" s="81"/>
      <c r="S26" s="81"/>
      <c r="T26" s="81"/>
      <c r="U26" s="81"/>
      <c r="V26" s="81"/>
      <c r="W26" s="81"/>
      <c r="X26" s="81" t="s">
        <v>172</v>
      </c>
      <c r="Y26" s="81"/>
      <c r="Z26" s="81"/>
      <c r="AA26" s="81"/>
      <c r="AB26" s="83"/>
      <c r="AC26" s="83"/>
      <c r="AD26" s="83"/>
      <c r="AE26" s="83"/>
      <c r="AF26" s="83"/>
      <c r="AG26" s="83"/>
      <c r="AH26" s="83"/>
      <c r="AI26" s="83"/>
      <c r="AJ26" s="82"/>
      <c r="AK26" s="81"/>
      <c r="AL26" s="81"/>
      <c r="AM26" s="81"/>
      <c r="AN26" s="81"/>
      <c r="AO26" s="81"/>
      <c r="AP26" s="81" t="s">
        <v>254</v>
      </c>
      <c r="AQ26" s="81" t="s">
        <v>255</v>
      </c>
      <c r="AR26" s="81">
        <v>493.06</v>
      </c>
      <c r="AS26" s="81" t="s">
        <v>256</v>
      </c>
      <c r="AT26" s="81"/>
      <c r="AU26" s="81"/>
      <c r="AV26" s="81"/>
      <c r="AW26" s="81"/>
      <c r="AX26" s="81" t="s">
        <v>257</v>
      </c>
      <c r="AY26" s="81" t="s">
        <v>233</v>
      </c>
      <c r="AZ26" s="81" t="s">
        <v>258</v>
      </c>
      <c r="BA26" s="81" t="s">
        <v>259</v>
      </c>
      <c r="BB26" s="81" t="s">
        <v>236</v>
      </c>
      <c r="BC26" s="81" t="s">
        <v>91</v>
      </c>
      <c r="BD26" s="81" t="s">
        <v>260</v>
      </c>
      <c r="BE26" s="81" t="s">
        <v>210</v>
      </c>
      <c r="BF26" s="81"/>
      <c r="BG26" s="83"/>
      <c r="BH26" s="83"/>
      <c r="BI26" s="81"/>
      <c r="BJ26" s="83"/>
      <c r="BK26" s="81"/>
      <c r="BL26" s="81"/>
      <c r="BM26" s="81"/>
      <c r="BN26" s="87"/>
      <c r="BO26" s="71">
        <v>85</v>
      </c>
    </row>
    <row r="27" spans="1:67" ht="94.5" x14ac:dyDescent="0.25">
      <c r="A27" s="262">
        <v>6.1</v>
      </c>
      <c r="B27" s="262" t="s">
        <v>261</v>
      </c>
      <c r="C27" s="264" t="s">
        <v>262</v>
      </c>
      <c r="D27" s="262">
        <v>3434</v>
      </c>
      <c r="E27" s="262" t="s">
        <v>253</v>
      </c>
      <c r="F27" s="262" t="s">
        <v>263</v>
      </c>
      <c r="G27" s="265"/>
      <c r="H27" s="262" t="s">
        <v>264</v>
      </c>
      <c r="I27" s="262">
        <v>70440030048</v>
      </c>
      <c r="J27" s="266">
        <v>0</v>
      </c>
      <c r="K27" s="262">
        <v>658503</v>
      </c>
      <c r="L27" s="262">
        <v>294672</v>
      </c>
      <c r="M27" s="262" t="s">
        <v>265</v>
      </c>
      <c r="N27" s="262" t="s">
        <v>245</v>
      </c>
      <c r="O27" s="262" t="s">
        <v>98</v>
      </c>
      <c r="P27" s="262" t="s">
        <v>99</v>
      </c>
      <c r="Q27" s="262"/>
      <c r="R27" s="262" t="s">
        <v>266</v>
      </c>
      <c r="S27" s="262"/>
      <c r="T27" s="262" t="s">
        <v>267</v>
      </c>
      <c r="U27" s="262" t="s">
        <v>267</v>
      </c>
      <c r="V27" s="262" t="s">
        <v>104</v>
      </c>
      <c r="W27" s="262" t="s">
        <v>268</v>
      </c>
      <c r="X27" s="262" t="s">
        <v>172</v>
      </c>
      <c r="Y27" s="262"/>
      <c r="Z27" s="262"/>
      <c r="AA27" s="262"/>
      <c r="AB27" s="266">
        <v>0</v>
      </c>
      <c r="AC27" s="266">
        <v>0</v>
      </c>
      <c r="AD27" s="266">
        <v>0</v>
      </c>
      <c r="AE27" s="266">
        <v>0</v>
      </c>
      <c r="AF27" s="266">
        <v>0</v>
      </c>
      <c r="AG27" s="266">
        <v>0</v>
      </c>
      <c r="AH27" s="266">
        <v>0</v>
      </c>
      <c r="AI27" s="266">
        <v>0</v>
      </c>
      <c r="AJ27" s="268">
        <v>2.360510273</v>
      </c>
      <c r="AK27" s="262" t="s">
        <v>269</v>
      </c>
      <c r="AL27" s="262" t="s">
        <v>107</v>
      </c>
      <c r="AM27" s="262"/>
      <c r="AN27" s="262" t="s">
        <v>267</v>
      </c>
      <c r="AO27" s="262" t="s">
        <v>270</v>
      </c>
      <c r="AP27" s="262"/>
      <c r="AQ27" s="262"/>
      <c r="AR27" s="262"/>
      <c r="AS27" s="262"/>
      <c r="AT27" s="262" t="s">
        <v>270</v>
      </c>
      <c r="AU27" s="262" t="s">
        <v>271</v>
      </c>
      <c r="AV27" s="262"/>
      <c r="AW27" s="268"/>
      <c r="AX27" s="262"/>
      <c r="AY27" s="262"/>
      <c r="AZ27" s="262"/>
      <c r="BA27" s="262"/>
      <c r="BB27" s="262"/>
      <c r="BC27" s="262" t="s">
        <v>109</v>
      </c>
      <c r="BD27" s="262"/>
      <c r="BE27" s="262"/>
      <c r="BF27" s="262" t="s">
        <v>272</v>
      </c>
      <c r="BG27" s="266">
        <v>713.46875539999996</v>
      </c>
      <c r="BH27" s="266">
        <v>1.588376134</v>
      </c>
      <c r="BI27" s="262" t="s">
        <v>273</v>
      </c>
      <c r="BJ27" s="266">
        <v>2.7893066719999999</v>
      </c>
      <c r="BK27" s="262"/>
      <c r="BL27" s="262"/>
      <c r="BM27" s="262"/>
      <c r="BN27" s="262" t="s">
        <v>112</v>
      </c>
      <c r="BO27" s="264">
        <v>85</v>
      </c>
    </row>
    <row r="28" spans="1:67" ht="126" x14ac:dyDescent="0.25">
      <c r="A28" s="270">
        <v>6.2</v>
      </c>
      <c r="B28" s="270" t="s">
        <v>274</v>
      </c>
      <c r="C28" s="272" t="s">
        <v>262</v>
      </c>
      <c r="D28" s="270" t="s">
        <v>275</v>
      </c>
      <c r="E28" s="270" t="s">
        <v>253</v>
      </c>
      <c r="F28" s="270" t="s">
        <v>263</v>
      </c>
      <c r="G28" s="273"/>
      <c r="H28" s="270" t="s">
        <v>276</v>
      </c>
      <c r="I28" s="270">
        <v>70440040060</v>
      </c>
      <c r="J28" s="274">
        <v>0</v>
      </c>
      <c r="K28" s="270">
        <v>658310</v>
      </c>
      <c r="L28" s="270">
        <v>294041</v>
      </c>
      <c r="M28" s="270" t="s">
        <v>265</v>
      </c>
      <c r="N28" s="270" t="s">
        <v>245</v>
      </c>
      <c r="O28" s="270" t="s">
        <v>98</v>
      </c>
      <c r="P28" s="270" t="s">
        <v>99</v>
      </c>
      <c r="Q28" s="270"/>
      <c r="R28" s="270" t="s">
        <v>266</v>
      </c>
      <c r="S28" s="270"/>
      <c r="T28" s="270" t="s">
        <v>155</v>
      </c>
      <c r="U28" s="270" t="s">
        <v>277</v>
      </c>
      <c r="V28" s="270" t="s">
        <v>104</v>
      </c>
      <c r="W28" s="270" t="s">
        <v>278</v>
      </c>
      <c r="X28" s="270" t="s">
        <v>172</v>
      </c>
      <c r="Y28" s="270"/>
      <c r="Z28" s="270"/>
      <c r="AA28" s="270"/>
      <c r="AB28" s="274">
        <v>0</v>
      </c>
      <c r="AC28" s="274">
        <v>0</v>
      </c>
      <c r="AD28" s="274">
        <v>0</v>
      </c>
      <c r="AE28" s="274">
        <v>0</v>
      </c>
      <c r="AF28" s="274">
        <v>0</v>
      </c>
      <c r="AG28" s="274">
        <v>0</v>
      </c>
      <c r="AH28" s="274">
        <v>0</v>
      </c>
      <c r="AI28" s="274">
        <v>0</v>
      </c>
      <c r="AJ28" s="276">
        <v>2.5939282499999998</v>
      </c>
      <c r="AK28" s="270" t="s">
        <v>269</v>
      </c>
      <c r="AL28" s="270" t="s">
        <v>107</v>
      </c>
      <c r="AM28" s="270"/>
      <c r="AN28" s="270"/>
      <c r="AO28" s="270" t="s">
        <v>270</v>
      </c>
      <c r="AP28" s="270"/>
      <c r="AQ28" s="270"/>
      <c r="AR28" s="270"/>
      <c r="AS28" s="270"/>
      <c r="AT28" s="270" t="s">
        <v>270</v>
      </c>
      <c r="AU28" s="270" t="s">
        <v>279</v>
      </c>
      <c r="AV28" s="270"/>
      <c r="AW28" s="276"/>
      <c r="AX28" s="270"/>
      <c r="AY28" s="270"/>
      <c r="AZ28" s="270"/>
      <c r="BA28" s="270"/>
      <c r="BB28" s="270"/>
      <c r="BC28" s="270" t="s">
        <v>109</v>
      </c>
      <c r="BD28" s="270"/>
      <c r="BE28" s="270"/>
      <c r="BF28" s="270" t="s">
        <v>272</v>
      </c>
      <c r="BG28" s="274">
        <v>52.903380140000003</v>
      </c>
      <c r="BH28" s="274">
        <v>0.97326264900000004</v>
      </c>
      <c r="BI28" s="270" t="s">
        <v>273</v>
      </c>
      <c r="BJ28" s="274">
        <v>2.6530358860000001</v>
      </c>
      <c r="BK28" s="270"/>
      <c r="BL28" s="270"/>
      <c r="BM28" s="270"/>
      <c r="BN28" s="270" t="s">
        <v>137</v>
      </c>
      <c r="BO28" s="272">
        <v>85</v>
      </c>
    </row>
    <row r="29" spans="1:67" ht="31.5" x14ac:dyDescent="0.25">
      <c r="A29" s="80">
        <v>7</v>
      </c>
      <c r="B29" s="81"/>
      <c r="C29" s="65" t="s">
        <v>280</v>
      </c>
      <c r="D29" s="81" t="s">
        <v>281</v>
      </c>
      <c r="E29" s="81" t="s">
        <v>282</v>
      </c>
      <c r="F29" s="81">
        <v>15475</v>
      </c>
      <c r="G29" s="82"/>
      <c r="H29" s="81"/>
      <c r="I29" s="81"/>
      <c r="J29" s="83"/>
      <c r="K29" s="81"/>
      <c r="L29" s="81"/>
      <c r="M29" s="81"/>
      <c r="N29" s="81"/>
      <c r="O29" s="81"/>
      <c r="P29" s="81"/>
      <c r="Q29" s="81"/>
      <c r="R29" s="81"/>
      <c r="S29" s="81"/>
      <c r="T29" s="81"/>
      <c r="U29" s="81"/>
      <c r="V29" s="81"/>
      <c r="W29" s="81"/>
      <c r="X29" s="81" t="s">
        <v>172</v>
      </c>
      <c r="Y29" s="81" t="s">
        <v>85</v>
      </c>
      <c r="Z29" s="81" t="s">
        <v>283</v>
      </c>
      <c r="AA29" s="81" t="s">
        <v>146</v>
      </c>
      <c r="AB29" s="83"/>
      <c r="AC29" s="83"/>
      <c r="AD29" s="83"/>
      <c r="AE29" s="83"/>
      <c r="AF29" s="83"/>
      <c r="AG29" s="83"/>
      <c r="AH29" s="83"/>
      <c r="AI29" s="83"/>
      <c r="AJ29" s="82"/>
      <c r="AK29" s="81"/>
      <c r="AL29" s="81"/>
      <c r="AM29" s="81"/>
      <c r="AN29" s="81"/>
      <c r="AO29" s="81"/>
      <c r="AP29" s="81"/>
      <c r="AQ29" s="81"/>
      <c r="AR29" s="81"/>
      <c r="AS29" s="81"/>
      <c r="AT29" s="81"/>
      <c r="AU29" s="81"/>
      <c r="AV29" s="81"/>
      <c r="AW29" s="81"/>
      <c r="AX29" s="81" t="s">
        <v>284</v>
      </c>
      <c r="AY29" s="81" t="s">
        <v>87</v>
      </c>
      <c r="AZ29" s="81" t="s">
        <v>285</v>
      </c>
      <c r="BA29" s="81" t="s">
        <v>286</v>
      </c>
      <c r="BB29" s="81" t="s">
        <v>287</v>
      </c>
      <c r="BC29" s="81" t="s">
        <v>91</v>
      </c>
      <c r="BD29" s="81" t="s">
        <v>288</v>
      </c>
      <c r="BE29" s="81" t="s">
        <v>289</v>
      </c>
      <c r="BF29" s="81"/>
      <c r="BG29" s="83"/>
      <c r="BH29" s="83"/>
      <c r="BI29" s="81"/>
      <c r="BJ29" s="83"/>
      <c r="BK29" s="81"/>
      <c r="BL29" s="81"/>
      <c r="BM29" s="81"/>
      <c r="BN29" s="87"/>
      <c r="BO29" s="71">
        <v>18</v>
      </c>
    </row>
    <row r="30" spans="1:67" ht="63" x14ac:dyDescent="0.25">
      <c r="A30" s="270">
        <v>7.1</v>
      </c>
      <c r="B30" s="270" t="s">
        <v>290</v>
      </c>
      <c r="C30" s="272" t="s">
        <v>291</v>
      </c>
      <c r="D30" s="270" t="s">
        <v>292</v>
      </c>
      <c r="E30" s="270" t="s">
        <v>282</v>
      </c>
      <c r="F30" s="270" t="s">
        <v>293</v>
      </c>
      <c r="G30" s="273"/>
      <c r="H30" s="270" t="s">
        <v>294</v>
      </c>
      <c r="I30" s="270">
        <v>70500070126</v>
      </c>
      <c r="J30" s="274">
        <v>1.863</v>
      </c>
      <c r="K30" s="270">
        <v>646852</v>
      </c>
      <c r="L30" s="270">
        <v>316302</v>
      </c>
      <c r="M30" s="270" t="s">
        <v>295</v>
      </c>
      <c r="N30" s="270" t="s">
        <v>245</v>
      </c>
      <c r="O30" s="270" t="s">
        <v>98</v>
      </c>
      <c r="P30" s="270" t="s">
        <v>296</v>
      </c>
      <c r="Q30" s="270" t="s">
        <v>297</v>
      </c>
      <c r="R30" s="270" t="s">
        <v>266</v>
      </c>
      <c r="S30" s="270"/>
      <c r="T30" s="270" t="s">
        <v>155</v>
      </c>
      <c r="U30" s="270" t="s">
        <v>277</v>
      </c>
      <c r="V30" s="270" t="s">
        <v>104</v>
      </c>
      <c r="W30" s="270" t="s">
        <v>298</v>
      </c>
      <c r="X30" s="270" t="s">
        <v>172</v>
      </c>
      <c r="Y30" s="270" t="s">
        <v>85</v>
      </c>
      <c r="Z30" s="270" t="s">
        <v>283</v>
      </c>
      <c r="AA30" s="270" t="s">
        <v>146</v>
      </c>
      <c r="AB30" s="274">
        <v>1.863</v>
      </c>
      <c r="AC30" s="274">
        <v>0.27600000000000002</v>
      </c>
      <c r="AD30" s="274">
        <v>0</v>
      </c>
      <c r="AE30" s="274">
        <v>0.96899999999999997</v>
      </c>
      <c r="AF30" s="274">
        <v>0</v>
      </c>
      <c r="AG30" s="274">
        <v>0</v>
      </c>
      <c r="AH30" s="274">
        <v>0</v>
      </c>
      <c r="AI30" s="274">
        <v>0.61799999999999999</v>
      </c>
      <c r="AJ30" s="276">
        <v>2.7244685930000001</v>
      </c>
      <c r="AK30" s="270" t="s">
        <v>299</v>
      </c>
      <c r="AL30" s="270" t="s">
        <v>300</v>
      </c>
      <c r="AM30" s="270"/>
      <c r="AN30" s="270" t="s">
        <v>301</v>
      </c>
      <c r="AO30" s="270" t="s">
        <v>135</v>
      </c>
      <c r="AP30" s="270"/>
      <c r="AQ30" s="270"/>
      <c r="AR30" s="270"/>
      <c r="AS30" s="270"/>
      <c r="AT30" s="270"/>
      <c r="AU30" s="270" t="s">
        <v>302</v>
      </c>
      <c r="AV30" s="270"/>
      <c r="AW30" s="276"/>
      <c r="AX30" s="270"/>
      <c r="AY30" s="270"/>
      <c r="AZ30" s="270"/>
      <c r="BA30" s="270"/>
      <c r="BB30" s="270"/>
      <c r="BC30" s="270" t="s">
        <v>109</v>
      </c>
      <c r="BD30" s="270"/>
      <c r="BE30" s="270"/>
      <c r="BF30" s="270" t="s">
        <v>299</v>
      </c>
      <c r="BG30" s="274">
        <v>1837.03639</v>
      </c>
      <c r="BH30" s="274">
        <v>5.4153796999999997E-2</v>
      </c>
      <c r="BI30" s="270" t="s">
        <v>303</v>
      </c>
      <c r="BJ30" s="274">
        <v>1.5392576170000001</v>
      </c>
      <c r="BK30" s="270"/>
      <c r="BL30" s="270"/>
      <c r="BM30" s="270"/>
      <c r="BN30" s="270" t="s">
        <v>304</v>
      </c>
      <c r="BO30" s="272">
        <v>18</v>
      </c>
    </row>
    <row r="31" spans="1:67" ht="78.75" x14ac:dyDescent="0.25">
      <c r="A31" s="80">
        <v>8</v>
      </c>
      <c r="B31" s="81"/>
      <c r="C31" s="65" t="s">
        <v>305</v>
      </c>
      <c r="D31" s="81">
        <v>2409</v>
      </c>
      <c r="E31" s="81" t="s">
        <v>306</v>
      </c>
      <c r="F31" s="81">
        <v>16815</v>
      </c>
      <c r="G31" s="82"/>
      <c r="H31" s="81"/>
      <c r="I31" s="81"/>
      <c r="J31" s="83"/>
      <c r="K31" s="81"/>
      <c r="L31" s="81"/>
      <c r="M31" s="81"/>
      <c r="N31" s="81"/>
      <c r="O31" s="81"/>
      <c r="P31" s="81"/>
      <c r="Q31" s="81"/>
      <c r="R31" s="81"/>
      <c r="S31" s="81"/>
      <c r="T31" s="81"/>
      <c r="U31" s="81"/>
      <c r="V31" s="81"/>
      <c r="W31" s="81"/>
      <c r="X31" s="81" t="s">
        <v>172</v>
      </c>
      <c r="Y31" s="81" t="s">
        <v>85</v>
      </c>
      <c r="Z31" s="81" t="s">
        <v>283</v>
      </c>
      <c r="AA31" s="81"/>
      <c r="AB31" s="83"/>
      <c r="AC31" s="83"/>
      <c r="AD31" s="83"/>
      <c r="AE31" s="83"/>
      <c r="AF31" s="83"/>
      <c r="AG31" s="83"/>
      <c r="AH31" s="83"/>
      <c r="AI31" s="83"/>
      <c r="AJ31" s="82"/>
      <c r="AK31" s="81"/>
      <c r="AL31" s="81"/>
      <c r="AM31" s="81"/>
      <c r="AN31" s="81"/>
      <c r="AO31" s="81"/>
      <c r="AP31" s="81" t="s">
        <v>307</v>
      </c>
      <c r="AQ31" s="81" t="s">
        <v>308</v>
      </c>
      <c r="AR31" s="81">
        <v>385.24</v>
      </c>
      <c r="AS31" s="81" t="s">
        <v>309</v>
      </c>
      <c r="AT31" s="81"/>
      <c r="AU31" s="81"/>
      <c r="AV31" s="81"/>
      <c r="AW31" s="81"/>
      <c r="AX31" s="81" t="s">
        <v>310</v>
      </c>
      <c r="AY31" s="81" t="s">
        <v>233</v>
      </c>
      <c r="AZ31" s="81" t="s">
        <v>311</v>
      </c>
      <c r="BA31" s="81" t="s">
        <v>312</v>
      </c>
      <c r="BB31" s="81" t="s">
        <v>236</v>
      </c>
      <c r="BC31" s="81" t="s">
        <v>91</v>
      </c>
      <c r="BD31" s="81" t="s">
        <v>209</v>
      </c>
      <c r="BE31" s="81" t="s">
        <v>210</v>
      </c>
      <c r="BF31" s="81"/>
      <c r="BG31" s="83"/>
      <c r="BH31" s="83"/>
      <c r="BI31" s="81"/>
      <c r="BJ31" s="83"/>
      <c r="BK31" s="81"/>
      <c r="BL31" s="81"/>
      <c r="BM31" s="81"/>
      <c r="BN31" s="87"/>
      <c r="BO31" s="71">
        <v>12</v>
      </c>
    </row>
    <row r="32" spans="1:67" ht="63" x14ac:dyDescent="0.25">
      <c r="A32" s="262">
        <v>8.1</v>
      </c>
      <c r="B32" s="262" t="s">
        <v>313</v>
      </c>
      <c r="C32" s="264" t="s">
        <v>314</v>
      </c>
      <c r="D32" s="262" t="s">
        <v>315</v>
      </c>
      <c r="E32" s="262" t="s">
        <v>306</v>
      </c>
      <c r="F32" s="262">
        <v>16815</v>
      </c>
      <c r="G32" s="265"/>
      <c r="H32" s="262" t="s">
        <v>316</v>
      </c>
      <c r="I32" s="262">
        <v>94330010020</v>
      </c>
      <c r="J32" s="266">
        <v>0.05</v>
      </c>
      <c r="K32" s="262">
        <v>607700</v>
      </c>
      <c r="L32" s="262">
        <v>396107</v>
      </c>
      <c r="M32" s="262" t="s">
        <v>317</v>
      </c>
      <c r="N32" s="262" t="s">
        <v>245</v>
      </c>
      <c r="O32" s="262" t="s">
        <v>140</v>
      </c>
      <c r="P32" s="262" t="s">
        <v>141</v>
      </c>
      <c r="Q32" s="262"/>
      <c r="R32" s="262" t="s">
        <v>141</v>
      </c>
      <c r="S32" s="262"/>
      <c r="T32" s="262" t="s">
        <v>318</v>
      </c>
      <c r="U32" s="262" t="s">
        <v>319</v>
      </c>
      <c r="V32" s="262" t="s">
        <v>104</v>
      </c>
      <c r="W32" s="262" t="s">
        <v>143</v>
      </c>
      <c r="X32" s="262" t="s">
        <v>172</v>
      </c>
      <c r="Y32" s="262" t="s">
        <v>85</v>
      </c>
      <c r="Z32" s="262" t="s">
        <v>283</v>
      </c>
      <c r="AA32" s="262"/>
      <c r="AB32" s="266">
        <v>0.05</v>
      </c>
      <c r="AC32" s="266">
        <v>2.9000000000000001E-2</v>
      </c>
      <c r="AD32" s="266">
        <v>7.0000000000000001E-3</v>
      </c>
      <c r="AE32" s="266">
        <v>5.0000000000000001E-3</v>
      </c>
      <c r="AF32" s="266">
        <v>0</v>
      </c>
      <c r="AG32" s="266">
        <v>0</v>
      </c>
      <c r="AH32" s="266">
        <v>0</v>
      </c>
      <c r="AI32" s="266">
        <v>8.9999999999999993E-3</v>
      </c>
      <c r="AJ32" s="268">
        <v>0</v>
      </c>
      <c r="AK32" s="262" t="s">
        <v>320</v>
      </c>
      <c r="AL32" s="262" t="s">
        <v>321</v>
      </c>
      <c r="AM32" s="262"/>
      <c r="AN32" s="262" t="s">
        <v>322</v>
      </c>
      <c r="AO32" s="262" t="s">
        <v>135</v>
      </c>
      <c r="AP32" s="262"/>
      <c r="AQ32" s="262"/>
      <c r="AR32" s="262"/>
      <c r="AS32" s="262"/>
      <c r="AT32" s="262"/>
      <c r="AU32" s="262"/>
      <c r="AV32" s="262"/>
      <c r="AW32" s="268"/>
      <c r="AX32" s="262"/>
      <c r="AY32" s="262"/>
      <c r="AZ32" s="262"/>
      <c r="BA32" s="262"/>
      <c r="BB32" s="262"/>
      <c r="BC32" s="262" t="s">
        <v>144</v>
      </c>
      <c r="BD32" s="262"/>
      <c r="BE32" s="262"/>
      <c r="BF32" s="262" t="s">
        <v>323</v>
      </c>
      <c r="BG32" s="266">
        <v>559.48873470000001</v>
      </c>
      <c r="BH32" s="266">
        <v>4.9953298039999998</v>
      </c>
      <c r="BI32" s="262" t="s">
        <v>324</v>
      </c>
      <c r="BJ32" s="266">
        <v>4.7421279199999997</v>
      </c>
      <c r="BK32" s="262"/>
      <c r="BL32" s="262"/>
      <c r="BM32" s="262"/>
      <c r="BN32" s="262" t="s">
        <v>325</v>
      </c>
      <c r="BO32" s="264">
        <v>12</v>
      </c>
    </row>
    <row r="33" spans="1:67" ht="63" x14ac:dyDescent="0.25">
      <c r="A33" s="80">
        <v>9</v>
      </c>
      <c r="B33" s="81"/>
      <c r="C33" s="65" t="s">
        <v>326</v>
      </c>
      <c r="D33" s="81">
        <v>1522</v>
      </c>
      <c r="E33" s="81" t="s">
        <v>327</v>
      </c>
      <c r="F33" s="81">
        <v>16859</v>
      </c>
      <c r="G33" s="82">
        <v>9.84</v>
      </c>
      <c r="H33" s="81"/>
      <c r="I33" s="81"/>
      <c r="J33" s="83"/>
      <c r="K33" s="81"/>
      <c r="L33" s="81"/>
      <c r="M33" s="81"/>
      <c r="N33" s="81"/>
      <c r="O33" s="81"/>
      <c r="P33" s="81"/>
      <c r="Q33" s="81"/>
      <c r="R33" s="81"/>
      <c r="S33" s="81"/>
      <c r="T33" s="81"/>
      <c r="U33" s="81"/>
      <c r="V33" s="81"/>
      <c r="W33" s="81"/>
      <c r="X33" s="81" t="s">
        <v>172</v>
      </c>
      <c r="Y33" s="81"/>
      <c r="Z33" s="81"/>
      <c r="AA33" s="81"/>
      <c r="AB33" s="83"/>
      <c r="AC33" s="83"/>
      <c r="AD33" s="83"/>
      <c r="AE33" s="83"/>
      <c r="AF33" s="83"/>
      <c r="AG33" s="83"/>
      <c r="AH33" s="83"/>
      <c r="AI33" s="83"/>
      <c r="AJ33" s="82"/>
      <c r="AK33" s="81"/>
      <c r="AL33" s="81"/>
      <c r="AM33" s="81"/>
      <c r="AN33" s="81"/>
      <c r="AO33" s="81"/>
      <c r="AP33" s="81"/>
      <c r="AQ33" s="81" t="s">
        <v>328</v>
      </c>
      <c r="AR33" s="81">
        <v>152.65</v>
      </c>
      <c r="AS33" s="81" t="s">
        <v>329</v>
      </c>
      <c r="AT33" s="81"/>
      <c r="AU33" s="81"/>
      <c r="AV33" s="81"/>
      <c r="AW33" s="81"/>
      <c r="AX33" s="81">
        <v>5.6</v>
      </c>
      <c r="AY33" s="81" t="s">
        <v>330</v>
      </c>
      <c r="AZ33" s="81">
        <v>20</v>
      </c>
      <c r="BA33" s="81">
        <v>3.78</v>
      </c>
      <c r="BB33" s="81">
        <v>1</v>
      </c>
      <c r="BC33" s="81" t="s">
        <v>148</v>
      </c>
      <c r="BD33" s="81" t="s">
        <v>331</v>
      </c>
      <c r="BE33" s="81" t="s">
        <v>150</v>
      </c>
      <c r="BF33" s="81"/>
      <c r="BG33" s="83"/>
      <c r="BH33" s="83"/>
      <c r="BI33" s="81"/>
      <c r="BJ33" s="83"/>
      <c r="BK33" s="81"/>
      <c r="BL33" s="81"/>
      <c r="BM33" s="81"/>
      <c r="BN33" s="87"/>
      <c r="BO33" s="71">
        <v>174</v>
      </c>
    </row>
    <row r="34" spans="1:67" ht="63" x14ac:dyDescent="0.25">
      <c r="A34" s="262">
        <v>9.1</v>
      </c>
      <c r="B34" s="262" t="s">
        <v>332</v>
      </c>
      <c r="C34" s="264" t="s">
        <v>333</v>
      </c>
      <c r="D34" s="262">
        <v>1522</v>
      </c>
      <c r="E34" s="262" t="s">
        <v>327</v>
      </c>
      <c r="F34" s="262">
        <v>16859</v>
      </c>
      <c r="G34" s="265"/>
      <c r="H34" s="262" t="s">
        <v>334</v>
      </c>
      <c r="I34" s="262">
        <v>96640050045</v>
      </c>
      <c r="J34" s="266">
        <v>9.8190000000000008</v>
      </c>
      <c r="K34" s="277">
        <v>571851</v>
      </c>
      <c r="L34" s="277">
        <v>376452</v>
      </c>
      <c r="M34" s="262" t="s">
        <v>335</v>
      </c>
      <c r="N34" s="262" t="s">
        <v>97</v>
      </c>
      <c r="O34" s="262" t="s">
        <v>98</v>
      </c>
      <c r="P34" s="262" t="s">
        <v>296</v>
      </c>
      <c r="Q34" s="262" t="s">
        <v>336</v>
      </c>
      <c r="R34" s="262" t="s">
        <v>337</v>
      </c>
      <c r="S34" s="463" t="s">
        <v>1636</v>
      </c>
      <c r="T34" s="262" t="s">
        <v>338</v>
      </c>
      <c r="U34" s="262" t="s">
        <v>339</v>
      </c>
      <c r="V34" s="262" t="s">
        <v>104</v>
      </c>
      <c r="W34" s="262" t="s">
        <v>340</v>
      </c>
      <c r="X34" s="262" t="s">
        <v>172</v>
      </c>
      <c r="Y34" s="262"/>
      <c r="Z34" s="262"/>
      <c r="AA34" s="262"/>
      <c r="AB34" s="266">
        <v>9.8190000000000008</v>
      </c>
      <c r="AC34" s="266">
        <v>1.042</v>
      </c>
      <c r="AD34" s="266">
        <v>3.1E-2</v>
      </c>
      <c r="AE34" s="266">
        <v>4.5999999999999999E-2</v>
      </c>
      <c r="AF34" s="266">
        <v>0</v>
      </c>
      <c r="AG34" s="266">
        <v>0.26100000000000001</v>
      </c>
      <c r="AH34" s="266">
        <v>0</v>
      </c>
      <c r="AI34" s="266">
        <v>8.4390000000000001</v>
      </c>
      <c r="AJ34" s="268">
        <v>2.300632507</v>
      </c>
      <c r="AK34" s="262" t="s">
        <v>341</v>
      </c>
      <c r="AL34" s="262" t="s">
        <v>321</v>
      </c>
      <c r="AM34" s="262"/>
      <c r="AN34" s="262" t="s">
        <v>342</v>
      </c>
      <c r="AO34" s="262" t="s">
        <v>342</v>
      </c>
      <c r="AP34" s="262"/>
      <c r="AQ34" s="262" t="s">
        <v>328</v>
      </c>
      <c r="AR34" s="262">
        <v>8.6639999999999997</v>
      </c>
      <c r="AS34" s="262" t="s">
        <v>329</v>
      </c>
      <c r="AT34" s="262"/>
      <c r="AU34" s="262"/>
      <c r="AV34" s="262"/>
      <c r="AW34" s="268" t="s">
        <v>343</v>
      </c>
      <c r="AX34" s="262"/>
      <c r="AY34" s="262"/>
      <c r="AZ34" s="269"/>
      <c r="BA34" s="262"/>
      <c r="BB34" s="262"/>
      <c r="BC34" s="262" t="s">
        <v>109</v>
      </c>
      <c r="BD34" s="262"/>
      <c r="BE34" s="262"/>
      <c r="BF34" s="262" t="s">
        <v>344</v>
      </c>
      <c r="BG34" s="266">
        <v>800.60079480000002</v>
      </c>
      <c r="BH34" s="266">
        <v>1.5829800000000001</v>
      </c>
      <c r="BI34" s="262" t="s">
        <v>345</v>
      </c>
      <c r="BJ34" s="266">
        <v>2.368057978</v>
      </c>
      <c r="BK34" s="262" t="s">
        <v>346</v>
      </c>
      <c r="BL34" s="262"/>
      <c r="BM34" s="262"/>
      <c r="BN34" s="262" t="s">
        <v>347</v>
      </c>
      <c r="BO34" s="264">
        <v>174</v>
      </c>
    </row>
    <row r="35" spans="1:67" ht="60.75" customHeight="1" x14ac:dyDescent="0.25">
      <c r="A35" s="80">
        <v>10</v>
      </c>
      <c r="B35" s="81" t="s">
        <v>348</v>
      </c>
      <c r="C35" s="65" t="s">
        <v>349</v>
      </c>
      <c r="D35" s="81">
        <v>1466</v>
      </c>
      <c r="E35" s="81" t="s">
        <v>350</v>
      </c>
      <c r="F35" s="81">
        <v>16817</v>
      </c>
      <c r="G35" s="82">
        <f>73.65+234.88+6.3+227.06+11.49+514.87+293.85</f>
        <v>1362.1</v>
      </c>
      <c r="H35" s="81"/>
      <c r="I35" s="81"/>
      <c r="J35" s="83"/>
      <c r="K35" s="81"/>
      <c r="L35" s="81"/>
      <c r="M35" s="81"/>
      <c r="N35" s="81"/>
      <c r="O35" s="81"/>
      <c r="P35" s="81"/>
      <c r="Q35" s="81"/>
      <c r="R35" s="81"/>
      <c r="S35" s="81"/>
      <c r="T35" s="81"/>
      <c r="U35" s="81"/>
      <c r="V35" s="81"/>
      <c r="W35" s="81"/>
      <c r="X35" s="81" t="s">
        <v>172</v>
      </c>
      <c r="Y35" s="81" t="s">
        <v>85</v>
      </c>
      <c r="Z35" s="81"/>
      <c r="AA35" s="81" t="s">
        <v>146</v>
      </c>
      <c r="AB35" s="83"/>
      <c r="AC35" s="83"/>
      <c r="AD35" s="83"/>
      <c r="AE35" s="83"/>
      <c r="AF35" s="83"/>
      <c r="AG35" s="83"/>
      <c r="AH35" s="83"/>
      <c r="AI35" s="83"/>
      <c r="AJ35" s="82"/>
      <c r="AK35" s="81"/>
      <c r="AL35" s="81"/>
      <c r="AM35" s="81"/>
      <c r="AN35" s="81"/>
      <c r="AO35" s="81"/>
      <c r="AP35" s="81"/>
      <c r="AQ35" s="81" t="s">
        <v>351</v>
      </c>
      <c r="AR35" s="81">
        <v>116.37</v>
      </c>
      <c r="AS35" s="81" t="s">
        <v>329</v>
      </c>
      <c r="AT35" s="81"/>
      <c r="AU35" s="81"/>
      <c r="AV35" s="81"/>
      <c r="AW35" s="81"/>
      <c r="AX35" s="81" t="s">
        <v>352</v>
      </c>
      <c r="AY35" s="81" t="s">
        <v>353</v>
      </c>
      <c r="AZ35" s="81" t="s">
        <v>354</v>
      </c>
      <c r="BA35" s="81"/>
      <c r="BB35" s="81" t="s">
        <v>355</v>
      </c>
      <c r="BC35" s="81" t="s">
        <v>356</v>
      </c>
      <c r="BD35" s="81" t="s">
        <v>357</v>
      </c>
      <c r="BE35" s="81"/>
      <c r="BF35" s="81"/>
      <c r="BG35" s="83"/>
      <c r="BH35" s="83"/>
      <c r="BI35" s="81"/>
      <c r="BJ35" s="83"/>
      <c r="BK35" s="81"/>
      <c r="BL35" s="81"/>
      <c r="BM35" s="81"/>
      <c r="BN35" s="87"/>
      <c r="BO35" s="71" t="s">
        <v>358</v>
      </c>
    </row>
    <row r="36" spans="1:67" ht="157.5" x14ac:dyDescent="0.25">
      <c r="A36" s="72">
        <v>10.1</v>
      </c>
      <c r="B36" s="72" t="s">
        <v>359</v>
      </c>
      <c r="C36" s="73" t="s">
        <v>360</v>
      </c>
      <c r="D36" s="72">
        <v>1466</v>
      </c>
      <c r="E36" s="72" t="s">
        <v>350</v>
      </c>
      <c r="F36" s="72" t="s">
        <v>361</v>
      </c>
      <c r="G36" s="74"/>
      <c r="H36" s="72" t="s">
        <v>362</v>
      </c>
      <c r="I36" s="72">
        <v>96960010010</v>
      </c>
      <c r="J36" s="75">
        <v>73.388000000000005</v>
      </c>
      <c r="K36" s="72">
        <v>570362</v>
      </c>
      <c r="L36" s="72">
        <v>379740</v>
      </c>
      <c r="M36" s="72" t="s">
        <v>363</v>
      </c>
      <c r="N36" s="72" t="s">
        <v>97</v>
      </c>
      <c r="O36" s="72" t="s">
        <v>98</v>
      </c>
      <c r="P36" s="72" t="s">
        <v>296</v>
      </c>
      <c r="Q36" s="72" t="s">
        <v>364</v>
      </c>
      <c r="R36" s="72" t="s">
        <v>337</v>
      </c>
      <c r="S36" s="463" t="s">
        <v>1636</v>
      </c>
      <c r="T36" s="72" t="s">
        <v>365</v>
      </c>
      <c r="U36" s="72" t="s">
        <v>366</v>
      </c>
      <c r="V36" s="72" t="s">
        <v>104</v>
      </c>
      <c r="W36" s="72" t="s">
        <v>367</v>
      </c>
      <c r="X36" s="72" t="s">
        <v>172</v>
      </c>
      <c r="Y36" s="72" t="s">
        <v>85</v>
      </c>
      <c r="Z36" s="72"/>
      <c r="AA36" s="72" t="s">
        <v>146</v>
      </c>
      <c r="AB36" s="75">
        <v>73.388000000000005</v>
      </c>
      <c r="AC36" s="75">
        <v>29.117999999999999</v>
      </c>
      <c r="AD36" s="75">
        <v>2.5070000000000001</v>
      </c>
      <c r="AE36" s="75">
        <v>32.189</v>
      </c>
      <c r="AF36" s="75">
        <v>0</v>
      </c>
      <c r="AG36" s="75">
        <v>0</v>
      </c>
      <c r="AH36" s="75">
        <v>0</v>
      </c>
      <c r="AI36" s="75">
        <v>9.5739999999999998</v>
      </c>
      <c r="AJ36" s="76">
        <v>1.6825388269999999</v>
      </c>
      <c r="AK36" s="72" t="s">
        <v>368</v>
      </c>
      <c r="AL36" s="72" t="s">
        <v>321</v>
      </c>
      <c r="AM36" s="72"/>
      <c r="AN36" s="72" t="s">
        <v>369</v>
      </c>
      <c r="AO36" s="72" t="s">
        <v>135</v>
      </c>
      <c r="AP36" s="72"/>
      <c r="AQ36" s="72" t="s">
        <v>370</v>
      </c>
      <c r="AR36" s="75">
        <v>73.388000000000005</v>
      </c>
      <c r="AS36" s="72" t="s">
        <v>329</v>
      </c>
      <c r="AT36" s="72"/>
      <c r="AU36" s="72"/>
      <c r="AV36" s="72"/>
      <c r="AW36" s="76" t="s">
        <v>343</v>
      </c>
      <c r="AX36" s="72"/>
      <c r="AY36" s="72"/>
      <c r="AZ36" s="72"/>
      <c r="BA36" s="72"/>
      <c r="BB36" s="72"/>
      <c r="BC36" s="72" t="s">
        <v>109</v>
      </c>
      <c r="BD36" s="72"/>
      <c r="BE36" s="72"/>
      <c r="BF36" s="72" t="s">
        <v>344</v>
      </c>
      <c r="BG36" s="75">
        <v>0</v>
      </c>
      <c r="BH36" s="75">
        <v>1.271030031</v>
      </c>
      <c r="BI36" s="72" t="s">
        <v>371</v>
      </c>
      <c r="BJ36" s="75">
        <v>1.666341098</v>
      </c>
      <c r="BK36" s="72"/>
      <c r="BL36" s="72"/>
      <c r="BM36" s="72"/>
      <c r="BN36" s="73" t="s">
        <v>372</v>
      </c>
      <c r="BO36" s="73" t="s">
        <v>358</v>
      </c>
    </row>
    <row r="37" spans="1:67" ht="126" x14ac:dyDescent="0.25">
      <c r="A37" s="72">
        <v>10.199999999999999</v>
      </c>
      <c r="B37" s="72" t="s">
        <v>373</v>
      </c>
      <c r="C37" s="73" t="s">
        <v>360</v>
      </c>
      <c r="D37" s="72">
        <v>1466</v>
      </c>
      <c r="E37" s="72" t="s">
        <v>350</v>
      </c>
      <c r="F37" s="72" t="s">
        <v>361</v>
      </c>
      <c r="G37" s="74"/>
      <c r="H37" s="72" t="s">
        <v>374</v>
      </c>
      <c r="I37" s="72">
        <v>96960010036</v>
      </c>
      <c r="J37" s="75">
        <v>197.511</v>
      </c>
      <c r="K37" s="72">
        <v>569111</v>
      </c>
      <c r="L37" s="72">
        <v>379748</v>
      </c>
      <c r="M37" s="72" t="s">
        <v>363</v>
      </c>
      <c r="N37" s="72" t="s">
        <v>97</v>
      </c>
      <c r="O37" s="72" t="s">
        <v>98</v>
      </c>
      <c r="P37" s="72" t="s">
        <v>296</v>
      </c>
      <c r="Q37" s="72" t="s">
        <v>375</v>
      </c>
      <c r="R37" s="72" t="s">
        <v>337</v>
      </c>
      <c r="S37" s="72"/>
      <c r="T37" s="72" t="s">
        <v>376</v>
      </c>
      <c r="U37" s="72" t="s">
        <v>377</v>
      </c>
      <c r="V37" s="72" t="s">
        <v>104</v>
      </c>
      <c r="W37" s="72" t="s">
        <v>378</v>
      </c>
      <c r="X37" s="72" t="s">
        <v>172</v>
      </c>
      <c r="Y37" s="72" t="s">
        <v>85</v>
      </c>
      <c r="Z37" s="72"/>
      <c r="AA37" s="72" t="s">
        <v>146</v>
      </c>
      <c r="AB37" s="75">
        <v>197.511</v>
      </c>
      <c r="AC37" s="75">
        <v>92.301000000000002</v>
      </c>
      <c r="AD37" s="75">
        <v>3.0619999999999998</v>
      </c>
      <c r="AE37" s="75">
        <v>74.364000000000004</v>
      </c>
      <c r="AF37" s="75">
        <v>0</v>
      </c>
      <c r="AG37" s="75">
        <v>0</v>
      </c>
      <c r="AH37" s="75">
        <v>0</v>
      </c>
      <c r="AI37" s="75">
        <v>27.783999999999999</v>
      </c>
      <c r="AJ37" s="76">
        <v>2.5664542090000002</v>
      </c>
      <c r="AK37" s="72" t="s">
        <v>368</v>
      </c>
      <c r="AL37" s="72" t="s">
        <v>321</v>
      </c>
      <c r="AM37" s="72"/>
      <c r="AN37" s="72" t="s">
        <v>379</v>
      </c>
      <c r="AO37" s="72" t="s">
        <v>135</v>
      </c>
      <c r="AP37" s="72"/>
      <c r="AQ37" s="72"/>
      <c r="AR37" s="72"/>
      <c r="AS37" s="72"/>
      <c r="AT37" s="72"/>
      <c r="AU37" s="72" t="s">
        <v>375</v>
      </c>
      <c r="AV37" s="72"/>
      <c r="AW37" s="76"/>
      <c r="AX37" s="72"/>
      <c r="AY37" s="72"/>
      <c r="AZ37" s="72"/>
      <c r="BA37" s="72"/>
      <c r="BB37" s="72"/>
      <c r="BC37" s="72" t="s">
        <v>109</v>
      </c>
      <c r="BD37" s="72"/>
      <c r="BE37" s="72"/>
      <c r="BF37" s="72" t="s">
        <v>344</v>
      </c>
      <c r="BG37" s="75">
        <v>0</v>
      </c>
      <c r="BH37" s="75">
        <v>1.0459676</v>
      </c>
      <c r="BI37" s="72" t="s">
        <v>371</v>
      </c>
      <c r="BJ37" s="75">
        <v>2.400247759</v>
      </c>
      <c r="BK37" s="72"/>
      <c r="BL37" s="72"/>
      <c r="BM37" s="72"/>
      <c r="BN37" s="73" t="s">
        <v>380</v>
      </c>
      <c r="BO37" s="73" t="s">
        <v>358</v>
      </c>
    </row>
    <row r="38" spans="1:67" ht="94.5" x14ac:dyDescent="0.25">
      <c r="A38" s="72">
        <v>10.3</v>
      </c>
      <c r="B38" s="72" t="s">
        <v>381</v>
      </c>
      <c r="C38" s="73" t="s">
        <v>360</v>
      </c>
      <c r="D38" s="72">
        <v>1466</v>
      </c>
      <c r="E38" s="72" t="s">
        <v>350</v>
      </c>
      <c r="F38" s="72" t="s">
        <v>361</v>
      </c>
      <c r="G38" s="74"/>
      <c r="H38" s="72" t="s">
        <v>382</v>
      </c>
      <c r="I38" s="72">
        <v>96960010045</v>
      </c>
      <c r="J38" s="75">
        <v>10.657999999999999</v>
      </c>
      <c r="K38" s="88">
        <v>568453</v>
      </c>
      <c r="L38" s="88">
        <v>379259</v>
      </c>
      <c r="M38" s="72" t="s">
        <v>363</v>
      </c>
      <c r="N38" s="72" t="s">
        <v>97</v>
      </c>
      <c r="O38" s="72" t="s">
        <v>98</v>
      </c>
      <c r="P38" s="72" t="s">
        <v>296</v>
      </c>
      <c r="Q38" s="72"/>
      <c r="R38" s="72" t="s">
        <v>337</v>
      </c>
      <c r="S38" s="72"/>
      <c r="T38" s="72" t="s">
        <v>383</v>
      </c>
      <c r="U38" s="72" t="s">
        <v>384</v>
      </c>
      <c r="V38" s="72" t="s">
        <v>104</v>
      </c>
      <c r="W38" s="72" t="s">
        <v>385</v>
      </c>
      <c r="X38" s="72" t="s">
        <v>69</v>
      </c>
      <c r="Y38" s="72" t="s">
        <v>70</v>
      </c>
      <c r="Z38" s="72"/>
      <c r="AA38" s="72" t="s">
        <v>72</v>
      </c>
      <c r="AB38" s="75">
        <v>10.657999999999999</v>
      </c>
      <c r="AC38" s="75">
        <v>0.42</v>
      </c>
      <c r="AD38" s="75">
        <v>0</v>
      </c>
      <c r="AE38" s="75">
        <v>8.81</v>
      </c>
      <c r="AF38" s="75">
        <v>0</v>
      </c>
      <c r="AG38" s="75">
        <v>0</v>
      </c>
      <c r="AH38" s="75">
        <v>0</v>
      </c>
      <c r="AI38" s="75">
        <v>1.4279999999999999</v>
      </c>
      <c r="AJ38" s="76">
        <v>3.825965338</v>
      </c>
      <c r="AK38" s="72" t="s">
        <v>368</v>
      </c>
      <c r="AL38" s="72" t="s">
        <v>321</v>
      </c>
      <c r="AM38" s="72"/>
      <c r="AN38" s="72" t="s">
        <v>386</v>
      </c>
      <c r="AO38" s="72" t="s">
        <v>135</v>
      </c>
      <c r="AP38" s="72"/>
      <c r="AQ38" s="72"/>
      <c r="AR38" s="72"/>
      <c r="AS38" s="72"/>
      <c r="AT38" s="72"/>
      <c r="AU38" s="72" t="s">
        <v>387</v>
      </c>
      <c r="AV38" s="72"/>
      <c r="AW38" s="76" t="s">
        <v>388</v>
      </c>
      <c r="AX38" s="72"/>
      <c r="AY38" s="72"/>
      <c r="AZ38" s="72"/>
      <c r="BA38" s="72"/>
      <c r="BB38" s="72"/>
      <c r="BC38" s="72" t="s">
        <v>109</v>
      </c>
      <c r="BD38" s="72"/>
      <c r="BE38" s="72"/>
      <c r="BF38" s="72" t="s">
        <v>344</v>
      </c>
      <c r="BG38" s="75">
        <v>1227.8206749999999</v>
      </c>
      <c r="BH38" s="75">
        <v>0.79636346599999996</v>
      </c>
      <c r="BI38" s="72" t="s">
        <v>389</v>
      </c>
      <c r="BJ38" s="75">
        <v>3.0841160099999998</v>
      </c>
      <c r="BK38" s="72"/>
      <c r="BL38" s="72"/>
      <c r="BM38" s="72"/>
      <c r="BN38" s="72" t="s">
        <v>390</v>
      </c>
      <c r="BO38" s="73" t="s">
        <v>358</v>
      </c>
    </row>
    <row r="40" spans="1:67" ht="189" x14ac:dyDescent="0.25">
      <c r="A40" s="72">
        <v>10.5</v>
      </c>
      <c r="B40" s="72" t="s">
        <v>391</v>
      </c>
      <c r="C40" s="73" t="s">
        <v>360</v>
      </c>
      <c r="D40" s="72">
        <v>1466</v>
      </c>
      <c r="E40" s="72" t="s">
        <v>350</v>
      </c>
      <c r="F40" s="72" t="s">
        <v>361</v>
      </c>
      <c r="G40" s="74"/>
      <c r="H40" s="72" t="s">
        <v>392</v>
      </c>
      <c r="I40" s="72">
        <v>96960020030</v>
      </c>
      <c r="J40" s="75">
        <v>148.274</v>
      </c>
      <c r="K40" s="88">
        <v>569738</v>
      </c>
      <c r="L40" s="88">
        <v>384276</v>
      </c>
      <c r="M40" s="72" t="s">
        <v>363</v>
      </c>
      <c r="N40" s="72" t="s">
        <v>97</v>
      </c>
      <c r="O40" s="72" t="s">
        <v>98</v>
      </c>
      <c r="P40" s="72" t="s">
        <v>296</v>
      </c>
      <c r="Q40" s="72" t="s">
        <v>375</v>
      </c>
      <c r="R40" s="72" t="s">
        <v>337</v>
      </c>
      <c r="S40" s="72"/>
      <c r="T40" s="72" t="s">
        <v>393</v>
      </c>
      <c r="U40" s="72" t="s">
        <v>394</v>
      </c>
      <c r="V40" s="72" t="s">
        <v>104</v>
      </c>
      <c r="W40" s="72" t="s">
        <v>395</v>
      </c>
      <c r="X40" s="72" t="s">
        <v>172</v>
      </c>
      <c r="Y40" s="72" t="s">
        <v>85</v>
      </c>
      <c r="Z40" s="72"/>
      <c r="AA40" s="72" t="s">
        <v>146</v>
      </c>
      <c r="AB40" s="75">
        <v>148.274</v>
      </c>
      <c r="AC40" s="75">
        <v>89.033000000000001</v>
      </c>
      <c r="AD40" s="75">
        <v>18.015000000000001</v>
      </c>
      <c r="AE40" s="75">
        <v>9.1159999999999997</v>
      </c>
      <c r="AF40" s="75">
        <v>0</v>
      </c>
      <c r="AG40" s="75">
        <v>0</v>
      </c>
      <c r="AH40" s="75">
        <v>0</v>
      </c>
      <c r="AI40" s="75">
        <v>32.11</v>
      </c>
      <c r="AJ40" s="76">
        <v>1.7022193720000001</v>
      </c>
      <c r="AK40" s="72" t="s">
        <v>396</v>
      </c>
      <c r="AL40" s="72" t="s">
        <v>107</v>
      </c>
      <c r="AM40" s="72"/>
      <c r="AN40" s="72" t="s">
        <v>397</v>
      </c>
      <c r="AO40" s="72" t="s">
        <v>135</v>
      </c>
      <c r="AP40" s="72"/>
      <c r="AQ40" s="72"/>
      <c r="AR40" s="72"/>
      <c r="AS40" s="72"/>
      <c r="AT40" s="72"/>
      <c r="AU40" s="72" t="s">
        <v>375</v>
      </c>
      <c r="AV40" s="72"/>
      <c r="AW40" s="76"/>
      <c r="AX40" s="72"/>
      <c r="AY40" s="72"/>
      <c r="AZ40" s="72"/>
      <c r="BA40" s="72"/>
      <c r="BB40" s="72"/>
      <c r="BC40" s="72" t="s">
        <v>109</v>
      </c>
      <c r="BD40" s="72"/>
      <c r="BE40" s="72"/>
      <c r="BF40" s="72" t="s">
        <v>398</v>
      </c>
      <c r="BG40" s="75">
        <v>0</v>
      </c>
      <c r="BH40" s="75">
        <v>0.21185021800000001</v>
      </c>
      <c r="BI40" s="72" t="s">
        <v>371</v>
      </c>
      <c r="BJ40" s="75">
        <v>2.1017271339999999</v>
      </c>
      <c r="BK40" s="72"/>
      <c r="BL40" s="72"/>
      <c r="BM40" s="72"/>
      <c r="BN40" s="73" t="s">
        <v>399</v>
      </c>
      <c r="BO40" s="73" t="s">
        <v>358</v>
      </c>
    </row>
    <row r="41" spans="1:67" ht="157.5" x14ac:dyDescent="0.25">
      <c r="A41" s="72">
        <v>10.6</v>
      </c>
      <c r="B41" s="72" t="s">
        <v>400</v>
      </c>
      <c r="C41" s="73" t="s">
        <v>360</v>
      </c>
      <c r="D41" s="72">
        <v>1466</v>
      </c>
      <c r="E41" s="72" t="s">
        <v>350</v>
      </c>
      <c r="F41" s="72" t="s">
        <v>361</v>
      </c>
      <c r="G41" s="74"/>
      <c r="H41" s="72" t="s">
        <v>401</v>
      </c>
      <c r="I41" s="72">
        <v>96960020033</v>
      </c>
      <c r="J41" s="75">
        <v>163.53700000000001</v>
      </c>
      <c r="K41" s="88">
        <v>568704</v>
      </c>
      <c r="L41" s="88">
        <v>381757</v>
      </c>
      <c r="M41" s="72" t="s">
        <v>363</v>
      </c>
      <c r="N41" s="72" t="s">
        <v>97</v>
      </c>
      <c r="O41" s="72" t="s">
        <v>98</v>
      </c>
      <c r="P41" s="72" t="s">
        <v>296</v>
      </c>
      <c r="Q41" s="72" t="s">
        <v>375</v>
      </c>
      <c r="R41" s="72" t="s">
        <v>337</v>
      </c>
      <c r="S41" s="72"/>
      <c r="T41" s="72" t="s">
        <v>402</v>
      </c>
      <c r="U41" s="72" t="s">
        <v>403</v>
      </c>
      <c r="V41" s="72" t="s">
        <v>104</v>
      </c>
      <c r="W41" s="72" t="s">
        <v>404</v>
      </c>
      <c r="X41" s="72" t="s">
        <v>172</v>
      </c>
      <c r="Y41" s="72" t="s">
        <v>85</v>
      </c>
      <c r="Z41" s="72"/>
      <c r="AA41" s="72" t="s">
        <v>146</v>
      </c>
      <c r="AB41" s="75">
        <v>163.53700000000001</v>
      </c>
      <c r="AC41" s="75">
        <v>69.188999999999993</v>
      </c>
      <c r="AD41" s="75">
        <v>5.7130000000000001</v>
      </c>
      <c r="AE41" s="75">
        <v>59.259</v>
      </c>
      <c r="AF41" s="75">
        <v>0</v>
      </c>
      <c r="AG41" s="75">
        <v>0</v>
      </c>
      <c r="AH41" s="75">
        <v>0</v>
      </c>
      <c r="AI41" s="75">
        <v>29.376000000000001</v>
      </c>
      <c r="AJ41" s="76">
        <v>3.0381319590000002</v>
      </c>
      <c r="AK41" s="72" t="s">
        <v>368</v>
      </c>
      <c r="AL41" s="72" t="s">
        <v>321</v>
      </c>
      <c r="AM41" s="72"/>
      <c r="AN41" s="72" t="s">
        <v>405</v>
      </c>
      <c r="AO41" s="72" t="s">
        <v>135</v>
      </c>
      <c r="AP41" s="72"/>
      <c r="AQ41" s="72"/>
      <c r="AR41" s="72"/>
      <c r="AS41" s="72"/>
      <c r="AT41" s="72"/>
      <c r="AU41" s="72" t="s">
        <v>375</v>
      </c>
      <c r="AV41" s="72"/>
      <c r="AW41" s="76"/>
      <c r="AX41" s="72"/>
      <c r="AY41" s="72"/>
      <c r="AZ41" s="72"/>
      <c r="BA41" s="72"/>
      <c r="BB41" s="72"/>
      <c r="BC41" s="72" t="s">
        <v>109</v>
      </c>
      <c r="BD41" s="72"/>
      <c r="BE41" s="72"/>
      <c r="BF41" s="72" t="s">
        <v>344</v>
      </c>
      <c r="BG41" s="75">
        <v>0</v>
      </c>
      <c r="BH41" s="75">
        <v>0.49596652699999999</v>
      </c>
      <c r="BI41" s="72" t="s">
        <v>371</v>
      </c>
      <c r="BJ41" s="75">
        <v>2.5336256289999999</v>
      </c>
      <c r="BK41" s="72"/>
      <c r="BL41" s="72"/>
      <c r="BM41" s="72"/>
      <c r="BN41" s="73" t="s">
        <v>406</v>
      </c>
      <c r="BO41" s="73" t="s">
        <v>358</v>
      </c>
    </row>
    <row r="42" spans="1:67" ht="141.75" x14ac:dyDescent="0.25">
      <c r="A42" s="72">
        <v>10.4</v>
      </c>
      <c r="B42" s="72" t="s">
        <v>407</v>
      </c>
      <c r="C42" s="73" t="s">
        <v>360</v>
      </c>
      <c r="D42" s="72">
        <v>1466</v>
      </c>
      <c r="E42" s="72" t="s">
        <v>350</v>
      </c>
      <c r="F42" s="72" t="s">
        <v>361</v>
      </c>
      <c r="G42" s="74"/>
      <c r="H42" s="72" t="s">
        <v>408</v>
      </c>
      <c r="I42" s="72">
        <v>96960020029</v>
      </c>
      <c r="J42" s="75">
        <v>30.978999999999999</v>
      </c>
      <c r="K42" s="88">
        <v>568936</v>
      </c>
      <c r="L42" s="88">
        <v>385822</v>
      </c>
      <c r="M42" s="72" t="s">
        <v>363</v>
      </c>
      <c r="N42" s="72" t="s">
        <v>97</v>
      </c>
      <c r="O42" s="72" t="s">
        <v>98</v>
      </c>
      <c r="P42" s="72" t="s">
        <v>296</v>
      </c>
      <c r="Q42" s="72" t="s">
        <v>375</v>
      </c>
      <c r="R42" s="72" t="s">
        <v>337</v>
      </c>
      <c r="S42" s="72"/>
      <c r="T42" s="72" t="s">
        <v>409</v>
      </c>
      <c r="U42" s="72" t="s">
        <v>394</v>
      </c>
      <c r="V42" s="72" t="s">
        <v>104</v>
      </c>
      <c r="W42" s="72" t="s">
        <v>410</v>
      </c>
      <c r="X42" s="72" t="s">
        <v>172</v>
      </c>
      <c r="Y42" s="72" t="s">
        <v>85</v>
      </c>
      <c r="Z42" s="72"/>
      <c r="AA42" s="72" t="s">
        <v>146</v>
      </c>
      <c r="AB42" s="75">
        <v>30.978999999999999</v>
      </c>
      <c r="AC42" s="75">
        <v>14.529</v>
      </c>
      <c r="AD42" s="75">
        <v>10.387</v>
      </c>
      <c r="AE42" s="75">
        <v>3.3130000000000002</v>
      </c>
      <c r="AF42" s="75">
        <v>0</v>
      </c>
      <c r="AG42" s="75">
        <v>0</v>
      </c>
      <c r="AH42" s="75">
        <v>0</v>
      </c>
      <c r="AI42" s="75">
        <v>2.75</v>
      </c>
      <c r="AJ42" s="76">
        <v>1.0589765950000001</v>
      </c>
      <c r="AK42" s="72" t="s">
        <v>396</v>
      </c>
      <c r="AL42" s="72" t="s">
        <v>107</v>
      </c>
      <c r="AM42" s="72"/>
      <c r="AN42" s="72" t="s">
        <v>411</v>
      </c>
      <c r="AO42" s="72" t="s">
        <v>135</v>
      </c>
      <c r="AP42" s="72"/>
      <c r="AQ42" s="72"/>
      <c r="AR42" s="72"/>
      <c r="AS42" s="72"/>
      <c r="AT42" s="72"/>
      <c r="AU42" s="72" t="s">
        <v>375</v>
      </c>
      <c r="AV42" s="72"/>
      <c r="AW42" s="76"/>
      <c r="AX42" s="72"/>
      <c r="AY42" s="72"/>
      <c r="AZ42" s="72"/>
      <c r="BA42" s="72"/>
      <c r="BB42" s="72"/>
      <c r="BC42" s="72" t="s">
        <v>109</v>
      </c>
      <c r="BD42" s="72"/>
      <c r="BE42" s="72"/>
      <c r="BF42" s="72" t="s">
        <v>398</v>
      </c>
      <c r="BG42" s="75">
        <v>0</v>
      </c>
      <c r="BH42" s="75">
        <v>1.5877123959999999</v>
      </c>
      <c r="BI42" s="72" t="s">
        <v>371</v>
      </c>
      <c r="BJ42" s="75">
        <v>2.467883912</v>
      </c>
      <c r="BK42" s="72"/>
      <c r="BL42" s="72"/>
      <c r="BM42" s="72"/>
      <c r="BN42" s="73" t="s">
        <v>412</v>
      </c>
      <c r="BO42" s="73" t="s">
        <v>358</v>
      </c>
    </row>
    <row r="43" spans="1:67" ht="47.25" customHeight="1" x14ac:dyDescent="0.25">
      <c r="A43" s="80">
        <v>11</v>
      </c>
      <c r="B43" s="81"/>
      <c r="C43" s="65" t="s">
        <v>413</v>
      </c>
      <c r="D43" s="81">
        <v>1456</v>
      </c>
      <c r="E43" s="81" t="s">
        <v>414</v>
      </c>
      <c r="F43" s="81"/>
      <c r="G43" s="82">
        <f>72.42+22.91</f>
        <v>95.33</v>
      </c>
      <c r="H43" s="81"/>
      <c r="I43" s="81"/>
      <c r="J43" s="83"/>
      <c r="K43" s="81"/>
      <c r="L43" s="81"/>
      <c r="M43" s="81"/>
      <c r="N43" s="81"/>
      <c r="O43" s="81"/>
      <c r="P43" s="81"/>
      <c r="Q43" s="81"/>
      <c r="R43" s="81"/>
      <c r="S43" s="81"/>
      <c r="T43" s="81"/>
      <c r="U43" s="81"/>
      <c r="V43" s="81"/>
      <c r="W43" s="81"/>
      <c r="X43" s="81" t="s">
        <v>172</v>
      </c>
      <c r="Y43" s="81"/>
      <c r="Z43" s="81"/>
      <c r="AA43" s="81"/>
      <c r="AB43" s="83"/>
      <c r="AC43" s="83"/>
      <c r="AD43" s="83"/>
      <c r="AE43" s="83"/>
      <c r="AF43" s="83"/>
      <c r="AG43" s="83"/>
      <c r="AH43" s="83"/>
      <c r="AI43" s="83"/>
      <c r="AJ43" s="82"/>
      <c r="AK43" s="81"/>
      <c r="AL43" s="81"/>
      <c r="AM43" s="81"/>
      <c r="AN43" s="81"/>
      <c r="AO43" s="81"/>
      <c r="AP43" s="81" t="s">
        <v>415</v>
      </c>
      <c r="AQ43" s="81" t="s">
        <v>416</v>
      </c>
      <c r="AR43" s="81">
        <v>80.17</v>
      </c>
      <c r="AS43" s="81" t="s">
        <v>417</v>
      </c>
      <c r="AT43" s="81"/>
      <c r="AU43" s="81"/>
      <c r="AV43" s="81"/>
      <c r="AW43" s="81"/>
      <c r="AX43" s="81" t="s">
        <v>418</v>
      </c>
      <c r="AY43" s="81" t="s">
        <v>233</v>
      </c>
      <c r="AZ43" s="81" t="s">
        <v>419</v>
      </c>
      <c r="BA43" s="81" t="s">
        <v>420</v>
      </c>
      <c r="BB43" s="81" t="s">
        <v>236</v>
      </c>
      <c r="BC43" s="81" t="s">
        <v>91</v>
      </c>
      <c r="BD43" s="81" t="s">
        <v>421</v>
      </c>
      <c r="BE43" s="81" t="s">
        <v>210</v>
      </c>
      <c r="BF43" s="81"/>
      <c r="BG43" s="83"/>
      <c r="BH43" s="83"/>
      <c r="BI43" s="81"/>
      <c r="BJ43" s="83"/>
      <c r="BK43" s="81"/>
      <c r="BL43" s="81"/>
      <c r="BM43" s="81"/>
      <c r="BN43" s="87"/>
      <c r="BO43" s="71" t="s">
        <v>422</v>
      </c>
    </row>
    <row r="44" spans="1:67" ht="173.25" x14ac:dyDescent="0.25">
      <c r="A44" s="72">
        <v>11.1</v>
      </c>
      <c r="B44" s="72" t="s">
        <v>423</v>
      </c>
      <c r="C44" s="73" t="s">
        <v>424</v>
      </c>
      <c r="D44" s="72">
        <v>1456</v>
      </c>
      <c r="E44" s="72" t="s">
        <v>414</v>
      </c>
      <c r="F44" s="72">
        <v>16818</v>
      </c>
      <c r="G44" s="74"/>
      <c r="H44" s="72" t="s">
        <v>425</v>
      </c>
      <c r="I44" s="72">
        <v>96900080146</v>
      </c>
      <c r="J44" s="75">
        <v>79.457999999999998</v>
      </c>
      <c r="K44" s="72">
        <v>581635</v>
      </c>
      <c r="L44" s="72">
        <v>383962</v>
      </c>
      <c r="M44" s="72" t="s">
        <v>426</v>
      </c>
      <c r="N44" s="72" t="s">
        <v>97</v>
      </c>
      <c r="O44" s="72" t="s">
        <v>98</v>
      </c>
      <c r="P44" s="72" t="s">
        <v>296</v>
      </c>
      <c r="Q44" s="72" t="s">
        <v>427</v>
      </c>
      <c r="R44" s="72" t="s">
        <v>337</v>
      </c>
      <c r="S44" s="463" t="s">
        <v>1636</v>
      </c>
      <c r="T44" s="72" t="s">
        <v>428</v>
      </c>
      <c r="U44" s="72" t="s">
        <v>429</v>
      </c>
      <c r="V44" s="72" t="s">
        <v>430</v>
      </c>
      <c r="W44" s="72" t="s">
        <v>431</v>
      </c>
      <c r="X44" s="72" t="s">
        <v>172</v>
      </c>
      <c r="Y44" s="72"/>
      <c r="Z44" s="72"/>
      <c r="AA44" s="72"/>
      <c r="AB44" s="75">
        <v>79.457999999999998</v>
      </c>
      <c r="AC44" s="75">
        <v>0.52800000000000002</v>
      </c>
      <c r="AD44" s="75">
        <v>11.068</v>
      </c>
      <c r="AE44" s="75">
        <v>2.8540000000000001</v>
      </c>
      <c r="AF44" s="75">
        <v>0</v>
      </c>
      <c r="AG44" s="75">
        <v>1.4E-2</v>
      </c>
      <c r="AH44" s="75">
        <v>0.16400000000000001</v>
      </c>
      <c r="AI44" s="75">
        <v>64.83</v>
      </c>
      <c r="AJ44" s="76">
        <v>3.6618560210000002</v>
      </c>
      <c r="AK44" s="72" t="s">
        <v>432</v>
      </c>
      <c r="AL44" s="72" t="s">
        <v>107</v>
      </c>
      <c r="AM44" s="72" t="s">
        <v>433</v>
      </c>
      <c r="AN44" s="72" t="s">
        <v>108</v>
      </c>
      <c r="AO44" s="72" t="s">
        <v>135</v>
      </c>
      <c r="AP44" s="72"/>
      <c r="AQ44" s="72" t="s">
        <v>416</v>
      </c>
      <c r="AR44" s="73">
        <v>7.2279999999999998</v>
      </c>
      <c r="AS44" s="72" t="s">
        <v>417</v>
      </c>
      <c r="AT44" s="72"/>
      <c r="AU44" s="72"/>
      <c r="AV44" s="72"/>
      <c r="AW44" s="76" t="s">
        <v>343</v>
      </c>
      <c r="AX44" s="72"/>
      <c r="AY44" s="72"/>
      <c r="AZ44" s="72"/>
      <c r="BA44" s="72"/>
      <c r="BB44" s="72"/>
      <c r="BC44" s="72" t="s">
        <v>109</v>
      </c>
      <c r="BD44" s="72"/>
      <c r="BE44" s="72"/>
      <c r="BF44" s="72" t="s">
        <v>434</v>
      </c>
      <c r="BG44" s="75">
        <v>482.16407579999998</v>
      </c>
      <c r="BH44" s="75">
        <v>0.65873780000000004</v>
      </c>
      <c r="BI44" s="72" t="s">
        <v>435</v>
      </c>
      <c r="BJ44" s="75">
        <v>4.3932459149999996</v>
      </c>
      <c r="BK44" s="72"/>
      <c r="BL44" s="72"/>
      <c r="BM44" s="72"/>
      <c r="BN44" s="73" t="s">
        <v>436</v>
      </c>
      <c r="BO44" s="89" t="s">
        <v>422</v>
      </c>
    </row>
    <row r="45" spans="1:67" ht="126" x14ac:dyDescent="0.25">
      <c r="A45" s="72">
        <v>11.2</v>
      </c>
      <c r="B45" s="72" t="s">
        <v>437</v>
      </c>
      <c r="C45" s="73" t="s">
        <v>424</v>
      </c>
      <c r="D45" s="72">
        <v>1456</v>
      </c>
      <c r="E45" s="72" t="s">
        <v>414</v>
      </c>
      <c r="F45" s="72">
        <v>16818</v>
      </c>
      <c r="G45" s="74"/>
      <c r="H45" s="72" t="s">
        <v>438</v>
      </c>
      <c r="I45" s="72">
        <v>96900080477</v>
      </c>
      <c r="J45" s="75">
        <v>12.829000000000001</v>
      </c>
      <c r="K45" s="72">
        <v>581172</v>
      </c>
      <c r="L45" s="72">
        <v>384561</v>
      </c>
      <c r="M45" s="72" t="s">
        <v>426</v>
      </c>
      <c r="N45" s="72" t="s">
        <v>97</v>
      </c>
      <c r="O45" s="72" t="s">
        <v>98</v>
      </c>
      <c r="P45" s="72" t="s">
        <v>296</v>
      </c>
      <c r="Q45" s="72" t="s">
        <v>439</v>
      </c>
      <c r="R45" s="72" t="s">
        <v>337</v>
      </c>
      <c r="S45" s="463" t="s">
        <v>1636</v>
      </c>
      <c r="T45" s="72" t="s">
        <v>440</v>
      </c>
      <c r="U45" s="72" t="s">
        <v>441</v>
      </c>
      <c r="V45" s="72" t="s">
        <v>104</v>
      </c>
      <c r="W45" s="72" t="s">
        <v>442</v>
      </c>
      <c r="X45" s="72" t="s">
        <v>172</v>
      </c>
      <c r="Y45" s="72"/>
      <c r="Z45" s="72"/>
      <c r="AA45" s="72"/>
      <c r="AB45" s="75">
        <v>12.829000000000001</v>
      </c>
      <c r="AC45" s="75">
        <v>1.0109999999999999</v>
      </c>
      <c r="AD45" s="75">
        <v>0</v>
      </c>
      <c r="AE45" s="75">
        <v>0.32100000000000001</v>
      </c>
      <c r="AF45" s="75">
        <v>0</v>
      </c>
      <c r="AG45" s="75">
        <v>0</v>
      </c>
      <c r="AH45" s="75">
        <v>8.4</v>
      </c>
      <c r="AI45" s="75">
        <v>3.097</v>
      </c>
      <c r="AJ45" s="76">
        <v>4.8797343199999998</v>
      </c>
      <c r="AK45" s="72" t="s">
        <v>432</v>
      </c>
      <c r="AL45" s="72" t="s">
        <v>107</v>
      </c>
      <c r="AM45" s="72"/>
      <c r="AN45" s="72" t="s">
        <v>443</v>
      </c>
      <c r="AO45" s="72" t="s">
        <v>342</v>
      </c>
      <c r="AP45" s="72"/>
      <c r="AQ45" s="72"/>
      <c r="AR45" s="72"/>
      <c r="AS45" s="72"/>
      <c r="AT45" s="72"/>
      <c r="AU45" s="72" t="s">
        <v>444</v>
      </c>
      <c r="AV45" s="72"/>
      <c r="AW45" s="76"/>
      <c r="AX45" s="72"/>
      <c r="AY45" s="72"/>
      <c r="AZ45" s="72"/>
      <c r="BA45" s="72"/>
      <c r="BB45" s="72"/>
      <c r="BC45" s="72" t="s">
        <v>109</v>
      </c>
      <c r="BD45" s="72"/>
      <c r="BE45" s="72"/>
      <c r="BF45" s="72" t="s">
        <v>434</v>
      </c>
      <c r="BG45" s="75">
        <v>466.7522027</v>
      </c>
      <c r="BH45" s="75">
        <v>0.63988471199999997</v>
      </c>
      <c r="BI45" s="72" t="s">
        <v>435</v>
      </c>
      <c r="BJ45" s="75">
        <v>4.0989090719999997</v>
      </c>
      <c r="BK45" s="72"/>
      <c r="BL45" s="72"/>
      <c r="BM45" s="72"/>
      <c r="BN45" s="73" t="s">
        <v>445</v>
      </c>
      <c r="BO45" s="89" t="s">
        <v>422</v>
      </c>
    </row>
  </sheetData>
  <mergeCells count="20">
    <mergeCell ref="Q1:R1"/>
    <mergeCell ref="S1:U1"/>
    <mergeCell ref="X1:AA1"/>
    <mergeCell ref="AJ1:AM1"/>
    <mergeCell ref="AU1:AW1"/>
    <mergeCell ref="K5:L5"/>
    <mergeCell ref="X5:AA5"/>
    <mergeCell ref="AC5:AH5"/>
    <mergeCell ref="AQ5:AS5"/>
    <mergeCell ref="AB3:AI3"/>
    <mergeCell ref="AJ3:AL3"/>
    <mergeCell ref="D4:F4"/>
    <mergeCell ref="AB4:AI4"/>
    <mergeCell ref="AJ4:AM4"/>
    <mergeCell ref="AO2:AW2"/>
    <mergeCell ref="AX2:BJ2"/>
    <mergeCell ref="BF4:BG4"/>
    <mergeCell ref="BH4:BI4"/>
    <mergeCell ref="BF3:BG3"/>
    <mergeCell ref="BH3:BI3"/>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O53"/>
  <sheetViews>
    <sheetView zoomScale="80" zoomScaleNormal="80" workbookViewId="0">
      <pane xSplit="3" ySplit="6" topLeftCell="G50" activePane="bottomRight" state="frozen"/>
      <selection pane="topRight" activeCell="D1" sqref="D1"/>
      <selection pane="bottomLeft" activeCell="A7" sqref="A7"/>
      <selection pane="bottomRight" activeCell="S50" sqref="S50"/>
    </sheetView>
  </sheetViews>
  <sheetFormatPr defaultColWidth="14.42578125" defaultRowHeight="15" customHeight="1" x14ac:dyDescent="0.25"/>
  <cols>
    <col min="1" max="1" width="12.42578125" hidden="1" customWidth="1"/>
    <col min="2" max="2" width="14.7109375" hidden="1" customWidth="1"/>
    <col min="3" max="3" width="58.5703125" customWidth="1"/>
    <col min="4" max="4" width="33.140625" customWidth="1"/>
    <col min="5" max="5" width="16.7109375" customWidth="1"/>
    <col min="6" max="6" width="11.140625" customWidth="1"/>
    <col min="7" max="7" width="21.7109375" customWidth="1"/>
    <col min="8" max="8" width="25.140625" customWidth="1"/>
    <col min="9" max="10" width="31.42578125" customWidth="1"/>
    <col min="11" max="11" width="16.140625" customWidth="1"/>
    <col min="12" max="12" width="16.28515625" customWidth="1"/>
    <col min="13" max="13" width="20.7109375" customWidth="1"/>
    <col min="14" max="14" width="19.7109375" customWidth="1"/>
    <col min="15" max="15" width="23.42578125" customWidth="1"/>
    <col min="16" max="16" width="33.7109375" customWidth="1"/>
    <col min="17" max="17" width="23.42578125" customWidth="1"/>
    <col min="18" max="18" width="34.7109375" customWidth="1"/>
    <col min="19" max="19" width="23.42578125" customWidth="1"/>
    <col min="20" max="20" width="31.42578125" customWidth="1"/>
    <col min="21" max="22" width="28.42578125" customWidth="1"/>
    <col min="23" max="23" width="20.28515625" customWidth="1"/>
    <col min="24" max="24" width="10.5703125" customWidth="1"/>
    <col min="25" max="25" width="10" customWidth="1"/>
    <col min="26" max="26" width="10.85546875" customWidth="1"/>
    <col min="27" max="27" width="19.5703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18.42578125" customWidth="1"/>
    <col min="37" max="37" width="20.140625" customWidth="1"/>
    <col min="38" max="38" width="19.7109375" customWidth="1"/>
    <col min="39" max="39" width="26.140625" customWidth="1"/>
    <col min="40" max="40" width="60.5703125" customWidth="1"/>
    <col min="41" max="41" width="26.28515625" customWidth="1"/>
    <col min="42" max="42" width="32.140625" customWidth="1"/>
    <col min="43" max="43" width="31.140625" customWidth="1"/>
    <col min="44" max="44" width="22.85546875" customWidth="1"/>
    <col min="45" max="45" width="42.7109375" customWidth="1"/>
    <col min="46" max="46" width="30.140625" customWidth="1"/>
    <col min="47" max="47" width="26.42578125" customWidth="1"/>
    <col min="48" max="48" width="21.42578125" customWidth="1"/>
    <col min="49" max="49" width="46.855468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7" max="57" width="16.7109375" customWidth="1"/>
    <col min="58" max="58" width="23.85546875" customWidth="1"/>
    <col min="59" max="59" width="17.42578125" customWidth="1"/>
    <col min="60" max="62" width="18.28515625" customWidth="1"/>
    <col min="63" max="63" width="30.7109375" customWidth="1"/>
    <col min="64" max="64" width="22.42578125" customWidth="1"/>
    <col min="65" max="65" width="20.7109375" customWidth="1"/>
    <col min="66" max="66" width="43.140625" customWidth="1"/>
    <col min="67" max="67" width="21.7109375" customWidth="1"/>
  </cols>
  <sheetData>
    <row r="1" spans="1:67" ht="15.75" x14ac:dyDescent="0.25">
      <c r="A1" s="391"/>
      <c r="B1" s="372"/>
      <c r="C1" s="372"/>
      <c r="D1" s="372"/>
      <c r="E1" s="372"/>
      <c r="F1" s="372"/>
      <c r="G1" s="372"/>
      <c r="H1" s="372"/>
      <c r="I1" s="372"/>
      <c r="J1" s="372"/>
      <c r="K1" s="372"/>
      <c r="L1" s="372"/>
      <c r="M1" s="372"/>
      <c r="N1" s="372"/>
      <c r="O1" s="373"/>
      <c r="P1" s="2"/>
      <c r="Q1" s="392" t="s">
        <v>1</v>
      </c>
      <c r="R1" s="373"/>
      <c r="S1" s="392" t="s">
        <v>1</v>
      </c>
      <c r="T1" s="375"/>
      <c r="U1" s="373"/>
      <c r="V1" s="5"/>
      <c r="W1" s="5"/>
      <c r="X1" s="392" t="s">
        <v>1</v>
      </c>
      <c r="Y1" s="375"/>
      <c r="Z1" s="375"/>
      <c r="AA1" s="373"/>
      <c r="AB1" s="6"/>
      <c r="AC1" s="6"/>
      <c r="AD1" s="6"/>
      <c r="AE1" s="6"/>
      <c r="AF1" s="6"/>
      <c r="AG1" s="6"/>
      <c r="AH1" s="6"/>
      <c r="AI1" s="6"/>
      <c r="AJ1" s="380"/>
      <c r="AK1" s="375"/>
      <c r="AL1" s="375"/>
      <c r="AM1" s="373"/>
      <c r="AN1" s="257" t="s">
        <v>1</v>
      </c>
      <c r="AO1" s="5"/>
      <c r="AP1" s="5"/>
      <c r="AQ1" s="5"/>
      <c r="AR1" s="2"/>
      <c r="AS1" s="2"/>
      <c r="AT1" s="257" t="s">
        <v>1</v>
      </c>
      <c r="AU1" s="380" t="s">
        <v>2</v>
      </c>
      <c r="AV1" s="375"/>
      <c r="AW1" s="373"/>
      <c r="AX1" s="2"/>
      <c r="AY1" s="2"/>
      <c r="AZ1" s="2"/>
      <c r="BA1" s="2"/>
      <c r="BB1" s="2"/>
      <c r="BC1" s="2"/>
      <c r="BD1" s="2"/>
      <c r="BE1" s="2"/>
      <c r="BF1" s="2"/>
      <c r="BG1" s="6"/>
      <c r="BH1" s="6"/>
      <c r="BI1" s="2"/>
      <c r="BJ1" s="6"/>
      <c r="BK1" s="243"/>
      <c r="BL1" s="2"/>
      <c r="BM1" s="2"/>
      <c r="BN1" s="5"/>
      <c r="BO1" s="90"/>
    </row>
    <row r="2" spans="1:67" ht="18.75" x14ac:dyDescent="0.25">
      <c r="A2" s="9" t="s">
        <v>3</v>
      </c>
      <c r="B2" s="10"/>
      <c r="C2" s="11"/>
      <c r="D2" s="10"/>
      <c r="E2" s="10"/>
      <c r="F2" s="10"/>
      <c r="G2" s="10"/>
      <c r="H2" s="10"/>
      <c r="I2" s="10"/>
      <c r="J2" s="10"/>
      <c r="K2" s="10"/>
      <c r="L2" s="10"/>
      <c r="M2" s="10"/>
      <c r="N2" s="10"/>
      <c r="O2" s="10"/>
      <c r="P2" s="10"/>
      <c r="Q2" s="10"/>
      <c r="R2" s="10"/>
      <c r="S2" s="10"/>
      <c r="T2" s="10"/>
      <c r="U2" s="12"/>
      <c r="V2" s="13"/>
      <c r="W2" s="13"/>
      <c r="X2" s="10"/>
      <c r="Y2" s="10"/>
      <c r="Z2" s="10"/>
      <c r="AA2" s="10"/>
      <c r="AB2" s="14"/>
      <c r="AC2" s="14"/>
      <c r="AD2" s="14"/>
      <c r="AE2" s="14"/>
      <c r="AF2" s="14"/>
      <c r="AG2" s="14"/>
      <c r="AH2" s="14"/>
      <c r="AI2" s="14"/>
      <c r="AJ2" s="10"/>
      <c r="AK2" s="10"/>
      <c r="AL2" s="10"/>
      <c r="AM2" s="10"/>
      <c r="AN2" s="10"/>
      <c r="AO2" s="354"/>
      <c r="AP2" s="355"/>
      <c r="AQ2" s="355"/>
      <c r="AR2" s="355"/>
      <c r="AS2" s="355"/>
      <c r="AT2" s="355"/>
      <c r="AU2" s="355"/>
      <c r="AV2" s="355"/>
      <c r="AW2" s="355"/>
      <c r="AX2" s="15" t="s">
        <v>446</v>
      </c>
      <c r="AY2" s="15"/>
      <c r="AZ2" s="15"/>
      <c r="BA2" s="15"/>
      <c r="BB2" s="15"/>
      <c r="BC2" s="15"/>
      <c r="BD2" s="15"/>
      <c r="BE2" s="15"/>
      <c r="BF2" s="15"/>
      <c r="BG2" s="15"/>
      <c r="BH2" s="15"/>
      <c r="BI2" s="15"/>
      <c r="BJ2" s="15"/>
      <c r="BK2" s="16"/>
      <c r="BL2" s="16"/>
      <c r="BM2" s="16"/>
      <c r="BN2" s="16"/>
      <c r="BO2" s="17"/>
    </row>
    <row r="3" spans="1:67" ht="15" customHeight="1" x14ac:dyDescent="0.25">
      <c r="A3" s="7">
        <v>1</v>
      </c>
      <c r="B3" s="91">
        <v>2</v>
      </c>
      <c r="C3" s="92">
        <v>3</v>
      </c>
      <c r="D3" s="278">
        <v>4</v>
      </c>
      <c r="E3" s="93">
        <v>5</v>
      </c>
      <c r="F3" s="94">
        <v>6</v>
      </c>
      <c r="G3" s="91">
        <v>7</v>
      </c>
      <c r="H3" s="91">
        <v>8</v>
      </c>
      <c r="I3" s="91">
        <v>9</v>
      </c>
      <c r="J3" s="91">
        <v>10</v>
      </c>
      <c r="K3" s="7">
        <v>11</v>
      </c>
      <c r="L3" s="245"/>
      <c r="M3" s="7">
        <v>12</v>
      </c>
      <c r="N3" s="91">
        <v>13</v>
      </c>
      <c r="O3" s="7">
        <v>14</v>
      </c>
      <c r="P3" s="91">
        <v>15</v>
      </c>
      <c r="Q3" s="91">
        <v>16</v>
      </c>
      <c r="R3" s="91">
        <v>17</v>
      </c>
      <c r="S3" s="91">
        <v>18</v>
      </c>
      <c r="T3" s="91">
        <v>19</v>
      </c>
      <c r="U3" s="95">
        <v>20</v>
      </c>
      <c r="V3" s="19">
        <v>21</v>
      </c>
      <c r="W3" s="19">
        <v>22</v>
      </c>
      <c r="X3" s="7">
        <v>23</v>
      </c>
      <c r="AA3" s="245"/>
      <c r="AB3" s="381" t="s">
        <v>447</v>
      </c>
      <c r="AC3" s="372"/>
      <c r="AD3" s="372"/>
      <c r="AE3" s="372"/>
      <c r="AF3" s="372"/>
      <c r="AG3" s="372"/>
      <c r="AH3" s="372"/>
      <c r="AI3" s="373"/>
      <c r="AJ3" s="376">
        <v>25</v>
      </c>
      <c r="AK3" s="372"/>
      <c r="AL3" s="373"/>
      <c r="AM3" s="279">
        <v>26</v>
      </c>
      <c r="AN3" s="91">
        <v>27</v>
      </c>
      <c r="AO3" s="7">
        <v>28</v>
      </c>
      <c r="AP3" s="91">
        <v>29</v>
      </c>
      <c r="AQ3" s="7">
        <v>30</v>
      </c>
      <c r="AS3" s="245"/>
      <c r="AT3" s="91">
        <v>31</v>
      </c>
      <c r="AU3" s="91">
        <v>32</v>
      </c>
      <c r="AV3" s="91">
        <v>33</v>
      </c>
      <c r="AW3" s="7">
        <v>34</v>
      </c>
      <c r="AX3" s="93">
        <v>35</v>
      </c>
      <c r="AY3" s="93">
        <v>36</v>
      </c>
      <c r="AZ3" s="93">
        <v>37</v>
      </c>
      <c r="BA3" s="93">
        <v>38</v>
      </c>
      <c r="BB3" s="93">
        <v>39</v>
      </c>
      <c r="BC3" s="93">
        <v>40</v>
      </c>
      <c r="BD3" s="93">
        <v>41</v>
      </c>
      <c r="BE3" s="93">
        <v>42</v>
      </c>
      <c r="BF3" s="390">
        <v>43</v>
      </c>
      <c r="BG3" s="362"/>
      <c r="BH3" s="390">
        <v>44</v>
      </c>
      <c r="BI3" s="363"/>
      <c r="BJ3" s="93">
        <v>45</v>
      </c>
      <c r="BK3" s="93">
        <v>46</v>
      </c>
      <c r="BL3" s="4"/>
      <c r="BM3" s="4"/>
      <c r="BN3" s="280"/>
      <c r="BO3" s="96"/>
    </row>
    <row r="4" spans="1:67" ht="15.75" x14ac:dyDescent="0.25">
      <c r="A4" s="97"/>
      <c r="B4" s="28"/>
      <c r="C4" s="29"/>
      <c r="D4" s="377" t="s">
        <v>5</v>
      </c>
      <c r="E4" s="350"/>
      <c r="F4" s="350"/>
      <c r="G4" s="29"/>
      <c r="H4" s="29"/>
      <c r="I4" s="29"/>
      <c r="J4" s="29"/>
      <c r="K4" s="30"/>
      <c r="L4" s="245"/>
      <c r="M4" s="30"/>
      <c r="N4" s="29"/>
      <c r="O4" s="30"/>
      <c r="P4" s="29"/>
      <c r="Q4" s="29"/>
      <c r="R4" s="29"/>
      <c r="S4" s="29"/>
      <c r="T4" s="29"/>
      <c r="U4" s="29"/>
      <c r="V4" s="29"/>
      <c r="W4" s="29"/>
      <c r="X4" s="30"/>
      <c r="AA4" s="245"/>
      <c r="AB4" s="378" t="s">
        <v>6</v>
      </c>
      <c r="AC4" s="350"/>
      <c r="AD4" s="350"/>
      <c r="AE4" s="350"/>
      <c r="AF4" s="350"/>
      <c r="AG4" s="350"/>
      <c r="AH4" s="350"/>
      <c r="AI4" s="352"/>
      <c r="AJ4" s="379" t="s">
        <v>7</v>
      </c>
      <c r="AK4" s="350"/>
      <c r="AL4" s="350"/>
      <c r="AM4" s="352"/>
      <c r="AN4" s="29"/>
      <c r="AO4" s="30"/>
      <c r="AP4" s="29"/>
      <c r="AQ4" s="30"/>
      <c r="AS4" s="245"/>
      <c r="AT4" s="29"/>
      <c r="AU4" s="29"/>
      <c r="AV4" s="29"/>
      <c r="AW4" s="30"/>
      <c r="AX4" s="31"/>
      <c r="AY4" s="31"/>
      <c r="AZ4" s="31"/>
      <c r="BA4" s="31"/>
      <c r="BB4" s="31"/>
      <c r="BC4" s="31"/>
      <c r="BD4" s="31"/>
      <c r="BE4" s="31"/>
      <c r="BF4" s="382" t="s">
        <v>8</v>
      </c>
      <c r="BG4" s="358"/>
      <c r="BH4" s="383" t="s">
        <v>9</v>
      </c>
      <c r="BI4" s="360"/>
      <c r="BJ4" s="247"/>
      <c r="BK4" s="247"/>
      <c r="BL4" s="4"/>
      <c r="BM4" s="4"/>
      <c r="BN4" s="5"/>
      <c r="BO4" s="96"/>
    </row>
    <row r="5" spans="1:67" ht="94.5" x14ac:dyDescent="0.25">
      <c r="A5" s="98" t="s">
        <v>10</v>
      </c>
      <c r="B5" s="99" t="s">
        <v>11</v>
      </c>
      <c r="C5" s="100" t="s">
        <v>12</v>
      </c>
      <c r="D5" s="101" t="s">
        <v>13</v>
      </c>
      <c r="E5" s="42" t="s">
        <v>14</v>
      </c>
      <c r="F5" s="102" t="s">
        <v>15</v>
      </c>
      <c r="G5" s="42" t="s">
        <v>16</v>
      </c>
      <c r="H5" s="103" t="s">
        <v>17</v>
      </c>
      <c r="I5" s="42" t="s">
        <v>18</v>
      </c>
      <c r="J5" s="104" t="s">
        <v>448</v>
      </c>
      <c r="K5" s="384" t="s">
        <v>20</v>
      </c>
      <c r="L5" s="385"/>
      <c r="M5" s="103" t="s">
        <v>21</v>
      </c>
      <c r="N5" s="103" t="s">
        <v>22</v>
      </c>
      <c r="O5" s="103" t="s">
        <v>23</v>
      </c>
      <c r="P5" s="103" t="s">
        <v>24</v>
      </c>
      <c r="Q5" s="105" t="s">
        <v>25</v>
      </c>
      <c r="R5" s="105" t="s">
        <v>26</v>
      </c>
      <c r="S5" s="105" t="s">
        <v>27</v>
      </c>
      <c r="T5" s="106" t="s">
        <v>28</v>
      </c>
      <c r="U5" s="105" t="s">
        <v>29</v>
      </c>
      <c r="V5" s="107" t="s">
        <v>30</v>
      </c>
      <c r="W5" s="107" t="s">
        <v>31</v>
      </c>
      <c r="X5" s="386" t="s">
        <v>32</v>
      </c>
      <c r="Y5" s="387"/>
      <c r="Z5" s="387"/>
      <c r="AA5" s="385"/>
      <c r="AB5" s="108" t="s">
        <v>33</v>
      </c>
      <c r="AC5" s="388" t="s">
        <v>34</v>
      </c>
      <c r="AD5" s="387"/>
      <c r="AE5" s="387"/>
      <c r="AF5" s="387"/>
      <c r="AG5" s="387"/>
      <c r="AH5" s="385"/>
      <c r="AI5" s="109" t="s">
        <v>35</v>
      </c>
      <c r="AJ5" s="110" t="s">
        <v>36</v>
      </c>
      <c r="AK5" s="110" t="s">
        <v>37</v>
      </c>
      <c r="AL5" s="110" t="s">
        <v>38</v>
      </c>
      <c r="AM5" s="110" t="s">
        <v>39</v>
      </c>
      <c r="AN5" s="105" t="s">
        <v>40</v>
      </c>
      <c r="AO5" s="107" t="s">
        <v>41</v>
      </c>
      <c r="AP5" s="107" t="s">
        <v>449</v>
      </c>
      <c r="AQ5" s="389" t="s">
        <v>43</v>
      </c>
      <c r="AR5" s="387"/>
      <c r="AS5" s="385"/>
      <c r="AT5" s="111" t="s">
        <v>44</v>
      </c>
      <c r="AU5" s="111" t="s">
        <v>45</v>
      </c>
      <c r="AV5" s="111" t="s">
        <v>46</v>
      </c>
      <c r="AW5" s="112" t="s">
        <v>47</v>
      </c>
      <c r="AX5" s="42" t="s">
        <v>48</v>
      </c>
      <c r="AY5" s="42" t="s">
        <v>49</v>
      </c>
      <c r="AZ5" s="42" t="s">
        <v>50</v>
      </c>
      <c r="BA5" s="42" t="s">
        <v>51</v>
      </c>
      <c r="BB5" s="43" t="s">
        <v>52</v>
      </c>
      <c r="BC5" s="42" t="s">
        <v>53</v>
      </c>
      <c r="BD5" s="42" t="s">
        <v>54</v>
      </c>
      <c r="BE5" s="42" t="s">
        <v>55</v>
      </c>
      <c r="BF5" s="45" t="s">
        <v>56</v>
      </c>
      <c r="BG5" s="46" t="s">
        <v>57</v>
      </c>
      <c r="BH5" s="46" t="s">
        <v>58</v>
      </c>
      <c r="BI5" s="45" t="s">
        <v>59</v>
      </c>
      <c r="BJ5" s="46" t="s">
        <v>60</v>
      </c>
      <c r="BK5" s="105" t="s">
        <v>61</v>
      </c>
      <c r="BL5" s="113" t="s">
        <v>62</v>
      </c>
      <c r="BM5" s="113" t="s">
        <v>63</v>
      </c>
      <c r="BN5" s="113" t="s">
        <v>64</v>
      </c>
      <c r="BO5" s="114" t="s">
        <v>65</v>
      </c>
    </row>
    <row r="6" spans="1:67" ht="47.25" x14ac:dyDescent="0.25">
      <c r="A6" s="115"/>
      <c r="B6" s="116"/>
      <c r="C6" s="60"/>
      <c r="D6" s="60"/>
      <c r="E6" s="60"/>
      <c r="F6" s="60"/>
      <c r="G6" s="60"/>
      <c r="H6" s="60"/>
      <c r="I6" s="60"/>
      <c r="J6" s="60"/>
      <c r="K6" s="117" t="s">
        <v>66</v>
      </c>
      <c r="L6" s="117" t="s">
        <v>67</v>
      </c>
      <c r="M6" s="60"/>
      <c r="N6" s="60"/>
      <c r="O6" s="60"/>
      <c r="P6" s="60"/>
      <c r="Q6" s="60"/>
      <c r="R6" s="60"/>
      <c r="S6" s="60"/>
      <c r="T6" s="118" t="s">
        <v>68</v>
      </c>
      <c r="U6" s="60"/>
      <c r="V6" s="60"/>
      <c r="W6" s="60"/>
      <c r="X6" s="119" t="s">
        <v>69</v>
      </c>
      <c r="Y6" s="119" t="s">
        <v>70</v>
      </c>
      <c r="Z6" s="119" t="s">
        <v>71</v>
      </c>
      <c r="AA6" s="119" t="s">
        <v>72</v>
      </c>
      <c r="AB6" s="60"/>
      <c r="AC6" s="120" t="s">
        <v>73</v>
      </c>
      <c r="AD6" s="120" t="s">
        <v>74</v>
      </c>
      <c r="AE6" s="120" t="s">
        <v>75</v>
      </c>
      <c r="AF6" s="120" t="s">
        <v>76</v>
      </c>
      <c r="AG6" s="120" t="s">
        <v>77</v>
      </c>
      <c r="AH6" s="120" t="s">
        <v>78</v>
      </c>
      <c r="AI6" s="60"/>
      <c r="AJ6" s="60"/>
      <c r="AK6" s="60"/>
      <c r="AL6" s="60"/>
      <c r="AM6" s="60"/>
      <c r="AN6" s="60"/>
      <c r="AO6" s="60"/>
      <c r="AP6" s="60"/>
      <c r="AQ6" s="121" t="s">
        <v>79</v>
      </c>
      <c r="AR6" s="121" t="s">
        <v>80</v>
      </c>
      <c r="AS6" s="121" t="s">
        <v>81</v>
      </c>
      <c r="AT6" s="60"/>
      <c r="AU6" s="60"/>
      <c r="AV6" s="60"/>
      <c r="AW6" s="60"/>
      <c r="AX6" s="60"/>
      <c r="AY6" s="60"/>
      <c r="AZ6" s="60"/>
      <c r="BA6" s="60"/>
      <c r="BB6" s="122" t="s">
        <v>82</v>
      </c>
      <c r="BC6" s="60"/>
      <c r="BD6" s="60"/>
      <c r="BE6" s="60"/>
      <c r="BF6" s="60"/>
      <c r="BG6" s="60"/>
      <c r="BH6" s="60"/>
      <c r="BI6" s="60"/>
      <c r="BJ6" s="60"/>
      <c r="BK6" s="60"/>
      <c r="BL6" s="60"/>
      <c r="BM6" s="60"/>
      <c r="BN6" s="60"/>
      <c r="BO6" s="63"/>
    </row>
    <row r="7" spans="1:67" ht="23.25" customHeight="1" x14ac:dyDescent="0.25">
      <c r="A7" s="281">
        <v>12</v>
      </c>
      <c r="B7" s="282"/>
      <c r="C7" s="282" t="s">
        <v>450</v>
      </c>
      <c r="D7" s="282">
        <v>3930</v>
      </c>
      <c r="E7" s="282"/>
      <c r="F7" s="282"/>
      <c r="G7" s="283">
        <v>8.2100000000000009</v>
      </c>
      <c r="H7" s="282"/>
      <c r="I7" s="282"/>
      <c r="J7" s="284"/>
      <c r="K7" s="282"/>
      <c r="L7" s="282"/>
      <c r="M7" s="282"/>
      <c r="N7" s="282"/>
      <c r="O7" s="282"/>
      <c r="P7" s="282"/>
      <c r="Q7" s="282"/>
      <c r="R7" s="282"/>
      <c r="S7" s="282"/>
      <c r="T7" s="282"/>
      <c r="U7" s="285"/>
      <c r="V7" s="282"/>
      <c r="W7" s="282"/>
      <c r="X7" s="282"/>
      <c r="Y7" s="282"/>
      <c r="Z7" s="282"/>
      <c r="AA7" s="282"/>
      <c r="AB7" s="286"/>
      <c r="AC7" s="286"/>
      <c r="AD7" s="286"/>
      <c r="AE7" s="286"/>
      <c r="AF7" s="286"/>
      <c r="AG7" s="286"/>
      <c r="AH7" s="286"/>
      <c r="AI7" s="286"/>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6"/>
      <c r="BH7" s="286"/>
      <c r="BI7" s="282"/>
      <c r="BJ7" s="286"/>
      <c r="BK7" s="283"/>
      <c r="BL7" s="283"/>
      <c r="BM7" s="283"/>
      <c r="BN7" s="287"/>
      <c r="BO7" s="288">
        <v>146</v>
      </c>
    </row>
    <row r="8" spans="1:67" ht="78.75" x14ac:dyDescent="0.25">
      <c r="A8" s="270">
        <v>12.1</v>
      </c>
      <c r="B8" s="270" t="s">
        <v>451</v>
      </c>
      <c r="C8" s="272" t="s">
        <v>452</v>
      </c>
      <c r="D8" s="270" t="s">
        <v>453</v>
      </c>
      <c r="E8" s="270"/>
      <c r="F8" s="270"/>
      <c r="G8" s="273"/>
      <c r="H8" s="270" t="s">
        <v>454</v>
      </c>
      <c r="I8" s="270" t="s">
        <v>454</v>
      </c>
      <c r="J8" s="274">
        <v>9.6000000000000002E-2</v>
      </c>
      <c r="K8" s="270">
        <v>579387</v>
      </c>
      <c r="L8" s="270">
        <v>225188</v>
      </c>
      <c r="M8" s="270" t="s">
        <v>455</v>
      </c>
      <c r="N8" s="270" t="s">
        <v>456</v>
      </c>
      <c r="O8" s="270" t="s">
        <v>98</v>
      </c>
      <c r="P8" s="270" t="s">
        <v>99</v>
      </c>
      <c r="Q8" s="270"/>
      <c r="R8" s="270" t="s">
        <v>98</v>
      </c>
      <c r="S8" s="270" t="s">
        <v>457</v>
      </c>
      <c r="T8" s="270"/>
      <c r="U8" s="270" t="s">
        <v>458</v>
      </c>
      <c r="V8" s="270" t="s">
        <v>104</v>
      </c>
      <c r="W8" s="270" t="s">
        <v>459</v>
      </c>
      <c r="X8" s="270"/>
      <c r="Y8" s="270"/>
      <c r="Z8" s="270"/>
      <c r="AA8" s="270"/>
      <c r="AB8" s="274">
        <v>9.6000000000000002E-2</v>
      </c>
      <c r="AC8" s="274">
        <v>0.09</v>
      </c>
      <c r="AD8" s="274">
        <v>0</v>
      </c>
      <c r="AE8" s="274">
        <v>6.0000000000000001E-3</v>
      </c>
      <c r="AF8" s="274">
        <v>0</v>
      </c>
      <c r="AG8" s="274">
        <v>0</v>
      </c>
      <c r="AH8" s="274">
        <v>0</v>
      </c>
      <c r="AI8" s="274">
        <v>0</v>
      </c>
      <c r="AJ8" s="276">
        <v>2.9076019639999999</v>
      </c>
      <c r="AK8" s="270" t="s">
        <v>460</v>
      </c>
      <c r="AL8" s="270" t="s">
        <v>107</v>
      </c>
      <c r="AM8" s="270"/>
      <c r="AN8" s="270"/>
      <c r="AO8" s="270" t="s">
        <v>135</v>
      </c>
      <c r="AP8" s="270"/>
      <c r="AQ8" s="270"/>
      <c r="AR8" s="270"/>
      <c r="AS8" s="270"/>
      <c r="AT8" s="270"/>
      <c r="AU8" s="270"/>
      <c r="AV8" s="270"/>
      <c r="AW8" s="270"/>
      <c r="AX8" s="270"/>
      <c r="AY8" s="270"/>
      <c r="AZ8" s="289"/>
      <c r="BA8" s="270"/>
      <c r="BB8" s="270"/>
      <c r="BC8" s="270" t="s">
        <v>122</v>
      </c>
      <c r="BD8" s="270"/>
      <c r="BE8" s="270"/>
      <c r="BF8" s="270" t="s">
        <v>461</v>
      </c>
      <c r="BG8" s="274">
        <v>28.170358530000001</v>
      </c>
      <c r="BH8" s="274">
        <v>0.41601743000000002</v>
      </c>
      <c r="BI8" s="270" t="s">
        <v>462</v>
      </c>
      <c r="BJ8" s="274">
        <v>0.62534043299999997</v>
      </c>
      <c r="BK8" s="270" t="s">
        <v>463</v>
      </c>
      <c r="BL8" s="270"/>
      <c r="BM8" s="270"/>
      <c r="BN8" s="272" t="s">
        <v>464</v>
      </c>
      <c r="BO8" s="272">
        <v>146</v>
      </c>
    </row>
    <row r="9" spans="1:67" ht="23.25" customHeight="1" x14ac:dyDescent="0.25">
      <c r="A9" s="290">
        <v>13</v>
      </c>
      <c r="B9" s="291"/>
      <c r="C9" s="292" t="s">
        <v>465</v>
      </c>
      <c r="D9" s="291">
        <v>3695</v>
      </c>
      <c r="E9" s="291"/>
      <c r="F9" s="291">
        <v>11216</v>
      </c>
      <c r="G9" s="291">
        <v>108.7</v>
      </c>
      <c r="H9" s="291"/>
      <c r="I9" s="291"/>
      <c r="J9" s="293"/>
      <c r="K9" s="291"/>
      <c r="L9" s="291"/>
      <c r="M9" s="291"/>
      <c r="N9" s="291"/>
      <c r="O9" s="291"/>
      <c r="P9" s="291"/>
      <c r="Q9" s="291"/>
      <c r="R9" s="291"/>
      <c r="S9" s="291"/>
      <c r="T9" s="291"/>
      <c r="U9" s="294"/>
      <c r="V9" s="291"/>
      <c r="W9" s="291"/>
      <c r="X9" s="291"/>
      <c r="Y9" s="291" t="s">
        <v>85</v>
      </c>
      <c r="Z9" s="291"/>
      <c r="AA9" s="291"/>
      <c r="AB9" s="293"/>
      <c r="AC9" s="293"/>
      <c r="AD9" s="293"/>
      <c r="AE9" s="293"/>
      <c r="AF9" s="293"/>
      <c r="AG9" s="293"/>
      <c r="AH9" s="293"/>
      <c r="AI9" s="293"/>
      <c r="AJ9" s="295"/>
      <c r="AK9" s="291"/>
      <c r="AL9" s="291"/>
      <c r="AM9" s="291"/>
      <c r="AN9" s="291"/>
      <c r="AO9" s="291"/>
      <c r="AP9" s="291"/>
      <c r="AQ9" s="291"/>
      <c r="AR9" s="291"/>
      <c r="AS9" s="291"/>
      <c r="AT9" s="291"/>
      <c r="AU9" s="291"/>
      <c r="AV9" s="291"/>
      <c r="AW9" s="291"/>
      <c r="AX9" s="291" t="s">
        <v>90</v>
      </c>
      <c r="AY9" s="291" t="s">
        <v>87</v>
      </c>
      <c r="AZ9" s="291" t="s">
        <v>466</v>
      </c>
      <c r="BA9" s="291" t="s">
        <v>467</v>
      </c>
      <c r="BB9" s="291" t="s">
        <v>468</v>
      </c>
      <c r="BC9" s="291" t="s">
        <v>469</v>
      </c>
      <c r="BD9" s="291" t="s">
        <v>237</v>
      </c>
      <c r="BE9" s="291" t="s">
        <v>238</v>
      </c>
      <c r="BF9" s="291"/>
      <c r="BG9" s="293"/>
      <c r="BH9" s="293"/>
      <c r="BI9" s="291"/>
      <c r="BJ9" s="293"/>
      <c r="BK9" s="291"/>
      <c r="BL9" s="291"/>
      <c r="BM9" s="291"/>
      <c r="BN9" s="294"/>
      <c r="BO9" s="123">
        <v>145</v>
      </c>
    </row>
    <row r="10" spans="1:67" ht="63" x14ac:dyDescent="0.25">
      <c r="A10" s="270">
        <v>13.1</v>
      </c>
      <c r="B10" s="270" t="s">
        <v>470</v>
      </c>
      <c r="C10" s="272" t="s">
        <v>471</v>
      </c>
      <c r="D10" s="270" t="s">
        <v>472</v>
      </c>
      <c r="E10" s="270" t="s">
        <v>473</v>
      </c>
      <c r="F10" s="270" t="s">
        <v>473</v>
      </c>
      <c r="G10" s="273"/>
      <c r="H10" s="270" t="s">
        <v>474</v>
      </c>
      <c r="I10" s="270" t="s">
        <v>474</v>
      </c>
      <c r="J10" s="274">
        <v>1E-3</v>
      </c>
      <c r="K10" s="270">
        <v>578812</v>
      </c>
      <c r="L10" s="270">
        <v>269259</v>
      </c>
      <c r="M10" s="270" t="s">
        <v>475</v>
      </c>
      <c r="N10" s="270" t="s">
        <v>456</v>
      </c>
      <c r="O10" s="270" t="s">
        <v>98</v>
      </c>
      <c r="P10" s="270" t="s">
        <v>296</v>
      </c>
      <c r="Q10" s="270"/>
      <c r="R10" s="270" t="s">
        <v>98</v>
      </c>
      <c r="S10" s="270" t="s">
        <v>476</v>
      </c>
      <c r="T10" s="270"/>
      <c r="U10" s="270" t="s">
        <v>477</v>
      </c>
      <c r="V10" s="270" t="s">
        <v>478</v>
      </c>
      <c r="W10" s="270" t="s">
        <v>479</v>
      </c>
      <c r="X10" s="270"/>
      <c r="Y10" s="270" t="s">
        <v>85</v>
      </c>
      <c r="Z10" s="270"/>
      <c r="AA10" s="270"/>
      <c r="AB10" s="274">
        <v>1E-3</v>
      </c>
      <c r="AC10" s="274">
        <v>0</v>
      </c>
      <c r="AD10" s="274">
        <v>0</v>
      </c>
      <c r="AE10" s="274">
        <v>1E-3</v>
      </c>
      <c r="AF10" s="274">
        <v>0</v>
      </c>
      <c r="AG10" s="274">
        <v>0</v>
      </c>
      <c r="AH10" s="274">
        <v>0</v>
      </c>
      <c r="AI10" s="274">
        <v>0</v>
      </c>
      <c r="AJ10" s="276">
        <v>4.7295834230000002</v>
      </c>
      <c r="AK10" s="270" t="s">
        <v>480</v>
      </c>
      <c r="AL10" s="270" t="s">
        <v>300</v>
      </c>
      <c r="AM10" s="270"/>
      <c r="AN10" s="270"/>
      <c r="AO10" s="270" t="s">
        <v>120</v>
      </c>
      <c r="AP10" s="270"/>
      <c r="AQ10" s="270"/>
      <c r="AR10" s="270"/>
      <c r="AS10" s="270"/>
      <c r="AT10" s="270"/>
      <c r="AU10" s="270"/>
      <c r="AV10" s="270"/>
      <c r="AW10" s="276"/>
      <c r="AX10" s="270"/>
      <c r="AY10" s="270"/>
      <c r="AZ10" s="270"/>
      <c r="BA10" s="270"/>
      <c r="BB10" s="270"/>
      <c r="BC10" s="270" t="s">
        <v>109</v>
      </c>
      <c r="BD10" s="270"/>
      <c r="BE10" s="270"/>
      <c r="BF10" s="270" t="s">
        <v>481</v>
      </c>
      <c r="BG10" s="274">
        <v>88.025625120000001</v>
      </c>
      <c r="BH10" s="274">
        <v>1.48255037</v>
      </c>
      <c r="BI10" s="270" t="s">
        <v>482</v>
      </c>
      <c r="BJ10" s="274">
        <v>1.4263057050000001</v>
      </c>
      <c r="BK10" s="270"/>
      <c r="BL10" s="270"/>
      <c r="BM10" s="270"/>
      <c r="BN10" s="270" t="s">
        <v>137</v>
      </c>
      <c r="BO10" s="272">
        <v>145</v>
      </c>
    </row>
    <row r="11" spans="1:67" ht="22.5" customHeight="1" x14ac:dyDescent="0.25">
      <c r="A11" s="296">
        <v>14</v>
      </c>
      <c r="B11" s="297"/>
      <c r="C11" s="298" t="s">
        <v>483</v>
      </c>
      <c r="D11" s="297">
        <v>956</v>
      </c>
      <c r="E11" s="297" t="s">
        <v>484</v>
      </c>
      <c r="F11" s="297">
        <v>12066</v>
      </c>
      <c r="G11" s="299">
        <v>120.25</v>
      </c>
      <c r="H11" s="297"/>
      <c r="I11" s="297"/>
      <c r="J11" s="300"/>
      <c r="K11" s="297"/>
      <c r="L11" s="297"/>
      <c r="M11" s="297"/>
      <c r="N11" s="297"/>
      <c r="O11" s="297"/>
      <c r="P11" s="297"/>
      <c r="Q11" s="297"/>
      <c r="R11" s="297"/>
      <c r="S11" s="297"/>
      <c r="T11" s="297"/>
      <c r="U11" s="301"/>
      <c r="V11" s="297"/>
      <c r="W11" s="297"/>
      <c r="X11" s="297"/>
      <c r="Y11" s="297"/>
      <c r="Z11" s="297"/>
      <c r="AA11" s="297"/>
      <c r="AB11" s="300"/>
      <c r="AC11" s="300"/>
      <c r="AD11" s="300"/>
      <c r="AE11" s="300"/>
      <c r="AF11" s="300"/>
      <c r="AG11" s="300"/>
      <c r="AH11" s="300"/>
      <c r="AI11" s="300"/>
      <c r="AJ11" s="299"/>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300"/>
      <c r="BH11" s="300"/>
      <c r="BI11" s="297"/>
      <c r="BJ11" s="300"/>
      <c r="BK11" s="297"/>
      <c r="BL11" s="297"/>
      <c r="BM11" s="297"/>
      <c r="BN11" s="301"/>
      <c r="BO11" s="124">
        <v>33</v>
      </c>
    </row>
    <row r="12" spans="1:67" ht="78.75" x14ac:dyDescent="0.25">
      <c r="A12" s="72">
        <v>14.1</v>
      </c>
      <c r="B12" s="72" t="s">
        <v>485</v>
      </c>
      <c r="C12" s="73" t="s">
        <v>486</v>
      </c>
      <c r="D12" s="72" t="s">
        <v>487</v>
      </c>
      <c r="E12" s="72" t="s">
        <v>484</v>
      </c>
      <c r="F12" s="72" t="s">
        <v>488</v>
      </c>
      <c r="G12" s="74"/>
      <c r="H12" s="72" t="s">
        <v>489</v>
      </c>
      <c r="I12" s="72">
        <v>40920020158</v>
      </c>
      <c r="J12" s="75">
        <v>3.3570000000000002</v>
      </c>
      <c r="K12" s="72">
        <v>521928</v>
      </c>
      <c r="L12" s="72">
        <v>255028</v>
      </c>
      <c r="M12" s="72" t="s">
        <v>490</v>
      </c>
      <c r="N12" s="72" t="s">
        <v>456</v>
      </c>
      <c r="O12" s="72" t="s">
        <v>98</v>
      </c>
      <c r="P12" s="72" t="s">
        <v>99</v>
      </c>
      <c r="Q12" s="72" t="s">
        <v>491</v>
      </c>
      <c r="R12" s="72" t="s">
        <v>1637</v>
      </c>
      <c r="S12" s="463" t="s">
        <v>1636</v>
      </c>
      <c r="T12" s="72" t="s">
        <v>492</v>
      </c>
      <c r="U12" s="72" t="s">
        <v>493</v>
      </c>
      <c r="V12" s="72" t="s">
        <v>104</v>
      </c>
      <c r="W12" s="72" t="s">
        <v>494</v>
      </c>
      <c r="X12" s="72"/>
      <c r="Y12" s="72"/>
      <c r="Z12" s="72"/>
      <c r="AA12" s="72"/>
      <c r="AB12" s="75">
        <v>3.3570000000000002</v>
      </c>
      <c r="AC12" s="75">
        <v>0.27300000000000002</v>
      </c>
      <c r="AD12" s="75">
        <v>0</v>
      </c>
      <c r="AE12" s="75">
        <v>2.0310000000000001</v>
      </c>
      <c r="AF12" s="75">
        <v>0</v>
      </c>
      <c r="AG12" s="75">
        <v>0</v>
      </c>
      <c r="AH12" s="75">
        <v>0</v>
      </c>
      <c r="AI12" s="75">
        <v>1.0529999999999999</v>
      </c>
      <c r="AJ12" s="76">
        <v>2.7052725839999998</v>
      </c>
      <c r="AK12" s="72" t="s">
        <v>495</v>
      </c>
      <c r="AL12" s="72" t="s">
        <v>321</v>
      </c>
      <c r="AM12" s="72"/>
      <c r="AN12" s="72"/>
      <c r="AO12" s="72" t="s">
        <v>135</v>
      </c>
      <c r="AP12" s="72"/>
      <c r="AQ12" s="72"/>
      <c r="AR12" s="72"/>
      <c r="AS12" s="72"/>
      <c r="AT12" s="72" t="s">
        <v>155</v>
      </c>
      <c r="AU12" s="72" t="s">
        <v>496</v>
      </c>
      <c r="AV12" s="72"/>
      <c r="AW12" s="76"/>
      <c r="AX12" s="72"/>
      <c r="AY12" s="72"/>
      <c r="AZ12" s="72"/>
      <c r="BA12" s="72"/>
      <c r="BB12" s="72"/>
      <c r="BC12" s="72" t="s">
        <v>109</v>
      </c>
      <c r="BD12" s="72"/>
      <c r="BE12" s="72"/>
      <c r="BF12" s="72" t="s">
        <v>497</v>
      </c>
      <c r="BG12" s="75">
        <v>323.61443780000002</v>
      </c>
      <c r="BH12" s="75">
        <v>0.62836115699999995</v>
      </c>
      <c r="BI12" s="72" t="s">
        <v>498</v>
      </c>
      <c r="BJ12" s="75">
        <v>1.436489111</v>
      </c>
      <c r="BK12" s="72"/>
      <c r="BL12" s="72"/>
      <c r="BM12" s="72"/>
      <c r="BN12" s="73" t="s">
        <v>499</v>
      </c>
      <c r="BO12" s="73">
        <v>33</v>
      </c>
    </row>
    <row r="13" spans="1:67" ht="63" x14ac:dyDescent="0.25">
      <c r="A13" s="72">
        <v>14.2</v>
      </c>
      <c r="B13" s="72" t="s">
        <v>500</v>
      </c>
      <c r="C13" s="73" t="s">
        <v>486</v>
      </c>
      <c r="D13" s="72" t="s">
        <v>487</v>
      </c>
      <c r="E13" s="72" t="s">
        <v>484</v>
      </c>
      <c r="F13" s="72" t="s">
        <v>488</v>
      </c>
      <c r="G13" s="74"/>
      <c r="H13" s="72" t="s">
        <v>501</v>
      </c>
      <c r="I13" s="72">
        <v>40920020258</v>
      </c>
      <c r="J13" s="75">
        <v>0</v>
      </c>
      <c r="K13" s="72">
        <v>521680</v>
      </c>
      <c r="L13" s="72">
        <v>254779</v>
      </c>
      <c r="M13" s="72" t="s">
        <v>490</v>
      </c>
      <c r="N13" s="72" t="s">
        <v>456</v>
      </c>
      <c r="O13" s="72" t="s">
        <v>98</v>
      </c>
      <c r="P13" s="72" t="s">
        <v>99</v>
      </c>
      <c r="Q13" s="72" t="s">
        <v>491</v>
      </c>
      <c r="R13" s="72" t="s">
        <v>1637</v>
      </c>
      <c r="S13" s="463" t="s">
        <v>1636</v>
      </c>
      <c r="T13" s="72" t="s">
        <v>491</v>
      </c>
      <c r="U13" s="72" t="s">
        <v>502</v>
      </c>
      <c r="V13" s="72" t="s">
        <v>104</v>
      </c>
      <c r="W13" s="72" t="s">
        <v>503</v>
      </c>
      <c r="X13" s="72"/>
      <c r="Y13" s="72"/>
      <c r="Z13" s="72"/>
      <c r="AA13" s="72"/>
      <c r="AB13" s="75">
        <v>0</v>
      </c>
      <c r="AC13" s="75">
        <v>0</v>
      </c>
      <c r="AD13" s="75">
        <v>0</v>
      </c>
      <c r="AE13" s="75">
        <v>0</v>
      </c>
      <c r="AF13" s="75">
        <v>0</v>
      </c>
      <c r="AG13" s="75">
        <v>0</v>
      </c>
      <c r="AH13" s="75">
        <v>0</v>
      </c>
      <c r="AI13" s="75">
        <v>0</v>
      </c>
      <c r="AJ13" s="76">
        <v>2.7920989450000002</v>
      </c>
      <c r="AK13" s="72" t="s">
        <v>495</v>
      </c>
      <c r="AL13" s="72" t="s">
        <v>321</v>
      </c>
      <c r="AM13" s="72"/>
      <c r="AN13" s="72" t="s">
        <v>504</v>
      </c>
      <c r="AO13" s="72" t="s">
        <v>120</v>
      </c>
      <c r="AP13" s="72"/>
      <c r="AQ13" s="72"/>
      <c r="AR13" s="72"/>
      <c r="AS13" s="72"/>
      <c r="AT13" s="72" t="s">
        <v>491</v>
      </c>
      <c r="AU13" s="72" t="s">
        <v>505</v>
      </c>
      <c r="AV13" s="72"/>
      <c r="AW13" s="76"/>
      <c r="AX13" s="72"/>
      <c r="AY13" s="72"/>
      <c r="AZ13" s="72"/>
      <c r="BA13" s="72"/>
      <c r="BB13" s="72"/>
      <c r="BC13" s="72" t="s">
        <v>109</v>
      </c>
      <c r="BD13" s="72"/>
      <c r="BE13" s="72"/>
      <c r="BF13" s="72" t="s">
        <v>497</v>
      </c>
      <c r="BG13" s="75">
        <v>286.28607579999999</v>
      </c>
      <c r="BH13" s="75">
        <v>0.49319089700000002</v>
      </c>
      <c r="BI13" s="72" t="s">
        <v>498</v>
      </c>
      <c r="BJ13" s="75">
        <v>1.209655953</v>
      </c>
      <c r="BK13" s="72"/>
      <c r="BL13" s="72"/>
      <c r="BM13" s="72"/>
      <c r="BN13" s="72" t="s">
        <v>137</v>
      </c>
      <c r="BO13" s="73">
        <v>33</v>
      </c>
    </row>
    <row r="14" spans="1:67" ht="63" x14ac:dyDescent="0.25">
      <c r="A14" s="72">
        <v>14.3</v>
      </c>
      <c r="B14" s="72" t="s">
        <v>506</v>
      </c>
      <c r="C14" s="73" t="s">
        <v>486</v>
      </c>
      <c r="D14" s="72" t="s">
        <v>487</v>
      </c>
      <c r="E14" s="72" t="s">
        <v>484</v>
      </c>
      <c r="F14" s="72" t="s">
        <v>488</v>
      </c>
      <c r="G14" s="74"/>
      <c r="H14" s="72" t="s">
        <v>507</v>
      </c>
      <c r="I14" s="72">
        <v>40920020452</v>
      </c>
      <c r="J14" s="75">
        <v>4.0000000000000001E-3</v>
      </c>
      <c r="K14" s="72">
        <v>521614</v>
      </c>
      <c r="L14" s="72">
        <v>254841</v>
      </c>
      <c r="M14" s="72" t="s">
        <v>490</v>
      </c>
      <c r="N14" s="72" t="s">
        <v>456</v>
      </c>
      <c r="O14" s="72" t="s">
        <v>98</v>
      </c>
      <c r="P14" s="72" t="s">
        <v>99</v>
      </c>
      <c r="Q14" s="72" t="s">
        <v>491</v>
      </c>
      <c r="R14" s="72" t="s">
        <v>1637</v>
      </c>
      <c r="S14" s="463" t="s">
        <v>1636</v>
      </c>
      <c r="T14" s="72" t="s">
        <v>491</v>
      </c>
      <c r="U14" s="72" t="s">
        <v>508</v>
      </c>
      <c r="V14" s="72" t="s">
        <v>104</v>
      </c>
      <c r="W14" s="72" t="s">
        <v>503</v>
      </c>
      <c r="X14" s="72"/>
      <c r="Y14" s="72"/>
      <c r="Z14" s="72"/>
      <c r="AA14" s="72"/>
      <c r="AB14" s="75">
        <v>4.0000000000000001E-3</v>
      </c>
      <c r="AC14" s="75">
        <v>4.0000000000000001E-3</v>
      </c>
      <c r="AD14" s="75">
        <v>0</v>
      </c>
      <c r="AE14" s="75">
        <v>0</v>
      </c>
      <c r="AF14" s="75">
        <v>0</v>
      </c>
      <c r="AG14" s="75">
        <v>0</v>
      </c>
      <c r="AH14" s="75">
        <v>0</v>
      </c>
      <c r="AI14" s="75">
        <v>0</v>
      </c>
      <c r="AJ14" s="76">
        <v>2.7024268419999999</v>
      </c>
      <c r="AK14" s="72" t="s">
        <v>495</v>
      </c>
      <c r="AL14" s="72" t="s">
        <v>321</v>
      </c>
      <c r="AM14" s="72"/>
      <c r="AN14" s="72" t="s">
        <v>509</v>
      </c>
      <c r="AO14" s="72" t="s">
        <v>135</v>
      </c>
      <c r="AP14" s="72"/>
      <c r="AQ14" s="72"/>
      <c r="AR14" s="72"/>
      <c r="AS14" s="72"/>
      <c r="AT14" s="72" t="s">
        <v>491</v>
      </c>
      <c r="AU14" s="72" t="s">
        <v>505</v>
      </c>
      <c r="AV14" s="72"/>
      <c r="AW14" s="76"/>
      <c r="AX14" s="72"/>
      <c r="AY14" s="72"/>
      <c r="AZ14" s="72"/>
      <c r="BA14" s="72"/>
      <c r="BB14" s="72"/>
      <c r="BC14" s="72" t="s">
        <v>109</v>
      </c>
      <c r="BD14" s="72"/>
      <c r="BE14" s="72"/>
      <c r="BF14" s="72" t="s">
        <v>497</v>
      </c>
      <c r="BG14" s="75">
        <v>203.67842020000001</v>
      </c>
      <c r="BH14" s="75">
        <v>0.55874888700000003</v>
      </c>
      <c r="BI14" s="72" t="s">
        <v>498</v>
      </c>
      <c r="BJ14" s="75">
        <v>1.2054698859999999</v>
      </c>
      <c r="BK14" s="72"/>
      <c r="BL14" s="72"/>
      <c r="BM14" s="72"/>
      <c r="BN14" s="72" t="s">
        <v>137</v>
      </c>
      <c r="BO14" s="73">
        <v>33</v>
      </c>
    </row>
    <row r="15" spans="1:67" ht="63" x14ac:dyDescent="0.25">
      <c r="A15" s="72">
        <v>14.4</v>
      </c>
      <c r="B15" s="72" t="s">
        <v>510</v>
      </c>
      <c r="C15" s="73" t="s">
        <v>486</v>
      </c>
      <c r="D15" s="72" t="s">
        <v>487</v>
      </c>
      <c r="E15" s="72" t="s">
        <v>484</v>
      </c>
      <c r="F15" s="72" t="s">
        <v>488</v>
      </c>
      <c r="G15" s="74"/>
      <c r="H15" s="72" t="s">
        <v>511</v>
      </c>
      <c r="I15" s="72" t="s">
        <v>512</v>
      </c>
      <c r="J15" s="75">
        <v>1.7000000000000001E-2</v>
      </c>
      <c r="K15" s="72">
        <v>522459</v>
      </c>
      <c r="L15" s="72">
        <v>254430</v>
      </c>
      <c r="M15" s="72" t="s">
        <v>490</v>
      </c>
      <c r="N15" s="72" t="s">
        <v>456</v>
      </c>
      <c r="O15" s="72" t="s">
        <v>98</v>
      </c>
      <c r="P15" s="72" t="s">
        <v>99</v>
      </c>
      <c r="Q15" s="72" t="s">
        <v>491</v>
      </c>
      <c r="R15" s="72" t="s">
        <v>1637</v>
      </c>
      <c r="S15" s="72"/>
      <c r="T15" s="72" t="s">
        <v>491</v>
      </c>
      <c r="U15" s="72" t="s">
        <v>502</v>
      </c>
      <c r="V15" s="72" t="s">
        <v>104</v>
      </c>
      <c r="W15" s="72" t="s">
        <v>268</v>
      </c>
      <c r="X15" s="72"/>
      <c r="Y15" s="72"/>
      <c r="Z15" s="72"/>
      <c r="AA15" s="72"/>
      <c r="AB15" s="75">
        <v>1.7000000000000001E-2</v>
      </c>
      <c r="AC15" s="75">
        <v>1.7000000000000001E-2</v>
      </c>
      <c r="AD15" s="75">
        <v>0</v>
      </c>
      <c r="AE15" s="75">
        <v>0</v>
      </c>
      <c r="AF15" s="75">
        <v>0</v>
      </c>
      <c r="AG15" s="75">
        <v>0</v>
      </c>
      <c r="AH15" s="75">
        <v>0</v>
      </c>
      <c r="AI15" s="75">
        <v>0</v>
      </c>
      <c r="AJ15" s="76">
        <v>3.5288589840000002</v>
      </c>
      <c r="AK15" s="72" t="s">
        <v>513</v>
      </c>
      <c r="AL15" s="72" t="s">
        <v>107</v>
      </c>
      <c r="AM15" s="72"/>
      <c r="AN15" s="72" t="s">
        <v>509</v>
      </c>
      <c r="AO15" s="72" t="s">
        <v>135</v>
      </c>
      <c r="AP15" s="72"/>
      <c r="AQ15" s="72"/>
      <c r="AR15" s="72"/>
      <c r="AS15" s="72"/>
      <c r="AT15" s="72" t="s">
        <v>491</v>
      </c>
      <c r="AU15" s="72" t="s">
        <v>505</v>
      </c>
      <c r="AV15" s="72"/>
      <c r="AW15" s="76"/>
      <c r="AX15" s="72"/>
      <c r="AY15" s="72"/>
      <c r="AZ15" s="72"/>
      <c r="BA15" s="72"/>
      <c r="BB15" s="72"/>
      <c r="BC15" s="72" t="s">
        <v>122</v>
      </c>
      <c r="BD15" s="72"/>
      <c r="BE15" s="72"/>
      <c r="BF15" s="72" t="s">
        <v>497</v>
      </c>
      <c r="BG15" s="75">
        <v>1143.033224</v>
      </c>
      <c r="BH15" s="75">
        <v>0.23431881500000001</v>
      </c>
      <c r="BI15" s="72" t="s">
        <v>498</v>
      </c>
      <c r="BJ15" s="75">
        <v>1.737455835</v>
      </c>
      <c r="BK15" s="72"/>
      <c r="BL15" s="72"/>
      <c r="BM15" s="72"/>
      <c r="BN15" s="72" t="s">
        <v>137</v>
      </c>
      <c r="BO15" s="73">
        <v>33</v>
      </c>
    </row>
    <row r="16" spans="1:67" ht="31.5" x14ac:dyDescent="0.25">
      <c r="A16" s="296">
        <v>15</v>
      </c>
      <c r="B16" s="297"/>
      <c r="C16" s="298" t="s">
        <v>514</v>
      </c>
      <c r="D16" s="297">
        <v>960</v>
      </c>
      <c r="E16" s="297" t="s">
        <v>515</v>
      </c>
      <c r="F16" s="297">
        <v>12059</v>
      </c>
      <c r="G16" s="299">
        <v>102.5</v>
      </c>
      <c r="H16" s="297"/>
      <c r="I16" s="297"/>
      <c r="J16" s="300"/>
      <c r="K16" s="297"/>
      <c r="L16" s="297"/>
      <c r="M16" s="297"/>
      <c r="N16" s="297"/>
      <c r="O16" s="297"/>
      <c r="P16" s="297"/>
      <c r="Q16" s="297"/>
      <c r="R16" s="297"/>
      <c r="S16" s="297"/>
      <c r="T16" s="297"/>
      <c r="U16" s="301"/>
      <c r="V16" s="297"/>
      <c r="W16" s="297"/>
      <c r="X16" s="297" t="s">
        <v>172</v>
      </c>
      <c r="Y16" s="297"/>
      <c r="Z16" s="297"/>
      <c r="AA16" s="297"/>
      <c r="AB16" s="300"/>
      <c r="AC16" s="300"/>
      <c r="AD16" s="300"/>
      <c r="AE16" s="300"/>
      <c r="AF16" s="300"/>
      <c r="AG16" s="300"/>
      <c r="AH16" s="300"/>
      <c r="AI16" s="300"/>
      <c r="AJ16" s="299"/>
      <c r="AK16" s="297"/>
      <c r="AL16" s="297"/>
      <c r="AM16" s="297"/>
      <c r="AN16" s="297"/>
      <c r="AO16" s="297"/>
      <c r="AP16" s="297"/>
      <c r="AQ16" s="297" t="s">
        <v>516</v>
      </c>
      <c r="AR16" s="297">
        <v>360.76</v>
      </c>
      <c r="AS16" s="297" t="s">
        <v>517</v>
      </c>
      <c r="AT16" s="297"/>
      <c r="AU16" s="297"/>
      <c r="AV16" s="297"/>
      <c r="AW16" s="297"/>
      <c r="AX16" s="297" t="s">
        <v>518</v>
      </c>
      <c r="AY16" s="297" t="s">
        <v>233</v>
      </c>
      <c r="AZ16" s="297" t="s">
        <v>519</v>
      </c>
      <c r="BA16" s="297" t="s">
        <v>520</v>
      </c>
      <c r="BB16" s="297" t="s">
        <v>236</v>
      </c>
      <c r="BC16" s="297" t="s">
        <v>91</v>
      </c>
      <c r="BD16" s="297" t="s">
        <v>521</v>
      </c>
      <c r="BE16" s="297" t="s">
        <v>210</v>
      </c>
      <c r="BF16" s="297"/>
      <c r="BG16" s="300"/>
      <c r="BH16" s="300"/>
      <c r="BI16" s="297"/>
      <c r="BJ16" s="300"/>
      <c r="BK16" s="297"/>
      <c r="BL16" s="297"/>
      <c r="BM16" s="297"/>
      <c r="BN16" s="301"/>
      <c r="BO16" s="124">
        <v>30</v>
      </c>
    </row>
    <row r="17" spans="1:67" ht="63" x14ac:dyDescent="0.25">
      <c r="A17" s="270">
        <v>15.1</v>
      </c>
      <c r="B17" s="270" t="s">
        <v>522</v>
      </c>
      <c r="C17" s="272" t="s">
        <v>523</v>
      </c>
      <c r="D17" s="270" t="s">
        <v>524</v>
      </c>
      <c r="E17" s="270" t="s">
        <v>515</v>
      </c>
      <c r="F17" s="270" t="s">
        <v>525</v>
      </c>
      <c r="G17" s="273"/>
      <c r="H17" s="270" t="s">
        <v>526</v>
      </c>
      <c r="I17" s="270">
        <v>40920030104</v>
      </c>
      <c r="J17" s="274">
        <v>6.4000000000000001E-2</v>
      </c>
      <c r="K17" s="270">
        <v>524770</v>
      </c>
      <c r="L17" s="270">
        <v>255425</v>
      </c>
      <c r="M17" s="270" t="s">
        <v>490</v>
      </c>
      <c r="N17" s="270" t="s">
        <v>456</v>
      </c>
      <c r="O17" s="270" t="s">
        <v>98</v>
      </c>
      <c r="P17" s="270" t="s">
        <v>99</v>
      </c>
      <c r="Q17" s="270" t="s">
        <v>491</v>
      </c>
      <c r="R17" s="72" t="s">
        <v>1637</v>
      </c>
      <c r="S17" s="463" t="s">
        <v>1636</v>
      </c>
      <c r="T17" s="270" t="s">
        <v>491</v>
      </c>
      <c r="U17" s="270" t="s">
        <v>508</v>
      </c>
      <c r="V17" s="270" t="s">
        <v>104</v>
      </c>
      <c r="W17" s="270" t="s">
        <v>479</v>
      </c>
      <c r="X17" s="270" t="s">
        <v>172</v>
      </c>
      <c r="Y17" s="270"/>
      <c r="Z17" s="270"/>
      <c r="AA17" s="270"/>
      <c r="AB17" s="274">
        <v>6.4000000000000001E-2</v>
      </c>
      <c r="AC17" s="274">
        <v>3.4000000000000002E-2</v>
      </c>
      <c r="AD17" s="274">
        <v>0</v>
      </c>
      <c r="AE17" s="274">
        <v>0</v>
      </c>
      <c r="AF17" s="274">
        <v>0</v>
      </c>
      <c r="AG17" s="274">
        <v>0</v>
      </c>
      <c r="AH17" s="274">
        <v>0</v>
      </c>
      <c r="AI17" s="274">
        <v>0.03</v>
      </c>
      <c r="AJ17" s="276">
        <v>4.8356312810000004</v>
      </c>
      <c r="AK17" s="270" t="s">
        <v>495</v>
      </c>
      <c r="AL17" s="270" t="s">
        <v>321</v>
      </c>
      <c r="AM17" s="270"/>
      <c r="AN17" s="270"/>
      <c r="AO17" s="270" t="s">
        <v>135</v>
      </c>
      <c r="AP17" s="270"/>
      <c r="AQ17" s="270"/>
      <c r="AR17" s="270"/>
      <c r="AS17" s="270"/>
      <c r="AT17" s="270" t="s">
        <v>527</v>
      </c>
      <c r="AU17" s="270" t="s">
        <v>505</v>
      </c>
      <c r="AV17" s="270"/>
      <c r="AW17" s="276"/>
      <c r="AX17" s="270"/>
      <c r="AY17" s="270"/>
      <c r="AZ17" s="270"/>
      <c r="BA17" s="270"/>
      <c r="BB17" s="270"/>
      <c r="BC17" s="270" t="s">
        <v>109</v>
      </c>
      <c r="BD17" s="270"/>
      <c r="BE17" s="270"/>
      <c r="BF17" s="270" t="s">
        <v>497</v>
      </c>
      <c r="BG17" s="274">
        <v>3305.0157199999999</v>
      </c>
      <c r="BH17" s="274">
        <v>1.2499959110000001</v>
      </c>
      <c r="BI17" s="270" t="s">
        <v>498</v>
      </c>
      <c r="BJ17" s="274">
        <v>3.0648866789999998</v>
      </c>
      <c r="BK17" s="270" t="s">
        <v>528</v>
      </c>
      <c r="BL17" s="270"/>
      <c r="BM17" s="270"/>
      <c r="BN17" s="270" t="s">
        <v>137</v>
      </c>
      <c r="BO17" s="272">
        <v>30</v>
      </c>
    </row>
    <row r="18" spans="1:67" ht="15.75" x14ac:dyDescent="0.25">
      <c r="A18" s="296">
        <v>16</v>
      </c>
      <c r="B18" s="297"/>
      <c r="C18" s="298" t="s">
        <v>529</v>
      </c>
      <c r="D18" s="297">
        <v>961</v>
      </c>
      <c r="E18" s="297" t="s">
        <v>530</v>
      </c>
      <c r="F18" s="297">
        <v>12063</v>
      </c>
      <c r="G18" s="299">
        <v>102.85</v>
      </c>
      <c r="H18" s="297"/>
      <c r="I18" s="297"/>
      <c r="J18" s="300"/>
      <c r="K18" s="297"/>
      <c r="L18" s="297"/>
      <c r="M18" s="297"/>
      <c r="N18" s="297"/>
      <c r="O18" s="297"/>
      <c r="P18" s="297"/>
      <c r="Q18" s="297"/>
      <c r="R18" s="297"/>
      <c r="S18" s="297"/>
      <c r="T18" s="297"/>
      <c r="U18" s="301"/>
      <c r="V18" s="297"/>
      <c r="W18" s="297"/>
      <c r="X18" s="297"/>
      <c r="Y18" s="297"/>
      <c r="Z18" s="297"/>
      <c r="AA18" s="297"/>
      <c r="AB18" s="300"/>
      <c r="AC18" s="300"/>
      <c r="AD18" s="300"/>
      <c r="AE18" s="300"/>
      <c r="AF18" s="300"/>
      <c r="AG18" s="300"/>
      <c r="AH18" s="300"/>
      <c r="AI18" s="300"/>
      <c r="AJ18" s="299"/>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300"/>
      <c r="BH18" s="300"/>
      <c r="BI18" s="297"/>
      <c r="BJ18" s="300"/>
      <c r="BK18" s="297"/>
      <c r="BL18" s="297"/>
      <c r="BM18" s="297"/>
      <c r="BN18" s="301"/>
      <c r="BO18" s="124">
        <v>31</v>
      </c>
    </row>
    <row r="19" spans="1:67" ht="63" x14ac:dyDescent="0.25">
      <c r="A19" s="72">
        <v>16.100000000000001</v>
      </c>
      <c r="B19" s="72" t="s">
        <v>531</v>
      </c>
      <c r="C19" s="73" t="s">
        <v>532</v>
      </c>
      <c r="D19" s="72" t="s">
        <v>533</v>
      </c>
      <c r="E19" s="72" t="s">
        <v>530</v>
      </c>
      <c r="F19" s="72" t="s">
        <v>534</v>
      </c>
      <c r="G19" s="74"/>
      <c r="H19" s="72" t="s">
        <v>535</v>
      </c>
      <c r="I19" s="72" t="s">
        <v>535</v>
      </c>
      <c r="J19" s="75">
        <v>0.03</v>
      </c>
      <c r="K19" s="72">
        <v>527985</v>
      </c>
      <c r="L19" s="72">
        <v>255481</v>
      </c>
      <c r="M19" s="72" t="s">
        <v>490</v>
      </c>
      <c r="N19" s="72" t="s">
        <v>456</v>
      </c>
      <c r="O19" s="72" t="s">
        <v>98</v>
      </c>
      <c r="P19" s="72" t="s">
        <v>296</v>
      </c>
      <c r="Q19" s="72" t="s">
        <v>491</v>
      </c>
      <c r="R19" s="72" t="s">
        <v>1637</v>
      </c>
      <c r="S19" s="463" t="s">
        <v>1636</v>
      </c>
      <c r="T19" s="72" t="s">
        <v>491</v>
      </c>
      <c r="U19" s="72" t="s">
        <v>508</v>
      </c>
      <c r="V19" s="72" t="s">
        <v>104</v>
      </c>
      <c r="W19" s="72" t="s">
        <v>278</v>
      </c>
      <c r="X19" s="72"/>
      <c r="Y19" s="72"/>
      <c r="Z19" s="72"/>
      <c r="AA19" s="72"/>
      <c r="AB19" s="75">
        <v>0.03</v>
      </c>
      <c r="AC19" s="75">
        <v>1.9E-2</v>
      </c>
      <c r="AD19" s="75">
        <v>0</v>
      </c>
      <c r="AE19" s="75">
        <v>0</v>
      </c>
      <c r="AF19" s="75">
        <v>0</v>
      </c>
      <c r="AG19" s="75">
        <v>0</v>
      </c>
      <c r="AH19" s="75">
        <v>0</v>
      </c>
      <c r="AI19" s="75">
        <v>1.0999999999999999E-2</v>
      </c>
      <c r="AJ19" s="76">
        <v>5.2179984419999998</v>
      </c>
      <c r="AK19" s="72" t="s">
        <v>536</v>
      </c>
      <c r="AL19" s="72" t="s">
        <v>107</v>
      </c>
      <c r="AM19" s="72"/>
      <c r="AN19" s="72" t="s">
        <v>537</v>
      </c>
      <c r="AO19" s="72" t="s">
        <v>135</v>
      </c>
      <c r="AP19" s="72"/>
      <c r="AQ19" s="72"/>
      <c r="AR19" s="72"/>
      <c r="AS19" s="72"/>
      <c r="AT19" s="72" t="s">
        <v>538</v>
      </c>
      <c r="AU19" s="72" t="s">
        <v>491</v>
      </c>
      <c r="AV19" s="72"/>
      <c r="AW19" s="76"/>
      <c r="AX19" s="72"/>
      <c r="AY19" s="72"/>
      <c r="AZ19" s="72"/>
      <c r="BA19" s="72"/>
      <c r="BB19" s="72"/>
      <c r="BC19" s="72" t="s">
        <v>122</v>
      </c>
      <c r="BD19" s="72"/>
      <c r="BE19" s="72"/>
      <c r="BF19" s="72" t="s">
        <v>539</v>
      </c>
      <c r="BG19" s="75">
        <v>1734.301514</v>
      </c>
      <c r="BH19" s="75">
        <v>0.60987555299999996</v>
      </c>
      <c r="BI19" s="72" t="s">
        <v>540</v>
      </c>
      <c r="BJ19" s="75">
        <v>1.5520988920000001</v>
      </c>
      <c r="BK19" s="72" t="s">
        <v>541</v>
      </c>
      <c r="BL19" s="72"/>
      <c r="BM19" s="72"/>
      <c r="BN19" s="72" t="s">
        <v>137</v>
      </c>
      <c r="BO19" s="73">
        <v>31</v>
      </c>
    </row>
    <row r="20" spans="1:67" ht="63" x14ac:dyDescent="0.25">
      <c r="A20" s="72">
        <v>16.2</v>
      </c>
      <c r="B20" s="72" t="s">
        <v>542</v>
      </c>
      <c r="C20" s="73" t="s">
        <v>532</v>
      </c>
      <c r="D20" s="72" t="s">
        <v>533</v>
      </c>
      <c r="E20" s="72" t="s">
        <v>530</v>
      </c>
      <c r="F20" s="72" t="s">
        <v>534</v>
      </c>
      <c r="G20" s="74"/>
      <c r="H20" s="72" t="s">
        <v>543</v>
      </c>
      <c r="I20" s="72" t="s">
        <v>543</v>
      </c>
      <c r="J20" s="75">
        <v>3.3000000000000002E-2</v>
      </c>
      <c r="K20" s="72">
        <v>527988</v>
      </c>
      <c r="L20" s="72">
        <v>255425</v>
      </c>
      <c r="M20" s="72" t="s">
        <v>490</v>
      </c>
      <c r="N20" s="72" t="s">
        <v>456</v>
      </c>
      <c r="O20" s="72" t="s">
        <v>98</v>
      </c>
      <c r="P20" s="72" t="s">
        <v>99</v>
      </c>
      <c r="Q20" s="72" t="s">
        <v>491</v>
      </c>
      <c r="R20" s="72" t="s">
        <v>1637</v>
      </c>
      <c r="S20" s="463" t="s">
        <v>1636</v>
      </c>
      <c r="T20" s="72" t="s">
        <v>491</v>
      </c>
      <c r="U20" s="72" t="s">
        <v>508</v>
      </c>
      <c r="V20" s="72" t="s">
        <v>104</v>
      </c>
      <c r="W20" s="72" t="s">
        <v>544</v>
      </c>
      <c r="X20" s="72"/>
      <c r="Y20" s="72"/>
      <c r="Z20" s="72"/>
      <c r="AA20" s="72"/>
      <c r="AB20" s="75">
        <v>3.3000000000000002E-2</v>
      </c>
      <c r="AC20" s="75">
        <v>2.8000000000000001E-2</v>
      </c>
      <c r="AD20" s="75">
        <v>0</v>
      </c>
      <c r="AE20" s="75">
        <v>5.0000000000000001E-3</v>
      </c>
      <c r="AF20" s="75">
        <v>0</v>
      </c>
      <c r="AG20" s="75">
        <v>0</v>
      </c>
      <c r="AH20" s="75">
        <v>0</v>
      </c>
      <c r="AI20" s="75">
        <v>0</v>
      </c>
      <c r="AJ20" s="76">
        <v>5.255632157</v>
      </c>
      <c r="AK20" s="72" t="s">
        <v>536</v>
      </c>
      <c r="AL20" s="72" t="s">
        <v>107</v>
      </c>
      <c r="AM20" s="72"/>
      <c r="AN20" s="72" t="s">
        <v>537</v>
      </c>
      <c r="AO20" s="72" t="s">
        <v>135</v>
      </c>
      <c r="AP20" s="72"/>
      <c r="AQ20" s="72"/>
      <c r="AR20" s="72"/>
      <c r="AS20" s="72"/>
      <c r="AT20" s="72" t="s">
        <v>545</v>
      </c>
      <c r="AU20" s="72" t="s">
        <v>491</v>
      </c>
      <c r="AV20" s="72"/>
      <c r="AW20" s="76"/>
      <c r="AX20" s="72"/>
      <c r="AY20" s="72"/>
      <c r="AZ20" s="72"/>
      <c r="BA20" s="72"/>
      <c r="BB20" s="72"/>
      <c r="BC20" s="72" t="s">
        <v>122</v>
      </c>
      <c r="BD20" s="72"/>
      <c r="BE20" s="72"/>
      <c r="BF20" s="72" t="s">
        <v>539</v>
      </c>
      <c r="BG20" s="75">
        <v>1771.973555</v>
      </c>
      <c r="BH20" s="75">
        <v>0.58120536099999998</v>
      </c>
      <c r="BI20" s="72" t="s">
        <v>540</v>
      </c>
      <c r="BJ20" s="75">
        <v>1.504234839</v>
      </c>
      <c r="BK20" s="72"/>
      <c r="BL20" s="72"/>
      <c r="BM20" s="72"/>
      <c r="BN20" s="72" t="s">
        <v>137</v>
      </c>
      <c r="BO20" s="73">
        <v>31</v>
      </c>
    </row>
    <row r="21" spans="1:67" ht="141.75" x14ac:dyDescent="0.25">
      <c r="A21" s="72">
        <v>16.3</v>
      </c>
      <c r="B21" s="72" t="s">
        <v>546</v>
      </c>
      <c r="C21" s="73" t="s">
        <v>532</v>
      </c>
      <c r="D21" s="72" t="s">
        <v>533</v>
      </c>
      <c r="E21" s="72" t="s">
        <v>530</v>
      </c>
      <c r="F21" s="72" t="s">
        <v>534</v>
      </c>
      <c r="G21" s="74"/>
      <c r="H21" s="72" t="s">
        <v>547</v>
      </c>
      <c r="I21" s="72">
        <v>40920040255</v>
      </c>
      <c r="J21" s="75">
        <v>6.2050000000000001</v>
      </c>
      <c r="K21" s="72">
        <v>527976</v>
      </c>
      <c r="L21" s="72">
        <v>255659</v>
      </c>
      <c r="M21" s="72" t="s">
        <v>490</v>
      </c>
      <c r="N21" s="72" t="s">
        <v>456</v>
      </c>
      <c r="O21" s="72" t="s">
        <v>98</v>
      </c>
      <c r="P21" s="72" t="s">
        <v>99</v>
      </c>
      <c r="Q21" s="72" t="s">
        <v>491</v>
      </c>
      <c r="R21" s="72" t="s">
        <v>1637</v>
      </c>
      <c r="S21" s="463" t="s">
        <v>1636</v>
      </c>
      <c r="T21" s="72" t="s">
        <v>491</v>
      </c>
      <c r="U21" s="72" t="s">
        <v>502</v>
      </c>
      <c r="V21" s="72" t="s">
        <v>104</v>
      </c>
      <c r="W21" s="72" t="s">
        <v>548</v>
      </c>
      <c r="X21" s="72"/>
      <c r="Y21" s="72"/>
      <c r="Z21" s="72"/>
      <c r="AA21" s="72"/>
      <c r="AB21" s="75">
        <v>6.2050000000000001</v>
      </c>
      <c r="AC21" s="75">
        <v>1.214</v>
      </c>
      <c r="AD21" s="75">
        <v>4.8000000000000001E-2</v>
      </c>
      <c r="AE21" s="75">
        <v>2.3839999999999999</v>
      </c>
      <c r="AF21" s="75">
        <v>0</v>
      </c>
      <c r="AG21" s="75">
        <v>0</v>
      </c>
      <c r="AH21" s="75">
        <v>0</v>
      </c>
      <c r="AI21" s="75">
        <v>2.5590000000000002</v>
      </c>
      <c r="AJ21" s="76">
        <v>4.7538655189999997</v>
      </c>
      <c r="AK21" s="72" t="s">
        <v>536</v>
      </c>
      <c r="AL21" s="72" t="s">
        <v>107</v>
      </c>
      <c r="AM21" s="72"/>
      <c r="AN21" s="72" t="s">
        <v>549</v>
      </c>
      <c r="AO21" s="72" t="s">
        <v>135</v>
      </c>
      <c r="AP21" s="72"/>
      <c r="AQ21" s="72"/>
      <c r="AR21" s="72"/>
      <c r="AS21" s="72"/>
      <c r="AT21" s="72" t="s">
        <v>155</v>
      </c>
      <c r="AU21" s="72" t="s">
        <v>491</v>
      </c>
      <c r="AV21" s="72"/>
      <c r="AW21" s="76"/>
      <c r="AX21" s="72"/>
      <c r="AY21" s="72"/>
      <c r="AZ21" s="72"/>
      <c r="BA21" s="72"/>
      <c r="BB21" s="72"/>
      <c r="BC21" s="72" t="s">
        <v>122</v>
      </c>
      <c r="BD21" s="72"/>
      <c r="BE21" s="72"/>
      <c r="BF21" s="72"/>
      <c r="BG21" s="75"/>
      <c r="BH21" s="75"/>
      <c r="BI21" s="72"/>
      <c r="BJ21" s="75"/>
      <c r="BK21" s="72"/>
      <c r="BL21" s="72"/>
      <c r="BM21" s="72"/>
      <c r="BN21" s="72" t="s">
        <v>550</v>
      </c>
      <c r="BO21" s="73">
        <v>31</v>
      </c>
    </row>
    <row r="22" spans="1:67" ht="110.25" x14ac:dyDescent="0.25">
      <c r="A22" s="270">
        <v>16.399999999999999</v>
      </c>
      <c r="B22" s="270" t="s">
        <v>551</v>
      </c>
      <c r="C22" s="272" t="s">
        <v>532</v>
      </c>
      <c r="D22" s="270" t="s">
        <v>533</v>
      </c>
      <c r="E22" s="270" t="s">
        <v>530</v>
      </c>
      <c r="F22" s="270" t="s">
        <v>534</v>
      </c>
      <c r="G22" s="273"/>
      <c r="H22" s="270" t="s">
        <v>552</v>
      </c>
      <c r="I22" s="270" t="s">
        <v>553</v>
      </c>
      <c r="J22" s="274">
        <v>2.6960000000000002</v>
      </c>
      <c r="K22" s="270">
        <v>527796</v>
      </c>
      <c r="L22" s="270">
        <v>256822</v>
      </c>
      <c r="M22" s="270" t="s">
        <v>490</v>
      </c>
      <c r="N22" s="270" t="s">
        <v>456</v>
      </c>
      <c r="O22" s="270" t="s">
        <v>98</v>
      </c>
      <c r="P22" s="270" t="s">
        <v>99</v>
      </c>
      <c r="Q22" s="270" t="s">
        <v>491</v>
      </c>
      <c r="R22" s="72" t="s">
        <v>1637</v>
      </c>
      <c r="S22" s="463" t="s">
        <v>1636</v>
      </c>
      <c r="T22" s="270" t="s">
        <v>491</v>
      </c>
      <c r="U22" s="270" t="s">
        <v>502</v>
      </c>
      <c r="V22" s="270" t="s">
        <v>104</v>
      </c>
      <c r="W22" s="270" t="s">
        <v>554</v>
      </c>
      <c r="X22" s="270"/>
      <c r="Y22" s="270"/>
      <c r="Z22" s="270"/>
      <c r="AA22" s="270"/>
      <c r="AB22" s="274">
        <v>2.6960000000000002</v>
      </c>
      <c r="AC22" s="274">
        <v>2.661</v>
      </c>
      <c r="AD22" s="274">
        <v>0</v>
      </c>
      <c r="AE22" s="274">
        <v>0</v>
      </c>
      <c r="AF22" s="274">
        <v>0</v>
      </c>
      <c r="AG22" s="274">
        <v>0</v>
      </c>
      <c r="AH22" s="274">
        <v>0</v>
      </c>
      <c r="AI22" s="274">
        <v>3.5000000000000003E-2</v>
      </c>
      <c r="AJ22" s="276">
        <v>4.0011169019999997</v>
      </c>
      <c r="AK22" s="270" t="s">
        <v>555</v>
      </c>
      <c r="AL22" s="270" t="s">
        <v>321</v>
      </c>
      <c r="AM22" s="270"/>
      <c r="AN22" s="270" t="s">
        <v>556</v>
      </c>
      <c r="AO22" s="270" t="s">
        <v>135</v>
      </c>
      <c r="AP22" s="270"/>
      <c r="AQ22" s="270"/>
      <c r="AR22" s="270"/>
      <c r="AS22" s="270"/>
      <c r="AT22" s="270" t="s">
        <v>557</v>
      </c>
      <c r="AU22" s="270" t="s">
        <v>558</v>
      </c>
      <c r="AV22" s="270"/>
      <c r="AW22" s="276"/>
      <c r="AX22" s="270"/>
      <c r="AY22" s="270"/>
      <c r="AZ22" s="270"/>
      <c r="BA22" s="270"/>
      <c r="BB22" s="270"/>
      <c r="BC22" s="270" t="s">
        <v>122</v>
      </c>
      <c r="BD22" s="270"/>
      <c r="BE22" s="270"/>
      <c r="BF22" s="270"/>
      <c r="BG22" s="274"/>
      <c r="BH22" s="274"/>
      <c r="BI22" s="270"/>
      <c r="BJ22" s="274"/>
      <c r="BK22" s="270"/>
      <c r="BL22" s="270"/>
      <c r="BM22" s="270"/>
      <c r="BN22" s="270" t="s">
        <v>559</v>
      </c>
      <c r="BO22" s="272">
        <v>31</v>
      </c>
    </row>
    <row r="23" spans="1:67" ht="47.25" x14ac:dyDescent="0.25">
      <c r="A23" s="296">
        <v>17</v>
      </c>
      <c r="B23" s="297"/>
      <c r="C23" s="298" t="s">
        <v>560</v>
      </c>
      <c r="D23" s="297">
        <v>925</v>
      </c>
      <c r="E23" s="297" t="s">
        <v>561</v>
      </c>
      <c r="F23" s="297">
        <v>12003</v>
      </c>
      <c r="G23" s="299">
        <v>242.24</v>
      </c>
      <c r="H23" s="297"/>
      <c r="I23" s="297"/>
      <c r="J23" s="300"/>
      <c r="K23" s="297"/>
      <c r="L23" s="297"/>
      <c r="M23" s="297"/>
      <c r="N23" s="297"/>
      <c r="O23" s="297"/>
      <c r="P23" s="297"/>
      <c r="Q23" s="297"/>
      <c r="R23" s="297"/>
      <c r="S23" s="297"/>
      <c r="T23" s="297"/>
      <c r="U23" s="301"/>
      <c r="V23" s="297"/>
      <c r="W23" s="297"/>
      <c r="X23" s="297"/>
      <c r="Y23" s="297" t="s">
        <v>85</v>
      </c>
      <c r="Z23" s="297"/>
      <c r="AA23" s="297"/>
      <c r="AB23" s="300"/>
      <c r="AC23" s="300"/>
      <c r="AD23" s="300"/>
      <c r="AE23" s="300"/>
      <c r="AF23" s="300"/>
      <c r="AG23" s="300"/>
      <c r="AH23" s="300"/>
      <c r="AI23" s="300"/>
      <c r="AJ23" s="299"/>
      <c r="AK23" s="297"/>
      <c r="AL23" s="297"/>
      <c r="AM23" s="297"/>
      <c r="AN23" s="297"/>
      <c r="AO23" s="297"/>
      <c r="AP23" s="297"/>
      <c r="AQ23" s="297"/>
      <c r="AR23" s="297"/>
      <c r="AS23" s="297"/>
      <c r="AT23" s="297"/>
      <c r="AU23" s="297"/>
      <c r="AV23" s="297"/>
      <c r="AW23" s="297"/>
      <c r="AX23" s="297" t="s">
        <v>562</v>
      </c>
      <c r="AY23" s="297" t="s">
        <v>563</v>
      </c>
      <c r="AZ23" s="297" t="s">
        <v>564</v>
      </c>
      <c r="BA23" s="297" t="s">
        <v>565</v>
      </c>
      <c r="BB23" s="297" t="s">
        <v>566</v>
      </c>
      <c r="BC23" s="297" t="s">
        <v>567</v>
      </c>
      <c r="BD23" s="297" t="s">
        <v>568</v>
      </c>
      <c r="BE23" s="297" t="s">
        <v>210</v>
      </c>
      <c r="BF23" s="297"/>
      <c r="BG23" s="300"/>
      <c r="BH23" s="300"/>
      <c r="BI23" s="297"/>
      <c r="BJ23" s="300"/>
      <c r="BK23" s="297"/>
      <c r="BL23" s="297"/>
      <c r="BM23" s="297"/>
      <c r="BN23" s="301"/>
      <c r="BO23" s="124">
        <v>32</v>
      </c>
    </row>
    <row r="24" spans="1:67" ht="78.75" x14ac:dyDescent="0.25">
      <c r="A24" s="72">
        <v>17.100000000000001</v>
      </c>
      <c r="B24" s="72" t="s">
        <v>569</v>
      </c>
      <c r="C24" s="73" t="s">
        <v>570</v>
      </c>
      <c r="D24" s="72" t="s">
        <v>571</v>
      </c>
      <c r="E24" s="72" t="s">
        <v>561</v>
      </c>
      <c r="F24" s="72" t="s">
        <v>572</v>
      </c>
      <c r="G24" s="74"/>
      <c r="H24" s="72" t="s">
        <v>573</v>
      </c>
      <c r="I24" s="72" t="s">
        <v>573</v>
      </c>
      <c r="J24" s="75">
        <v>2.641</v>
      </c>
      <c r="K24" s="72">
        <v>525290</v>
      </c>
      <c r="L24" s="72">
        <v>268748</v>
      </c>
      <c r="M24" s="72" t="s">
        <v>574</v>
      </c>
      <c r="N24" s="72" t="s">
        <v>456</v>
      </c>
      <c r="O24" s="72" t="s">
        <v>98</v>
      </c>
      <c r="P24" s="72" t="s">
        <v>99</v>
      </c>
      <c r="Q24" s="72"/>
      <c r="R24" s="72" t="s">
        <v>575</v>
      </c>
      <c r="S24" s="463" t="s">
        <v>1636</v>
      </c>
      <c r="T24" s="72" t="s">
        <v>576</v>
      </c>
      <c r="U24" s="72" t="s">
        <v>577</v>
      </c>
      <c r="V24" s="72" t="s">
        <v>104</v>
      </c>
      <c r="W24" s="72" t="s">
        <v>578</v>
      </c>
      <c r="X24" s="72"/>
      <c r="Y24" s="72"/>
      <c r="Z24" s="72"/>
      <c r="AA24" s="72"/>
      <c r="AB24" s="75">
        <v>2.641</v>
      </c>
      <c r="AC24" s="75">
        <v>0</v>
      </c>
      <c r="AD24" s="75">
        <v>0</v>
      </c>
      <c r="AE24" s="75">
        <v>0</v>
      </c>
      <c r="AF24" s="75">
        <v>0</v>
      </c>
      <c r="AG24" s="75">
        <v>1.5880000000000001</v>
      </c>
      <c r="AH24" s="75">
        <v>0</v>
      </c>
      <c r="AI24" s="75">
        <v>1.0529999999999999</v>
      </c>
      <c r="AJ24" s="76">
        <v>0.52300359699999999</v>
      </c>
      <c r="AK24" s="72" t="s">
        <v>579</v>
      </c>
      <c r="AL24" s="72" t="s">
        <v>107</v>
      </c>
      <c r="AM24" s="72"/>
      <c r="AN24" s="72" t="s">
        <v>580</v>
      </c>
      <c r="AO24" s="72" t="s">
        <v>120</v>
      </c>
      <c r="AP24" s="72"/>
      <c r="AQ24" s="72"/>
      <c r="AR24" s="72"/>
      <c r="AS24" s="72"/>
      <c r="AT24" s="72" t="s">
        <v>580</v>
      </c>
      <c r="AU24" s="72"/>
      <c r="AV24" s="72"/>
      <c r="AW24" s="76" t="s">
        <v>581</v>
      </c>
      <c r="AX24" s="72"/>
      <c r="AY24" s="72" t="s">
        <v>582</v>
      </c>
      <c r="AZ24" s="72" t="s">
        <v>580</v>
      </c>
      <c r="BA24" s="72"/>
      <c r="BB24" s="72" t="s">
        <v>583</v>
      </c>
      <c r="BC24" s="72" t="s">
        <v>584</v>
      </c>
      <c r="BD24" s="72"/>
      <c r="BE24" s="72" t="s">
        <v>582</v>
      </c>
      <c r="BF24" s="72" t="s">
        <v>585</v>
      </c>
      <c r="BG24" s="75">
        <v>696.22964209999998</v>
      </c>
      <c r="BH24" s="75">
        <v>1.355386411</v>
      </c>
      <c r="BI24" s="72" t="s">
        <v>586</v>
      </c>
      <c r="BJ24" s="75">
        <v>2.5654402749999998</v>
      </c>
      <c r="BK24" s="72" t="s">
        <v>582</v>
      </c>
      <c r="BL24" s="72"/>
      <c r="BM24" s="72"/>
      <c r="BN24" s="72" t="s">
        <v>587</v>
      </c>
      <c r="BO24" s="73">
        <v>32</v>
      </c>
    </row>
    <row r="25" spans="1:67" ht="63" x14ac:dyDescent="0.25">
      <c r="A25" s="72">
        <v>17.2</v>
      </c>
      <c r="B25" s="72" t="s">
        <v>588</v>
      </c>
      <c r="C25" s="73" t="s">
        <v>570</v>
      </c>
      <c r="D25" s="72" t="s">
        <v>571</v>
      </c>
      <c r="E25" s="72" t="s">
        <v>561</v>
      </c>
      <c r="F25" s="72" t="s">
        <v>572</v>
      </c>
      <c r="G25" s="74"/>
      <c r="H25" s="72" t="s">
        <v>589</v>
      </c>
      <c r="I25" s="72" t="s">
        <v>590</v>
      </c>
      <c r="J25" s="75">
        <v>0.66</v>
      </c>
      <c r="K25" s="72">
        <v>525504</v>
      </c>
      <c r="L25" s="72">
        <v>269371</v>
      </c>
      <c r="M25" s="72" t="s">
        <v>574</v>
      </c>
      <c r="N25" s="72" t="s">
        <v>456</v>
      </c>
      <c r="O25" s="72" t="s">
        <v>98</v>
      </c>
      <c r="P25" s="72" t="s">
        <v>99</v>
      </c>
      <c r="Q25" s="72" t="s">
        <v>591</v>
      </c>
      <c r="R25" s="72" t="s">
        <v>575</v>
      </c>
      <c r="S25" s="72" t="s">
        <v>505</v>
      </c>
      <c r="T25" s="72" t="s">
        <v>592</v>
      </c>
      <c r="U25" s="72" t="s">
        <v>593</v>
      </c>
      <c r="V25" s="72" t="s">
        <v>104</v>
      </c>
      <c r="W25" s="72" t="s">
        <v>594</v>
      </c>
      <c r="X25" s="72"/>
      <c r="Y25" s="72"/>
      <c r="Z25" s="72"/>
      <c r="AA25" s="72"/>
      <c r="AB25" s="75">
        <v>0.66</v>
      </c>
      <c r="AC25" s="75">
        <v>0</v>
      </c>
      <c r="AD25" s="75">
        <v>0</v>
      </c>
      <c r="AE25" s="75">
        <v>0</v>
      </c>
      <c r="AF25" s="75">
        <v>0</v>
      </c>
      <c r="AG25" s="75">
        <v>0.66</v>
      </c>
      <c r="AH25" s="75">
        <v>0</v>
      </c>
      <c r="AI25" s="75">
        <v>0</v>
      </c>
      <c r="AJ25" s="76">
        <v>0.91223049300000003</v>
      </c>
      <c r="AK25" s="72" t="s">
        <v>579</v>
      </c>
      <c r="AL25" s="72" t="s">
        <v>107</v>
      </c>
      <c r="AM25" s="72"/>
      <c r="AN25" s="72" t="s">
        <v>595</v>
      </c>
      <c r="AO25" s="72" t="s">
        <v>120</v>
      </c>
      <c r="AP25" s="72"/>
      <c r="AQ25" s="72"/>
      <c r="AR25" s="72"/>
      <c r="AS25" s="72"/>
      <c r="AT25" s="72" t="s">
        <v>595</v>
      </c>
      <c r="AU25" s="72"/>
      <c r="AV25" s="72"/>
      <c r="AW25" s="76" t="s">
        <v>581</v>
      </c>
      <c r="AX25" s="72"/>
      <c r="AY25" s="72"/>
      <c r="AZ25" s="72" t="s">
        <v>595</v>
      </c>
      <c r="BA25" s="72"/>
      <c r="BB25" s="72" t="s">
        <v>596</v>
      </c>
      <c r="BC25" s="72" t="s">
        <v>597</v>
      </c>
      <c r="BD25" s="72"/>
      <c r="BE25" s="72"/>
      <c r="BF25" s="72" t="s">
        <v>585</v>
      </c>
      <c r="BG25" s="75">
        <v>140.4075417</v>
      </c>
      <c r="BH25" s="75">
        <v>1.555813347</v>
      </c>
      <c r="BI25" s="72" t="s">
        <v>598</v>
      </c>
      <c r="BJ25" s="75">
        <v>2.5799273139999999</v>
      </c>
      <c r="BK25" s="72"/>
      <c r="BL25" s="72"/>
      <c r="BM25" s="72"/>
      <c r="BN25" s="72" t="s">
        <v>112</v>
      </c>
      <c r="BO25" s="73">
        <v>32</v>
      </c>
    </row>
    <row r="26" spans="1:67" ht="63" x14ac:dyDescent="0.25">
      <c r="A26" s="72">
        <v>17.3</v>
      </c>
      <c r="B26" s="72" t="s">
        <v>599</v>
      </c>
      <c r="C26" s="73" t="s">
        <v>570</v>
      </c>
      <c r="D26" s="72" t="s">
        <v>571</v>
      </c>
      <c r="E26" s="72" t="s">
        <v>561</v>
      </c>
      <c r="F26" s="72" t="s">
        <v>572</v>
      </c>
      <c r="G26" s="74"/>
      <c r="H26" s="72" t="s">
        <v>589</v>
      </c>
      <c r="I26" s="72" t="s">
        <v>600</v>
      </c>
      <c r="J26" s="75">
        <v>2.1999999999999999E-2</v>
      </c>
      <c r="K26" s="72">
        <v>524839</v>
      </c>
      <c r="L26" s="72">
        <v>269265</v>
      </c>
      <c r="M26" s="72" t="s">
        <v>574</v>
      </c>
      <c r="N26" s="72" t="s">
        <v>456</v>
      </c>
      <c r="O26" s="72" t="s">
        <v>98</v>
      </c>
      <c r="P26" s="72" t="s">
        <v>99</v>
      </c>
      <c r="Q26" s="72" t="s">
        <v>591</v>
      </c>
      <c r="R26" s="72" t="s">
        <v>575</v>
      </c>
      <c r="S26" s="72" t="s">
        <v>505</v>
      </c>
      <c r="T26" s="72" t="s">
        <v>592</v>
      </c>
      <c r="U26" s="72" t="s">
        <v>593</v>
      </c>
      <c r="V26" s="72" t="s">
        <v>104</v>
      </c>
      <c r="W26" s="72" t="s">
        <v>143</v>
      </c>
      <c r="X26" s="72"/>
      <c r="Y26" s="72"/>
      <c r="Z26" s="72"/>
      <c r="AA26" s="72"/>
      <c r="AB26" s="75">
        <v>2.1999999999999999E-2</v>
      </c>
      <c r="AC26" s="75">
        <v>7.0000000000000001E-3</v>
      </c>
      <c r="AD26" s="75">
        <v>0</v>
      </c>
      <c r="AE26" s="75">
        <v>0</v>
      </c>
      <c r="AF26" s="75">
        <v>0</v>
      </c>
      <c r="AG26" s="75">
        <v>0</v>
      </c>
      <c r="AH26" s="75">
        <v>0</v>
      </c>
      <c r="AI26" s="75">
        <v>1.4999999999999999E-2</v>
      </c>
      <c r="AJ26" s="76">
        <v>0.52301586300000003</v>
      </c>
      <c r="AK26" s="72" t="s">
        <v>579</v>
      </c>
      <c r="AL26" s="72" t="s">
        <v>107</v>
      </c>
      <c r="AM26" s="72"/>
      <c r="AN26" s="72" t="s">
        <v>595</v>
      </c>
      <c r="AO26" s="72" t="s">
        <v>135</v>
      </c>
      <c r="AP26" s="72"/>
      <c r="AQ26" s="72"/>
      <c r="AR26" s="72"/>
      <c r="AS26" s="72"/>
      <c r="AT26" s="72" t="s">
        <v>595</v>
      </c>
      <c r="AU26" s="72"/>
      <c r="AV26" s="72"/>
      <c r="AW26" s="76" t="s">
        <v>581</v>
      </c>
      <c r="AX26" s="72"/>
      <c r="AY26" s="72"/>
      <c r="AZ26" s="72" t="s">
        <v>595</v>
      </c>
      <c r="BA26" s="72"/>
      <c r="BB26" s="72" t="s">
        <v>596</v>
      </c>
      <c r="BC26" s="72" t="s">
        <v>597</v>
      </c>
      <c r="BD26" s="72"/>
      <c r="BE26" s="72"/>
      <c r="BF26" s="72" t="s">
        <v>585</v>
      </c>
      <c r="BG26" s="75">
        <v>909.53876519999994</v>
      </c>
      <c r="BH26" s="75">
        <v>2.1090674389999999</v>
      </c>
      <c r="BI26" s="72" t="s">
        <v>601</v>
      </c>
      <c r="BJ26" s="75">
        <v>2.5228420119999999</v>
      </c>
      <c r="BK26" s="72"/>
      <c r="BL26" s="72"/>
      <c r="BM26" s="72"/>
      <c r="BN26" s="72" t="s">
        <v>137</v>
      </c>
      <c r="BO26" s="73">
        <v>32</v>
      </c>
    </row>
    <row r="27" spans="1:67" ht="78.75" x14ac:dyDescent="0.25">
      <c r="A27" s="296">
        <v>18</v>
      </c>
      <c r="B27" s="297"/>
      <c r="C27" s="298" t="s">
        <v>602</v>
      </c>
      <c r="D27" s="297">
        <v>894</v>
      </c>
      <c r="E27" s="297" t="s">
        <v>603</v>
      </c>
      <c r="F27" s="297">
        <v>11989</v>
      </c>
      <c r="G27" s="299">
        <v>69.53</v>
      </c>
      <c r="H27" s="297"/>
      <c r="I27" s="297"/>
      <c r="J27" s="300"/>
      <c r="K27" s="297"/>
      <c r="L27" s="297"/>
      <c r="M27" s="297"/>
      <c r="N27" s="297"/>
      <c r="O27" s="297"/>
      <c r="P27" s="297"/>
      <c r="Q27" s="297"/>
      <c r="R27" s="297"/>
      <c r="S27" s="297"/>
      <c r="T27" s="297"/>
      <c r="U27" s="301"/>
      <c r="V27" s="297"/>
      <c r="W27" s="297"/>
      <c r="X27" s="297" t="s">
        <v>172</v>
      </c>
      <c r="Y27" s="297"/>
      <c r="Z27" s="297"/>
      <c r="AA27" s="297"/>
      <c r="AB27" s="300"/>
      <c r="AC27" s="300"/>
      <c r="AD27" s="300"/>
      <c r="AE27" s="300"/>
      <c r="AF27" s="300"/>
      <c r="AG27" s="300"/>
      <c r="AH27" s="300"/>
      <c r="AI27" s="300"/>
      <c r="AJ27" s="299"/>
      <c r="AK27" s="297"/>
      <c r="AL27" s="297"/>
      <c r="AM27" s="297"/>
      <c r="AN27" s="297"/>
      <c r="AO27" s="297"/>
      <c r="AP27" s="297"/>
      <c r="AQ27" s="297"/>
      <c r="AR27" s="297"/>
      <c r="AS27" s="297"/>
      <c r="AT27" s="297"/>
      <c r="AU27" s="297"/>
      <c r="AV27" s="297"/>
      <c r="AW27" s="297"/>
      <c r="AX27" s="297" t="s">
        <v>604</v>
      </c>
      <c r="AY27" s="297" t="s">
        <v>605</v>
      </c>
      <c r="AZ27" s="297" t="s">
        <v>606</v>
      </c>
      <c r="BA27" s="297" t="s">
        <v>607</v>
      </c>
      <c r="BB27" s="297" t="s">
        <v>608</v>
      </c>
      <c r="BC27" s="297" t="s">
        <v>609</v>
      </c>
      <c r="BD27" s="297" t="s">
        <v>610</v>
      </c>
      <c r="BE27" s="297" t="s">
        <v>611</v>
      </c>
      <c r="BF27" s="297"/>
      <c r="BG27" s="300"/>
      <c r="BH27" s="300"/>
      <c r="BI27" s="297"/>
      <c r="BJ27" s="300"/>
      <c r="BK27" s="297"/>
      <c r="BL27" s="297"/>
      <c r="BM27" s="297"/>
      <c r="BN27" s="301"/>
      <c r="BO27" s="124">
        <v>161</v>
      </c>
    </row>
    <row r="28" spans="1:67" ht="63" x14ac:dyDescent="0.25">
      <c r="A28" s="72">
        <v>18.100000000000001</v>
      </c>
      <c r="B28" s="72" t="s">
        <v>612</v>
      </c>
      <c r="C28" s="73" t="s">
        <v>613</v>
      </c>
      <c r="D28" s="72" t="s">
        <v>614</v>
      </c>
      <c r="E28" s="72" t="s">
        <v>603</v>
      </c>
      <c r="F28" s="72" t="s">
        <v>615</v>
      </c>
      <c r="G28" s="74"/>
      <c r="H28" s="72" t="s">
        <v>616</v>
      </c>
      <c r="I28" s="72" t="s">
        <v>617</v>
      </c>
      <c r="J28" s="75">
        <v>1.7999999999999999E-2</v>
      </c>
      <c r="K28" s="72">
        <v>524772</v>
      </c>
      <c r="L28" s="72">
        <v>272715</v>
      </c>
      <c r="M28" s="72" t="s">
        <v>574</v>
      </c>
      <c r="N28" s="72" t="s">
        <v>456</v>
      </c>
      <c r="O28" s="72" t="s">
        <v>98</v>
      </c>
      <c r="P28" s="72" t="s">
        <v>99</v>
      </c>
      <c r="Q28" s="72" t="s">
        <v>591</v>
      </c>
      <c r="R28" s="72" t="s">
        <v>575</v>
      </c>
      <c r="S28" s="72" t="s">
        <v>505</v>
      </c>
      <c r="T28" s="72" t="s">
        <v>592</v>
      </c>
      <c r="U28" s="72" t="s">
        <v>593</v>
      </c>
      <c r="V28" s="72" t="s">
        <v>104</v>
      </c>
      <c r="W28" s="72" t="s">
        <v>278</v>
      </c>
      <c r="X28" s="72" t="s">
        <v>172</v>
      </c>
      <c r="Y28" s="72"/>
      <c r="Z28" s="72"/>
      <c r="AA28" s="72"/>
      <c r="AB28" s="75">
        <v>1.7999999999999999E-2</v>
      </c>
      <c r="AC28" s="75">
        <v>0</v>
      </c>
      <c r="AD28" s="75">
        <v>0</v>
      </c>
      <c r="AE28" s="75">
        <v>1.7999999999999999E-2</v>
      </c>
      <c r="AF28" s="75">
        <v>0</v>
      </c>
      <c r="AG28" s="75">
        <v>0</v>
      </c>
      <c r="AH28" s="75">
        <v>0</v>
      </c>
      <c r="AI28" s="75">
        <v>0</v>
      </c>
      <c r="AJ28" s="76">
        <v>3.9193438029999998</v>
      </c>
      <c r="AK28" s="72" t="s">
        <v>579</v>
      </c>
      <c r="AL28" s="72" t="s">
        <v>107</v>
      </c>
      <c r="AM28" s="72"/>
      <c r="AN28" s="72"/>
      <c r="AO28" s="72" t="s">
        <v>120</v>
      </c>
      <c r="AP28" s="72"/>
      <c r="AQ28" s="72"/>
      <c r="AR28" s="72"/>
      <c r="AS28" s="72"/>
      <c r="AT28" s="72"/>
      <c r="AU28" s="72"/>
      <c r="AV28" s="72"/>
      <c r="AW28" s="76" t="s">
        <v>581</v>
      </c>
      <c r="AX28" s="72"/>
      <c r="AY28" s="72"/>
      <c r="AZ28" s="72"/>
      <c r="BA28" s="72"/>
      <c r="BB28" s="72"/>
      <c r="BC28" s="72" t="s">
        <v>144</v>
      </c>
      <c r="BD28" s="72"/>
      <c r="BE28" s="72"/>
      <c r="BF28" s="72" t="s">
        <v>585</v>
      </c>
      <c r="BG28" s="75">
        <v>2063.762401</v>
      </c>
      <c r="BH28" s="75">
        <v>1.3772148E-2</v>
      </c>
      <c r="BI28" s="72" t="s">
        <v>601</v>
      </c>
      <c r="BJ28" s="75">
        <v>1.005068735</v>
      </c>
      <c r="BK28" s="72"/>
      <c r="BL28" s="72"/>
      <c r="BM28" s="72"/>
      <c r="BN28" s="72" t="s">
        <v>137</v>
      </c>
      <c r="BO28" s="73">
        <v>161</v>
      </c>
    </row>
    <row r="29" spans="1:67" ht="63" x14ac:dyDescent="0.25">
      <c r="A29" s="72">
        <v>18.2</v>
      </c>
      <c r="B29" s="72" t="s">
        <v>618</v>
      </c>
      <c r="C29" s="73" t="s">
        <v>613</v>
      </c>
      <c r="D29" s="72" t="s">
        <v>614</v>
      </c>
      <c r="E29" s="72" t="s">
        <v>603</v>
      </c>
      <c r="F29" s="72" t="s">
        <v>615</v>
      </c>
      <c r="G29" s="74"/>
      <c r="H29" s="72" t="s">
        <v>619</v>
      </c>
      <c r="I29" s="72" t="s">
        <v>619</v>
      </c>
      <c r="J29" s="75">
        <v>0.68700000000000006</v>
      </c>
      <c r="K29" s="72">
        <v>524826</v>
      </c>
      <c r="L29" s="72">
        <v>273313</v>
      </c>
      <c r="M29" s="72" t="s">
        <v>574</v>
      </c>
      <c r="N29" s="72" t="s">
        <v>456</v>
      </c>
      <c r="O29" s="72" t="s">
        <v>98</v>
      </c>
      <c r="P29" s="72" t="s">
        <v>99</v>
      </c>
      <c r="Q29" s="72"/>
      <c r="R29" s="72" t="s">
        <v>575</v>
      </c>
      <c r="S29" s="72" t="s">
        <v>620</v>
      </c>
      <c r="T29" s="72" t="s">
        <v>620</v>
      </c>
      <c r="U29" s="72" t="s">
        <v>593</v>
      </c>
      <c r="V29" s="72" t="s">
        <v>104</v>
      </c>
      <c r="W29" s="72" t="s">
        <v>621</v>
      </c>
      <c r="X29" s="72" t="s">
        <v>172</v>
      </c>
      <c r="Y29" s="72"/>
      <c r="Z29" s="72"/>
      <c r="AA29" s="72"/>
      <c r="AB29" s="75">
        <v>0.68700000000000006</v>
      </c>
      <c r="AC29" s="75">
        <v>0</v>
      </c>
      <c r="AD29" s="75">
        <v>0</v>
      </c>
      <c r="AE29" s="75">
        <v>0</v>
      </c>
      <c r="AF29" s="75">
        <v>0</v>
      </c>
      <c r="AG29" s="75">
        <v>0.68700000000000006</v>
      </c>
      <c r="AH29" s="75">
        <v>0</v>
      </c>
      <c r="AI29" s="75">
        <v>2E-3</v>
      </c>
      <c r="AJ29" s="76">
        <v>3.6055433699999999</v>
      </c>
      <c r="AK29" s="72" t="s">
        <v>622</v>
      </c>
      <c r="AL29" s="72" t="s">
        <v>107</v>
      </c>
      <c r="AM29" s="72"/>
      <c r="AN29" s="72"/>
      <c r="AO29" s="72" t="s">
        <v>120</v>
      </c>
      <c r="AP29" s="72"/>
      <c r="AQ29" s="72"/>
      <c r="AR29" s="72"/>
      <c r="AS29" s="72"/>
      <c r="AT29" s="72"/>
      <c r="AU29" s="72"/>
      <c r="AV29" s="72"/>
      <c r="AW29" s="76"/>
      <c r="AX29" s="72"/>
      <c r="AY29" s="72"/>
      <c r="AZ29" s="72"/>
      <c r="BA29" s="72"/>
      <c r="BB29" s="72"/>
      <c r="BC29" s="72" t="s">
        <v>109</v>
      </c>
      <c r="BD29" s="72"/>
      <c r="BE29" s="72"/>
      <c r="BF29" s="72" t="s">
        <v>585</v>
      </c>
      <c r="BG29" s="75">
        <v>2214.0560999999998</v>
      </c>
      <c r="BH29" s="75">
        <v>0.45774606400000001</v>
      </c>
      <c r="BI29" s="72" t="s">
        <v>601</v>
      </c>
      <c r="BJ29" s="75">
        <v>1.5953570960000001</v>
      </c>
      <c r="BK29" s="72"/>
      <c r="BL29" s="72"/>
      <c r="BM29" s="72"/>
      <c r="BN29" s="72" t="s">
        <v>112</v>
      </c>
      <c r="BO29" s="73">
        <v>161</v>
      </c>
    </row>
    <row r="30" spans="1:67" ht="88.5" customHeight="1" x14ac:dyDescent="0.25">
      <c r="A30" s="296">
        <v>19</v>
      </c>
      <c r="B30" s="297"/>
      <c r="C30" s="298" t="s">
        <v>623</v>
      </c>
      <c r="D30" s="297">
        <v>812</v>
      </c>
      <c r="E30" s="297" t="s">
        <v>624</v>
      </c>
      <c r="F30" s="297">
        <v>11905</v>
      </c>
      <c r="G30" s="299">
        <f>45.65+142.12</f>
        <v>187.77</v>
      </c>
      <c r="H30" s="297"/>
      <c r="I30" s="297"/>
      <c r="J30" s="300"/>
      <c r="K30" s="297"/>
      <c r="L30" s="297"/>
      <c r="M30" s="297"/>
      <c r="N30" s="297"/>
      <c r="O30" s="297"/>
      <c r="P30" s="297"/>
      <c r="Q30" s="297"/>
      <c r="R30" s="297"/>
      <c r="S30" s="297"/>
      <c r="T30" s="297"/>
      <c r="U30" s="301"/>
      <c r="V30" s="297"/>
      <c r="W30" s="297"/>
      <c r="X30" s="297" t="s">
        <v>172</v>
      </c>
      <c r="Y30" s="297"/>
      <c r="Z30" s="297"/>
      <c r="AA30" s="297"/>
      <c r="AB30" s="300"/>
      <c r="AC30" s="300"/>
      <c r="AD30" s="300"/>
      <c r="AE30" s="300"/>
      <c r="AF30" s="300"/>
      <c r="AG30" s="300"/>
      <c r="AH30" s="300"/>
      <c r="AI30" s="300"/>
      <c r="AJ30" s="299"/>
      <c r="AK30" s="297"/>
      <c r="AL30" s="297"/>
      <c r="AM30" s="297"/>
      <c r="AN30" s="297"/>
      <c r="AO30" s="297"/>
      <c r="AP30" s="297"/>
      <c r="AQ30" s="297" t="s">
        <v>625</v>
      </c>
      <c r="AR30" s="297" t="s">
        <v>626</v>
      </c>
      <c r="AS30" s="297" t="s">
        <v>627</v>
      </c>
      <c r="AT30" s="297"/>
      <c r="AU30" s="297"/>
      <c r="AV30" s="297"/>
      <c r="AW30" s="297"/>
      <c r="AX30" s="297" t="s">
        <v>628</v>
      </c>
      <c r="AY30" s="297" t="s">
        <v>629</v>
      </c>
      <c r="AZ30" s="297" t="s">
        <v>88</v>
      </c>
      <c r="BA30" s="297" t="s">
        <v>630</v>
      </c>
      <c r="BB30" s="297" t="s">
        <v>631</v>
      </c>
      <c r="BC30" s="297" t="s">
        <v>91</v>
      </c>
      <c r="BD30" s="297" t="s">
        <v>209</v>
      </c>
      <c r="BE30" s="297" t="s">
        <v>210</v>
      </c>
      <c r="BF30" s="297"/>
      <c r="BG30" s="300"/>
      <c r="BH30" s="300"/>
      <c r="BI30" s="297"/>
      <c r="BJ30" s="300"/>
      <c r="BK30" s="297"/>
      <c r="BL30" s="297"/>
      <c r="BM30" s="297"/>
      <c r="BN30" s="301"/>
      <c r="BO30" s="124" t="s">
        <v>632</v>
      </c>
    </row>
    <row r="31" spans="1:67" ht="110.25" x14ac:dyDescent="0.25">
      <c r="A31" s="262">
        <v>19.100000000000001</v>
      </c>
      <c r="B31" s="262" t="s">
        <v>633</v>
      </c>
      <c r="C31" s="264" t="s">
        <v>634</v>
      </c>
      <c r="D31" s="262" t="s">
        <v>635</v>
      </c>
      <c r="E31" s="262" t="s">
        <v>624</v>
      </c>
      <c r="F31" s="262">
        <v>11905</v>
      </c>
      <c r="G31" s="265"/>
      <c r="H31" s="262" t="s">
        <v>636</v>
      </c>
      <c r="I31" s="262">
        <v>54310020075</v>
      </c>
      <c r="J31" s="266">
        <v>0</v>
      </c>
      <c r="K31" s="262">
        <v>475390</v>
      </c>
      <c r="L31" s="262">
        <v>293966</v>
      </c>
      <c r="M31" s="262" t="s">
        <v>637</v>
      </c>
      <c r="N31" s="262" t="s">
        <v>456</v>
      </c>
      <c r="O31" s="262" t="s">
        <v>98</v>
      </c>
      <c r="P31" s="262" t="s">
        <v>99</v>
      </c>
      <c r="Q31" s="262" t="s">
        <v>638</v>
      </c>
      <c r="R31" s="262" t="s">
        <v>1638</v>
      </c>
      <c r="S31" s="262" t="s">
        <v>639</v>
      </c>
      <c r="T31" s="262" t="s">
        <v>640</v>
      </c>
      <c r="U31" s="262" t="s">
        <v>641</v>
      </c>
      <c r="V31" s="262" t="s">
        <v>104</v>
      </c>
      <c r="W31" s="262" t="s">
        <v>248</v>
      </c>
      <c r="X31" s="262" t="s">
        <v>172</v>
      </c>
      <c r="Y31" s="262"/>
      <c r="Z31" s="262"/>
      <c r="AA31" s="262"/>
      <c r="AB31" s="266">
        <v>0</v>
      </c>
      <c r="AC31" s="266">
        <v>0</v>
      </c>
      <c r="AD31" s="266">
        <v>0</v>
      </c>
      <c r="AE31" s="266">
        <v>0</v>
      </c>
      <c r="AF31" s="266">
        <v>0</v>
      </c>
      <c r="AG31" s="266">
        <v>0</v>
      </c>
      <c r="AH31" s="266">
        <v>0</v>
      </c>
      <c r="AI31" s="266">
        <v>0</v>
      </c>
      <c r="AJ31" s="268">
        <v>0.41759184500000002</v>
      </c>
      <c r="AK31" s="262" t="s">
        <v>642</v>
      </c>
      <c r="AL31" s="262" t="s">
        <v>321</v>
      </c>
      <c r="AM31" s="262"/>
      <c r="AN31" s="262"/>
      <c r="AO31" s="262" t="s">
        <v>120</v>
      </c>
      <c r="AP31" s="262"/>
      <c r="AQ31" s="262"/>
      <c r="AR31" s="262"/>
      <c r="AS31" s="262"/>
      <c r="AT31" s="262" t="s">
        <v>643</v>
      </c>
      <c r="AU31" s="262" t="s">
        <v>644</v>
      </c>
      <c r="AV31" s="262"/>
      <c r="AW31" s="268" t="s">
        <v>645</v>
      </c>
      <c r="AX31" s="262"/>
      <c r="AY31" s="262"/>
      <c r="AZ31" s="262"/>
      <c r="BA31" s="262"/>
      <c r="BB31" s="262"/>
      <c r="BC31" s="262" t="s">
        <v>144</v>
      </c>
      <c r="BD31" s="262"/>
      <c r="BE31" s="262"/>
      <c r="BF31" s="262" t="s">
        <v>646</v>
      </c>
      <c r="BG31" s="266">
        <v>1990.4115159999999</v>
      </c>
      <c r="BH31" s="266">
        <v>1.2529240479999999</v>
      </c>
      <c r="BI31" s="262" t="s">
        <v>647</v>
      </c>
      <c r="BJ31" s="266">
        <v>1.4316066569999999</v>
      </c>
      <c r="BK31" s="262"/>
      <c r="BL31" s="262"/>
      <c r="BM31" s="262"/>
      <c r="BN31" s="262" t="s">
        <v>648</v>
      </c>
      <c r="BO31" s="264" t="s">
        <v>632</v>
      </c>
    </row>
    <row r="32" spans="1:67" ht="126" x14ac:dyDescent="0.25">
      <c r="A32" s="72">
        <v>19.2</v>
      </c>
      <c r="B32" s="72" t="s">
        <v>649</v>
      </c>
      <c r="C32" s="73" t="s">
        <v>634</v>
      </c>
      <c r="D32" s="72" t="s">
        <v>635</v>
      </c>
      <c r="E32" s="72" t="s">
        <v>624</v>
      </c>
      <c r="F32" s="72" t="s">
        <v>650</v>
      </c>
      <c r="G32" s="74"/>
      <c r="H32" s="72" t="s">
        <v>651</v>
      </c>
      <c r="I32" s="72">
        <v>54310020361</v>
      </c>
      <c r="J32" s="75">
        <v>0.05</v>
      </c>
      <c r="K32" s="72">
        <v>475584</v>
      </c>
      <c r="L32" s="72">
        <v>294049</v>
      </c>
      <c r="M32" s="72" t="s">
        <v>637</v>
      </c>
      <c r="N32" s="72" t="s">
        <v>456</v>
      </c>
      <c r="O32" s="72" t="s">
        <v>98</v>
      </c>
      <c r="P32" s="72" t="s">
        <v>99</v>
      </c>
      <c r="Q32" s="72" t="s">
        <v>652</v>
      </c>
      <c r="R32" s="262" t="s">
        <v>1638</v>
      </c>
      <c r="S32" s="72" t="s">
        <v>653</v>
      </c>
      <c r="T32" s="72" t="s">
        <v>654</v>
      </c>
      <c r="U32" s="72" t="s">
        <v>641</v>
      </c>
      <c r="V32" s="72" t="s">
        <v>104</v>
      </c>
      <c r="W32" s="72" t="s">
        <v>143</v>
      </c>
      <c r="X32" s="72" t="s">
        <v>172</v>
      </c>
      <c r="Y32" s="72"/>
      <c r="Z32" s="72"/>
      <c r="AA32" s="72"/>
      <c r="AB32" s="75">
        <v>0.05</v>
      </c>
      <c r="AC32" s="75">
        <v>0.05</v>
      </c>
      <c r="AD32" s="75">
        <v>0</v>
      </c>
      <c r="AE32" s="75">
        <v>0</v>
      </c>
      <c r="AF32" s="75">
        <v>0</v>
      </c>
      <c r="AG32" s="75">
        <v>0</v>
      </c>
      <c r="AH32" s="75">
        <v>0</v>
      </c>
      <c r="AI32" s="75">
        <v>0</v>
      </c>
      <c r="AJ32" s="76">
        <v>0.62142806100000003</v>
      </c>
      <c r="AK32" s="72" t="s">
        <v>642</v>
      </c>
      <c r="AL32" s="72" t="s">
        <v>321</v>
      </c>
      <c r="AM32" s="72"/>
      <c r="AN32" s="72"/>
      <c r="AO32" s="72" t="s">
        <v>135</v>
      </c>
      <c r="AP32" s="72"/>
      <c r="AQ32" s="72"/>
      <c r="AR32" s="72"/>
      <c r="AS32" s="72"/>
      <c r="AT32" s="72" t="s">
        <v>643</v>
      </c>
      <c r="AU32" s="72" t="s">
        <v>655</v>
      </c>
      <c r="AV32" s="72"/>
      <c r="AW32" s="76">
        <v>0</v>
      </c>
      <c r="AX32" s="72"/>
      <c r="AY32" s="72"/>
      <c r="AZ32" s="72"/>
      <c r="BA32" s="72"/>
      <c r="BB32" s="72"/>
      <c r="BC32" s="72" t="s">
        <v>144</v>
      </c>
      <c r="BD32" s="72"/>
      <c r="BE32" s="72"/>
      <c r="BF32" s="72" t="s">
        <v>646</v>
      </c>
      <c r="BG32" s="75">
        <v>1780.0048569999999</v>
      </c>
      <c r="BH32" s="75">
        <v>1.103758421</v>
      </c>
      <c r="BI32" s="72" t="s">
        <v>647</v>
      </c>
      <c r="BJ32" s="75">
        <v>1.4014711280000001</v>
      </c>
      <c r="BK32" s="72"/>
      <c r="BL32" s="72"/>
      <c r="BM32" s="72"/>
      <c r="BN32" s="72" t="s">
        <v>648</v>
      </c>
      <c r="BO32" s="73" t="s">
        <v>632</v>
      </c>
    </row>
    <row r="33" spans="1:67" ht="94.5" x14ac:dyDescent="0.25">
      <c r="A33" s="72">
        <v>19.3</v>
      </c>
      <c r="B33" s="72" t="s">
        <v>656</v>
      </c>
      <c r="C33" s="73" t="s">
        <v>634</v>
      </c>
      <c r="D33" s="72" t="s">
        <v>635</v>
      </c>
      <c r="E33" s="72" t="s">
        <v>624</v>
      </c>
      <c r="F33" s="72" t="s">
        <v>650</v>
      </c>
      <c r="G33" s="74"/>
      <c r="H33" s="72" t="s">
        <v>657</v>
      </c>
      <c r="I33" s="72">
        <v>54310020400</v>
      </c>
      <c r="J33" s="75">
        <v>2E-3</v>
      </c>
      <c r="K33" s="72">
        <v>475774</v>
      </c>
      <c r="L33" s="72">
        <v>293985</v>
      </c>
      <c r="M33" s="72" t="s">
        <v>637</v>
      </c>
      <c r="N33" s="72" t="s">
        <v>456</v>
      </c>
      <c r="O33" s="72" t="s">
        <v>98</v>
      </c>
      <c r="P33" s="72" t="s">
        <v>99</v>
      </c>
      <c r="Q33" s="72" t="s">
        <v>658</v>
      </c>
      <c r="R33" s="262" t="s">
        <v>1638</v>
      </c>
      <c r="S33" s="72" t="s">
        <v>659</v>
      </c>
      <c r="T33" s="72" t="s">
        <v>660</v>
      </c>
      <c r="U33" s="72" t="s">
        <v>641</v>
      </c>
      <c r="V33" s="72" t="s">
        <v>104</v>
      </c>
      <c r="W33" s="72" t="s">
        <v>503</v>
      </c>
      <c r="X33" s="72" t="s">
        <v>172</v>
      </c>
      <c r="Y33" s="72"/>
      <c r="Z33" s="72"/>
      <c r="AA33" s="72"/>
      <c r="AB33" s="75">
        <v>2E-3</v>
      </c>
      <c r="AC33" s="75">
        <v>2E-3</v>
      </c>
      <c r="AD33" s="75">
        <v>0</v>
      </c>
      <c r="AE33" s="75">
        <v>0</v>
      </c>
      <c r="AF33" s="75">
        <v>0</v>
      </c>
      <c r="AG33" s="75">
        <v>0</v>
      </c>
      <c r="AH33" s="75">
        <v>0</v>
      </c>
      <c r="AI33" s="75">
        <v>0</v>
      </c>
      <c r="AJ33" s="76">
        <v>0.79549409999999998</v>
      </c>
      <c r="AK33" s="72" t="s">
        <v>642</v>
      </c>
      <c r="AL33" s="72" t="s">
        <v>321</v>
      </c>
      <c r="AM33" s="72"/>
      <c r="AN33" s="72"/>
      <c r="AO33" s="72" t="s">
        <v>135</v>
      </c>
      <c r="AP33" s="72"/>
      <c r="AQ33" s="72"/>
      <c r="AR33" s="72"/>
      <c r="AS33" s="72"/>
      <c r="AT33" s="72" t="s">
        <v>643</v>
      </c>
      <c r="AU33" s="72" t="s">
        <v>655</v>
      </c>
      <c r="AV33" s="72"/>
      <c r="AW33" s="76">
        <v>0</v>
      </c>
      <c r="AX33" s="72"/>
      <c r="AY33" s="72"/>
      <c r="AZ33" s="72"/>
      <c r="BA33" s="72"/>
      <c r="BB33" s="72"/>
      <c r="BC33" s="72" t="s">
        <v>144</v>
      </c>
      <c r="BD33" s="72"/>
      <c r="BE33" s="72"/>
      <c r="BF33" s="72" t="s">
        <v>646</v>
      </c>
      <c r="BG33" s="75">
        <v>1675.564251</v>
      </c>
      <c r="BH33" s="75">
        <v>1.0533453589999999</v>
      </c>
      <c r="BI33" s="72" t="s">
        <v>647</v>
      </c>
      <c r="BJ33" s="75">
        <v>1.564725189</v>
      </c>
      <c r="BK33" s="72"/>
      <c r="BL33" s="72"/>
      <c r="BM33" s="72"/>
      <c r="BN33" s="72" t="s">
        <v>661</v>
      </c>
      <c r="BO33" s="73" t="s">
        <v>632</v>
      </c>
    </row>
    <row r="34" spans="1:67" ht="94.5" x14ac:dyDescent="0.25">
      <c r="A34" s="72">
        <v>19.399999999999999</v>
      </c>
      <c r="B34" s="72" t="s">
        <v>662</v>
      </c>
      <c r="C34" s="73" t="s">
        <v>634</v>
      </c>
      <c r="D34" s="72" t="s">
        <v>635</v>
      </c>
      <c r="E34" s="72" t="s">
        <v>624</v>
      </c>
      <c r="F34" s="72" t="s">
        <v>650</v>
      </c>
      <c r="G34" s="74"/>
      <c r="H34" s="72" t="s">
        <v>663</v>
      </c>
      <c r="I34" s="72">
        <v>54310020402</v>
      </c>
      <c r="J34" s="75">
        <v>7.5999999999999998E-2</v>
      </c>
      <c r="K34" s="72">
        <v>475796</v>
      </c>
      <c r="L34" s="72">
        <v>293725</v>
      </c>
      <c r="M34" s="72" t="s">
        <v>637</v>
      </c>
      <c r="N34" s="72" t="s">
        <v>456</v>
      </c>
      <c r="O34" s="72" t="s">
        <v>98</v>
      </c>
      <c r="P34" s="72" t="s">
        <v>99</v>
      </c>
      <c r="Q34" s="72" t="s">
        <v>664</v>
      </c>
      <c r="R34" s="262" t="s">
        <v>1638</v>
      </c>
      <c r="S34" s="72" t="s">
        <v>665</v>
      </c>
      <c r="T34" s="72" t="s">
        <v>660</v>
      </c>
      <c r="U34" s="72" t="s">
        <v>641</v>
      </c>
      <c r="V34" s="72" t="s">
        <v>104</v>
      </c>
      <c r="W34" s="72" t="s">
        <v>666</v>
      </c>
      <c r="X34" s="72" t="s">
        <v>172</v>
      </c>
      <c r="Y34" s="72"/>
      <c r="Z34" s="72"/>
      <c r="AA34" s="72"/>
      <c r="AB34" s="75">
        <v>7.5999999999999998E-2</v>
      </c>
      <c r="AC34" s="75">
        <v>7.4999999999999997E-2</v>
      </c>
      <c r="AD34" s="75">
        <v>0</v>
      </c>
      <c r="AE34" s="75">
        <v>0</v>
      </c>
      <c r="AF34" s="75">
        <v>0</v>
      </c>
      <c r="AG34" s="75">
        <v>0</v>
      </c>
      <c r="AH34" s="75">
        <v>0</v>
      </c>
      <c r="AI34" s="75">
        <v>1E-3</v>
      </c>
      <c r="AJ34" s="76">
        <v>0.79979806099999995</v>
      </c>
      <c r="AK34" s="72" t="s">
        <v>642</v>
      </c>
      <c r="AL34" s="72" t="s">
        <v>321</v>
      </c>
      <c r="AM34" s="72"/>
      <c r="AN34" s="72"/>
      <c r="AO34" s="72" t="s">
        <v>135</v>
      </c>
      <c r="AP34" s="72"/>
      <c r="AQ34" s="72"/>
      <c r="AR34" s="72"/>
      <c r="AS34" s="72"/>
      <c r="AT34" s="72" t="s">
        <v>643</v>
      </c>
      <c r="AU34" s="72" t="s">
        <v>655</v>
      </c>
      <c r="AV34" s="72"/>
      <c r="AW34" s="76">
        <v>0</v>
      </c>
      <c r="AX34" s="72"/>
      <c r="AY34" s="72"/>
      <c r="AZ34" s="72"/>
      <c r="BA34" s="72"/>
      <c r="BB34" s="72"/>
      <c r="BC34" s="72" t="s">
        <v>144</v>
      </c>
      <c r="BD34" s="72"/>
      <c r="BE34" s="72"/>
      <c r="BF34" s="72" t="s">
        <v>646</v>
      </c>
      <c r="BG34" s="75">
        <v>1751.744823</v>
      </c>
      <c r="BH34" s="75">
        <v>1.2074682569999999</v>
      </c>
      <c r="BI34" s="72" t="s">
        <v>647</v>
      </c>
      <c r="BJ34" s="75">
        <v>1.806401476</v>
      </c>
      <c r="BK34" s="72"/>
      <c r="BL34" s="72"/>
      <c r="BM34" s="72"/>
      <c r="BN34" s="72" t="s">
        <v>661</v>
      </c>
      <c r="BO34" s="73" t="s">
        <v>632</v>
      </c>
    </row>
    <row r="35" spans="1:67" ht="63" x14ac:dyDescent="0.25">
      <c r="A35" s="72">
        <v>19.5</v>
      </c>
      <c r="B35" s="72" t="s">
        <v>667</v>
      </c>
      <c r="C35" s="73" t="s">
        <v>634</v>
      </c>
      <c r="D35" s="72" t="s">
        <v>635</v>
      </c>
      <c r="E35" s="72" t="s">
        <v>624</v>
      </c>
      <c r="F35" s="72" t="s">
        <v>650</v>
      </c>
      <c r="G35" s="74"/>
      <c r="H35" s="72" t="s">
        <v>668</v>
      </c>
      <c r="I35" s="72">
        <v>54310020453</v>
      </c>
      <c r="J35" s="75">
        <v>0</v>
      </c>
      <c r="K35" s="72"/>
      <c r="L35" s="72"/>
      <c r="M35" s="72" t="s">
        <v>637</v>
      </c>
      <c r="N35" s="72" t="s">
        <v>456</v>
      </c>
      <c r="O35" s="72" t="s">
        <v>140</v>
      </c>
      <c r="P35" s="72" t="s">
        <v>141</v>
      </c>
      <c r="Q35" s="72" t="s">
        <v>669</v>
      </c>
      <c r="R35" s="262" t="s">
        <v>1638</v>
      </c>
      <c r="S35" s="72" t="s">
        <v>505</v>
      </c>
      <c r="T35" s="72" t="s">
        <v>670</v>
      </c>
      <c r="U35" s="72" t="s">
        <v>641</v>
      </c>
      <c r="V35" s="72" t="s">
        <v>104</v>
      </c>
      <c r="W35" s="72" t="s">
        <v>544</v>
      </c>
      <c r="X35" s="72" t="s">
        <v>172</v>
      </c>
      <c r="Y35" s="72"/>
      <c r="Z35" s="72"/>
      <c r="AA35" s="72"/>
      <c r="AB35" s="75"/>
      <c r="AC35" s="75"/>
      <c r="AD35" s="75"/>
      <c r="AE35" s="75"/>
      <c r="AF35" s="75"/>
      <c r="AG35" s="75"/>
      <c r="AH35" s="75"/>
      <c r="AI35" s="75"/>
      <c r="AJ35" s="76">
        <v>0.457567485</v>
      </c>
      <c r="AK35" s="72" t="s">
        <v>642</v>
      </c>
      <c r="AL35" s="72" t="s">
        <v>321</v>
      </c>
      <c r="AM35" s="72"/>
      <c r="AN35" s="72"/>
      <c r="AO35" s="72"/>
      <c r="AP35" s="72"/>
      <c r="AQ35" s="72"/>
      <c r="AR35" s="72"/>
      <c r="AS35" s="72"/>
      <c r="AT35" s="72" t="s">
        <v>643</v>
      </c>
      <c r="AU35" s="72" t="s">
        <v>505</v>
      </c>
      <c r="AV35" s="72"/>
      <c r="AW35" s="76">
        <v>0</v>
      </c>
      <c r="AX35" s="72"/>
      <c r="AY35" s="72"/>
      <c r="AZ35" s="72"/>
      <c r="BA35" s="72"/>
      <c r="BB35" s="72"/>
      <c r="BC35" s="72" t="s">
        <v>144</v>
      </c>
      <c r="BD35" s="72"/>
      <c r="BE35" s="72"/>
      <c r="BF35" s="72"/>
      <c r="BG35" s="75"/>
      <c r="BH35" s="75"/>
      <c r="BI35" s="72"/>
      <c r="BJ35" s="75"/>
      <c r="BK35" s="72"/>
      <c r="BL35" s="72"/>
      <c r="BM35" s="72"/>
      <c r="BN35" s="72" t="s">
        <v>661</v>
      </c>
      <c r="BO35" s="73" t="s">
        <v>632</v>
      </c>
    </row>
    <row r="36" spans="1:67" ht="299.25" x14ac:dyDescent="0.25">
      <c r="A36" s="72">
        <v>19.600000000000001</v>
      </c>
      <c r="B36" s="72" t="s">
        <v>671</v>
      </c>
      <c r="C36" s="73" t="s">
        <v>634</v>
      </c>
      <c r="D36" s="72" t="s">
        <v>635</v>
      </c>
      <c r="E36" s="72" t="s">
        <v>624</v>
      </c>
      <c r="F36" s="72" t="s">
        <v>650</v>
      </c>
      <c r="G36" s="74"/>
      <c r="H36" s="72" t="s">
        <v>672</v>
      </c>
      <c r="I36" s="72">
        <v>54310020526</v>
      </c>
      <c r="J36" s="75">
        <v>5.5090000000000003</v>
      </c>
      <c r="K36" s="72">
        <v>475286</v>
      </c>
      <c r="L36" s="72">
        <v>293445</v>
      </c>
      <c r="M36" s="72" t="s">
        <v>637</v>
      </c>
      <c r="N36" s="72" t="s">
        <v>456</v>
      </c>
      <c r="O36" s="72" t="s">
        <v>98</v>
      </c>
      <c r="P36" s="72" t="s">
        <v>296</v>
      </c>
      <c r="Q36" s="72" t="s">
        <v>673</v>
      </c>
      <c r="R36" s="262" t="s">
        <v>1638</v>
      </c>
      <c r="S36" s="72" t="s">
        <v>674</v>
      </c>
      <c r="T36" s="72" t="s">
        <v>675</v>
      </c>
      <c r="U36" s="72" t="s">
        <v>676</v>
      </c>
      <c r="V36" s="72" t="s">
        <v>104</v>
      </c>
      <c r="W36" s="72" t="s">
        <v>677</v>
      </c>
      <c r="X36" s="72" t="s">
        <v>172</v>
      </c>
      <c r="Y36" s="72"/>
      <c r="Z36" s="72"/>
      <c r="AA36" s="72"/>
      <c r="AB36" s="75">
        <v>5.5090000000000003</v>
      </c>
      <c r="AC36" s="75">
        <v>0.98899999999999999</v>
      </c>
      <c r="AD36" s="75">
        <v>5.7000000000000002E-2</v>
      </c>
      <c r="AE36" s="75">
        <v>4.0780000000000003</v>
      </c>
      <c r="AF36" s="75">
        <v>0</v>
      </c>
      <c r="AG36" s="75">
        <v>0</v>
      </c>
      <c r="AH36" s="75">
        <v>0</v>
      </c>
      <c r="AI36" s="75">
        <v>0.38500000000000001</v>
      </c>
      <c r="AJ36" s="76">
        <v>0.14208447799999999</v>
      </c>
      <c r="AK36" s="72" t="s">
        <v>642</v>
      </c>
      <c r="AL36" s="72" t="s">
        <v>321</v>
      </c>
      <c r="AM36" s="72" t="s">
        <v>678</v>
      </c>
      <c r="AN36" s="72" t="s">
        <v>679</v>
      </c>
      <c r="AO36" s="72" t="s">
        <v>135</v>
      </c>
      <c r="AP36" s="72"/>
      <c r="AQ36" s="72" t="s">
        <v>680</v>
      </c>
      <c r="AR36" s="72">
        <v>0.496</v>
      </c>
      <c r="AS36" s="72" t="s">
        <v>681</v>
      </c>
      <c r="AT36" s="72" t="s">
        <v>643</v>
      </c>
      <c r="AU36" s="72" t="s">
        <v>682</v>
      </c>
      <c r="AV36" s="72"/>
      <c r="AW36" s="76" t="s">
        <v>683</v>
      </c>
      <c r="AX36" s="72"/>
      <c r="AY36" s="72"/>
      <c r="AZ36" s="72"/>
      <c r="BA36" s="72"/>
      <c r="BB36" s="72"/>
      <c r="BC36" s="72" t="s">
        <v>109</v>
      </c>
      <c r="BD36" s="72"/>
      <c r="BE36" s="72"/>
      <c r="BF36" s="72" t="s">
        <v>646</v>
      </c>
      <c r="BG36" s="75">
        <v>1780.7578599999999</v>
      </c>
      <c r="BH36" s="75">
        <v>1.4587562759999999</v>
      </c>
      <c r="BI36" s="72" t="s">
        <v>647</v>
      </c>
      <c r="BJ36" s="75">
        <v>1.4910378630000001</v>
      </c>
      <c r="BK36" s="72"/>
      <c r="BL36" s="72"/>
      <c r="BM36" s="72"/>
      <c r="BN36" s="72" t="s">
        <v>684</v>
      </c>
      <c r="BO36" s="73" t="s">
        <v>632</v>
      </c>
    </row>
    <row r="37" spans="1:67" ht="141.75" x14ac:dyDescent="0.25">
      <c r="A37" s="72">
        <v>19.7</v>
      </c>
      <c r="B37" s="72" t="s">
        <v>685</v>
      </c>
      <c r="C37" s="73" t="s">
        <v>634</v>
      </c>
      <c r="D37" s="72" t="s">
        <v>635</v>
      </c>
      <c r="E37" s="72" t="s">
        <v>624</v>
      </c>
      <c r="F37" s="72" t="s">
        <v>650</v>
      </c>
      <c r="G37" s="74"/>
      <c r="H37" s="72" t="s">
        <v>686</v>
      </c>
      <c r="I37" s="72">
        <v>54310020551</v>
      </c>
      <c r="J37" s="75">
        <v>0.83699999999999997</v>
      </c>
      <c r="K37" s="72">
        <v>475849</v>
      </c>
      <c r="L37" s="72">
        <v>293421</v>
      </c>
      <c r="M37" s="72" t="s">
        <v>637</v>
      </c>
      <c r="N37" s="72" t="s">
        <v>456</v>
      </c>
      <c r="O37" s="72" t="s">
        <v>98</v>
      </c>
      <c r="P37" s="72" t="s">
        <v>99</v>
      </c>
      <c r="Q37" s="72" t="s">
        <v>687</v>
      </c>
      <c r="R37" s="262" t="s">
        <v>1638</v>
      </c>
      <c r="S37" s="72" t="s">
        <v>505</v>
      </c>
      <c r="T37" s="72" t="s">
        <v>688</v>
      </c>
      <c r="U37" s="72" t="s">
        <v>689</v>
      </c>
      <c r="V37" s="72" t="s">
        <v>104</v>
      </c>
      <c r="W37" s="72" t="s">
        <v>690</v>
      </c>
      <c r="X37" s="72" t="s">
        <v>172</v>
      </c>
      <c r="Y37" s="72"/>
      <c r="Z37" s="72"/>
      <c r="AA37" s="72"/>
      <c r="AB37" s="75">
        <v>0.83699999999999997</v>
      </c>
      <c r="AC37" s="75">
        <v>0.42499999999999999</v>
      </c>
      <c r="AD37" s="75">
        <v>4.4999999999999998E-2</v>
      </c>
      <c r="AE37" s="75">
        <v>0.11899999999999999</v>
      </c>
      <c r="AF37" s="75">
        <v>0</v>
      </c>
      <c r="AG37" s="75">
        <v>0</v>
      </c>
      <c r="AH37" s="75">
        <v>0</v>
      </c>
      <c r="AI37" s="75">
        <v>0.248</v>
      </c>
      <c r="AJ37" s="76">
        <v>0.91820029599999997</v>
      </c>
      <c r="AK37" s="72" t="s">
        <v>642</v>
      </c>
      <c r="AL37" s="72" t="s">
        <v>321</v>
      </c>
      <c r="AM37" s="72"/>
      <c r="AN37" s="72"/>
      <c r="AO37" s="72" t="s">
        <v>135</v>
      </c>
      <c r="AP37" s="72"/>
      <c r="AQ37" s="72"/>
      <c r="AR37" s="72"/>
      <c r="AS37" s="72"/>
      <c r="AT37" s="72" t="s">
        <v>643</v>
      </c>
      <c r="AU37" s="72" t="s">
        <v>691</v>
      </c>
      <c r="AV37" s="72"/>
      <c r="AW37" s="76">
        <v>0.85</v>
      </c>
      <c r="AX37" s="72"/>
      <c r="AY37" s="72"/>
      <c r="AZ37" s="72"/>
      <c r="BA37" s="72"/>
      <c r="BB37" s="72"/>
      <c r="BC37" s="72" t="s">
        <v>144</v>
      </c>
      <c r="BD37" s="72"/>
      <c r="BE37" s="72"/>
      <c r="BF37" s="72" t="s">
        <v>646</v>
      </c>
      <c r="BG37" s="75">
        <v>1747.987014</v>
      </c>
      <c r="BH37" s="75">
        <v>1.4059723200000001</v>
      </c>
      <c r="BI37" s="72" t="s">
        <v>647</v>
      </c>
      <c r="BJ37" s="75">
        <v>2.0686047969999999</v>
      </c>
      <c r="BK37" s="72"/>
      <c r="BL37" s="72"/>
      <c r="BM37" s="72"/>
      <c r="BN37" s="72" t="s">
        <v>692</v>
      </c>
      <c r="BO37" s="73" t="s">
        <v>632</v>
      </c>
    </row>
    <row r="38" spans="1:67" ht="94.5" x14ac:dyDescent="0.25">
      <c r="A38" s="72">
        <v>19.8</v>
      </c>
      <c r="B38" s="72" t="s">
        <v>693</v>
      </c>
      <c r="C38" s="73" t="s">
        <v>634</v>
      </c>
      <c r="D38" s="72" t="s">
        <v>635</v>
      </c>
      <c r="E38" s="72" t="s">
        <v>624</v>
      </c>
      <c r="F38" s="72" t="s">
        <v>650</v>
      </c>
      <c r="G38" s="74"/>
      <c r="H38" s="72" t="s">
        <v>694</v>
      </c>
      <c r="I38" s="72">
        <v>54310020552</v>
      </c>
      <c r="J38" s="75">
        <v>0.24</v>
      </c>
      <c r="K38" s="72">
        <v>475822</v>
      </c>
      <c r="L38" s="72">
        <v>293766</v>
      </c>
      <c r="M38" s="72" t="s">
        <v>637</v>
      </c>
      <c r="N38" s="72" t="s">
        <v>456</v>
      </c>
      <c r="O38" s="72" t="s">
        <v>98</v>
      </c>
      <c r="P38" s="72" t="s">
        <v>99</v>
      </c>
      <c r="Q38" s="72" t="s">
        <v>687</v>
      </c>
      <c r="R38" s="262" t="s">
        <v>1638</v>
      </c>
      <c r="S38" s="72" t="s">
        <v>505</v>
      </c>
      <c r="T38" s="72" t="s">
        <v>688</v>
      </c>
      <c r="U38" s="72" t="s">
        <v>695</v>
      </c>
      <c r="V38" s="72" t="s">
        <v>104</v>
      </c>
      <c r="W38" s="72" t="s">
        <v>696</v>
      </c>
      <c r="X38" s="72" t="s">
        <v>172</v>
      </c>
      <c r="Y38" s="72"/>
      <c r="Z38" s="72"/>
      <c r="AA38" s="72"/>
      <c r="AB38" s="75">
        <v>0.24</v>
      </c>
      <c r="AC38" s="75">
        <v>0.16500000000000001</v>
      </c>
      <c r="AD38" s="75">
        <v>3.6999999999999998E-2</v>
      </c>
      <c r="AE38" s="75">
        <v>0</v>
      </c>
      <c r="AF38" s="75">
        <v>0</v>
      </c>
      <c r="AG38" s="75">
        <v>0</v>
      </c>
      <c r="AH38" s="75">
        <v>0</v>
      </c>
      <c r="AI38" s="75">
        <v>3.7999999999999999E-2</v>
      </c>
      <c r="AJ38" s="76">
        <v>0.78832969799999997</v>
      </c>
      <c r="AK38" s="72" t="s">
        <v>642</v>
      </c>
      <c r="AL38" s="72" t="s">
        <v>321</v>
      </c>
      <c r="AM38" s="72"/>
      <c r="AN38" s="72"/>
      <c r="AO38" s="72" t="s">
        <v>135</v>
      </c>
      <c r="AP38" s="72"/>
      <c r="AQ38" s="72"/>
      <c r="AR38" s="72"/>
      <c r="AS38" s="72"/>
      <c r="AT38" s="72" t="s">
        <v>643</v>
      </c>
      <c r="AU38" s="72" t="s">
        <v>691</v>
      </c>
      <c r="AV38" s="72"/>
      <c r="AW38" s="76">
        <v>0.28000000000000003</v>
      </c>
      <c r="AX38" s="72"/>
      <c r="AY38" s="72"/>
      <c r="AZ38" s="72"/>
      <c r="BA38" s="72"/>
      <c r="BB38" s="72"/>
      <c r="BC38" s="72" t="s">
        <v>144</v>
      </c>
      <c r="BD38" s="72"/>
      <c r="BE38" s="72"/>
      <c r="BF38" s="72" t="s">
        <v>646</v>
      </c>
      <c r="BG38" s="75">
        <v>1690.9256849999999</v>
      </c>
      <c r="BH38" s="75">
        <v>1.1397443140000001</v>
      </c>
      <c r="BI38" s="72" t="s">
        <v>647</v>
      </c>
      <c r="BJ38" s="75">
        <v>1.748605902</v>
      </c>
      <c r="BK38" s="72"/>
      <c r="BL38" s="72"/>
      <c r="BM38" s="72"/>
      <c r="BN38" s="72" t="s">
        <v>697</v>
      </c>
      <c r="BO38" s="73" t="s">
        <v>632</v>
      </c>
    </row>
    <row r="39" spans="1:67" ht="63" x14ac:dyDescent="0.25">
      <c r="A39" s="72">
        <v>19.899999999999999</v>
      </c>
      <c r="B39" s="72" t="s">
        <v>698</v>
      </c>
      <c r="C39" s="73" t="s">
        <v>634</v>
      </c>
      <c r="D39" s="72" t="s">
        <v>635</v>
      </c>
      <c r="E39" s="72" t="s">
        <v>624</v>
      </c>
      <c r="F39" s="72" t="s">
        <v>650</v>
      </c>
      <c r="G39" s="74"/>
      <c r="H39" s="72" t="s">
        <v>699</v>
      </c>
      <c r="I39" s="72">
        <v>54310020612</v>
      </c>
      <c r="J39" s="75">
        <v>2E-3</v>
      </c>
      <c r="K39" s="72">
        <v>475513</v>
      </c>
      <c r="L39" s="72">
        <v>294063</v>
      </c>
      <c r="M39" s="72" t="s">
        <v>637</v>
      </c>
      <c r="N39" s="72" t="s">
        <v>456</v>
      </c>
      <c r="O39" s="72" t="s">
        <v>98</v>
      </c>
      <c r="P39" s="72" t="s">
        <v>99</v>
      </c>
      <c r="Q39" s="72" t="s">
        <v>103</v>
      </c>
      <c r="R39" s="262" t="s">
        <v>1638</v>
      </c>
      <c r="S39" s="72" t="s">
        <v>505</v>
      </c>
      <c r="T39" s="72" t="s">
        <v>700</v>
      </c>
      <c r="U39" s="72" t="s">
        <v>701</v>
      </c>
      <c r="V39" s="72" t="s">
        <v>104</v>
      </c>
      <c r="W39" s="72" t="s">
        <v>702</v>
      </c>
      <c r="X39" s="72" t="s">
        <v>172</v>
      </c>
      <c r="Y39" s="72"/>
      <c r="Z39" s="72"/>
      <c r="AA39" s="72"/>
      <c r="AB39" s="75">
        <v>2E-3</v>
      </c>
      <c r="AC39" s="75">
        <v>0</v>
      </c>
      <c r="AD39" s="75">
        <v>0</v>
      </c>
      <c r="AE39" s="75">
        <v>0</v>
      </c>
      <c r="AF39" s="75">
        <v>0</v>
      </c>
      <c r="AG39" s="75">
        <v>2E-3</v>
      </c>
      <c r="AH39" s="75">
        <v>0</v>
      </c>
      <c r="AI39" s="75">
        <v>0</v>
      </c>
      <c r="AJ39" s="76">
        <v>0.53904820399999998</v>
      </c>
      <c r="AK39" s="72" t="s">
        <v>642</v>
      </c>
      <c r="AL39" s="72" t="s">
        <v>321</v>
      </c>
      <c r="AM39" s="72"/>
      <c r="AN39" s="72"/>
      <c r="AO39" s="72" t="s">
        <v>120</v>
      </c>
      <c r="AP39" s="72"/>
      <c r="AQ39" s="72"/>
      <c r="AR39" s="72"/>
      <c r="AS39" s="72"/>
      <c r="AT39" s="72" t="s">
        <v>703</v>
      </c>
      <c r="AU39" s="72" t="s">
        <v>643</v>
      </c>
      <c r="AV39" s="72"/>
      <c r="AW39" s="76" t="s">
        <v>703</v>
      </c>
      <c r="AX39" s="72"/>
      <c r="AY39" s="72"/>
      <c r="AZ39" s="72"/>
      <c r="BA39" s="72"/>
      <c r="BB39" s="72"/>
      <c r="BC39" s="72" t="s">
        <v>144</v>
      </c>
      <c r="BD39" s="72"/>
      <c r="BE39" s="72"/>
      <c r="BF39" s="72" t="s">
        <v>646</v>
      </c>
      <c r="BG39" s="75">
        <v>1787.8982960000001</v>
      </c>
      <c r="BH39" s="75">
        <v>1.094542237</v>
      </c>
      <c r="BI39" s="72" t="s">
        <v>647</v>
      </c>
      <c r="BJ39" s="75">
        <v>1.386265898</v>
      </c>
      <c r="BK39" s="72" t="s">
        <v>704</v>
      </c>
      <c r="BL39" s="72"/>
      <c r="BM39" s="72"/>
      <c r="BN39" s="72" t="s">
        <v>112</v>
      </c>
      <c r="BO39" s="73" t="s">
        <v>632</v>
      </c>
    </row>
    <row r="40" spans="1:67" ht="63" x14ac:dyDescent="0.25">
      <c r="A40" s="72" t="s">
        <v>705</v>
      </c>
      <c r="B40" s="72" t="s">
        <v>706</v>
      </c>
      <c r="C40" s="73" t="s">
        <v>634</v>
      </c>
      <c r="D40" s="72" t="s">
        <v>635</v>
      </c>
      <c r="E40" s="72" t="s">
        <v>624</v>
      </c>
      <c r="F40" s="72" t="s">
        <v>650</v>
      </c>
      <c r="G40" s="74"/>
      <c r="H40" s="72" t="s">
        <v>707</v>
      </c>
      <c r="I40" s="72">
        <v>54310020613</v>
      </c>
      <c r="J40" s="75">
        <v>0.14000000000000001</v>
      </c>
      <c r="K40" s="72">
        <v>475503</v>
      </c>
      <c r="L40" s="72">
        <v>293798</v>
      </c>
      <c r="M40" s="72" t="s">
        <v>637</v>
      </c>
      <c r="N40" s="72" t="s">
        <v>456</v>
      </c>
      <c r="O40" s="72" t="s">
        <v>98</v>
      </c>
      <c r="P40" s="72" t="s">
        <v>99</v>
      </c>
      <c r="Q40" s="72" t="s">
        <v>103</v>
      </c>
      <c r="R40" s="262" t="s">
        <v>1638</v>
      </c>
      <c r="S40" s="72" t="s">
        <v>505</v>
      </c>
      <c r="T40" s="72" t="s">
        <v>708</v>
      </c>
      <c r="U40" s="72" t="s">
        <v>701</v>
      </c>
      <c r="V40" s="72" t="s">
        <v>104</v>
      </c>
      <c r="W40" s="72" t="s">
        <v>709</v>
      </c>
      <c r="X40" s="72" t="s">
        <v>172</v>
      </c>
      <c r="Y40" s="72"/>
      <c r="Z40" s="72"/>
      <c r="AA40" s="72"/>
      <c r="AB40" s="75">
        <v>0.14000000000000001</v>
      </c>
      <c r="AC40" s="75">
        <v>0</v>
      </c>
      <c r="AD40" s="75">
        <v>0</v>
      </c>
      <c r="AE40" s="75">
        <v>0</v>
      </c>
      <c r="AF40" s="75">
        <v>0</v>
      </c>
      <c r="AG40" s="75">
        <v>0.14000000000000001</v>
      </c>
      <c r="AH40" s="75">
        <v>0</v>
      </c>
      <c r="AI40" s="75">
        <v>0</v>
      </c>
      <c r="AJ40" s="76">
        <v>0.45091945999999999</v>
      </c>
      <c r="AK40" s="72" t="s">
        <v>642</v>
      </c>
      <c r="AL40" s="72" t="s">
        <v>321</v>
      </c>
      <c r="AM40" s="72"/>
      <c r="AN40" s="72"/>
      <c r="AO40" s="72" t="s">
        <v>120</v>
      </c>
      <c r="AP40" s="72"/>
      <c r="AQ40" s="72"/>
      <c r="AR40" s="72"/>
      <c r="AS40" s="72"/>
      <c r="AT40" s="72" t="s">
        <v>703</v>
      </c>
      <c r="AU40" s="72" t="s">
        <v>505</v>
      </c>
      <c r="AV40" s="72"/>
      <c r="AW40" s="76" t="s">
        <v>703</v>
      </c>
      <c r="AX40" s="72"/>
      <c r="AY40" s="72"/>
      <c r="AZ40" s="72"/>
      <c r="BA40" s="72"/>
      <c r="BB40" s="72"/>
      <c r="BC40" s="72" t="s">
        <v>144</v>
      </c>
      <c r="BD40" s="72"/>
      <c r="BE40" s="72"/>
      <c r="BF40" s="72" t="s">
        <v>646</v>
      </c>
      <c r="BG40" s="75">
        <v>1947.657191</v>
      </c>
      <c r="BH40" s="75">
        <v>1.2075678350000001</v>
      </c>
      <c r="BI40" s="72" t="s">
        <v>647</v>
      </c>
      <c r="BJ40" s="75">
        <v>1.407192349</v>
      </c>
      <c r="BK40" s="72"/>
      <c r="BL40" s="72"/>
      <c r="BM40" s="72"/>
      <c r="BN40" s="72" t="s">
        <v>112</v>
      </c>
      <c r="BO40" s="73" t="s">
        <v>632</v>
      </c>
    </row>
    <row r="41" spans="1:67" ht="63" x14ac:dyDescent="0.25">
      <c r="A41" s="72">
        <v>19.11</v>
      </c>
      <c r="B41" s="72" t="s">
        <v>710</v>
      </c>
      <c r="C41" s="73" t="s">
        <v>634</v>
      </c>
      <c r="D41" s="72" t="s">
        <v>635</v>
      </c>
      <c r="E41" s="72" t="s">
        <v>624</v>
      </c>
      <c r="F41" s="72" t="s">
        <v>650</v>
      </c>
      <c r="G41" s="74"/>
      <c r="H41" s="72" t="s">
        <v>711</v>
      </c>
      <c r="I41" s="72">
        <v>54310020616</v>
      </c>
      <c r="J41" s="75">
        <v>0.88800000000000001</v>
      </c>
      <c r="K41" s="72">
        <v>475679</v>
      </c>
      <c r="L41" s="72">
        <v>293159</v>
      </c>
      <c r="M41" s="72" t="s">
        <v>637</v>
      </c>
      <c r="N41" s="72" t="s">
        <v>456</v>
      </c>
      <c r="O41" s="72" t="s">
        <v>98</v>
      </c>
      <c r="P41" s="72" t="s">
        <v>99</v>
      </c>
      <c r="Q41" s="72" t="s">
        <v>103</v>
      </c>
      <c r="R41" s="262" t="s">
        <v>1638</v>
      </c>
      <c r="S41" s="72" t="s">
        <v>505</v>
      </c>
      <c r="T41" s="72" t="s">
        <v>700</v>
      </c>
      <c r="U41" s="72" t="s">
        <v>701</v>
      </c>
      <c r="V41" s="72" t="s">
        <v>104</v>
      </c>
      <c r="W41" s="72" t="s">
        <v>712</v>
      </c>
      <c r="X41" s="72" t="s">
        <v>172</v>
      </c>
      <c r="Y41" s="72"/>
      <c r="Z41" s="72"/>
      <c r="AA41" s="72"/>
      <c r="AB41" s="75">
        <v>0.88800000000000001</v>
      </c>
      <c r="AC41" s="75">
        <v>0</v>
      </c>
      <c r="AD41" s="75">
        <v>0</v>
      </c>
      <c r="AE41" s="75">
        <v>0</v>
      </c>
      <c r="AF41" s="75">
        <v>0</v>
      </c>
      <c r="AG41" s="75">
        <v>0.88800000000000001</v>
      </c>
      <c r="AH41" s="75">
        <v>0</v>
      </c>
      <c r="AI41" s="75">
        <v>0</v>
      </c>
      <c r="AJ41" s="76">
        <v>0.522540487</v>
      </c>
      <c r="AK41" s="72" t="s">
        <v>642</v>
      </c>
      <c r="AL41" s="72" t="s">
        <v>321</v>
      </c>
      <c r="AM41" s="72"/>
      <c r="AN41" s="72"/>
      <c r="AO41" s="72" t="s">
        <v>120</v>
      </c>
      <c r="AP41" s="72"/>
      <c r="AQ41" s="72" t="s">
        <v>713</v>
      </c>
      <c r="AR41" s="72" t="s">
        <v>714</v>
      </c>
      <c r="AS41" s="72" t="s">
        <v>715</v>
      </c>
      <c r="AT41" s="72" t="s">
        <v>703</v>
      </c>
      <c r="AU41" s="72" t="s">
        <v>643</v>
      </c>
      <c r="AV41" s="72"/>
      <c r="AW41" s="76" t="s">
        <v>703</v>
      </c>
      <c r="AX41" s="72"/>
      <c r="AY41" s="72"/>
      <c r="AZ41" s="72"/>
      <c r="BA41" s="72"/>
      <c r="BB41" s="72"/>
      <c r="BC41" s="72" t="s">
        <v>109</v>
      </c>
      <c r="BD41" s="72"/>
      <c r="BE41" s="72"/>
      <c r="BF41" s="72" t="s">
        <v>646</v>
      </c>
      <c r="BG41" s="75">
        <v>1694.834879</v>
      </c>
      <c r="BH41" s="75">
        <v>1.396704132</v>
      </c>
      <c r="BI41" s="72" t="s">
        <v>647</v>
      </c>
      <c r="BJ41" s="75">
        <v>2.1741901050000001</v>
      </c>
      <c r="BK41" s="72" t="s">
        <v>716</v>
      </c>
      <c r="BL41" s="72"/>
      <c r="BM41" s="72"/>
      <c r="BN41" s="72" t="s">
        <v>112</v>
      </c>
      <c r="BO41" s="73" t="s">
        <v>632</v>
      </c>
    </row>
    <row r="42" spans="1:67" ht="63" x14ac:dyDescent="0.25">
      <c r="A42" s="72">
        <v>19.12</v>
      </c>
      <c r="B42" s="72" t="s">
        <v>717</v>
      </c>
      <c r="C42" s="73" t="s">
        <v>634</v>
      </c>
      <c r="D42" s="72" t="s">
        <v>635</v>
      </c>
      <c r="E42" s="72" t="s">
        <v>624</v>
      </c>
      <c r="F42" s="72" t="s">
        <v>650</v>
      </c>
      <c r="G42" s="74"/>
      <c r="H42" s="72" t="s">
        <v>718</v>
      </c>
      <c r="I42" s="72">
        <v>54310020617</v>
      </c>
      <c r="J42" s="75">
        <v>1E-3</v>
      </c>
      <c r="K42" s="72">
        <v>475816</v>
      </c>
      <c r="L42" s="72">
        <v>293745</v>
      </c>
      <c r="M42" s="72" t="s">
        <v>637</v>
      </c>
      <c r="N42" s="72" t="s">
        <v>456</v>
      </c>
      <c r="O42" s="72" t="s">
        <v>98</v>
      </c>
      <c r="P42" s="72" t="s">
        <v>99</v>
      </c>
      <c r="Q42" s="72" t="s">
        <v>103</v>
      </c>
      <c r="R42" s="262" t="s">
        <v>1638</v>
      </c>
      <c r="S42" s="72" t="s">
        <v>505</v>
      </c>
      <c r="T42" s="72" t="s">
        <v>700</v>
      </c>
      <c r="U42" s="72" t="s">
        <v>701</v>
      </c>
      <c r="V42" s="72" t="s">
        <v>104</v>
      </c>
      <c r="W42" s="72" t="s">
        <v>503</v>
      </c>
      <c r="X42" s="72" t="s">
        <v>172</v>
      </c>
      <c r="Y42" s="72"/>
      <c r="Z42" s="72"/>
      <c r="AA42" s="72"/>
      <c r="AB42" s="75">
        <v>1E-3</v>
      </c>
      <c r="AC42" s="75">
        <v>0</v>
      </c>
      <c r="AD42" s="75">
        <v>0</v>
      </c>
      <c r="AE42" s="75">
        <v>0</v>
      </c>
      <c r="AF42" s="75">
        <v>0</v>
      </c>
      <c r="AG42" s="75">
        <v>1E-3</v>
      </c>
      <c r="AH42" s="75">
        <v>0</v>
      </c>
      <c r="AI42" s="75">
        <v>0</v>
      </c>
      <c r="AJ42" s="76">
        <v>0.83552886100000001</v>
      </c>
      <c r="AK42" s="72" t="s">
        <v>642</v>
      </c>
      <c r="AL42" s="72" t="s">
        <v>321</v>
      </c>
      <c r="AM42" s="72"/>
      <c r="AN42" s="72"/>
      <c r="AO42" s="72" t="s">
        <v>120</v>
      </c>
      <c r="AP42" s="72"/>
      <c r="AQ42" s="72"/>
      <c r="AR42" s="72"/>
      <c r="AS42" s="72"/>
      <c r="AT42" s="72" t="s">
        <v>703</v>
      </c>
      <c r="AU42" s="72" t="s">
        <v>643</v>
      </c>
      <c r="AV42" s="72"/>
      <c r="AW42" s="76" t="s">
        <v>703</v>
      </c>
      <c r="AX42" s="72"/>
      <c r="AY42" s="72"/>
      <c r="AZ42" s="72"/>
      <c r="BA42" s="72"/>
      <c r="BB42" s="72"/>
      <c r="BC42" s="72" t="s">
        <v>144</v>
      </c>
      <c r="BD42" s="72"/>
      <c r="BE42" s="72"/>
      <c r="BF42" s="72" t="s">
        <v>646</v>
      </c>
      <c r="BG42" s="75">
        <v>1747.0314129999999</v>
      </c>
      <c r="BH42" s="75">
        <v>1.202972988</v>
      </c>
      <c r="BI42" s="72" t="s">
        <v>647</v>
      </c>
      <c r="BJ42" s="75">
        <v>1.803376568</v>
      </c>
      <c r="BK42" s="72" t="s">
        <v>719</v>
      </c>
      <c r="BL42" s="72"/>
      <c r="BM42" s="72"/>
      <c r="BN42" s="72" t="s">
        <v>112</v>
      </c>
      <c r="BO42" s="73" t="s">
        <v>632</v>
      </c>
    </row>
    <row r="43" spans="1:67" ht="63" x14ac:dyDescent="0.25">
      <c r="A43" s="72">
        <v>19.13</v>
      </c>
      <c r="B43" s="72" t="s">
        <v>720</v>
      </c>
      <c r="C43" s="73" t="s">
        <v>634</v>
      </c>
      <c r="D43" s="72" t="s">
        <v>635</v>
      </c>
      <c r="E43" s="72" t="s">
        <v>624</v>
      </c>
      <c r="F43" s="72" t="s">
        <v>650</v>
      </c>
      <c r="G43" s="74"/>
      <c r="H43" s="72" t="s">
        <v>721</v>
      </c>
      <c r="I43" s="72">
        <v>54310030178</v>
      </c>
      <c r="J43" s="75">
        <v>0</v>
      </c>
      <c r="K43" s="72">
        <v>476266</v>
      </c>
      <c r="L43" s="72">
        <v>293345</v>
      </c>
      <c r="M43" s="72" t="s">
        <v>637</v>
      </c>
      <c r="N43" s="72" t="s">
        <v>456</v>
      </c>
      <c r="O43" s="72" t="s">
        <v>140</v>
      </c>
      <c r="P43" s="72" t="s">
        <v>141</v>
      </c>
      <c r="Q43" s="72" t="s">
        <v>722</v>
      </c>
      <c r="R43" s="262" t="s">
        <v>1638</v>
      </c>
      <c r="S43" s="72" t="s">
        <v>723</v>
      </c>
      <c r="T43" s="72" t="s">
        <v>724</v>
      </c>
      <c r="U43" s="72" t="s">
        <v>641</v>
      </c>
      <c r="V43" s="72"/>
      <c r="W43" s="72"/>
      <c r="X43" s="72" t="s">
        <v>172</v>
      </c>
      <c r="Y43" s="72"/>
      <c r="Z43" s="72"/>
      <c r="AA43" s="72"/>
      <c r="AB43" s="75"/>
      <c r="AC43" s="75"/>
      <c r="AD43" s="75"/>
      <c r="AE43" s="75"/>
      <c r="AF43" s="75"/>
      <c r="AG43" s="75"/>
      <c r="AH43" s="75"/>
      <c r="AI43" s="75"/>
      <c r="AJ43" s="76"/>
      <c r="AK43" s="72"/>
      <c r="AL43" s="72"/>
      <c r="AM43" s="72"/>
      <c r="AN43" s="72"/>
      <c r="AO43" s="72"/>
      <c r="AP43" s="72"/>
      <c r="AQ43" s="72"/>
      <c r="AR43" s="72"/>
      <c r="AS43" s="72"/>
      <c r="AT43" s="72" t="s">
        <v>725</v>
      </c>
      <c r="AU43" s="72" t="s">
        <v>655</v>
      </c>
      <c r="AV43" s="72"/>
      <c r="AW43" s="76">
        <v>0.26</v>
      </c>
      <c r="AX43" s="72"/>
      <c r="AY43" s="72"/>
      <c r="AZ43" s="72"/>
      <c r="BA43" s="72"/>
      <c r="BB43" s="72"/>
      <c r="BC43" s="72" t="s">
        <v>122</v>
      </c>
      <c r="BD43" s="72"/>
      <c r="BE43" s="72"/>
      <c r="BF43" s="72"/>
      <c r="BG43" s="75"/>
      <c r="BH43" s="75"/>
      <c r="BI43" s="72"/>
      <c r="BJ43" s="75"/>
      <c r="BK43" s="72"/>
      <c r="BL43" s="72"/>
      <c r="BM43" s="72"/>
      <c r="BN43" s="72" t="s">
        <v>137</v>
      </c>
      <c r="BO43" s="73" t="s">
        <v>632</v>
      </c>
    </row>
    <row r="44" spans="1:67" ht="267.75" x14ac:dyDescent="0.25">
      <c r="A44" s="72">
        <v>19.14</v>
      </c>
      <c r="B44" s="72" t="s">
        <v>726</v>
      </c>
      <c r="C44" s="73" t="s">
        <v>634</v>
      </c>
      <c r="D44" s="72" t="s">
        <v>635</v>
      </c>
      <c r="E44" s="72" t="s">
        <v>624</v>
      </c>
      <c r="F44" s="72" t="s">
        <v>650</v>
      </c>
      <c r="G44" s="74"/>
      <c r="H44" s="72" t="s">
        <v>727</v>
      </c>
      <c r="I44" s="72">
        <v>54310030226</v>
      </c>
      <c r="J44" s="75">
        <v>30.442</v>
      </c>
      <c r="K44" s="72">
        <v>476103</v>
      </c>
      <c r="L44" s="72">
        <v>292939</v>
      </c>
      <c r="M44" s="72" t="s">
        <v>637</v>
      </c>
      <c r="N44" s="72" t="s">
        <v>456</v>
      </c>
      <c r="O44" s="72" t="s">
        <v>98</v>
      </c>
      <c r="P44" s="72" t="s">
        <v>296</v>
      </c>
      <c r="Q44" s="72" t="s">
        <v>673</v>
      </c>
      <c r="R44" s="262" t="s">
        <v>1638</v>
      </c>
      <c r="S44" s="72" t="s">
        <v>674</v>
      </c>
      <c r="T44" s="72" t="s">
        <v>728</v>
      </c>
      <c r="U44" s="72" t="s">
        <v>729</v>
      </c>
      <c r="V44" s="72" t="s">
        <v>730</v>
      </c>
      <c r="W44" s="72" t="s">
        <v>731</v>
      </c>
      <c r="X44" s="72" t="s">
        <v>172</v>
      </c>
      <c r="Y44" s="72"/>
      <c r="Z44" s="72"/>
      <c r="AA44" s="72"/>
      <c r="AB44" s="75">
        <v>30.442</v>
      </c>
      <c r="AC44" s="75">
        <v>12.53</v>
      </c>
      <c r="AD44" s="75">
        <v>7.4999999999999997E-2</v>
      </c>
      <c r="AE44" s="75">
        <v>5.0380000000000003</v>
      </c>
      <c r="AF44" s="75">
        <v>0</v>
      </c>
      <c r="AG44" s="75">
        <v>0</v>
      </c>
      <c r="AH44" s="75">
        <v>0</v>
      </c>
      <c r="AI44" s="75">
        <v>12.798999999999999</v>
      </c>
      <c r="AJ44" s="76">
        <v>0.52355850000000004</v>
      </c>
      <c r="AK44" s="72" t="s">
        <v>642</v>
      </c>
      <c r="AL44" s="72" t="s">
        <v>321</v>
      </c>
      <c r="AM44" s="72"/>
      <c r="AN44" s="72" t="s">
        <v>679</v>
      </c>
      <c r="AO44" s="72" t="s">
        <v>135</v>
      </c>
      <c r="AP44" s="72"/>
      <c r="AQ44" s="72" t="s">
        <v>680</v>
      </c>
      <c r="AR44" s="72">
        <v>7.6470000000000002</v>
      </c>
      <c r="AS44" s="72" t="s">
        <v>732</v>
      </c>
      <c r="AT44" s="72" t="s">
        <v>728</v>
      </c>
      <c r="AU44" s="72" t="s">
        <v>733</v>
      </c>
      <c r="AV44" s="72"/>
      <c r="AW44" s="76" t="s">
        <v>734</v>
      </c>
      <c r="AX44" s="72"/>
      <c r="AY44" s="72"/>
      <c r="AZ44" s="72"/>
      <c r="BA44" s="72"/>
      <c r="BB44" s="72"/>
      <c r="BC44" s="72" t="s">
        <v>109</v>
      </c>
      <c r="BD44" s="72"/>
      <c r="BE44" s="72"/>
      <c r="BF44" s="72" t="s">
        <v>646</v>
      </c>
      <c r="BG44" s="75">
        <v>1534.307472</v>
      </c>
      <c r="BH44" s="75">
        <v>1.22279417</v>
      </c>
      <c r="BI44" s="72" t="s">
        <v>647</v>
      </c>
      <c r="BJ44" s="75">
        <v>2.1781650340000001</v>
      </c>
      <c r="BK44" s="72"/>
      <c r="BL44" s="72"/>
      <c r="BM44" s="72"/>
      <c r="BN44" s="72" t="s">
        <v>735</v>
      </c>
      <c r="BO44" s="73" t="s">
        <v>632</v>
      </c>
    </row>
    <row r="45" spans="1:67" ht="63" x14ac:dyDescent="0.25">
      <c r="A45" s="72">
        <v>19.149999999999999</v>
      </c>
      <c r="B45" s="72" t="s">
        <v>736</v>
      </c>
      <c r="C45" s="73" t="s">
        <v>634</v>
      </c>
      <c r="D45" s="72" t="s">
        <v>635</v>
      </c>
      <c r="E45" s="72" t="s">
        <v>624</v>
      </c>
      <c r="F45" s="72" t="s">
        <v>650</v>
      </c>
      <c r="G45" s="74"/>
      <c r="H45" s="72" t="s">
        <v>737</v>
      </c>
      <c r="I45" s="72">
        <v>54310030228</v>
      </c>
      <c r="J45" s="75">
        <v>8.6310000000000002</v>
      </c>
      <c r="K45" s="72">
        <v>475803</v>
      </c>
      <c r="L45" s="72">
        <v>292982</v>
      </c>
      <c r="M45" s="72" t="s">
        <v>637</v>
      </c>
      <c r="N45" s="72" t="s">
        <v>456</v>
      </c>
      <c r="O45" s="72" t="s">
        <v>98</v>
      </c>
      <c r="P45" s="72" t="s">
        <v>296</v>
      </c>
      <c r="Q45" s="72" t="s">
        <v>738</v>
      </c>
      <c r="R45" s="463" t="s">
        <v>1636</v>
      </c>
      <c r="S45" s="72" t="s">
        <v>725</v>
      </c>
      <c r="T45" s="72" t="s">
        <v>739</v>
      </c>
      <c r="U45" s="72" t="s">
        <v>740</v>
      </c>
      <c r="V45" s="72" t="s">
        <v>104</v>
      </c>
      <c r="W45" s="72" t="s">
        <v>741</v>
      </c>
      <c r="X45" s="72" t="s">
        <v>172</v>
      </c>
      <c r="Y45" s="72"/>
      <c r="Z45" s="72"/>
      <c r="AA45" s="72"/>
      <c r="AB45" s="75">
        <v>8.6310000000000002</v>
      </c>
      <c r="AC45" s="75">
        <v>0.311</v>
      </c>
      <c r="AD45" s="75">
        <v>5.8529999999999998</v>
      </c>
      <c r="AE45" s="75">
        <v>2.0369999999999999</v>
      </c>
      <c r="AF45" s="75">
        <v>0</v>
      </c>
      <c r="AG45" s="75">
        <v>0</v>
      </c>
      <c r="AH45" s="75">
        <v>0</v>
      </c>
      <c r="AI45" s="75">
        <v>0.43</v>
      </c>
      <c r="AJ45" s="76">
        <v>0.70442297399999998</v>
      </c>
      <c r="AK45" s="72" t="s">
        <v>642</v>
      </c>
      <c r="AL45" s="72" t="s">
        <v>321</v>
      </c>
      <c r="AM45" s="72"/>
      <c r="AN45" s="72" t="s">
        <v>679</v>
      </c>
      <c r="AO45" s="72" t="s">
        <v>135</v>
      </c>
      <c r="AP45" s="72"/>
      <c r="AQ45" s="72"/>
      <c r="AR45" s="72"/>
      <c r="AS45" s="72"/>
      <c r="AT45" s="72"/>
      <c r="AU45" s="72"/>
      <c r="AV45" s="72"/>
      <c r="AW45" s="76" t="s">
        <v>742</v>
      </c>
      <c r="AX45" s="72"/>
      <c r="AY45" s="72"/>
      <c r="AZ45" s="72"/>
      <c r="BA45" s="72"/>
      <c r="BB45" s="72"/>
      <c r="BC45" s="72" t="s">
        <v>122</v>
      </c>
      <c r="BD45" s="72"/>
      <c r="BE45" s="72"/>
      <c r="BF45" s="72" t="s">
        <v>646</v>
      </c>
      <c r="BG45" s="75">
        <v>1918.523027</v>
      </c>
      <c r="BH45" s="75">
        <v>1.611141545</v>
      </c>
      <c r="BI45" s="72" t="s">
        <v>647</v>
      </c>
      <c r="BJ45" s="75">
        <v>2.2854653310000002</v>
      </c>
      <c r="BK45" s="72" t="s">
        <v>743</v>
      </c>
      <c r="BL45" s="72"/>
      <c r="BM45" s="72"/>
      <c r="BN45" s="72" t="s">
        <v>744</v>
      </c>
      <c r="BO45" s="73" t="s">
        <v>632</v>
      </c>
    </row>
    <row r="46" spans="1:67" ht="56.25" customHeight="1" x14ac:dyDescent="0.25">
      <c r="A46" s="296">
        <v>20</v>
      </c>
      <c r="B46" s="297"/>
      <c r="C46" s="298" t="s">
        <v>745</v>
      </c>
      <c r="D46" s="297">
        <v>3646</v>
      </c>
      <c r="E46" s="297" t="s">
        <v>746</v>
      </c>
      <c r="F46" s="297">
        <v>16858</v>
      </c>
      <c r="G46" s="299">
        <v>10.4</v>
      </c>
      <c r="H46" s="297"/>
      <c r="I46" s="297"/>
      <c r="J46" s="300"/>
      <c r="K46" s="297"/>
      <c r="L46" s="297"/>
      <c r="M46" s="297"/>
      <c r="N46" s="297"/>
      <c r="O46" s="297"/>
      <c r="P46" s="297"/>
      <c r="Q46" s="297"/>
      <c r="R46" s="297"/>
      <c r="S46" s="297"/>
      <c r="T46" s="297"/>
      <c r="U46" s="301"/>
      <c r="V46" s="297"/>
      <c r="W46" s="297"/>
      <c r="X46" s="297"/>
      <c r="Y46" s="297" t="s">
        <v>85</v>
      </c>
      <c r="Z46" s="297"/>
      <c r="AA46" s="297"/>
      <c r="AB46" s="300"/>
      <c r="AC46" s="300"/>
      <c r="AD46" s="300"/>
      <c r="AE46" s="300"/>
      <c r="AF46" s="300"/>
      <c r="AG46" s="300"/>
      <c r="AH46" s="300"/>
      <c r="AI46" s="300"/>
      <c r="AJ46" s="299"/>
      <c r="AK46" s="297"/>
      <c r="AL46" s="297"/>
      <c r="AM46" s="297"/>
      <c r="AN46" s="297"/>
      <c r="AO46" s="297"/>
      <c r="AP46" s="297" t="s">
        <v>747</v>
      </c>
      <c r="AQ46" s="297"/>
      <c r="AR46" s="297"/>
      <c r="AS46" s="297"/>
      <c r="AT46" s="297"/>
      <c r="AU46" s="297"/>
      <c r="AV46" s="297"/>
      <c r="AW46" s="297"/>
      <c r="AX46" s="297" t="s">
        <v>748</v>
      </c>
      <c r="AY46" s="297" t="s">
        <v>749</v>
      </c>
      <c r="AZ46" s="297" t="s">
        <v>89</v>
      </c>
      <c r="BA46" s="297" t="s">
        <v>89</v>
      </c>
      <c r="BB46" s="297" t="s">
        <v>748</v>
      </c>
      <c r="BC46" s="297" t="s">
        <v>91</v>
      </c>
      <c r="BD46" s="297" t="s">
        <v>92</v>
      </c>
      <c r="BE46" s="297" t="s">
        <v>750</v>
      </c>
      <c r="BF46" s="297"/>
      <c r="BG46" s="300"/>
      <c r="BH46" s="300"/>
      <c r="BI46" s="297"/>
      <c r="BJ46" s="300"/>
      <c r="BK46" s="297"/>
      <c r="BL46" s="297"/>
      <c r="BM46" s="297"/>
      <c r="BN46" s="301"/>
      <c r="BO46" s="124">
        <v>93</v>
      </c>
    </row>
    <row r="47" spans="1:67" ht="173.25" x14ac:dyDescent="0.25">
      <c r="A47" s="262">
        <v>20.100000000000001</v>
      </c>
      <c r="B47" s="262" t="s">
        <v>751</v>
      </c>
      <c r="C47" s="264" t="s">
        <v>752</v>
      </c>
      <c r="D47" s="262" t="s">
        <v>753</v>
      </c>
      <c r="E47" s="262" t="s">
        <v>746</v>
      </c>
      <c r="F47" s="262">
        <v>16858</v>
      </c>
      <c r="G47" s="265"/>
      <c r="H47" s="262" t="s">
        <v>754</v>
      </c>
      <c r="I47" s="262">
        <v>56460090045</v>
      </c>
      <c r="J47" s="266">
        <v>3.3119999999999998</v>
      </c>
      <c r="K47" s="262">
        <v>648260</v>
      </c>
      <c r="L47" s="262">
        <v>264591</v>
      </c>
      <c r="M47" s="262" t="s">
        <v>755</v>
      </c>
      <c r="N47" s="262" t="s">
        <v>456</v>
      </c>
      <c r="O47" s="262" t="s">
        <v>98</v>
      </c>
      <c r="P47" s="262" t="s">
        <v>296</v>
      </c>
      <c r="Q47" s="262" t="s">
        <v>505</v>
      </c>
      <c r="R47" s="262" t="s">
        <v>756</v>
      </c>
      <c r="S47" s="463" t="s">
        <v>1636</v>
      </c>
      <c r="T47" s="262" t="s">
        <v>757</v>
      </c>
      <c r="U47" s="262" t="s">
        <v>758</v>
      </c>
      <c r="V47" s="262" t="s">
        <v>104</v>
      </c>
      <c r="W47" s="262" t="s">
        <v>759</v>
      </c>
      <c r="X47" s="262"/>
      <c r="Y47" s="262" t="s">
        <v>85</v>
      </c>
      <c r="Z47" s="262"/>
      <c r="AA47" s="262"/>
      <c r="AB47" s="266">
        <v>3.3119999999999998</v>
      </c>
      <c r="AC47" s="266">
        <v>0</v>
      </c>
      <c r="AD47" s="266">
        <v>0</v>
      </c>
      <c r="AE47" s="266">
        <v>3.3119999999999998</v>
      </c>
      <c r="AF47" s="266">
        <v>0</v>
      </c>
      <c r="AG47" s="266">
        <v>0</v>
      </c>
      <c r="AH47" s="266">
        <v>0</v>
      </c>
      <c r="AI47" s="266">
        <v>0</v>
      </c>
      <c r="AJ47" s="268">
        <v>1.8834196000000001</v>
      </c>
      <c r="AK47" s="262" t="s">
        <v>760</v>
      </c>
      <c r="AL47" s="262" t="s">
        <v>107</v>
      </c>
      <c r="AM47" s="262"/>
      <c r="AN47" s="262" t="s">
        <v>761</v>
      </c>
      <c r="AO47" s="262" t="s">
        <v>120</v>
      </c>
      <c r="AP47" s="262"/>
      <c r="AQ47" s="262"/>
      <c r="AR47" s="262"/>
      <c r="AS47" s="262"/>
      <c r="AT47" s="262"/>
      <c r="AU47" s="262" t="s">
        <v>762</v>
      </c>
      <c r="AV47" s="262"/>
      <c r="AW47" s="268"/>
      <c r="AX47" s="262"/>
      <c r="AY47" s="262"/>
      <c r="AZ47" s="262"/>
      <c r="BA47" s="262"/>
      <c r="BB47" s="262"/>
      <c r="BC47" s="262" t="s">
        <v>122</v>
      </c>
      <c r="BD47" s="262"/>
      <c r="BE47" s="262"/>
      <c r="BF47" s="262" t="s">
        <v>461</v>
      </c>
      <c r="BG47" s="266">
        <v>558.38472209999998</v>
      </c>
      <c r="BH47" s="266">
        <v>0.38214268299999998</v>
      </c>
      <c r="BI47" s="262" t="s">
        <v>763</v>
      </c>
      <c r="BJ47" s="266">
        <v>2.418955124</v>
      </c>
      <c r="BK47" s="262"/>
      <c r="BL47" s="262"/>
      <c r="BM47" s="262"/>
      <c r="BN47" s="262" t="s">
        <v>764</v>
      </c>
      <c r="BO47" s="264">
        <v>93</v>
      </c>
    </row>
    <row r="48" spans="1:67" ht="204.75" x14ac:dyDescent="0.25">
      <c r="A48" s="72">
        <v>20.2</v>
      </c>
      <c r="B48" s="72" t="s">
        <v>765</v>
      </c>
      <c r="C48" s="73" t="s">
        <v>752</v>
      </c>
      <c r="D48" s="72" t="s">
        <v>753</v>
      </c>
      <c r="E48" s="72" t="s">
        <v>746</v>
      </c>
      <c r="F48" s="72" t="s">
        <v>766</v>
      </c>
      <c r="G48" s="74"/>
      <c r="H48" s="72" t="s">
        <v>767</v>
      </c>
      <c r="I48" s="72">
        <v>56460090125</v>
      </c>
      <c r="J48" s="75">
        <v>0.01</v>
      </c>
      <c r="K48" s="72">
        <v>648288</v>
      </c>
      <c r="L48" s="72">
        <v>264684</v>
      </c>
      <c r="M48" s="72" t="s">
        <v>755</v>
      </c>
      <c r="N48" s="72" t="s">
        <v>456</v>
      </c>
      <c r="O48" s="72" t="s">
        <v>98</v>
      </c>
      <c r="P48" s="72" t="s">
        <v>99</v>
      </c>
      <c r="Q48" s="72" t="s">
        <v>98</v>
      </c>
      <c r="R48" s="72" t="s">
        <v>756</v>
      </c>
      <c r="S48" s="72" t="s">
        <v>505</v>
      </c>
      <c r="T48" s="72" t="s">
        <v>768</v>
      </c>
      <c r="U48" s="72" t="s">
        <v>769</v>
      </c>
      <c r="V48" s="72" t="s">
        <v>104</v>
      </c>
      <c r="W48" s="72" t="s">
        <v>770</v>
      </c>
      <c r="X48" s="72"/>
      <c r="Y48" s="72" t="s">
        <v>85</v>
      </c>
      <c r="Z48" s="72"/>
      <c r="AA48" s="72"/>
      <c r="AB48" s="75">
        <v>0.01</v>
      </c>
      <c r="AC48" s="75">
        <v>0</v>
      </c>
      <c r="AD48" s="75">
        <v>0</v>
      </c>
      <c r="AE48" s="75">
        <v>0</v>
      </c>
      <c r="AF48" s="75">
        <v>0</v>
      </c>
      <c r="AG48" s="75">
        <v>0.01</v>
      </c>
      <c r="AH48" s="75">
        <v>0</v>
      </c>
      <c r="AI48" s="75">
        <v>0</v>
      </c>
      <c r="AJ48" s="76">
        <v>1.8841485680000001</v>
      </c>
      <c r="AK48" s="72" t="s">
        <v>760</v>
      </c>
      <c r="AL48" s="72" t="s">
        <v>107</v>
      </c>
      <c r="AM48" s="72"/>
      <c r="AN48" s="72" t="s">
        <v>771</v>
      </c>
      <c r="AO48" s="72" t="s">
        <v>120</v>
      </c>
      <c r="AP48" s="72"/>
      <c r="AQ48" s="72"/>
      <c r="AR48" s="72"/>
      <c r="AS48" s="72"/>
      <c r="AT48" s="72"/>
      <c r="AU48" s="72" t="s">
        <v>772</v>
      </c>
      <c r="AV48" s="72"/>
      <c r="AW48" s="76"/>
      <c r="AX48" s="72"/>
      <c r="AY48" s="72"/>
      <c r="AZ48" s="72"/>
      <c r="BA48" s="72"/>
      <c r="BB48" s="72"/>
      <c r="BC48" s="72" t="s">
        <v>122</v>
      </c>
      <c r="BD48" s="72"/>
      <c r="BE48" s="72"/>
      <c r="BF48" s="72" t="s">
        <v>461</v>
      </c>
      <c r="BG48" s="75">
        <v>557.92827279999995</v>
      </c>
      <c r="BH48" s="75">
        <v>0.42066236499999998</v>
      </c>
      <c r="BI48" s="72" t="s">
        <v>763</v>
      </c>
      <c r="BJ48" s="75">
        <v>2.4225556930000001</v>
      </c>
      <c r="BK48" s="72" t="s">
        <v>772</v>
      </c>
      <c r="BL48" s="72"/>
      <c r="BM48" s="72"/>
      <c r="BN48" s="72" t="s">
        <v>112</v>
      </c>
      <c r="BO48" s="73">
        <v>93</v>
      </c>
    </row>
    <row r="49" spans="1:67" ht="63" x14ac:dyDescent="0.25">
      <c r="A49" s="296">
        <v>21</v>
      </c>
      <c r="B49" s="297"/>
      <c r="C49" s="298" t="s">
        <v>773</v>
      </c>
      <c r="D49" s="297">
        <v>3615</v>
      </c>
      <c r="E49" s="297"/>
      <c r="F49" s="297"/>
      <c r="G49" s="299">
        <v>229.21</v>
      </c>
      <c r="H49" s="297"/>
      <c r="I49" s="297"/>
      <c r="J49" s="300"/>
      <c r="K49" s="297"/>
      <c r="L49" s="297"/>
      <c r="M49" s="297"/>
      <c r="N49" s="297"/>
      <c r="O49" s="297"/>
      <c r="P49" s="297"/>
      <c r="Q49" s="297"/>
      <c r="R49" s="297"/>
      <c r="S49" s="297"/>
      <c r="T49" s="297"/>
      <c r="U49" s="301"/>
      <c r="V49" s="297"/>
      <c r="W49" s="297"/>
      <c r="X49" s="297" t="s">
        <v>172</v>
      </c>
      <c r="Y49" s="297" t="s">
        <v>85</v>
      </c>
      <c r="Z49" s="297" t="s">
        <v>283</v>
      </c>
      <c r="AA49" s="297"/>
      <c r="AB49" s="300"/>
      <c r="AC49" s="300"/>
      <c r="AD49" s="300"/>
      <c r="AE49" s="300"/>
      <c r="AF49" s="300"/>
      <c r="AG49" s="300"/>
      <c r="AH49" s="300"/>
      <c r="AI49" s="300"/>
      <c r="AJ49" s="299"/>
      <c r="AK49" s="297"/>
      <c r="AL49" s="297"/>
      <c r="AM49" s="297"/>
      <c r="AN49" s="297"/>
      <c r="AO49" s="297"/>
      <c r="AP49" s="297"/>
      <c r="AQ49" s="297"/>
      <c r="AR49" s="297"/>
      <c r="AS49" s="297"/>
      <c r="AT49" s="297"/>
      <c r="AU49" s="297"/>
      <c r="AV49" s="297"/>
      <c r="AW49" s="297"/>
      <c r="AX49" s="297" t="s">
        <v>774</v>
      </c>
      <c r="AY49" s="297" t="s">
        <v>775</v>
      </c>
      <c r="AZ49" s="297" t="s">
        <v>776</v>
      </c>
      <c r="BA49" s="297" t="s">
        <v>777</v>
      </c>
      <c r="BB49" s="297" t="s">
        <v>778</v>
      </c>
      <c r="BC49" s="297" t="s">
        <v>779</v>
      </c>
      <c r="BD49" s="297" t="s">
        <v>780</v>
      </c>
      <c r="BE49" s="297" t="s">
        <v>238</v>
      </c>
      <c r="BF49" s="297"/>
      <c r="BG49" s="300"/>
      <c r="BH49" s="300"/>
      <c r="BI49" s="297"/>
      <c r="BJ49" s="300"/>
      <c r="BK49" s="297"/>
      <c r="BL49" s="297"/>
      <c r="BM49" s="297"/>
      <c r="BN49" s="301"/>
      <c r="BO49" s="124">
        <v>43</v>
      </c>
    </row>
    <row r="50" spans="1:67" ht="189" x14ac:dyDescent="0.25">
      <c r="A50" s="72">
        <v>21.1</v>
      </c>
      <c r="B50" s="72" t="s">
        <v>781</v>
      </c>
      <c r="C50" s="73" t="s">
        <v>782</v>
      </c>
      <c r="D50" s="72" t="s">
        <v>783</v>
      </c>
      <c r="E50" s="72"/>
      <c r="F50" s="72"/>
      <c r="G50" s="74"/>
      <c r="H50" s="72" t="s">
        <v>784</v>
      </c>
      <c r="I50" s="72" t="s">
        <v>784</v>
      </c>
      <c r="J50" s="75">
        <v>2.3E-2</v>
      </c>
      <c r="K50" s="72">
        <v>628749</v>
      </c>
      <c r="L50" s="72">
        <v>268390</v>
      </c>
      <c r="M50" s="72" t="s">
        <v>785</v>
      </c>
      <c r="N50" s="72" t="s">
        <v>456</v>
      </c>
      <c r="O50" s="72" t="s">
        <v>98</v>
      </c>
      <c r="P50" s="72" t="s">
        <v>99</v>
      </c>
      <c r="Q50" s="72" t="s">
        <v>98</v>
      </c>
      <c r="R50" s="72" t="s">
        <v>756</v>
      </c>
      <c r="S50" s="463" t="s">
        <v>1636</v>
      </c>
      <c r="T50" s="72" t="s">
        <v>786</v>
      </c>
      <c r="U50" s="72" t="s">
        <v>787</v>
      </c>
      <c r="V50" s="72" t="s">
        <v>104</v>
      </c>
      <c r="W50" s="72" t="s">
        <v>479</v>
      </c>
      <c r="X50" s="72" t="s">
        <v>172</v>
      </c>
      <c r="Y50" s="72" t="s">
        <v>85</v>
      </c>
      <c r="Z50" s="72" t="s">
        <v>283</v>
      </c>
      <c r="AA50" s="72"/>
      <c r="AB50" s="75">
        <v>2.3E-2</v>
      </c>
      <c r="AC50" s="75">
        <v>2.3E-2</v>
      </c>
      <c r="AD50" s="75">
        <v>0</v>
      </c>
      <c r="AE50" s="75">
        <v>0</v>
      </c>
      <c r="AF50" s="75">
        <v>0</v>
      </c>
      <c r="AG50" s="75">
        <v>0</v>
      </c>
      <c r="AH50" s="75">
        <v>0</v>
      </c>
      <c r="AI50" s="75">
        <v>0</v>
      </c>
      <c r="AJ50" s="76">
        <v>6.1261667190000004</v>
      </c>
      <c r="AK50" s="72" t="s">
        <v>788</v>
      </c>
      <c r="AL50" s="72" t="s">
        <v>321</v>
      </c>
      <c r="AM50" s="72"/>
      <c r="AN50" s="72" t="s">
        <v>789</v>
      </c>
      <c r="AO50" s="72" t="s">
        <v>135</v>
      </c>
      <c r="AP50" s="72"/>
      <c r="AQ50" s="72"/>
      <c r="AR50" s="72"/>
      <c r="AS50" s="72"/>
      <c r="AT50" s="72"/>
      <c r="AU50" s="72"/>
      <c r="AV50" s="72"/>
      <c r="AW50" s="76"/>
      <c r="AX50" s="72"/>
      <c r="AY50" s="72"/>
      <c r="AZ50" s="72"/>
      <c r="BA50" s="72"/>
      <c r="BB50" s="72"/>
      <c r="BC50" s="72" t="s">
        <v>109</v>
      </c>
      <c r="BD50" s="72"/>
      <c r="BE50" s="72"/>
      <c r="BF50" s="72" t="s">
        <v>790</v>
      </c>
      <c r="BG50" s="75">
        <v>1827.618663</v>
      </c>
      <c r="BH50" s="75">
        <v>0.138432271</v>
      </c>
      <c r="BI50" s="72" t="s">
        <v>791</v>
      </c>
      <c r="BJ50" s="75">
        <v>0.39737751300000002</v>
      </c>
      <c r="BK50" s="72"/>
      <c r="BL50" s="72"/>
      <c r="BM50" s="72"/>
      <c r="BN50" s="72" t="s">
        <v>137</v>
      </c>
      <c r="BO50" s="73">
        <v>43</v>
      </c>
    </row>
    <row r="51" spans="1:67" ht="204.75" x14ac:dyDescent="0.25">
      <c r="A51" s="72">
        <v>21.2</v>
      </c>
      <c r="B51" s="72" t="s">
        <v>792</v>
      </c>
      <c r="C51" s="73" t="s">
        <v>782</v>
      </c>
      <c r="D51" s="72" t="s">
        <v>783</v>
      </c>
      <c r="E51" s="72"/>
      <c r="F51" s="72"/>
      <c r="G51" s="74"/>
      <c r="H51" s="72" t="s">
        <v>793</v>
      </c>
      <c r="I51" s="72" t="s">
        <v>793</v>
      </c>
      <c r="J51" s="75">
        <v>0.32900000000000001</v>
      </c>
      <c r="K51" s="72">
        <v>628832</v>
      </c>
      <c r="L51" s="72">
        <v>268427</v>
      </c>
      <c r="M51" s="72" t="s">
        <v>785</v>
      </c>
      <c r="N51" s="72" t="s">
        <v>456</v>
      </c>
      <c r="O51" s="72" t="s">
        <v>98</v>
      </c>
      <c r="P51" s="72" t="s">
        <v>296</v>
      </c>
      <c r="Q51" s="72" t="s">
        <v>98</v>
      </c>
      <c r="R51" s="72" t="s">
        <v>756</v>
      </c>
      <c r="S51" s="72" t="s">
        <v>505</v>
      </c>
      <c r="T51" s="72" t="s">
        <v>794</v>
      </c>
      <c r="U51" s="72" t="s">
        <v>795</v>
      </c>
      <c r="V51" s="72" t="s">
        <v>104</v>
      </c>
      <c r="W51" s="72" t="s">
        <v>796</v>
      </c>
      <c r="X51" s="72" t="s">
        <v>172</v>
      </c>
      <c r="Y51" s="72" t="s">
        <v>85</v>
      </c>
      <c r="Z51" s="72" t="s">
        <v>283</v>
      </c>
      <c r="AA51" s="72"/>
      <c r="AB51" s="75">
        <v>0.32900000000000001</v>
      </c>
      <c r="AC51" s="75">
        <v>0</v>
      </c>
      <c r="AD51" s="75">
        <v>0</v>
      </c>
      <c r="AE51" s="75">
        <v>0</v>
      </c>
      <c r="AF51" s="75">
        <v>0</v>
      </c>
      <c r="AG51" s="75">
        <v>0.32900000000000001</v>
      </c>
      <c r="AH51" s="75">
        <v>0</v>
      </c>
      <c r="AI51" s="75">
        <v>0</v>
      </c>
      <c r="AJ51" s="76">
        <v>6.0820152619999996</v>
      </c>
      <c r="AK51" s="72" t="s">
        <v>788</v>
      </c>
      <c r="AL51" s="72" t="s">
        <v>321</v>
      </c>
      <c r="AM51" s="72"/>
      <c r="AN51" s="72" t="s">
        <v>797</v>
      </c>
      <c r="AO51" s="72" t="s">
        <v>120</v>
      </c>
      <c r="AP51" s="72"/>
      <c r="AQ51" s="72"/>
      <c r="AR51" s="72"/>
      <c r="AS51" s="72"/>
      <c r="AT51" s="72"/>
      <c r="AU51" s="72"/>
      <c r="AV51" s="72"/>
      <c r="AW51" s="76"/>
      <c r="AX51" s="72"/>
      <c r="AY51" s="72"/>
      <c r="AZ51" s="72"/>
      <c r="BA51" s="72"/>
      <c r="BB51" s="72"/>
      <c r="BC51" s="72" t="s">
        <v>109</v>
      </c>
      <c r="BD51" s="72"/>
      <c r="BE51" s="72"/>
      <c r="BF51" s="72" t="s">
        <v>790</v>
      </c>
      <c r="BG51" s="75">
        <v>1745.6899069999999</v>
      </c>
      <c r="BH51" s="75">
        <v>0.113728212</v>
      </c>
      <c r="BI51" s="72" t="s">
        <v>791</v>
      </c>
      <c r="BJ51" s="75">
        <v>0.31609060500000002</v>
      </c>
      <c r="BK51" s="72"/>
      <c r="BL51" s="72"/>
      <c r="BM51" s="72"/>
      <c r="BN51" s="72" t="s">
        <v>798</v>
      </c>
      <c r="BO51" s="73">
        <v>43</v>
      </c>
    </row>
    <row r="52" spans="1:67" ht="63" x14ac:dyDescent="0.25">
      <c r="A52" s="72">
        <v>21.3</v>
      </c>
      <c r="B52" s="72" t="s">
        <v>799</v>
      </c>
      <c r="C52" s="73" t="s">
        <v>782</v>
      </c>
      <c r="D52" s="72" t="s">
        <v>783</v>
      </c>
      <c r="E52" s="72"/>
      <c r="F52" s="72"/>
      <c r="G52" s="74"/>
      <c r="H52" s="72" t="s">
        <v>800</v>
      </c>
      <c r="I52" s="72" t="s">
        <v>801</v>
      </c>
      <c r="J52" s="75">
        <v>2.8000000000000001E-2</v>
      </c>
      <c r="K52" s="72">
        <v>627873</v>
      </c>
      <c r="L52" s="72">
        <v>264155</v>
      </c>
      <c r="M52" s="72" t="s">
        <v>802</v>
      </c>
      <c r="N52" s="72" t="s">
        <v>456</v>
      </c>
      <c r="O52" s="72" t="s">
        <v>98</v>
      </c>
      <c r="P52" s="72" t="s">
        <v>99</v>
      </c>
      <c r="Q52" s="72" t="s">
        <v>98</v>
      </c>
      <c r="R52" s="72" t="s">
        <v>756</v>
      </c>
      <c r="S52" s="72" t="s">
        <v>505</v>
      </c>
      <c r="T52" s="72" t="s">
        <v>786</v>
      </c>
      <c r="U52" s="72" t="s">
        <v>769</v>
      </c>
      <c r="V52" s="72" t="s">
        <v>104</v>
      </c>
      <c r="W52" s="72" t="s">
        <v>479</v>
      </c>
      <c r="X52" s="72" t="s">
        <v>172</v>
      </c>
      <c r="Y52" s="72" t="s">
        <v>85</v>
      </c>
      <c r="Z52" s="72" t="s">
        <v>283</v>
      </c>
      <c r="AA52" s="72"/>
      <c r="AB52" s="75">
        <v>2.8000000000000001E-2</v>
      </c>
      <c r="AC52" s="75">
        <v>0</v>
      </c>
      <c r="AD52" s="75">
        <v>0</v>
      </c>
      <c r="AE52" s="75">
        <v>2.8000000000000001E-2</v>
      </c>
      <c r="AF52" s="75">
        <v>0</v>
      </c>
      <c r="AG52" s="75">
        <v>0</v>
      </c>
      <c r="AH52" s="75">
        <v>0</v>
      </c>
      <c r="AI52" s="75">
        <v>0</v>
      </c>
      <c r="AJ52" s="76">
        <v>2.9122196200000001</v>
      </c>
      <c r="AK52" s="72" t="s">
        <v>803</v>
      </c>
      <c r="AL52" s="72" t="s">
        <v>300</v>
      </c>
      <c r="AM52" s="72"/>
      <c r="AN52" s="72" t="s">
        <v>804</v>
      </c>
      <c r="AO52" s="72" t="s">
        <v>120</v>
      </c>
      <c r="AP52" s="72"/>
      <c r="AQ52" s="72"/>
      <c r="AR52" s="72"/>
      <c r="AS52" s="72"/>
      <c r="AT52" s="72"/>
      <c r="AU52" s="72"/>
      <c r="AV52" s="72"/>
      <c r="AW52" s="76"/>
      <c r="AX52" s="72"/>
      <c r="AY52" s="72"/>
      <c r="AZ52" s="72"/>
      <c r="BA52" s="72"/>
      <c r="BB52" s="72"/>
      <c r="BC52" s="72" t="s">
        <v>122</v>
      </c>
      <c r="BD52" s="72"/>
      <c r="BE52" s="72"/>
      <c r="BF52" s="72" t="s">
        <v>805</v>
      </c>
      <c r="BG52" s="75">
        <v>1779.7777120000001</v>
      </c>
      <c r="BH52" s="75">
        <v>1.223610949</v>
      </c>
      <c r="BI52" s="72" t="s">
        <v>806</v>
      </c>
      <c r="BJ52" s="75">
        <v>3.409090816</v>
      </c>
      <c r="BK52" s="72"/>
      <c r="BL52" s="72"/>
      <c r="BM52" s="72"/>
      <c r="BN52" s="72" t="s">
        <v>137</v>
      </c>
      <c r="BO52" s="73">
        <v>43</v>
      </c>
    </row>
    <row r="53" spans="1:67" ht="63" x14ac:dyDescent="0.25">
      <c r="A53" s="72">
        <v>21.4</v>
      </c>
      <c r="B53" s="72" t="s">
        <v>807</v>
      </c>
      <c r="C53" s="73" t="s">
        <v>782</v>
      </c>
      <c r="D53" s="72" t="s">
        <v>783</v>
      </c>
      <c r="E53" s="72"/>
      <c r="F53" s="72"/>
      <c r="G53" s="74"/>
      <c r="H53" s="72" t="s">
        <v>808</v>
      </c>
      <c r="I53" s="72" t="s">
        <v>809</v>
      </c>
      <c r="J53" s="75">
        <v>2E-3</v>
      </c>
      <c r="K53" s="72">
        <v>629706</v>
      </c>
      <c r="L53" s="72">
        <v>264247</v>
      </c>
      <c r="M53" s="72" t="s">
        <v>802</v>
      </c>
      <c r="N53" s="72" t="s">
        <v>456</v>
      </c>
      <c r="O53" s="72" t="s">
        <v>98</v>
      </c>
      <c r="P53" s="72" t="s">
        <v>99</v>
      </c>
      <c r="Q53" s="72" t="s">
        <v>98</v>
      </c>
      <c r="R53" s="72" t="s">
        <v>756</v>
      </c>
      <c r="S53" s="72" t="s">
        <v>505</v>
      </c>
      <c r="T53" s="72" t="s">
        <v>786</v>
      </c>
      <c r="U53" s="72" t="s">
        <v>810</v>
      </c>
      <c r="V53" s="72" t="s">
        <v>104</v>
      </c>
      <c r="W53" s="72" t="s">
        <v>134</v>
      </c>
      <c r="X53" s="72" t="s">
        <v>172</v>
      </c>
      <c r="Y53" s="72" t="s">
        <v>85</v>
      </c>
      <c r="Z53" s="72" t="s">
        <v>283</v>
      </c>
      <c r="AA53" s="72"/>
      <c r="AB53" s="75">
        <v>2E-3</v>
      </c>
      <c r="AC53" s="75">
        <v>0</v>
      </c>
      <c r="AD53" s="75">
        <v>0</v>
      </c>
      <c r="AE53" s="75">
        <v>2E-3</v>
      </c>
      <c r="AF53" s="75">
        <v>0</v>
      </c>
      <c r="AG53" s="75">
        <v>0</v>
      </c>
      <c r="AH53" s="75">
        <v>0</v>
      </c>
      <c r="AI53" s="75">
        <v>0</v>
      </c>
      <c r="AJ53" s="76">
        <v>4.7154434800000002</v>
      </c>
      <c r="AK53" s="72" t="s">
        <v>803</v>
      </c>
      <c r="AL53" s="72" t="s">
        <v>300</v>
      </c>
      <c r="AM53" s="72"/>
      <c r="AN53" s="72" t="s">
        <v>804</v>
      </c>
      <c r="AO53" s="72" t="s">
        <v>120</v>
      </c>
      <c r="AP53" s="72"/>
      <c r="AQ53" s="72"/>
      <c r="AR53" s="72"/>
      <c r="AS53" s="72"/>
      <c r="AT53" s="72"/>
      <c r="AU53" s="72" t="s">
        <v>762</v>
      </c>
      <c r="AV53" s="72"/>
      <c r="AW53" s="76"/>
      <c r="AX53" s="72"/>
      <c r="AY53" s="72"/>
      <c r="AZ53" s="72"/>
      <c r="BA53" s="72"/>
      <c r="BB53" s="72"/>
      <c r="BC53" s="72" t="s">
        <v>109</v>
      </c>
      <c r="BD53" s="72"/>
      <c r="BE53" s="72"/>
      <c r="BF53" s="72" t="s">
        <v>805</v>
      </c>
      <c r="BG53" s="75">
        <v>83.484735749999999</v>
      </c>
      <c r="BH53" s="75">
        <v>2.9163668239999998</v>
      </c>
      <c r="BI53" s="72" t="s">
        <v>811</v>
      </c>
      <c r="BJ53" s="75">
        <v>3.6269862979999998</v>
      </c>
      <c r="BK53" s="72"/>
      <c r="BL53" s="72"/>
      <c r="BM53" s="72"/>
      <c r="BN53" s="72" t="s">
        <v>137</v>
      </c>
      <c r="BO53" s="73">
        <v>43</v>
      </c>
    </row>
  </sheetData>
  <mergeCells count="20">
    <mergeCell ref="BF3:BG3"/>
    <mergeCell ref="BH3:BI3"/>
    <mergeCell ref="A1:O1"/>
    <mergeCell ref="Q1:R1"/>
    <mergeCell ref="S1:U1"/>
    <mergeCell ref="X1:AA1"/>
    <mergeCell ref="AJ1:AM1"/>
    <mergeCell ref="BF4:BG4"/>
    <mergeCell ref="BH4:BI4"/>
    <mergeCell ref="K5:L5"/>
    <mergeCell ref="X5:AA5"/>
    <mergeCell ref="AC5:AH5"/>
    <mergeCell ref="AQ5:AS5"/>
    <mergeCell ref="D4:F4"/>
    <mergeCell ref="AB4:AI4"/>
    <mergeCell ref="AJ4:AM4"/>
    <mergeCell ref="AU1:AW1"/>
    <mergeCell ref="AO2:AW2"/>
    <mergeCell ref="AB3:AI3"/>
    <mergeCell ref="AJ3:AL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85623"/>
  </sheetPr>
  <dimension ref="A1:BO38"/>
  <sheetViews>
    <sheetView zoomScale="70" zoomScaleNormal="70" workbookViewId="0">
      <pane xSplit="3" ySplit="1" topLeftCell="D21" activePane="bottomRight" state="frozen"/>
      <selection pane="topRight" activeCell="D1" sqref="D1"/>
      <selection pane="bottomLeft" activeCell="A2" sqref="A2"/>
      <selection pane="bottomRight" activeCell="S26" sqref="S26"/>
    </sheetView>
  </sheetViews>
  <sheetFormatPr defaultColWidth="14.42578125" defaultRowHeight="15" customHeight="1" x14ac:dyDescent="0.25"/>
  <cols>
    <col min="1" max="1" width="16.42578125" hidden="1" customWidth="1"/>
    <col min="2" max="2" width="14.7109375" hidden="1" customWidth="1"/>
    <col min="3" max="3" width="42.5703125" customWidth="1"/>
    <col min="4" max="4" width="33.140625" customWidth="1"/>
    <col min="5" max="5" width="14.28515625" customWidth="1"/>
    <col min="6" max="6" width="8.85546875" customWidth="1"/>
    <col min="7" max="7" width="21.5703125" customWidth="1"/>
    <col min="8" max="8" width="22.7109375" customWidth="1"/>
    <col min="9" max="9" width="30.42578125" customWidth="1"/>
    <col min="10" max="10" width="27.140625" customWidth="1"/>
    <col min="11" max="11" width="15.42578125" customWidth="1"/>
    <col min="12" max="12" width="16.28515625" customWidth="1"/>
    <col min="13" max="13" width="20.7109375" customWidth="1"/>
    <col min="14" max="14" width="13.42578125" customWidth="1"/>
    <col min="15" max="15" width="22.28515625" customWidth="1"/>
    <col min="16" max="16" width="26.7109375" customWidth="1"/>
    <col min="17" max="17" width="28.7109375" customWidth="1"/>
    <col min="18" max="18" width="25.5703125" customWidth="1"/>
    <col min="19" max="19" width="28.7109375" customWidth="1"/>
    <col min="20" max="20" width="34.140625" customWidth="1"/>
    <col min="21" max="21" width="28.7109375" customWidth="1"/>
    <col min="22" max="22" width="28" customWidth="1"/>
    <col min="23" max="23" width="24.42578125" customWidth="1"/>
    <col min="24" max="24" width="7.42578125" customWidth="1"/>
    <col min="25" max="25" width="8" customWidth="1"/>
    <col min="26" max="26" width="7" customWidth="1"/>
    <col min="27" max="27" width="9.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29" customWidth="1"/>
    <col min="37" max="37" width="19.5703125" customWidth="1"/>
    <col min="38" max="38" width="19.7109375" customWidth="1"/>
    <col min="39" max="39" width="25.5703125" customWidth="1"/>
    <col min="40" max="40" width="49.42578125" customWidth="1"/>
    <col min="41" max="41" width="26.28515625" customWidth="1"/>
    <col min="42" max="42" width="51.42578125" customWidth="1"/>
    <col min="43" max="43" width="35.7109375" customWidth="1"/>
    <col min="44" max="44" width="18.42578125" customWidth="1"/>
    <col min="45" max="45" width="33" customWidth="1"/>
    <col min="46" max="46" width="30.140625" customWidth="1"/>
    <col min="47" max="47" width="26.42578125" customWidth="1"/>
    <col min="48" max="48" width="21.28515625" customWidth="1"/>
    <col min="49" max="49" width="22" customWidth="1"/>
    <col min="50" max="50" width="26.5703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8" max="58" width="24" customWidth="1"/>
    <col min="59" max="59" width="17.42578125" customWidth="1"/>
    <col min="60" max="62" width="18.28515625" customWidth="1"/>
    <col min="63" max="63" width="32.7109375" customWidth="1"/>
    <col min="64" max="64" width="21.5703125" customWidth="1"/>
    <col min="65" max="65" width="27.28515625" customWidth="1"/>
    <col min="66" max="66" width="45.28515625" customWidth="1"/>
    <col min="67" max="67" width="19.85546875" customWidth="1"/>
  </cols>
  <sheetData>
    <row r="1" spans="1:67" ht="15.75" x14ac:dyDescent="0.25">
      <c r="A1" s="302" t="s">
        <v>812</v>
      </c>
      <c r="B1" s="302"/>
      <c r="C1" s="303" t="s">
        <v>813</v>
      </c>
      <c r="D1" s="302"/>
      <c r="E1" s="302"/>
      <c r="F1" s="302"/>
      <c r="G1" s="302"/>
      <c r="H1" s="302"/>
      <c r="I1" s="302"/>
      <c r="J1" s="302"/>
      <c r="K1" s="302"/>
      <c r="L1" s="302"/>
      <c r="M1" s="302"/>
      <c r="N1" s="302"/>
      <c r="O1" s="302"/>
      <c r="P1" s="304"/>
      <c r="Q1" s="403" t="s">
        <v>1</v>
      </c>
      <c r="R1" s="363"/>
      <c r="S1" s="403" t="s">
        <v>1</v>
      </c>
      <c r="T1" s="363"/>
      <c r="U1" s="363"/>
      <c r="V1" s="306"/>
      <c r="W1" s="306"/>
      <c r="X1" s="403" t="s">
        <v>1</v>
      </c>
      <c r="Y1" s="363"/>
      <c r="Z1" s="363"/>
      <c r="AA1" s="363"/>
      <c r="AB1" s="307"/>
      <c r="AC1" s="307"/>
      <c r="AD1" s="307"/>
      <c r="AE1" s="307"/>
      <c r="AF1" s="307"/>
      <c r="AG1" s="307"/>
      <c r="AH1" s="307"/>
      <c r="AI1" s="307"/>
      <c r="AJ1" s="404"/>
      <c r="AK1" s="363"/>
      <c r="AL1" s="363"/>
      <c r="AM1" s="363"/>
      <c r="AN1" s="305" t="s">
        <v>1</v>
      </c>
      <c r="AO1" s="304"/>
      <c r="AP1" s="304"/>
      <c r="AQ1" s="304"/>
      <c r="AR1" s="308"/>
      <c r="AS1" s="308"/>
      <c r="AT1" s="305" t="s">
        <v>1</v>
      </c>
      <c r="AU1" s="403" t="s">
        <v>2</v>
      </c>
      <c r="AV1" s="363"/>
      <c r="AW1" s="363"/>
      <c r="AX1" s="308"/>
      <c r="AY1" s="308"/>
      <c r="AZ1" s="308"/>
      <c r="BA1" s="308"/>
      <c r="BB1" s="308"/>
      <c r="BC1" s="308"/>
      <c r="BD1" s="308"/>
      <c r="BE1" s="308"/>
      <c r="BF1" s="308"/>
      <c r="BG1" s="307"/>
      <c r="BH1" s="307"/>
      <c r="BI1" s="308"/>
      <c r="BJ1" s="307"/>
      <c r="BK1" s="308"/>
      <c r="BL1" s="2"/>
      <c r="BM1" s="2"/>
      <c r="BN1" s="5"/>
      <c r="BO1" s="125"/>
    </row>
    <row r="2" spans="1:67" ht="18.75" x14ac:dyDescent="0.25">
      <c r="A2" s="126" t="s">
        <v>3</v>
      </c>
      <c r="B2" s="239"/>
      <c r="C2" s="309"/>
      <c r="D2" s="239"/>
      <c r="E2" s="239"/>
      <c r="F2" s="239"/>
      <c r="G2" s="239"/>
      <c r="H2" s="239"/>
      <c r="I2" s="239"/>
      <c r="J2" s="239"/>
      <c r="K2" s="239"/>
      <c r="L2" s="239"/>
      <c r="M2" s="239"/>
      <c r="N2" s="239"/>
      <c r="O2" s="239"/>
      <c r="P2" s="239"/>
      <c r="Q2" s="239"/>
      <c r="R2" s="239"/>
      <c r="S2" s="239"/>
      <c r="T2" s="239"/>
      <c r="U2" s="239"/>
      <c r="V2" s="310"/>
      <c r="W2" s="310"/>
      <c r="X2" s="239"/>
      <c r="Y2" s="239"/>
      <c r="Z2" s="239"/>
      <c r="AA2" s="239"/>
      <c r="AB2" s="311"/>
      <c r="AC2" s="311"/>
      <c r="AD2" s="311"/>
      <c r="AE2" s="311"/>
      <c r="AF2" s="311"/>
      <c r="AG2" s="311"/>
      <c r="AH2" s="311"/>
      <c r="AI2" s="311"/>
      <c r="AJ2" s="239"/>
      <c r="AK2" s="239"/>
      <c r="AL2" s="239"/>
      <c r="AM2" s="239"/>
      <c r="AN2" s="239"/>
      <c r="AO2" s="393"/>
      <c r="AP2" s="394"/>
      <c r="AQ2" s="394"/>
      <c r="AR2" s="394"/>
      <c r="AS2" s="394"/>
      <c r="AT2" s="394"/>
      <c r="AU2" s="394"/>
      <c r="AV2" s="394"/>
      <c r="AW2" s="395"/>
      <c r="AX2" s="396" t="s">
        <v>446</v>
      </c>
      <c r="AY2" s="394"/>
      <c r="AZ2" s="394"/>
      <c r="BA2" s="394"/>
      <c r="BB2" s="394"/>
      <c r="BC2" s="394"/>
      <c r="BD2" s="394"/>
      <c r="BE2" s="394"/>
      <c r="BF2" s="394"/>
      <c r="BG2" s="394"/>
      <c r="BH2" s="394"/>
      <c r="BI2" s="394"/>
      <c r="BJ2" s="395"/>
      <c r="BK2" s="312"/>
      <c r="BL2" s="127"/>
      <c r="BM2" s="127"/>
      <c r="BN2" s="127"/>
      <c r="BO2" s="128"/>
    </row>
    <row r="3" spans="1:67" ht="15.75" x14ac:dyDescent="0.25">
      <c r="A3" s="129">
        <v>1</v>
      </c>
      <c r="B3" s="313">
        <v>2</v>
      </c>
      <c r="C3" s="314">
        <v>3</v>
      </c>
      <c r="D3" s="278">
        <v>4</v>
      </c>
      <c r="E3" s="93">
        <v>5</v>
      </c>
      <c r="F3" s="94">
        <v>6</v>
      </c>
      <c r="G3" s="315">
        <v>7</v>
      </c>
      <c r="H3" s="315">
        <v>8</v>
      </c>
      <c r="I3" s="315">
        <v>9</v>
      </c>
      <c r="J3" s="315">
        <v>10</v>
      </c>
      <c r="K3" s="130">
        <v>11</v>
      </c>
      <c r="L3" s="316"/>
      <c r="M3" s="130">
        <v>12</v>
      </c>
      <c r="N3" s="315">
        <v>13</v>
      </c>
      <c r="O3" s="130">
        <v>14</v>
      </c>
      <c r="P3" s="315">
        <v>15</v>
      </c>
      <c r="Q3" s="315">
        <v>16</v>
      </c>
      <c r="R3" s="315">
        <v>17</v>
      </c>
      <c r="S3" s="315">
        <v>18</v>
      </c>
      <c r="T3" s="315">
        <v>19</v>
      </c>
      <c r="U3" s="315">
        <v>20</v>
      </c>
      <c r="V3" s="313">
        <v>21</v>
      </c>
      <c r="W3" s="313">
        <v>22</v>
      </c>
      <c r="X3" s="130">
        <v>23</v>
      </c>
      <c r="Y3" s="317"/>
      <c r="Z3" s="317"/>
      <c r="AA3" s="316"/>
      <c r="AB3" s="401">
        <v>24</v>
      </c>
      <c r="AC3" s="350"/>
      <c r="AD3" s="350"/>
      <c r="AE3" s="350"/>
      <c r="AF3" s="350"/>
      <c r="AG3" s="350"/>
      <c r="AH3" s="350"/>
      <c r="AI3" s="352"/>
      <c r="AJ3" s="402">
        <v>25</v>
      </c>
      <c r="AK3" s="350"/>
      <c r="AL3" s="352"/>
      <c r="AM3" s="131">
        <v>26</v>
      </c>
      <c r="AN3" s="315">
        <v>30</v>
      </c>
      <c r="AO3" s="130">
        <v>27</v>
      </c>
      <c r="AP3" s="315">
        <v>28</v>
      </c>
      <c r="AQ3" s="130">
        <v>29</v>
      </c>
      <c r="AR3" s="317"/>
      <c r="AS3" s="316"/>
      <c r="AT3" s="315">
        <v>31</v>
      </c>
      <c r="AU3" s="315">
        <v>32</v>
      </c>
      <c r="AV3" s="315">
        <v>33</v>
      </c>
      <c r="AW3" s="130">
        <v>34</v>
      </c>
      <c r="AX3" s="132">
        <v>35</v>
      </c>
      <c r="AY3" s="132">
        <v>36</v>
      </c>
      <c r="AZ3" s="132">
        <v>37</v>
      </c>
      <c r="BA3" s="132">
        <v>38</v>
      </c>
      <c r="BB3" s="132">
        <v>39</v>
      </c>
      <c r="BC3" s="132">
        <v>40</v>
      </c>
      <c r="BD3" s="132">
        <v>41</v>
      </c>
      <c r="BE3" s="93">
        <v>42</v>
      </c>
      <c r="BF3" s="398">
        <v>43</v>
      </c>
      <c r="BG3" s="399"/>
      <c r="BH3" s="398">
        <v>44</v>
      </c>
      <c r="BI3" s="400"/>
      <c r="BJ3" s="93">
        <v>45</v>
      </c>
      <c r="BK3" s="318">
        <v>46</v>
      </c>
      <c r="BL3" s="4"/>
      <c r="BM3" s="4"/>
      <c r="BN3" s="5"/>
      <c r="BO3" s="133"/>
    </row>
    <row r="4" spans="1:67" ht="17.25" customHeight="1" x14ac:dyDescent="0.25">
      <c r="A4" s="97"/>
      <c r="B4" s="28"/>
      <c r="C4" s="29"/>
      <c r="D4" s="377" t="s">
        <v>5</v>
      </c>
      <c r="E4" s="350"/>
      <c r="F4" s="350"/>
      <c r="G4" s="29"/>
      <c r="H4" s="29"/>
      <c r="I4" s="29"/>
      <c r="J4" s="29"/>
      <c r="K4" s="30"/>
      <c r="L4" s="245"/>
      <c r="M4" s="30"/>
      <c r="N4" s="29"/>
      <c r="O4" s="30"/>
      <c r="P4" s="29"/>
      <c r="Q4" s="29"/>
      <c r="R4" s="29"/>
      <c r="S4" s="29"/>
      <c r="T4" s="29"/>
      <c r="U4" s="29"/>
      <c r="V4" s="29"/>
      <c r="W4" s="29"/>
      <c r="X4" s="30"/>
      <c r="AA4" s="245"/>
      <c r="AB4" s="378" t="s">
        <v>6</v>
      </c>
      <c r="AC4" s="350"/>
      <c r="AD4" s="350"/>
      <c r="AE4" s="350"/>
      <c r="AF4" s="350"/>
      <c r="AG4" s="350"/>
      <c r="AH4" s="350"/>
      <c r="AI4" s="352"/>
      <c r="AJ4" s="379" t="s">
        <v>7</v>
      </c>
      <c r="AK4" s="350"/>
      <c r="AL4" s="350"/>
      <c r="AM4" s="352"/>
      <c r="AN4" s="29"/>
      <c r="AO4" s="30"/>
      <c r="AP4" s="29"/>
      <c r="AQ4" s="30"/>
      <c r="AS4" s="245"/>
      <c r="AT4" s="29"/>
      <c r="AU4" s="29"/>
      <c r="AV4" s="29"/>
      <c r="AW4" s="30"/>
      <c r="AX4" s="31"/>
      <c r="AY4" s="31"/>
      <c r="AZ4" s="31"/>
      <c r="BA4" s="31"/>
      <c r="BB4" s="31"/>
      <c r="BC4" s="31"/>
      <c r="BD4" s="31"/>
      <c r="BE4" s="31"/>
      <c r="BF4" s="397" t="s">
        <v>8</v>
      </c>
      <c r="BG4" s="358"/>
      <c r="BH4" s="397" t="s">
        <v>9</v>
      </c>
      <c r="BI4" s="360"/>
      <c r="BJ4" s="247"/>
      <c r="BK4" s="247"/>
      <c r="BL4" s="4"/>
      <c r="BM4" s="4"/>
      <c r="BN4" s="5"/>
      <c r="BO4" s="133"/>
    </row>
    <row r="5" spans="1:67" ht="94.5" x14ac:dyDescent="0.25">
      <c r="A5" s="98" t="s">
        <v>10</v>
      </c>
      <c r="B5" s="99" t="s">
        <v>11</v>
      </c>
      <c r="C5" s="100" t="s">
        <v>12</v>
      </c>
      <c r="D5" s="101" t="s">
        <v>13</v>
      </c>
      <c r="E5" s="42" t="s">
        <v>14</v>
      </c>
      <c r="F5" s="102" t="s">
        <v>15</v>
      </c>
      <c r="G5" s="42" t="s">
        <v>16</v>
      </c>
      <c r="H5" s="103" t="s">
        <v>17</v>
      </c>
      <c r="I5" s="42" t="s">
        <v>18</v>
      </c>
      <c r="J5" s="104" t="s">
        <v>814</v>
      </c>
      <c r="K5" s="384" t="s">
        <v>20</v>
      </c>
      <c r="L5" s="385"/>
      <c r="M5" s="103" t="s">
        <v>21</v>
      </c>
      <c r="N5" s="103" t="s">
        <v>22</v>
      </c>
      <c r="O5" s="103" t="s">
        <v>23</v>
      </c>
      <c r="P5" s="103" t="s">
        <v>24</v>
      </c>
      <c r="Q5" s="105" t="s">
        <v>25</v>
      </c>
      <c r="R5" s="105" t="s">
        <v>26</v>
      </c>
      <c r="S5" s="105" t="s">
        <v>27</v>
      </c>
      <c r="T5" s="106" t="s">
        <v>28</v>
      </c>
      <c r="U5" s="105" t="s">
        <v>29</v>
      </c>
      <c r="V5" s="107" t="s">
        <v>30</v>
      </c>
      <c r="W5" s="107" t="s">
        <v>31</v>
      </c>
      <c r="X5" s="386" t="s">
        <v>32</v>
      </c>
      <c r="Y5" s="387"/>
      <c r="Z5" s="387"/>
      <c r="AA5" s="385"/>
      <c r="AB5" s="108" t="s">
        <v>33</v>
      </c>
      <c r="AC5" s="388" t="s">
        <v>34</v>
      </c>
      <c r="AD5" s="387"/>
      <c r="AE5" s="387"/>
      <c r="AF5" s="387"/>
      <c r="AG5" s="387"/>
      <c r="AH5" s="385"/>
      <c r="AI5" s="109" t="s">
        <v>35</v>
      </c>
      <c r="AJ5" s="110" t="s">
        <v>36</v>
      </c>
      <c r="AK5" s="110" t="s">
        <v>37</v>
      </c>
      <c r="AL5" s="110" t="s">
        <v>38</v>
      </c>
      <c r="AM5" s="110" t="s">
        <v>39</v>
      </c>
      <c r="AN5" s="105" t="s">
        <v>40</v>
      </c>
      <c r="AO5" s="107" t="s">
        <v>41</v>
      </c>
      <c r="AP5" s="107" t="s">
        <v>449</v>
      </c>
      <c r="AQ5" s="389" t="s">
        <v>43</v>
      </c>
      <c r="AR5" s="387"/>
      <c r="AS5" s="385"/>
      <c r="AT5" s="111" t="s">
        <v>44</v>
      </c>
      <c r="AU5" s="111" t="s">
        <v>45</v>
      </c>
      <c r="AV5" s="111" t="s">
        <v>46</v>
      </c>
      <c r="AW5" s="112" t="s">
        <v>47</v>
      </c>
      <c r="AX5" s="42" t="s">
        <v>48</v>
      </c>
      <c r="AY5" s="42" t="s">
        <v>49</v>
      </c>
      <c r="AZ5" s="42" t="s">
        <v>50</v>
      </c>
      <c r="BA5" s="42" t="s">
        <v>51</v>
      </c>
      <c r="BB5" s="43" t="s">
        <v>52</v>
      </c>
      <c r="BC5" s="42" t="s">
        <v>53</v>
      </c>
      <c r="BD5" s="42" t="s">
        <v>54</v>
      </c>
      <c r="BE5" s="42" t="s">
        <v>55</v>
      </c>
      <c r="BF5" s="45" t="s">
        <v>56</v>
      </c>
      <c r="BG5" s="46" t="s">
        <v>57</v>
      </c>
      <c r="BH5" s="46" t="s">
        <v>58</v>
      </c>
      <c r="BI5" s="45" t="s">
        <v>59</v>
      </c>
      <c r="BJ5" s="46" t="s">
        <v>60</v>
      </c>
      <c r="BK5" s="105" t="s">
        <v>61</v>
      </c>
      <c r="BL5" s="113" t="s">
        <v>62</v>
      </c>
      <c r="BM5" s="113" t="s">
        <v>63</v>
      </c>
      <c r="BN5" s="113" t="s">
        <v>64</v>
      </c>
      <c r="BO5" s="114" t="s">
        <v>65</v>
      </c>
    </row>
    <row r="6" spans="1:67" ht="53.25" customHeight="1" x14ac:dyDescent="0.25">
      <c r="A6" s="115"/>
      <c r="B6" s="116"/>
      <c r="C6" s="60"/>
      <c r="D6" s="60"/>
      <c r="E6" s="60"/>
      <c r="F6" s="60"/>
      <c r="G6" s="60"/>
      <c r="H6" s="60"/>
      <c r="I6" s="60"/>
      <c r="J6" s="60"/>
      <c r="K6" s="117" t="s">
        <v>66</v>
      </c>
      <c r="L6" s="117" t="s">
        <v>67</v>
      </c>
      <c r="M6" s="60"/>
      <c r="N6" s="60"/>
      <c r="O6" s="60"/>
      <c r="P6" s="60"/>
      <c r="Q6" s="60"/>
      <c r="R6" s="60"/>
      <c r="S6" s="60"/>
      <c r="T6" s="118" t="s">
        <v>68</v>
      </c>
      <c r="U6" s="60"/>
      <c r="V6" s="60"/>
      <c r="W6" s="60"/>
      <c r="X6" s="119" t="s">
        <v>69</v>
      </c>
      <c r="Y6" s="119" t="s">
        <v>70</v>
      </c>
      <c r="Z6" s="119" t="s">
        <v>71</v>
      </c>
      <c r="AA6" s="119" t="s">
        <v>72</v>
      </c>
      <c r="AB6" s="60"/>
      <c r="AC6" s="120" t="s">
        <v>73</v>
      </c>
      <c r="AD6" s="120" t="s">
        <v>74</v>
      </c>
      <c r="AE6" s="120" t="s">
        <v>75</v>
      </c>
      <c r="AF6" s="120" t="s">
        <v>76</v>
      </c>
      <c r="AG6" s="120" t="s">
        <v>77</v>
      </c>
      <c r="AH6" s="120" t="s">
        <v>78</v>
      </c>
      <c r="AI6" s="60"/>
      <c r="AJ6" s="60"/>
      <c r="AK6" s="60"/>
      <c r="AL6" s="60"/>
      <c r="AM6" s="60"/>
      <c r="AN6" s="60"/>
      <c r="AO6" s="60"/>
      <c r="AP6" s="60"/>
      <c r="AQ6" s="121" t="s">
        <v>79</v>
      </c>
      <c r="AR6" s="121" t="s">
        <v>80</v>
      </c>
      <c r="AS6" s="121" t="s">
        <v>81</v>
      </c>
      <c r="AT6" s="60"/>
      <c r="AU6" s="60"/>
      <c r="AV6" s="60"/>
      <c r="AW6" s="60"/>
      <c r="AX6" s="60"/>
      <c r="AY6" s="60"/>
      <c r="AZ6" s="60"/>
      <c r="BA6" s="60"/>
      <c r="BB6" s="122" t="s">
        <v>82</v>
      </c>
      <c r="BC6" s="60"/>
      <c r="BD6" s="60"/>
      <c r="BE6" s="60"/>
      <c r="BF6" s="60"/>
      <c r="BG6" s="60"/>
      <c r="BH6" s="60"/>
      <c r="BI6" s="60"/>
      <c r="BJ6" s="60"/>
      <c r="BK6" s="60"/>
      <c r="BL6" s="60"/>
      <c r="BM6" s="60"/>
      <c r="BN6" s="60"/>
      <c r="BO6" s="63"/>
    </row>
    <row r="7" spans="1:67" ht="15.75" x14ac:dyDescent="0.25">
      <c r="A7" s="134">
        <v>22</v>
      </c>
      <c r="B7" s="135"/>
      <c r="C7" s="136" t="s">
        <v>815</v>
      </c>
      <c r="D7" s="135">
        <v>375</v>
      </c>
      <c r="E7" s="135" t="s">
        <v>816</v>
      </c>
      <c r="F7" s="135">
        <v>11584</v>
      </c>
      <c r="G7" s="135">
        <f>146.26 + 87.66</f>
        <v>233.92</v>
      </c>
      <c r="H7" s="135"/>
      <c r="I7" s="135"/>
      <c r="J7" s="137"/>
      <c r="K7" s="135"/>
      <c r="L7" s="135"/>
      <c r="M7" s="135"/>
      <c r="N7" s="135"/>
      <c r="O7" s="135"/>
      <c r="P7" s="135"/>
      <c r="Q7" s="135"/>
      <c r="R7" s="138"/>
      <c r="S7" s="135"/>
      <c r="T7" s="135"/>
      <c r="U7" s="135"/>
      <c r="V7" s="135"/>
      <c r="W7" s="135"/>
      <c r="X7" s="135"/>
      <c r="Y7" s="135" t="s">
        <v>85</v>
      </c>
      <c r="Z7" s="135"/>
      <c r="AA7" s="135"/>
      <c r="AB7" s="137"/>
      <c r="AC7" s="137"/>
      <c r="AD7" s="137"/>
      <c r="AE7" s="137"/>
      <c r="AF7" s="137"/>
      <c r="AG7" s="137"/>
      <c r="AH7" s="137"/>
      <c r="AI7" s="137"/>
      <c r="AJ7" s="135"/>
      <c r="AK7" s="135"/>
      <c r="AL7" s="135"/>
      <c r="AM7" s="135"/>
      <c r="AN7" s="135"/>
      <c r="AO7" s="135"/>
      <c r="AP7" s="135"/>
      <c r="AQ7" s="135"/>
      <c r="AR7" s="135"/>
      <c r="AS7" s="135"/>
      <c r="AT7" s="135"/>
      <c r="AU7" s="135"/>
      <c r="AV7" s="135"/>
      <c r="AW7" s="135"/>
      <c r="AX7" s="135" t="s">
        <v>817</v>
      </c>
      <c r="AY7" s="135" t="s">
        <v>87</v>
      </c>
      <c r="AZ7" s="135" t="s">
        <v>285</v>
      </c>
      <c r="BA7" s="135" t="s">
        <v>818</v>
      </c>
      <c r="BB7" s="135" t="s">
        <v>819</v>
      </c>
      <c r="BC7" s="135" t="s">
        <v>469</v>
      </c>
      <c r="BD7" s="135" t="s">
        <v>820</v>
      </c>
      <c r="BE7" s="135" t="s">
        <v>238</v>
      </c>
      <c r="BF7" s="135"/>
      <c r="BG7" s="137"/>
      <c r="BH7" s="137"/>
      <c r="BI7" s="135"/>
      <c r="BJ7" s="137"/>
      <c r="BK7" s="135"/>
      <c r="BL7" s="135"/>
      <c r="BM7" s="135"/>
      <c r="BN7" s="138"/>
      <c r="BO7" s="139" t="s">
        <v>821</v>
      </c>
    </row>
    <row r="8" spans="1:67" ht="63" x14ac:dyDescent="0.25">
      <c r="A8" s="262">
        <v>22.1</v>
      </c>
      <c r="B8" s="262" t="s">
        <v>822</v>
      </c>
      <c r="C8" s="264" t="s">
        <v>823</v>
      </c>
      <c r="D8" s="262" t="s">
        <v>824</v>
      </c>
      <c r="E8" s="262" t="s">
        <v>816</v>
      </c>
      <c r="F8" s="262" t="s">
        <v>825</v>
      </c>
      <c r="G8" s="265"/>
      <c r="H8" s="262" t="s">
        <v>826</v>
      </c>
      <c r="I8" s="262">
        <v>64070010127</v>
      </c>
      <c r="J8" s="266">
        <v>0.47899999999999998</v>
      </c>
      <c r="K8" s="262">
        <v>337976</v>
      </c>
      <c r="L8" s="262">
        <v>274611</v>
      </c>
      <c r="M8" s="262" t="s">
        <v>827</v>
      </c>
      <c r="N8" s="262" t="s">
        <v>828</v>
      </c>
      <c r="O8" s="262" t="s">
        <v>98</v>
      </c>
      <c r="P8" s="262" t="s">
        <v>296</v>
      </c>
      <c r="Q8" s="262"/>
      <c r="R8" s="262" t="s">
        <v>829</v>
      </c>
      <c r="S8" s="262" t="s">
        <v>830</v>
      </c>
      <c r="T8" s="262" t="s">
        <v>831</v>
      </c>
      <c r="U8" s="262" t="s">
        <v>832</v>
      </c>
      <c r="V8" s="262" t="s">
        <v>104</v>
      </c>
      <c r="W8" s="262" t="s">
        <v>833</v>
      </c>
      <c r="X8" s="262"/>
      <c r="Y8" s="262" t="s">
        <v>85</v>
      </c>
      <c r="Z8" s="262"/>
      <c r="AA8" s="262"/>
      <c r="AB8" s="266">
        <v>0.47899999999999998</v>
      </c>
      <c r="AC8" s="266">
        <v>0.47499999999999998</v>
      </c>
      <c r="AD8" s="266">
        <v>0</v>
      </c>
      <c r="AE8" s="266">
        <v>0</v>
      </c>
      <c r="AF8" s="266">
        <v>0</v>
      </c>
      <c r="AG8" s="266">
        <v>0</v>
      </c>
      <c r="AH8" s="266">
        <v>0</v>
      </c>
      <c r="AI8" s="266">
        <v>4.0000000000000001E-3</v>
      </c>
      <c r="AJ8" s="262">
        <v>3.2337807160000001</v>
      </c>
      <c r="AK8" s="262" t="s">
        <v>834</v>
      </c>
      <c r="AL8" s="262" t="s">
        <v>321</v>
      </c>
      <c r="AM8" s="262"/>
      <c r="AN8" s="262"/>
      <c r="AO8" s="262" t="s">
        <v>135</v>
      </c>
      <c r="AP8" s="262"/>
      <c r="AQ8" s="262"/>
      <c r="AR8" s="262"/>
      <c r="AS8" s="262"/>
      <c r="AT8" s="262"/>
      <c r="AU8" s="262"/>
      <c r="AV8" s="262"/>
      <c r="AW8" s="268"/>
      <c r="AX8" s="262"/>
      <c r="AY8" s="262"/>
      <c r="AZ8" s="262"/>
      <c r="BA8" s="262"/>
      <c r="BB8" s="262"/>
      <c r="BC8" s="262" t="s">
        <v>144</v>
      </c>
      <c r="BD8" s="262"/>
      <c r="BE8" s="262"/>
      <c r="BF8" s="262" t="s">
        <v>835</v>
      </c>
      <c r="BG8" s="266">
        <v>262.6739</v>
      </c>
      <c r="BH8" s="266">
        <v>0.109562095</v>
      </c>
      <c r="BI8" s="262" t="s">
        <v>836</v>
      </c>
      <c r="BJ8" s="266">
        <v>0.56918892700000001</v>
      </c>
      <c r="BK8" s="262"/>
      <c r="BL8" s="262"/>
      <c r="BM8" s="262"/>
      <c r="BN8" s="262" t="s">
        <v>837</v>
      </c>
      <c r="BO8" s="264" t="s">
        <v>821</v>
      </c>
    </row>
    <row r="9" spans="1:67" ht="78.75" x14ac:dyDescent="0.25">
      <c r="A9" s="72">
        <v>22.2</v>
      </c>
      <c r="B9" s="72" t="s">
        <v>838</v>
      </c>
      <c r="C9" s="73" t="s">
        <v>823</v>
      </c>
      <c r="D9" s="72" t="s">
        <v>824</v>
      </c>
      <c r="E9" s="72" t="s">
        <v>816</v>
      </c>
      <c r="F9" s="72" t="s">
        <v>825</v>
      </c>
      <c r="G9" s="74"/>
      <c r="H9" s="72" t="s">
        <v>839</v>
      </c>
      <c r="I9" s="72">
        <v>64070010138</v>
      </c>
      <c r="J9" s="75">
        <v>0.01</v>
      </c>
      <c r="K9" s="72">
        <v>338221</v>
      </c>
      <c r="L9" s="72">
        <v>274033</v>
      </c>
      <c r="M9" s="72" t="s">
        <v>827</v>
      </c>
      <c r="N9" s="72" t="s">
        <v>828</v>
      </c>
      <c r="O9" s="72" t="s">
        <v>98</v>
      </c>
      <c r="P9" s="72" t="s">
        <v>296</v>
      </c>
      <c r="Q9" s="72"/>
      <c r="R9" s="72" t="s">
        <v>829</v>
      </c>
      <c r="S9" s="72"/>
      <c r="T9" s="72" t="s">
        <v>840</v>
      </c>
      <c r="U9" s="72" t="s">
        <v>841</v>
      </c>
      <c r="V9" s="72" t="s">
        <v>104</v>
      </c>
      <c r="W9" s="72" t="s">
        <v>842</v>
      </c>
      <c r="X9" s="72"/>
      <c r="Y9" s="72" t="s">
        <v>85</v>
      </c>
      <c r="Z9" s="72"/>
      <c r="AA9" s="72"/>
      <c r="AB9" s="75">
        <v>0.01</v>
      </c>
      <c r="AC9" s="75">
        <v>8.9999999999999993E-3</v>
      </c>
      <c r="AD9" s="75">
        <v>0</v>
      </c>
      <c r="AE9" s="75">
        <v>0</v>
      </c>
      <c r="AF9" s="75">
        <v>0</v>
      </c>
      <c r="AG9" s="75">
        <v>0</v>
      </c>
      <c r="AH9" s="75">
        <v>0</v>
      </c>
      <c r="AI9" s="75">
        <v>1E-3</v>
      </c>
      <c r="AJ9" s="72">
        <v>3.7851979830000002</v>
      </c>
      <c r="AK9" s="72" t="s">
        <v>834</v>
      </c>
      <c r="AL9" s="72" t="s">
        <v>321</v>
      </c>
      <c r="AM9" s="72"/>
      <c r="AN9" s="72" t="s">
        <v>843</v>
      </c>
      <c r="AO9" s="72" t="s">
        <v>135</v>
      </c>
      <c r="AP9" s="72"/>
      <c r="AQ9" s="72"/>
      <c r="AR9" s="72"/>
      <c r="AS9" s="72"/>
      <c r="AT9" s="72"/>
      <c r="AU9" s="72"/>
      <c r="AV9" s="72"/>
      <c r="AW9" s="76"/>
      <c r="AX9" s="72"/>
      <c r="AY9" s="72"/>
      <c r="AZ9" s="72"/>
      <c r="BA9" s="72"/>
      <c r="BB9" s="72"/>
      <c r="BC9" s="72" t="s">
        <v>109</v>
      </c>
      <c r="BD9" s="72"/>
      <c r="BE9" s="72"/>
      <c r="BF9" s="72" t="s">
        <v>835</v>
      </c>
      <c r="BG9" s="75">
        <v>520.30132390000006</v>
      </c>
      <c r="BH9" s="75">
        <v>0.35334210100000002</v>
      </c>
      <c r="BI9" s="72" t="s">
        <v>844</v>
      </c>
      <c r="BJ9" s="75">
        <v>0.71953890200000004</v>
      </c>
      <c r="BK9" s="72"/>
      <c r="BL9" s="72"/>
      <c r="BM9" s="72"/>
      <c r="BN9" s="72" t="s">
        <v>137</v>
      </c>
      <c r="BO9" s="73" t="s">
        <v>821</v>
      </c>
    </row>
    <row r="10" spans="1:67" ht="110.25" x14ac:dyDescent="0.25">
      <c r="A10" s="72">
        <v>22.3</v>
      </c>
      <c r="B10" s="72" t="s">
        <v>845</v>
      </c>
      <c r="C10" s="73" t="s">
        <v>823</v>
      </c>
      <c r="D10" s="72" t="s">
        <v>824</v>
      </c>
      <c r="E10" s="72" t="s">
        <v>816</v>
      </c>
      <c r="F10" s="72" t="s">
        <v>825</v>
      </c>
      <c r="G10" s="74"/>
      <c r="H10" s="72" t="s">
        <v>846</v>
      </c>
      <c r="I10" s="72">
        <v>64070010140</v>
      </c>
      <c r="J10" s="75">
        <v>5.31</v>
      </c>
      <c r="K10" s="72">
        <v>338090</v>
      </c>
      <c r="L10" s="72">
        <v>274295</v>
      </c>
      <c r="M10" s="72" t="s">
        <v>827</v>
      </c>
      <c r="N10" s="72" t="s">
        <v>828</v>
      </c>
      <c r="O10" s="72" t="s">
        <v>98</v>
      </c>
      <c r="P10" s="72" t="s">
        <v>99</v>
      </c>
      <c r="Q10" s="140"/>
      <c r="R10" s="72" t="s">
        <v>829</v>
      </c>
      <c r="S10" s="463" t="s">
        <v>1636</v>
      </c>
      <c r="T10" s="72" t="s">
        <v>847</v>
      </c>
      <c r="U10" s="72" t="s">
        <v>832</v>
      </c>
      <c r="V10" s="72" t="s">
        <v>104</v>
      </c>
      <c r="W10" s="72" t="s">
        <v>848</v>
      </c>
      <c r="X10" s="72"/>
      <c r="Y10" s="72" t="s">
        <v>85</v>
      </c>
      <c r="Z10" s="72"/>
      <c r="AA10" s="72"/>
      <c r="AB10" s="75">
        <v>5.31</v>
      </c>
      <c r="AC10" s="75">
        <v>0.86099999999999999</v>
      </c>
      <c r="AD10" s="75">
        <v>0</v>
      </c>
      <c r="AE10" s="75">
        <v>0</v>
      </c>
      <c r="AF10" s="75">
        <v>4.4390000000000001</v>
      </c>
      <c r="AG10" s="75">
        <v>0</v>
      </c>
      <c r="AH10" s="75">
        <v>0</v>
      </c>
      <c r="AI10" s="75">
        <v>0</v>
      </c>
      <c r="AJ10" s="72">
        <v>3.294697566</v>
      </c>
      <c r="AK10" s="72" t="s">
        <v>834</v>
      </c>
      <c r="AL10" s="72" t="s">
        <v>321</v>
      </c>
      <c r="AM10" s="72"/>
      <c r="AN10" s="72"/>
      <c r="AO10" s="72" t="s">
        <v>135</v>
      </c>
      <c r="AP10" s="72"/>
      <c r="AQ10" s="72"/>
      <c r="AR10" s="72"/>
      <c r="AS10" s="72"/>
      <c r="AT10" s="72"/>
      <c r="AU10" s="72"/>
      <c r="AV10" s="72"/>
      <c r="AW10" s="76"/>
      <c r="AX10" s="72"/>
      <c r="AY10" s="72"/>
      <c r="AZ10" s="141"/>
      <c r="BA10" s="72"/>
      <c r="BB10" s="72"/>
      <c r="BC10" s="72" t="s">
        <v>109</v>
      </c>
      <c r="BD10" s="72"/>
      <c r="BE10" s="72"/>
      <c r="BF10" s="72" t="s">
        <v>835</v>
      </c>
      <c r="BG10" s="75">
        <v>276.67649999999998</v>
      </c>
      <c r="BH10" s="75">
        <v>0.15768731799999999</v>
      </c>
      <c r="BI10" s="72" t="s">
        <v>836</v>
      </c>
      <c r="BJ10" s="75">
        <v>0.556949362</v>
      </c>
      <c r="BK10" s="72"/>
      <c r="BL10" s="72" t="s">
        <v>849</v>
      </c>
      <c r="BM10" s="72"/>
      <c r="BN10" s="72" t="s">
        <v>850</v>
      </c>
      <c r="BO10" s="73" t="s">
        <v>821</v>
      </c>
    </row>
    <row r="11" spans="1:67" ht="126" x14ac:dyDescent="0.25">
      <c r="A11" s="72">
        <v>22.4</v>
      </c>
      <c r="B11" s="72" t="s">
        <v>851</v>
      </c>
      <c r="C11" s="73" t="s">
        <v>823</v>
      </c>
      <c r="D11" s="72" t="s">
        <v>824</v>
      </c>
      <c r="E11" s="72" t="s">
        <v>816</v>
      </c>
      <c r="F11" s="72" t="s">
        <v>825</v>
      </c>
      <c r="G11" s="74"/>
      <c r="H11" s="72" t="s">
        <v>852</v>
      </c>
      <c r="I11" s="72">
        <v>64070010142</v>
      </c>
      <c r="J11" s="75">
        <v>3.4000000000000002E-2</v>
      </c>
      <c r="K11" s="72">
        <v>338013</v>
      </c>
      <c r="L11" s="72">
        <v>274628</v>
      </c>
      <c r="M11" s="72" t="s">
        <v>827</v>
      </c>
      <c r="N11" s="72" t="s">
        <v>828</v>
      </c>
      <c r="O11" s="72" t="s">
        <v>98</v>
      </c>
      <c r="P11" s="72" t="s">
        <v>99</v>
      </c>
      <c r="Q11" s="140"/>
      <c r="R11" s="72" t="s">
        <v>829</v>
      </c>
      <c r="S11" s="72" t="s">
        <v>830</v>
      </c>
      <c r="T11" s="72" t="s">
        <v>853</v>
      </c>
      <c r="U11" s="72" t="s">
        <v>854</v>
      </c>
      <c r="V11" s="72" t="s">
        <v>104</v>
      </c>
      <c r="W11" s="72" t="s">
        <v>855</v>
      </c>
      <c r="X11" s="72"/>
      <c r="Y11" s="72" t="s">
        <v>85</v>
      </c>
      <c r="Z11" s="72"/>
      <c r="AA11" s="72"/>
      <c r="AB11" s="75">
        <v>3.4000000000000002E-2</v>
      </c>
      <c r="AC11" s="75">
        <v>0</v>
      </c>
      <c r="AD11" s="75">
        <v>0</v>
      </c>
      <c r="AE11" s="75">
        <v>0</v>
      </c>
      <c r="AF11" s="75">
        <v>3.4000000000000002E-2</v>
      </c>
      <c r="AG11" s="75">
        <v>0</v>
      </c>
      <c r="AH11" s="75">
        <v>0</v>
      </c>
      <c r="AI11" s="75">
        <v>0</v>
      </c>
      <c r="AJ11" s="72">
        <v>3.2319050900000001</v>
      </c>
      <c r="AK11" s="72" t="s">
        <v>834</v>
      </c>
      <c r="AL11" s="72" t="s">
        <v>321</v>
      </c>
      <c r="AM11" s="72"/>
      <c r="AN11" s="72"/>
      <c r="AO11" s="72" t="s">
        <v>120</v>
      </c>
      <c r="AP11" s="72"/>
      <c r="AQ11" s="72"/>
      <c r="AR11" s="72"/>
      <c r="AS11" s="72"/>
      <c r="AT11" s="72"/>
      <c r="AU11" s="72"/>
      <c r="AV11" s="72"/>
      <c r="AW11" s="76"/>
      <c r="AX11" s="72"/>
      <c r="AY11" s="72"/>
      <c r="AZ11" s="72"/>
      <c r="BA11" s="72"/>
      <c r="BB11" s="72"/>
      <c r="BC11" s="72" t="s">
        <v>144</v>
      </c>
      <c r="BD11" s="72"/>
      <c r="BE11" s="72"/>
      <c r="BF11" s="72" t="s">
        <v>835</v>
      </c>
      <c r="BG11" s="75">
        <v>331.66770000000002</v>
      </c>
      <c r="BH11" s="75">
        <v>0.14183391400000001</v>
      </c>
      <c r="BI11" s="72" t="s">
        <v>836</v>
      </c>
      <c r="BJ11" s="75">
        <v>0.56160031300000002</v>
      </c>
      <c r="BK11" s="72"/>
      <c r="BL11" s="72"/>
      <c r="BM11" s="72"/>
      <c r="BN11" s="72" t="s">
        <v>856</v>
      </c>
      <c r="BO11" s="73" t="s">
        <v>821</v>
      </c>
    </row>
    <row r="12" spans="1:67" ht="63" x14ac:dyDescent="0.25">
      <c r="A12" s="72">
        <v>22.5</v>
      </c>
      <c r="B12" s="72" t="s">
        <v>857</v>
      </c>
      <c r="C12" s="73" t="s">
        <v>823</v>
      </c>
      <c r="D12" s="72" t="s">
        <v>824</v>
      </c>
      <c r="E12" s="72" t="s">
        <v>816</v>
      </c>
      <c r="F12" s="72" t="s">
        <v>825</v>
      </c>
      <c r="G12" s="74"/>
      <c r="H12" s="72" t="s">
        <v>858</v>
      </c>
      <c r="I12" s="72" t="s">
        <v>858</v>
      </c>
      <c r="J12" s="75">
        <v>2E-3</v>
      </c>
      <c r="K12" s="72">
        <v>338244</v>
      </c>
      <c r="L12" s="72">
        <v>273967</v>
      </c>
      <c r="M12" s="72" t="s">
        <v>827</v>
      </c>
      <c r="N12" s="72" t="s">
        <v>828</v>
      </c>
      <c r="O12" s="72" t="s">
        <v>98</v>
      </c>
      <c r="P12" s="72" t="s">
        <v>99</v>
      </c>
      <c r="Q12" s="140"/>
      <c r="R12" s="72" t="s">
        <v>829</v>
      </c>
      <c r="S12" s="72"/>
      <c r="T12" s="72" t="s">
        <v>859</v>
      </c>
      <c r="U12" s="72" t="s">
        <v>860</v>
      </c>
      <c r="V12" s="72" t="s">
        <v>104</v>
      </c>
      <c r="W12" s="72" t="s">
        <v>278</v>
      </c>
      <c r="X12" s="72"/>
      <c r="Y12" s="72" t="s">
        <v>85</v>
      </c>
      <c r="Z12" s="72"/>
      <c r="AA12" s="72"/>
      <c r="AB12" s="75">
        <v>2E-3</v>
      </c>
      <c r="AC12" s="75">
        <v>2E-3</v>
      </c>
      <c r="AD12" s="75">
        <v>0</v>
      </c>
      <c r="AE12" s="75">
        <v>0</v>
      </c>
      <c r="AF12" s="75">
        <v>0</v>
      </c>
      <c r="AG12" s="75">
        <v>0</v>
      </c>
      <c r="AH12" s="75">
        <v>0</v>
      </c>
      <c r="AI12" s="75">
        <v>0</v>
      </c>
      <c r="AJ12" s="72">
        <v>3.8967318020000001</v>
      </c>
      <c r="AK12" s="72" t="s">
        <v>834</v>
      </c>
      <c r="AL12" s="72" t="s">
        <v>321</v>
      </c>
      <c r="AM12" s="72"/>
      <c r="AN12" s="72"/>
      <c r="AO12" s="72" t="s">
        <v>135</v>
      </c>
      <c r="AP12" s="72"/>
      <c r="AQ12" s="72"/>
      <c r="AR12" s="72"/>
      <c r="AS12" s="72"/>
      <c r="AT12" s="72"/>
      <c r="AU12" s="72"/>
      <c r="AV12" s="72"/>
      <c r="AW12" s="76"/>
      <c r="AX12" s="72"/>
      <c r="AY12" s="72"/>
      <c r="AZ12" s="72"/>
      <c r="BA12" s="72"/>
      <c r="BB12" s="72"/>
      <c r="BC12" s="72" t="s">
        <v>109</v>
      </c>
      <c r="BD12" s="72"/>
      <c r="BE12" s="72"/>
      <c r="BF12" s="72" t="s">
        <v>835</v>
      </c>
      <c r="BG12" s="75">
        <v>552.60156329999995</v>
      </c>
      <c r="BH12" s="75">
        <v>0.36304428</v>
      </c>
      <c r="BI12" s="72" t="s">
        <v>844</v>
      </c>
      <c r="BJ12" s="75">
        <v>0.80146715400000001</v>
      </c>
      <c r="BK12" s="72"/>
      <c r="BL12" s="72"/>
      <c r="BM12" s="72"/>
      <c r="BN12" s="72" t="s">
        <v>137</v>
      </c>
      <c r="BO12" s="73" t="s">
        <v>821</v>
      </c>
    </row>
    <row r="13" spans="1:67" ht="63" x14ac:dyDescent="0.25">
      <c r="A13" s="72">
        <v>22.6</v>
      </c>
      <c r="B13" s="72" t="s">
        <v>861</v>
      </c>
      <c r="C13" s="73" t="s">
        <v>823</v>
      </c>
      <c r="D13" s="72" t="s">
        <v>824</v>
      </c>
      <c r="E13" s="72" t="s">
        <v>816</v>
      </c>
      <c r="F13" s="72" t="s">
        <v>825</v>
      </c>
      <c r="G13" s="74"/>
      <c r="H13" s="72" t="s">
        <v>862</v>
      </c>
      <c r="I13" s="72" t="s">
        <v>863</v>
      </c>
      <c r="J13" s="75">
        <v>7.2999999999999995E-2</v>
      </c>
      <c r="K13" s="72">
        <v>337933</v>
      </c>
      <c r="L13" s="72">
        <v>274595</v>
      </c>
      <c r="M13" s="72" t="s">
        <v>864</v>
      </c>
      <c r="N13" s="72" t="s">
        <v>828</v>
      </c>
      <c r="O13" s="72" t="s">
        <v>98</v>
      </c>
      <c r="P13" s="72" t="s">
        <v>99</v>
      </c>
      <c r="Q13" s="140"/>
      <c r="R13" s="72" t="s">
        <v>829</v>
      </c>
      <c r="S13" s="72"/>
      <c r="T13" s="72" t="s">
        <v>865</v>
      </c>
      <c r="U13" s="72" t="s">
        <v>866</v>
      </c>
      <c r="V13" s="72" t="s">
        <v>104</v>
      </c>
      <c r="W13" s="72" t="s">
        <v>134</v>
      </c>
      <c r="X13" s="72"/>
      <c r="Y13" s="72" t="s">
        <v>85</v>
      </c>
      <c r="Z13" s="72"/>
      <c r="AA13" s="72"/>
      <c r="AB13" s="75">
        <v>7.2999999999999995E-2</v>
      </c>
      <c r="AC13" s="75">
        <v>0</v>
      </c>
      <c r="AD13" s="75">
        <v>0</v>
      </c>
      <c r="AE13" s="75">
        <v>0</v>
      </c>
      <c r="AF13" s="75">
        <v>0</v>
      </c>
      <c r="AG13" s="75">
        <v>7.2999999999999995E-2</v>
      </c>
      <c r="AH13" s="75">
        <v>0</v>
      </c>
      <c r="AI13" s="75">
        <v>0</v>
      </c>
      <c r="AJ13" s="72">
        <v>3.2775547839999999</v>
      </c>
      <c r="AK13" s="72" t="s">
        <v>834</v>
      </c>
      <c r="AL13" s="72" t="s">
        <v>321</v>
      </c>
      <c r="AM13" s="72"/>
      <c r="AN13" s="72"/>
      <c r="AO13" s="72" t="s">
        <v>867</v>
      </c>
      <c r="AP13" s="72"/>
      <c r="AQ13" s="72"/>
      <c r="AR13" s="72"/>
      <c r="AS13" s="72"/>
      <c r="AT13" s="72"/>
      <c r="AU13" s="72"/>
      <c r="AV13" s="72"/>
      <c r="AW13" s="76"/>
      <c r="AX13" s="72"/>
      <c r="AY13" s="72"/>
      <c r="AZ13" s="72"/>
      <c r="BA13" s="72"/>
      <c r="BB13" s="72"/>
      <c r="BC13" s="72" t="s">
        <v>122</v>
      </c>
      <c r="BD13" s="72"/>
      <c r="BE13" s="72"/>
      <c r="BF13" s="72" t="s">
        <v>835</v>
      </c>
      <c r="BG13" s="75">
        <v>247.6422</v>
      </c>
      <c r="BH13" s="75">
        <v>0.10367889199999999</v>
      </c>
      <c r="BI13" s="72" t="s">
        <v>836</v>
      </c>
      <c r="BJ13" s="75">
        <v>0.64734302099999996</v>
      </c>
      <c r="BK13" s="72"/>
      <c r="BL13" s="72"/>
      <c r="BM13" s="72"/>
      <c r="BN13" s="72" t="s">
        <v>867</v>
      </c>
      <c r="BO13" s="73" t="s">
        <v>821</v>
      </c>
    </row>
    <row r="14" spans="1:67" ht="63" x14ac:dyDescent="0.25">
      <c r="A14" s="72">
        <v>22.7</v>
      </c>
      <c r="B14" s="72" t="s">
        <v>868</v>
      </c>
      <c r="C14" s="73" t="s">
        <v>823</v>
      </c>
      <c r="D14" s="72" t="s">
        <v>824</v>
      </c>
      <c r="E14" s="72" t="s">
        <v>816</v>
      </c>
      <c r="F14" s="72" t="s">
        <v>825</v>
      </c>
      <c r="G14" s="74"/>
      <c r="H14" s="72" t="s">
        <v>862</v>
      </c>
      <c r="I14" s="72" t="s">
        <v>869</v>
      </c>
      <c r="J14" s="75">
        <v>2.3E-2</v>
      </c>
      <c r="K14" s="72">
        <v>337948</v>
      </c>
      <c r="L14" s="72">
        <v>274555</v>
      </c>
      <c r="M14" s="72" t="s">
        <v>864</v>
      </c>
      <c r="N14" s="72" t="s">
        <v>828</v>
      </c>
      <c r="O14" s="72" t="s">
        <v>98</v>
      </c>
      <c r="P14" s="72" t="s">
        <v>99</v>
      </c>
      <c r="Q14" s="140"/>
      <c r="R14" s="72" t="s">
        <v>829</v>
      </c>
      <c r="S14" s="72"/>
      <c r="T14" s="72" t="s">
        <v>865</v>
      </c>
      <c r="U14" s="72" t="s">
        <v>870</v>
      </c>
      <c r="V14" s="72" t="s">
        <v>104</v>
      </c>
      <c r="W14" s="72" t="s">
        <v>268</v>
      </c>
      <c r="X14" s="72"/>
      <c r="Y14" s="72" t="s">
        <v>85</v>
      </c>
      <c r="Z14" s="72"/>
      <c r="AA14" s="72"/>
      <c r="AB14" s="75">
        <v>2.3E-2</v>
      </c>
      <c r="AC14" s="75">
        <v>0</v>
      </c>
      <c r="AD14" s="75">
        <v>0</v>
      </c>
      <c r="AE14" s="75">
        <v>0</v>
      </c>
      <c r="AF14" s="75">
        <v>0</v>
      </c>
      <c r="AG14" s="75">
        <v>2.3E-2</v>
      </c>
      <c r="AH14" s="75">
        <v>0</v>
      </c>
      <c r="AI14" s="75">
        <v>0</v>
      </c>
      <c r="AJ14" s="72">
        <v>3.3299825649999999</v>
      </c>
      <c r="AK14" s="72" t="s">
        <v>834</v>
      </c>
      <c r="AL14" s="72" t="s">
        <v>321</v>
      </c>
      <c r="AM14" s="72"/>
      <c r="AN14" s="72"/>
      <c r="AO14" s="72" t="s">
        <v>867</v>
      </c>
      <c r="AP14" s="72"/>
      <c r="AQ14" s="72"/>
      <c r="AR14" s="72"/>
      <c r="AS14" s="72"/>
      <c r="AT14" s="72"/>
      <c r="AU14" s="72"/>
      <c r="AV14" s="72"/>
      <c r="AW14" s="76"/>
      <c r="AX14" s="72"/>
      <c r="AY14" s="72"/>
      <c r="AZ14" s="72"/>
      <c r="BA14" s="72"/>
      <c r="BB14" s="72"/>
      <c r="BC14" s="72" t="s">
        <v>122</v>
      </c>
      <c r="BD14" s="72"/>
      <c r="BE14" s="72"/>
      <c r="BF14" s="72" t="s">
        <v>835</v>
      </c>
      <c r="BG14" s="75">
        <v>269.06049999999999</v>
      </c>
      <c r="BH14" s="75">
        <v>0.15609098699999999</v>
      </c>
      <c r="BI14" s="72" t="s">
        <v>836</v>
      </c>
      <c r="BJ14" s="75">
        <v>0.64275812899999996</v>
      </c>
      <c r="BK14" s="72"/>
      <c r="BL14" s="72"/>
      <c r="BM14" s="72"/>
      <c r="BN14" s="72" t="s">
        <v>867</v>
      </c>
      <c r="BO14" s="73" t="s">
        <v>821</v>
      </c>
    </row>
    <row r="15" spans="1:67" ht="141.75" x14ac:dyDescent="0.25">
      <c r="A15" s="72">
        <v>22.8</v>
      </c>
      <c r="B15" s="72" t="s">
        <v>871</v>
      </c>
      <c r="C15" s="73" t="s">
        <v>823</v>
      </c>
      <c r="D15" s="72" t="s">
        <v>824</v>
      </c>
      <c r="E15" s="72" t="s">
        <v>816</v>
      </c>
      <c r="F15" s="72" t="s">
        <v>825</v>
      </c>
      <c r="G15" s="74"/>
      <c r="H15" s="72" t="s">
        <v>872</v>
      </c>
      <c r="I15" s="72" t="s">
        <v>872</v>
      </c>
      <c r="J15" s="75">
        <v>56.999000000000002</v>
      </c>
      <c r="K15" s="89">
        <v>338091</v>
      </c>
      <c r="L15" s="89">
        <v>273132</v>
      </c>
      <c r="M15" s="72" t="s">
        <v>864</v>
      </c>
      <c r="N15" s="72" t="s">
        <v>828</v>
      </c>
      <c r="O15" s="72" t="s">
        <v>98</v>
      </c>
      <c r="P15" s="72" t="s">
        <v>99</v>
      </c>
      <c r="Q15" s="72"/>
      <c r="R15" s="72" t="s">
        <v>829</v>
      </c>
      <c r="S15" s="72"/>
      <c r="T15" s="72" t="s">
        <v>873</v>
      </c>
      <c r="U15" s="72" t="s">
        <v>870</v>
      </c>
      <c r="V15" s="72" t="s">
        <v>104</v>
      </c>
      <c r="W15" s="72" t="s">
        <v>874</v>
      </c>
      <c r="X15" s="72"/>
      <c r="Y15" s="72" t="s">
        <v>85</v>
      </c>
      <c r="Z15" s="72"/>
      <c r="AA15" s="72"/>
      <c r="AB15" s="75">
        <v>56.999000000000002</v>
      </c>
      <c r="AC15" s="75">
        <v>40.856999999999999</v>
      </c>
      <c r="AD15" s="75">
        <v>0</v>
      </c>
      <c r="AE15" s="75">
        <v>0</v>
      </c>
      <c r="AF15" s="75">
        <v>0</v>
      </c>
      <c r="AG15" s="75">
        <v>0</v>
      </c>
      <c r="AH15" s="75">
        <v>0</v>
      </c>
      <c r="AI15" s="75">
        <v>16.141999999999999</v>
      </c>
      <c r="AJ15" s="72">
        <v>2.7847789000000001</v>
      </c>
      <c r="AK15" s="72" t="s">
        <v>875</v>
      </c>
      <c r="AL15" s="72" t="s">
        <v>107</v>
      </c>
      <c r="AM15" s="72"/>
      <c r="AN15" s="72" t="s">
        <v>876</v>
      </c>
      <c r="AO15" s="72" t="s">
        <v>135</v>
      </c>
      <c r="AP15" s="72"/>
      <c r="AQ15" s="72"/>
      <c r="AR15" s="72"/>
      <c r="AS15" s="72"/>
      <c r="AT15" s="72"/>
      <c r="AU15" s="72"/>
      <c r="AV15" s="72"/>
      <c r="AW15" s="76"/>
      <c r="AX15" s="72"/>
      <c r="AY15" s="72"/>
      <c r="AZ15" s="72"/>
      <c r="BA15" s="72"/>
      <c r="BB15" s="72"/>
      <c r="BC15" s="72" t="s">
        <v>109</v>
      </c>
      <c r="BD15" s="72"/>
      <c r="BE15" s="72"/>
      <c r="BF15" s="72" t="s">
        <v>835</v>
      </c>
      <c r="BG15" s="75">
        <v>0</v>
      </c>
      <c r="BH15" s="75">
        <v>0.34505859900000002</v>
      </c>
      <c r="BI15" s="72" t="s">
        <v>877</v>
      </c>
      <c r="BJ15" s="75">
        <v>1.058957425</v>
      </c>
      <c r="BK15" s="72"/>
      <c r="BL15" s="72"/>
      <c r="BM15" s="72"/>
      <c r="BN15" s="72" t="s">
        <v>878</v>
      </c>
      <c r="BO15" s="73" t="s">
        <v>879</v>
      </c>
    </row>
    <row r="16" spans="1:67" ht="94.5" x14ac:dyDescent="0.25">
      <c r="A16" s="72">
        <v>22.9</v>
      </c>
      <c r="B16" s="72" t="s">
        <v>880</v>
      </c>
      <c r="C16" s="73" t="s">
        <v>823</v>
      </c>
      <c r="D16" s="72" t="s">
        <v>824</v>
      </c>
      <c r="E16" s="72" t="s">
        <v>816</v>
      </c>
      <c r="F16" s="72" t="s">
        <v>825</v>
      </c>
      <c r="G16" s="74"/>
      <c r="H16" s="72" t="s">
        <v>881</v>
      </c>
      <c r="I16" s="72" t="s">
        <v>882</v>
      </c>
      <c r="J16" s="75">
        <v>1.2999999999999999E-2</v>
      </c>
      <c r="K16" s="72">
        <v>339565</v>
      </c>
      <c r="L16" s="72">
        <v>271719</v>
      </c>
      <c r="M16" s="72" t="s">
        <v>864</v>
      </c>
      <c r="N16" s="72" t="s">
        <v>828</v>
      </c>
      <c r="O16" s="72" t="s">
        <v>98</v>
      </c>
      <c r="P16" s="72" t="s">
        <v>99</v>
      </c>
      <c r="Q16" s="72"/>
      <c r="R16" s="72" t="s">
        <v>829</v>
      </c>
      <c r="S16" s="72"/>
      <c r="T16" s="72" t="s">
        <v>883</v>
      </c>
      <c r="U16" s="72" t="s">
        <v>884</v>
      </c>
      <c r="V16" s="72" t="s">
        <v>104</v>
      </c>
      <c r="W16" s="72" t="s">
        <v>885</v>
      </c>
      <c r="X16" s="72"/>
      <c r="Y16" s="72" t="s">
        <v>85</v>
      </c>
      <c r="Z16" s="72"/>
      <c r="AA16" s="72"/>
      <c r="AB16" s="75">
        <v>1.2999999999999999E-2</v>
      </c>
      <c r="AC16" s="75">
        <v>1.2999999999999999E-2</v>
      </c>
      <c r="AD16" s="75">
        <v>0</v>
      </c>
      <c r="AE16" s="75">
        <v>0</v>
      </c>
      <c r="AF16" s="75">
        <v>0</v>
      </c>
      <c r="AG16" s="75">
        <v>0</v>
      </c>
      <c r="AH16" s="75">
        <v>0</v>
      </c>
      <c r="AI16" s="75">
        <v>0</v>
      </c>
      <c r="AJ16" s="72">
        <v>3.0796982009999998</v>
      </c>
      <c r="AK16" s="72" t="s">
        <v>886</v>
      </c>
      <c r="AL16" s="72" t="s">
        <v>107</v>
      </c>
      <c r="AM16" s="72"/>
      <c r="AN16" s="72" t="s">
        <v>887</v>
      </c>
      <c r="AO16" s="72" t="s">
        <v>135</v>
      </c>
      <c r="AP16" s="72"/>
      <c r="AQ16" s="72"/>
      <c r="AR16" s="72"/>
      <c r="AS16" s="72"/>
      <c r="AT16" s="72"/>
      <c r="AU16" s="72"/>
      <c r="AV16" s="72"/>
      <c r="AW16" s="76"/>
      <c r="AX16" s="72"/>
      <c r="AY16" s="72"/>
      <c r="AZ16" s="72"/>
      <c r="BA16" s="72"/>
      <c r="BB16" s="72"/>
      <c r="BC16" s="72" t="s">
        <v>122</v>
      </c>
      <c r="BD16" s="72"/>
      <c r="BE16" s="72"/>
      <c r="BF16" s="72" t="s">
        <v>888</v>
      </c>
      <c r="BG16" s="75">
        <v>650.66036740000004</v>
      </c>
      <c r="BH16" s="75">
        <v>0.369988382</v>
      </c>
      <c r="BI16" s="72" t="s">
        <v>844</v>
      </c>
      <c r="BJ16" s="75">
        <v>1.273108181</v>
      </c>
      <c r="BK16" s="72"/>
      <c r="BL16" s="72"/>
      <c r="BM16" s="72"/>
      <c r="BN16" s="72" t="s">
        <v>137</v>
      </c>
      <c r="BO16" s="73" t="s">
        <v>889</v>
      </c>
    </row>
    <row r="17" spans="1:67" ht="157.5" x14ac:dyDescent="0.25">
      <c r="A17" s="72" t="s">
        <v>890</v>
      </c>
      <c r="B17" s="72" t="s">
        <v>891</v>
      </c>
      <c r="C17" s="73" t="s">
        <v>823</v>
      </c>
      <c r="D17" s="72" t="s">
        <v>824</v>
      </c>
      <c r="E17" s="72" t="s">
        <v>816</v>
      </c>
      <c r="F17" s="72" t="s">
        <v>825</v>
      </c>
      <c r="G17" s="74"/>
      <c r="H17" s="72" t="s">
        <v>892</v>
      </c>
      <c r="I17" s="72" t="s">
        <v>892</v>
      </c>
      <c r="J17" s="75">
        <v>7.9589999999999996</v>
      </c>
      <c r="K17" s="72">
        <v>338411</v>
      </c>
      <c r="L17" s="72">
        <v>272268</v>
      </c>
      <c r="M17" s="72" t="s">
        <v>864</v>
      </c>
      <c r="N17" s="72" t="s">
        <v>828</v>
      </c>
      <c r="O17" s="72" t="s">
        <v>98</v>
      </c>
      <c r="P17" s="72" t="s">
        <v>99</v>
      </c>
      <c r="Q17" s="72"/>
      <c r="R17" s="72" t="s">
        <v>829</v>
      </c>
      <c r="S17" s="72"/>
      <c r="T17" s="72" t="s">
        <v>893</v>
      </c>
      <c r="U17" s="72" t="s">
        <v>477</v>
      </c>
      <c r="V17" s="72" t="s">
        <v>104</v>
      </c>
      <c r="W17" s="72" t="s">
        <v>894</v>
      </c>
      <c r="X17" s="72"/>
      <c r="Y17" s="72" t="s">
        <v>85</v>
      </c>
      <c r="Z17" s="72"/>
      <c r="AA17" s="72"/>
      <c r="AB17" s="75">
        <v>7.9589999999999996</v>
      </c>
      <c r="AC17" s="75">
        <v>3.9830000000000001</v>
      </c>
      <c r="AD17" s="75">
        <v>0</v>
      </c>
      <c r="AE17" s="75">
        <v>1.1080000000000001</v>
      </c>
      <c r="AF17" s="75">
        <v>0</v>
      </c>
      <c r="AG17" s="75">
        <v>0</v>
      </c>
      <c r="AH17" s="75">
        <v>0</v>
      </c>
      <c r="AI17" s="75">
        <v>2.8679999999999999</v>
      </c>
      <c r="AJ17" s="72">
        <v>2.6410543030000002</v>
      </c>
      <c r="AK17" s="72" t="s">
        <v>875</v>
      </c>
      <c r="AL17" s="72" t="s">
        <v>107</v>
      </c>
      <c r="AM17" s="72"/>
      <c r="AN17" s="72" t="s">
        <v>895</v>
      </c>
      <c r="AO17" s="72" t="s">
        <v>135</v>
      </c>
      <c r="AP17" s="72"/>
      <c r="AQ17" s="72"/>
      <c r="AR17" s="72"/>
      <c r="AS17" s="72"/>
      <c r="AT17" s="72"/>
      <c r="AU17" s="72"/>
      <c r="AV17" s="72"/>
      <c r="AW17" s="76"/>
      <c r="AX17" s="72"/>
      <c r="AY17" s="72"/>
      <c r="AZ17" s="72"/>
      <c r="BA17" s="72"/>
      <c r="BB17" s="72"/>
      <c r="BC17" s="72" t="s">
        <v>122</v>
      </c>
      <c r="BD17" s="72"/>
      <c r="BE17" s="72"/>
      <c r="BF17" s="72" t="s">
        <v>835</v>
      </c>
      <c r="BG17" s="75">
        <v>0</v>
      </c>
      <c r="BH17" s="75">
        <v>0.48165330099999998</v>
      </c>
      <c r="BI17" s="72" t="s">
        <v>877</v>
      </c>
      <c r="BJ17" s="75">
        <v>1.234330232</v>
      </c>
      <c r="BK17" s="72"/>
      <c r="BL17" s="72"/>
      <c r="BM17" s="72"/>
      <c r="BN17" s="72" t="s">
        <v>896</v>
      </c>
      <c r="BO17" s="73" t="s">
        <v>897</v>
      </c>
    </row>
    <row r="18" spans="1:67" ht="94.5" x14ac:dyDescent="0.25">
      <c r="A18" s="72">
        <v>22.11</v>
      </c>
      <c r="B18" s="72" t="s">
        <v>898</v>
      </c>
      <c r="C18" s="73" t="s">
        <v>823</v>
      </c>
      <c r="D18" s="72" t="s">
        <v>824</v>
      </c>
      <c r="E18" s="72" t="s">
        <v>816</v>
      </c>
      <c r="F18" s="72" t="s">
        <v>825</v>
      </c>
      <c r="G18" s="74"/>
      <c r="H18" s="72" t="s">
        <v>899</v>
      </c>
      <c r="I18" s="72" t="s">
        <v>899</v>
      </c>
      <c r="J18" s="75">
        <v>0.17199999999999999</v>
      </c>
      <c r="K18" s="89">
        <v>339447</v>
      </c>
      <c r="L18" s="89">
        <v>271554</v>
      </c>
      <c r="M18" s="72" t="s">
        <v>864</v>
      </c>
      <c r="N18" s="72" t="s">
        <v>828</v>
      </c>
      <c r="O18" s="72" t="s">
        <v>98</v>
      </c>
      <c r="P18" s="72" t="s">
        <v>99</v>
      </c>
      <c r="Q18" s="72"/>
      <c r="R18" s="72" t="s">
        <v>829</v>
      </c>
      <c r="S18" s="72"/>
      <c r="T18" s="72" t="s">
        <v>900</v>
      </c>
      <c r="U18" s="72" t="s">
        <v>901</v>
      </c>
      <c r="V18" s="72" t="s">
        <v>104</v>
      </c>
      <c r="W18" s="72" t="s">
        <v>902</v>
      </c>
      <c r="X18" s="72"/>
      <c r="Y18" s="72" t="s">
        <v>85</v>
      </c>
      <c r="Z18" s="72"/>
      <c r="AA18" s="72"/>
      <c r="AB18" s="75">
        <v>0.17199999999999999</v>
      </c>
      <c r="AC18" s="75">
        <v>0</v>
      </c>
      <c r="AD18" s="75">
        <v>0</v>
      </c>
      <c r="AE18" s="75">
        <v>0</v>
      </c>
      <c r="AF18" s="75">
        <v>0</v>
      </c>
      <c r="AG18" s="75">
        <v>0.17199999999999999</v>
      </c>
      <c r="AH18" s="75">
        <v>0</v>
      </c>
      <c r="AI18" s="75">
        <v>2E-3</v>
      </c>
      <c r="AJ18" s="72">
        <v>2.4845354519999998</v>
      </c>
      <c r="AK18" s="72" t="s">
        <v>886</v>
      </c>
      <c r="AL18" s="72" t="s">
        <v>107</v>
      </c>
      <c r="AM18" s="72"/>
      <c r="AN18" s="72"/>
      <c r="AO18" s="72" t="s">
        <v>120</v>
      </c>
      <c r="AP18" s="72"/>
      <c r="AQ18" s="72"/>
      <c r="AR18" s="72"/>
      <c r="AS18" s="72"/>
      <c r="AT18" s="72"/>
      <c r="AU18" s="72"/>
      <c r="AV18" s="72"/>
      <c r="AW18" s="76"/>
      <c r="AX18" s="72"/>
      <c r="AY18" s="72"/>
      <c r="AZ18" s="72"/>
      <c r="BA18" s="72"/>
      <c r="BB18" s="72"/>
      <c r="BC18" s="72" t="s">
        <v>109</v>
      </c>
      <c r="BD18" s="72"/>
      <c r="BE18" s="72"/>
      <c r="BF18" s="72" t="s">
        <v>888</v>
      </c>
      <c r="BG18" s="75">
        <v>58.281917720000003</v>
      </c>
      <c r="BH18" s="75">
        <v>0.37083433500000001</v>
      </c>
      <c r="BI18" s="72" t="s">
        <v>844</v>
      </c>
      <c r="BJ18" s="75">
        <v>0.67779675500000003</v>
      </c>
      <c r="BK18" s="72"/>
      <c r="BL18" s="72"/>
      <c r="BM18" s="72"/>
      <c r="BN18" s="72" t="s">
        <v>112</v>
      </c>
      <c r="BO18" s="73" t="s">
        <v>903</v>
      </c>
    </row>
    <row r="19" spans="1:67" ht="141.75" x14ac:dyDescent="0.25">
      <c r="A19" s="72">
        <v>22.12</v>
      </c>
      <c r="B19" s="72" t="s">
        <v>904</v>
      </c>
      <c r="C19" s="73" t="s">
        <v>823</v>
      </c>
      <c r="D19" s="72" t="s">
        <v>824</v>
      </c>
      <c r="E19" s="72" t="s">
        <v>816</v>
      </c>
      <c r="F19" s="72" t="s">
        <v>825</v>
      </c>
      <c r="G19" s="74"/>
      <c r="H19" s="72" t="s">
        <v>905</v>
      </c>
      <c r="I19" s="72" t="s">
        <v>906</v>
      </c>
      <c r="J19" s="75">
        <v>4.085</v>
      </c>
      <c r="K19" s="89">
        <v>339447</v>
      </c>
      <c r="L19" s="89">
        <v>271645</v>
      </c>
      <c r="M19" s="72" t="s">
        <v>864</v>
      </c>
      <c r="N19" s="72" t="s">
        <v>828</v>
      </c>
      <c r="O19" s="72" t="s">
        <v>98</v>
      </c>
      <c r="P19" s="72" t="s">
        <v>99</v>
      </c>
      <c r="Q19" s="72"/>
      <c r="R19" s="72" t="s">
        <v>829</v>
      </c>
      <c r="S19" s="72"/>
      <c r="T19" s="72" t="s">
        <v>907</v>
      </c>
      <c r="U19" s="72" t="s">
        <v>477</v>
      </c>
      <c r="V19" s="72" t="s">
        <v>104</v>
      </c>
      <c r="W19" s="72" t="s">
        <v>908</v>
      </c>
      <c r="X19" s="72"/>
      <c r="Y19" s="72" t="s">
        <v>85</v>
      </c>
      <c r="Z19" s="72"/>
      <c r="AA19" s="72"/>
      <c r="AB19" s="75">
        <v>4.085</v>
      </c>
      <c r="AC19" s="75">
        <v>3.415</v>
      </c>
      <c r="AD19" s="75">
        <v>0</v>
      </c>
      <c r="AE19" s="75">
        <v>0</v>
      </c>
      <c r="AF19" s="75">
        <v>0</v>
      </c>
      <c r="AG19" s="75">
        <v>0</v>
      </c>
      <c r="AH19" s="75">
        <v>0</v>
      </c>
      <c r="AI19" s="75">
        <v>0.67</v>
      </c>
      <c r="AJ19" s="72">
        <v>2.7741249720000001</v>
      </c>
      <c r="AK19" s="72" t="s">
        <v>886</v>
      </c>
      <c r="AL19" s="72" t="s">
        <v>107</v>
      </c>
      <c r="AM19" s="72"/>
      <c r="AN19" s="72" t="s">
        <v>909</v>
      </c>
      <c r="AO19" s="72" t="s">
        <v>135</v>
      </c>
      <c r="AP19" s="72"/>
      <c r="AQ19" s="72"/>
      <c r="AR19" s="72"/>
      <c r="AS19" s="72"/>
      <c r="AT19" s="72"/>
      <c r="AU19" s="72"/>
      <c r="AV19" s="72"/>
      <c r="AW19" s="76"/>
      <c r="AX19" s="72"/>
      <c r="AY19" s="72"/>
      <c r="AZ19" s="72"/>
      <c r="BA19" s="72"/>
      <c r="BB19" s="72"/>
      <c r="BC19" s="72" t="s">
        <v>122</v>
      </c>
      <c r="BD19" s="72"/>
      <c r="BE19" s="72"/>
      <c r="BF19" s="72" t="s">
        <v>888</v>
      </c>
      <c r="BG19" s="75">
        <v>341.47351809999998</v>
      </c>
      <c r="BH19" s="75">
        <v>0.369994306</v>
      </c>
      <c r="BI19" s="72" t="s">
        <v>844</v>
      </c>
      <c r="BJ19" s="75">
        <v>0.96598218300000005</v>
      </c>
      <c r="BK19" s="72"/>
      <c r="BL19" s="72"/>
      <c r="BM19" s="72"/>
      <c r="BN19" s="72" t="s">
        <v>910</v>
      </c>
      <c r="BO19" s="73" t="s">
        <v>911</v>
      </c>
    </row>
    <row r="20" spans="1:67" ht="63" x14ac:dyDescent="0.25">
      <c r="A20" s="142">
        <v>23</v>
      </c>
      <c r="B20" s="84"/>
      <c r="C20" s="68" t="s">
        <v>912</v>
      </c>
      <c r="D20" s="84">
        <v>635</v>
      </c>
      <c r="E20" s="84" t="s">
        <v>913</v>
      </c>
      <c r="F20" s="84"/>
      <c r="G20" s="84">
        <v>64.489999999999995</v>
      </c>
      <c r="H20" s="84"/>
      <c r="I20" s="84"/>
      <c r="J20" s="85"/>
      <c r="K20" s="84"/>
      <c r="L20" s="84"/>
      <c r="M20" s="84"/>
      <c r="N20" s="84"/>
      <c r="O20" s="84"/>
      <c r="P20" s="84"/>
      <c r="Q20" s="84"/>
      <c r="R20" s="86"/>
      <c r="S20" s="84"/>
      <c r="T20" s="84"/>
      <c r="U20" s="84"/>
      <c r="V20" s="84"/>
      <c r="W20" s="84"/>
      <c r="X20" s="84" t="s">
        <v>172</v>
      </c>
      <c r="Y20" s="84"/>
      <c r="Z20" s="84"/>
      <c r="AA20" s="84"/>
      <c r="AB20" s="85"/>
      <c r="AC20" s="85"/>
      <c r="AD20" s="85"/>
      <c r="AE20" s="85"/>
      <c r="AF20" s="85"/>
      <c r="AG20" s="85"/>
      <c r="AH20" s="85"/>
      <c r="AI20" s="85"/>
      <c r="AJ20" s="84"/>
      <c r="AK20" s="84"/>
      <c r="AL20" s="84"/>
      <c r="AM20" s="84"/>
      <c r="AN20" s="84"/>
      <c r="AO20" s="84"/>
      <c r="AP20" s="84" t="s">
        <v>914</v>
      </c>
      <c r="AQ20" s="84" t="s">
        <v>915</v>
      </c>
      <c r="AR20" s="84">
        <v>93.3</v>
      </c>
      <c r="AS20" s="84" t="s">
        <v>916</v>
      </c>
      <c r="AT20" s="84"/>
      <c r="AU20" s="84"/>
      <c r="AV20" s="84"/>
      <c r="AW20" s="84"/>
      <c r="AX20" s="84" t="s">
        <v>917</v>
      </c>
      <c r="AY20" s="84" t="s">
        <v>233</v>
      </c>
      <c r="AZ20" s="84" t="s">
        <v>258</v>
      </c>
      <c r="BA20" s="84" t="s">
        <v>918</v>
      </c>
      <c r="BB20" s="84" t="s">
        <v>236</v>
      </c>
      <c r="BC20" s="84" t="s">
        <v>919</v>
      </c>
      <c r="BD20" s="84" t="s">
        <v>920</v>
      </c>
      <c r="BE20" s="84" t="s">
        <v>238</v>
      </c>
      <c r="BF20" s="84"/>
      <c r="BG20" s="85"/>
      <c r="BH20" s="85"/>
      <c r="BI20" s="84"/>
      <c r="BJ20" s="85"/>
      <c r="BK20" s="84"/>
      <c r="BL20" s="84"/>
      <c r="BM20" s="84"/>
      <c r="BN20" s="86"/>
      <c r="BO20" s="79">
        <v>142</v>
      </c>
    </row>
    <row r="21" spans="1:67" ht="94.5" x14ac:dyDescent="0.25">
      <c r="A21" s="143">
        <v>23.1</v>
      </c>
      <c r="B21" s="143" t="s">
        <v>921</v>
      </c>
      <c r="C21" s="144" t="s">
        <v>922</v>
      </c>
      <c r="D21" s="143" t="s">
        <v>923</v>
      </c>
      <c r="E21" s="143" t="s">
        <v>913</v>
      </c>
      <c r="F21" s="143" t="s">
        <v>924</v>
      </c>
      <c r="G21" s="145"/>
      <c r="H21" s="143" t="s">
        <v>925</v>
      </c>
      <c r="I21" s="143">
        <v>84620020065</v>
      </c>
      <c r="J21" s="146">
        <v>64.521000000000001</v>
      </c>
      <c r="K21" s="143">
        <v>395593</v>
      </c>
      <c r="L21" s="143">
        <v>263595</v>
      </c>
      <c r="M21" s="143" t="s">
        <v>926</v>
      </c>
      <c r="N21" s="143" t="s">
        <v>828</v>
      </c>
      <c r="O21" s="143" t="s">
        <v>98</v>
      </c>
      <c r="P21" s="143" t="s">
        <v>296</v>
      </c>
      <c r="Q21" s="143" t="s">
        <v>927</v>
      </c>
      <c r="R21" s="143" t="s">
        <v>1639</v>
      </c>
      <c r="S21" s="463" t="s">
        <v>1636</v>
      </c>
      <c r="T21" s="143" t="s">
        <v>928</v>
      </c>
      <c r="U21" s="143" t="s">
        <v>929</v>
      </c>
      <c r="V21" s="143" t="s">
        <v>104</v>
      </c>
      <c r="W21" s="143" t="s">
        <v>930</v>
      </c>
      <c r="X21" s="143" t="s">
        <v>172</v>
      </c>
      <c r="Y21" s="143"/>
      <c r="Z21" s="143"/>
      <c r="AA21" s="143"/>
      <c r="AB21" s="146">
        <v>64.521000000000001</v>
      </c>
      <c r="AC21" s="146">
        <v>0.19</v>
      </c>
      <c r="AD21" s="146">
        <v>0.81699999999999995</v>
      </c>
      <c r="AE21" s="146">
        <v>3.4670000000000001</v>
      </c>
      <c r="AF21" s="146">
        <v>0</v>
      </c>
      <c r="AG21" s="146">
        <v>0</v>
      </c>
      <c r="AH21" s="146">
        <v>0</v>
      </c>
      <c r="AI21" s="146">
        <v>60.046999999999997</v>
      </c>
      <c r="AJ21" s="143">
        <v>1.2687455569999999</v>
      </c>
      <c r="AK21" s="143" t="s">
        <v>931</v>
      </c>
      <c r="AL21" s="143" t="s">
        <v>107</v>
      </c>
      <c r="AM21" s="143"/>
      <c r="AN21" s="143" t="s">
        <v>932</v>
      </c>
      <c r="AO21" s="143" t="s">
        <v>135</v>
      </c>
      <c r="AP21" s="143"/>
      <c r="AQ21" s="143" t="s">
        <v>915</v>
      </c>
      <c r="AR21" s="143">
        <v>64.488</v>
      </c>
      <c r="AS21" s="143" t="s">
        <v>916</v>
      </c>
      <c r="AT21" s="143" t="s">
        <v>933</v>
      </c>
      <c r="AU21" s="143" t="s">
        <v>934</v>
      </c>
      <c r="AV21" s="143"/>
      <c r="AW21" s="147"/>
      <c r="AX21" s="143"/>
      <c r="AY21" s="143"/>
      <c r="AZ21" s="143"/>
      <c r="BA21" s="143"/>
      <c r="BB21" s="143"/>
      <c r="BC21" s="143" t="s">
        <v>109</v>
      </c>
      <c r="BD21" s="143"/>
      <c r="BE21" s="143"/>
      <c r="BF21" s="143" t="s">
        <v>935</v>
      </c>
      <c r="BG21" s="146">
        <v>35.796294140000001</v>
      </c>
      <c r="BH21" s="146">
        <v>0.86588537700000001</v>
      </c>
      <c r="BI21" s="143" t="s">
        <v>936</v>
      </c>
      <c r="BJ21" s="146">
        <v>3.4563027919999998</v>
      </c>
      <c r="BK21" s="143"/>
      <c r="BL21" s="143"/>
      <c r="BM21" s="143"/>
      <c r="BN21" s="143" t="s">
        <v>937</v>
      </c>
      <c r="BO21" s="144">
        <v>142</v>
      </c>
    </row>
    <row r="22" spans="1:67" ht="110.25" x14ac:dyDescent="0.25">
      <c r="A22" s="142">
        <v>24</v>
      </c>
      <c r="B22" s="84"/>
      <c r="C22" s="68" t="s">
        <v>938</v>
      </c>
      <c r="D22" s="84">
        <v>441.44200000000001</v>
      </c>
      <c r="E22" s="84" t="s">
        <v>939</v>
      </c>
      <c r="F22" s="84">
        <v>11701</v>
      </c>
      <c r="G22" s="84"/>
      <c r="H22" s="84"/>
      <c r="I22" s="84"/>
      <c r="J22" s="85"/>
      <c r="K22" s="84"/>
      <c r="L22" s="84"/>
      <c r="M22" s="84"/>
      <c r="N22" s="84"/>
      <c r="O22" s="84"/>
      <c r="P22" s="84"/>
      <c r="Q22" s="84"/>
      <c r="R22" s="86"/>
      <c r="S22" s="84"/>
      <c r="T22" s="84"/>
      <c r="U22" s="84"/>
      <c r="V22" s="84"/>
      <c r="W22" s="84"/>
      <c r="X22" s="84" t="s">
        <v>172</v>
      </c>
      <c r="Y22" s="84" t="s">
        <v>85</v>
      </c>
      <c r="Z22" s="84" t="s">
        <v>283</v>
      </c>
      <c r="AA22" s="84" t="s">
        <v>146</v>
      </c>
      <c r="AB22" s="85"/>
      <c r="AC22" s="85"/>
      <c r="AD22" s="85"/>
      <c r="AE22" s="85"/>
      <c r="AF22" s="85"/>
      <c r="AG22" s="85"/>
      <c r="AH22" s="85"/>
      <c r="AI22" s="85"/>
      <c r="AJ22" s="84"/>
      <c r="AK22" s="84"/>
      <c r="AL22" s="84"/>
      <c r="AM22" s="84"/>
      <c r="AN22" s="84"/>
      <c r="AO22" s="84"/>
      <c r="AP22" s="84"/>
      <c r="AQ22" s="84" t="s">
        <v>940</v>
      </c>
      <c r="AR22" s="84" t="s">
        <v>941</v>
      </c>
      <c r="AS22" s="84" t="s">
        <v>942</v>
      </c>
      <c r="AT22" s="84"/>
      <c r="AU22" s="84"/>
      <c r="AV22" s="84"/>
      <c r="AW22" s="84"/>
      <c r="AX22" s="84" t="s">
        <v>259</v>
      </c>
      <c r="AY22" s="84" t="s">
        <v>233</v>
      </c>
      <c r="AZ22" s="84" t="s">
        <v>311</v>
      </c>
      <c r="BA22" s="84" t="s">
        <v>420</v>
      </c>
      <c r="BB22" s="84" t="s">
        <v>236</v>
      </c>
      <c r="BC22" s="84" t="s">
        <v>91</v>
      </c>
      <c r="BD22" s="84" t="s">
        <v>209</v>
      </c>
      <c r="BE22" s="84" t="s">
        <v>210</v>
      </c>
      <c r="BF22" s="84"/>
      <c r="BG22" s="85"/>
      <c r="BH22" s="85"/>
      <c r="BI22" s="84"/>
      <c r="BJ22" s="85"/>
      <c r="BK22" s="84"/>
      <c r="BL22" s="84"/>
      <c r="BM22" s="84"/>
      <c r="BN22" s="86"/>
      <c r="BO22" s="79">
        <v>114</v>
      </c>
    </row>
    <row r="23" spans="1:67" ht="63" x14ac:dyDescent="0.25">
      <c r="A23" s="72">
        <v>24.1</v>
      </c>
      <c r="B23" s="72" t="s">
        <v>943</v>
      </c>
      <c r="C23" s="73" t="s">
        <v>944</v>
      </c>
      <c r="D23" s="72" t="s">
        <v>945</v>
      </c>
      <c r="E23" s="72" t="s">
        <v>939</v>
      </c>
      <c r="F23" s="72" t="s">
        <v>946</v>
      </c>
      <c r="G23" s="74"/>
      <c r="H23" s="72" t="s">
        <v>947</v>
      </c>
      <c r="I23" s="72" t="s">
        <v>947</v>
      </c>
      <c r="J23" s="75">
        <v>2E-3</v>
      </c>
      <c r="K23" s="72">
        <v>326076</v>
      </c>
      <c r="L23" s="72">
        <v>236873</v>
      </c>
      <c r="M23" s="72" t="s">
        <v>948</v>
      </c>
      <c r="N23" s="72" t="s">
        <v>828</v>
      </c>
      <c r="O23" s="72" t="s">
        <v>98</v>
      </c>
      <c r="P23" s="72" t="s">
        <v>99</v>
      </c>
      <c r="Q23" s="72"/>
      <c r="R23" s="72" t="s">
        <v>829</v>
      </c>
      <c r="S23" s="72"/>
      <c r="T23" s="72" t="s">
        <v>949</v>
      </c>
      <c r="U23" s="72" t="s">
        <v>950</v>
      </c>
      <c r="V23" s="72" t="s">
        <v>104</v>
      </c>
      <c r="W23" s="72" t="s">
        <v>268</v>
      </c>
      <c r="X23" s="72" t="s">
        <v>172</v>
      </c>
      <c r="Y23" s="72" t="s">
        <v>85</v>
      </c>
      <c r="Z23" s="72" t="s">
        <v>283</v>
      </c>
      <c r="AA23" s="72" t="s">
        <v>146</v>
      </c>
      <c r="AB23" s="75">
        <v>2E-3</v>
      </c>
      <c r="AC23" s="75">
        <v>0</v>
      </c>
      <c r="AD23" s="75">
        <v>0</v>
      </c>
      <c r="AE23" s="75">
        <v>0</v>
      </c>
      <c r="AF23" s="75">
        <v>0</v>
      </c>
      <c r="AG23" s="75">
        <v>0</v>
      </c>
      <c r="AH23" s="75">
        <v>0</v>
      </c>
      <c r="AI23" s="75">
        <v>2E-3</v>
      </c>
      <c r="AJ23" s="72">
        <v>0.57455904300000005</v>
      </c>
      <c r="AK23" s="72" t="s">
        <v>951</v>
      </c>
      <c r="AL23" s="72" t="s">
        <v>321</v>
      </c>
      <c r="AM23" s="72"/>
      <c r="AN23" s="72" t="s">
        <v>342</v>
      </c>
      <c r="AO23" s="72" t="s">
        <v>342</v>
      </c>
      <c r="AP23" s="72"/>
      <c r="AQ23" s="72"/>
      <c r="AR23" s="72"/>
      <c r="AS23" s="72"/>
      <c r="AT23" s="72"/>
      <c r="AU23" s="72"/>
      <c r="AV23" s="72"/>
      <c r="AW23" s="76"/>
      <c r="AX23" s="72"/>
      <c r="AY23" s="72"/>
      <c r="AZ23" s="72"/>
      <c r="BA23" s="72"/>
      <c r="BB23" s="72"/>
      <c r="BC23" s="72" t="s">
        <v>109</v>
      </c>
      <c r="BD23" s="72"/>
      <c r="BE23" s="72"/>
      <c r="BF23" s="72" t="s">
        <v>952</v>
      </c>
      <c r="BG23" s="75">
        <v>112.16620349999999</v>
      </c>
      <c r="BH23" s="75">
        <v>1.752821765</v>
      </c>
      <c r="BI23" s="72" t="s">
        <v>953</v>
      </c>
      <c r="BJ23" s="75">
        <v>4.1987517419999998</v>
      </c>
      <c r="BK23" s="72"/>
      <c r="BL23" s="72"/>
      <c r="BM23" s="72"/>
      <c r="BN23" s="72" t="s">
        <v>112</v>
      </c>
      <c r="BO23" s="73">
        <v>114</v>
      </c>
    </row>
    <row r="24" spans="1:67" ht="63" x14ac:dyDescent="0.25">
      <c r="A24" s="72">
        <v>24.2</v>
      </c>
      <c r="B24" s="72" t="s">
        <v>954</v>
      </c>
      <c r="C24" s="73" t="s">
        <v>944</v>
      </c>
      <c r="D24" s="72" t="s">
        <v>945</v>
      </c>
      <c r="E24" s="72" t="s">
        <v>939</v>
      </c>
      <c r="F24" s="72" t="s">
        <v>946</v>
      </c>
      <c r="G24" s="74"/>
      <c r="H24" s="72" t="s">
        <v>955</v>
      </c>
      <c r="I24" s="72" t="s">
        <v>955</v>
      </c>
      <c r="J24" s="75">
        <v>2.83</v>
      </c>
      <c r="K24" s="72">
        <v>326099</v>
      </c>
      <c r="L24" s="72">
        <v>234058</v>
      </c>
      <c r="M24" s="72" t="s">
        <v>956</v>
      </c>
      <c r="N24" s="72" t="s">
        <v>828</v>
      </c>
      <c r="O24" s="72" t="s">
        <v>98</v>
      </c>
      <c r="P24" s="72" t="s">
        <v>99</v>
      </c>
      <c r="Q24" s="72"/>
      <c r="R24" s="72" t="s">
        <v>829</v>
      </c>
      <c r="S24" s="72"/>
      <c r="T24" s="72" t="s">
        <v>957</v>
      </c>
      <c r="U24" s="72" t="s">
        <v>950</v>
      </c>
      <c r="V24" s="72" t="s">
        <v>104</v>
      </c>
      <c r="W24" s="72" t="s">
        <v>958</v>
      </c>
      <c r="X24" s="72" t="s">
        <v>172</v>
      </c>
      <c r="Y24" s="72" t="s">
        <v>85</v>
      </c>
      <c r="Z24" s="72" t="s">
        <v>283</v>
      </c>
      <c r="AA24" s="72" t="s">
        <v>146</v>
      </c>
      <c r="AB24" s="75">
        <v>2.83</v>
      </c>
      <c r="AC24" s="75">
        <v>0</v>
      </c>
      <c r="AD24" s="75">
        <v>0</v>
      </c>
      <c r="AE24" s="75">
        <v>0</v>
      </c>
      <c r="AF24" s="75">
        <v>0</v>
      </c>
      <c r="AG24" s="75">
        <v>2.83</v>
      </c>
      <c r="AH24" s="75">
        <v>0</v>
      </c>
      <c r="AI24" s="75">
        <v>0.96699999999999997</v>
      </c>
      <c r="AJ24" s="72">
        <v>0.55697018799999998</v>
      </c>
      <c r="AK24" s="72" t="s">
        <v>951</v>
      </c>
      <c r="AL24" s="72" t="s">
        <v>321</v>
      </c>
      <c r="AM24" s="72"/>
      <c r="AN24" s="72"/>
      <c r="AO24" s="72" t="s">
        <v>120</v>
      </c>
      <c r="AP24" s="72"/>
      <c r="AQ24" s="72" t="s">
        <v>959</v>
      </c>
      <c r="AR24" s="72" t="s">
        <v>960</v>
      </c>
      <c r="AS24" s="72" t="s">
        <v>961</v>
      </c>
      <c r="AT24" s="72"/>
      <c r="AU24" s="72"/>
      <c r="AV24" s="72"/>
      <c r="AW24" s="76"/>
      <c r="AX24" s="72"/>
      <c r="AY24" s="72"/>
      <c r="AZ24" s="72"/>
      <c r="BA24" s="72"/>
      <c r="BB24" s="72"/>
      <c r="BC24" s="72" t="s">
        <v>109</v>
      </c>
      <c r="BD24" s="72"/>
      <c r="BE24" s="72"/>
      <c r="BF24" s="72" t="s">
        <v>962</v>
      </c>
      <c r="BG24" s="75">
        <v>0</v>
      </c>
      <c r="BH24" s="75">
        <v>1.756429563</v>
      </c>
      <c r="BI24" s="72" t="s">
        <v>953</v>
      </c>
      <c r="BJ24" s="75">
        <v>2.6299713269999998</v>
      </c>
      <c r="BK24" s="72"/>
      <c r="BL24" s="72"/>
      <c r="BM24" s="72"/>
      <c r="BN24" s="72" t="s">
        <v>112</v>
      </c>
      <c r="BO24" s="73">
        <v>114</v>
      </c>
    </row>
    <row r="25" spans="1:67" ht="47.25" x14ac:dyDescent="0.25">
      <c r="A25" s="142">
        <v>25</v>
      </c>
      <c r="B25" s="84"/>
      <c r="C25" s="68" t="s">
        <v>963</v>
      </c>
      <c r="D25" s="84">
        <v>636</v>
      </c>
      <c r="E25" s="84" t="s">
        <v>964</v>
      </c>
      <c r="F25" s="84">
        <v>11462</v>
      </c>
      <c r="G25" s="84">
        <v>50.41</v>
      </c>
      <c r="H25" s="84"/>
      <c r="I25" s="84"/>
      <c r="J25" s="85"/>
      <c r="K25" s="84"/>
      <c r="L25" s="84"/>
      <c r="M25" s="84"/>
      <c r="N25" s="84"/>
      <c r="O25" s="84"/>
      <c r="P25" s="84"/>
      <c r="Q25" s="84"/>
      <c r="R25" s="86"/>
      <c r="S25" s="84"/>
      <c r="T25" s="84"/>
      <c r="U25" s="84"/>
      <c r="V25" s="84"/>
      <c r="W25" s="84"/>
      <c r="X25" s="84" t="s">
        <v>172</v>
      </c>
      <c r="Y25" s="84" t="s">
        <v>85</v>
      </c>
      <c r="Z25" s="84"/>
      <c r="AA25" s="84"/>
      <c r="AB25" s="85"/>
      <c r="AC25" s="85"/>
      <c r="AD25" s="85"/>
      <c r="AE25" s="85"/>
      <c r="AF25" s="85"/>
      <c r="AG25" s="85"/>
      <c r="AH25" s="85"/>
      <c r="AI25" s="85"/>
      <c r="AJ25" s="84"/>
      <c r="AK25" s="84"/>
      <c r="AL25" s="84"/>
      <c r="AM25" s="84"/>
      <c r="AN25" s="84"/>
      <c r="AO25" s="84"/>
      <c r="AP25" s="84"/>
      <c r="AQ25" s="84"/>
      <c r="AR25" s="84"/>
      <c r="AS25" s="84"/>
      <c r="AT25" s="84"/>
      <c r="AU25" s="84"/>
      <c r="AV25" s="84"/>
      <c r="AW25" s="84"/>
      <c r="AX25" s="84">
        <v>2.33</v>
      </c>
      <c r="AY25" s="84" t="s">
        <v>330</v>
      </c>
      <c r="AZ25" s="84">
        <v>10</v>
      </c>
      <c r="BA25" s="84">
        <v>4</v>
      </c>
      <c r="BB25" s="84">
        <v>0.9</v>
      </c>
      <c r="BC25" s="84" t="s">
        <v>174</v>
      </c>
      <c r="BD25" s="84" t="s">
        <v>965</v>
      </c>
      <c r="BE25" s="84" t="s">
        <v>966</v>
      </c>
      <c r="BF25" s="84"/>
      <c r="BG25" s="85"/>
      <c r="BH25" s="85"/>
      <c r="BI25" s="84"/>
      <c r="BJ25" s="85"/>
      <c r="BK25" s="84"/>
      <c r="BL25" s="84"/>
      <c r="BM25" s="84"/>
      <c r="BN25" s="86"/>
      <c r="BO25" s="79">
        <v>69</v>
      </c>
    </row>
    <row r="26" spans="1:67" ht="141.75" x14ac:dyDescent="0.25">
      <c r="A26" s="143">
        <v>25.1</v>
      </c>
      <c r="B26" s="143" t="s">
        <v>967</v>
      </c>
      <c r="C26" s="144" t="s">
        <v>968</v>
      </c>
      <c r="D26" s="143" t="s">
        <v>969</v>
      </c>
      <c r="E26" s="143" t="s">
        <v>964</v>
      </c>
      <c r="F26" s="143" t="s">
        <v>970</v>
      </c>
      <c r="G26" s="145"/>
      <c r="H26" s="143" t="s">
        <v>971</v>
      </c>
      <c r="I26" s="143" t="s">
        <v>971</v>
      </c>
      <c r="J26" s="146">
        <v>50.439</v>
      </c>
      <c r="K26" s="143">
        <v>397006</v>
      </c>
      <c r="L26" s="143">
        <v>264512</v>
      </c>
      <c r="M26" s="143" t="s">
        <v>926</v>
      </c>
      <c r="N26" s="143" t="s">
        <v>828</v>
      </c>
      <c r="O26" s="143" t="s">
        <v>98</v>
      </c>
      <c r="P26" s="143" t="s">
        <v>296</v>
      </c>
      <c r="Q26" s="143" t="s">
        <v>972</v>
      </c>
      <c r="R26" s="143" t="s">
        <v>1639</v>
      </c>
      <c r="S26" s="463" t="s">
        <v>1636</v>
      </c>
      <c r="T26" s="143" t="s">
        <v>973</v>
      </c>
      <c r="U26" s="143" t="s">
        <v>929</v>
      </c>
      <c r="V26" s="143" t="s">
        <v>104</v>
      </c>
      <c r="W26" s="143" t="s">
        <v>974</v>
      </c>
      <c r="X26" s="143" t="s">
        <v>172</v>
      </c>
      <c r="Y26" s="143" t="s">
        <v>85</v>
      </c>
      <c r="Z26" s="143"/>
      <c r="AA26" s="143"/>
      <c r="AB26" s="146">
        <v>50.439</v>
      </c>
      <c r="AC26" s="146">
        <v>1.054</v>
      </c>
      <c r="AD26" s="146">
        <v>2.2040000000000002</v>
      </c>
      <c r="AE26" s="146">
        <v>14.417999999999999</v>
      </c>
      <c r="AF26" s="146">
        <v>0</v>
      </c>
      <c r="AG26" s="146">
        <v>0</v>
      </c>
      <c r="AH26" s="146">
        <v>0</v>
      </c>
      <c r="AI26" s="146">
        <v>32.762999999999998</v>
      </c>
      <c r="AJ26" s="143">
        <v>2.5834634059999999</v>
      </c>
      <c r="AK26" s="143" t="s">
        <v>975</v>
      </c>
      <c r="AL26" s="143" t="s">
        <v>107</v>
      </c>
      <c r="AM26" s="143"/>
      <c r="AN26" s="143" t="s">
        <v>976</v>
      </c>
      <c r="AO26" s="143" t="s">
        <v>135</v>
      </c>
      <c r="AP26" s="143"/>
      <c r="AQ26" s="143"/>
      <c r="AR26" s="143"/>
      <c r="AS26" s="143"/>
      <c r="AT26" s="143" t="s">
        <v>977</v>
      </c>
      <c r="AU26" s="143"/>
      <c r="AV26" s="143"/>
      <c r="AW26" s="147"/>
      <c r="AX26" s="143" t="s">
        <v>978</v>
      </c>
      <c r="AY26" s="143" t="s">
        <v>233</v>
      </c>
      <c r="AZ26" s="143" t="s">
        <v>979</v>
      </c>
      <c r="BA26" s="143" t="s">
        <v>980</v>
      </c>
      <c r="BB26" s="143" t="s">
        <v>981</v>
      </c>
      <c r="BC26" s="143" t="s">
        <v>208</v>
      </c>
      <c r="BD26" s="143" t="s">
        <v>920</v>
      </c>
      <c r="BE26" s="143" t="s">
        <v>238</v>
      </c>
      <c r="BF26" s="143" t="s">
        <v>935</v>
      </c>
      <c r="BG26" s="146">
        <v>659.07325820000005</v>
      </c>
      <c r="BH26" s="146">
        <v>0.18792493800000001</v>
      </c>
      <c r="BI26" s="143" t="s">
        <v>936</v>
      </c>
      <c r="BJ26" s="146">
        <v>4.5438905119999999</v>
      </c>
      <c r="BK26" s="143" t="s">
        <v>982</v>
      </c>
      <c r="BL26" s="143"/>
      <c r="BM26" s="143"/>
      <c r="BN26" s="143" t="s">
        <v>983</v>
      </c>
      <c r="BO26" s="144">
        <v>69</v>
      </c>
    </row>
    <row r="27" spans="1:67" ht="81.75" customHeight="1" x14ac:dyDescent="0.25">
      <c r="A27" s="142">
        <v>26.1</v>
      </c>
      <c r="B27" s="84"/>
      <c r="C27" s="68" t="s">
        <v>984</v>
      </c>
      <c r="D27" s="84">
        <v>114</v>
      </c>
      <c r="E27" s="84" t="s">
        <v>985</v>
      </c>
      <c r="F27" s="84">
        <v>16833</v>
      </c>
      <c r="G27" s="84"/>
      <c r="H27" s="84"/>
      <c r="I27" s="84"/>
      <c r="J27" s="85"/>
      <c r="K27" s="84"/>
      <c r="L27" s="84"/>
      <c r="M27" s="84"/>
      <c r="N27" s="84"/>
      <c r="O27" s="84"/>
      <c r="P27" s="84"/>
      <c r="Q27" s="84"/>
      <c r="R27" s="86"/>
      <c r="S27" s="84"/>
      <c r="T27" s="84"/>
      <c r="U27" s="84"/>
      <c r="V27" s="84"/>
      <c r="W27" s="84"/>
      <c r="X27" s="84" t="s">
        <v>172</v>
      </c>
      <c r="Y27" s="84"/>
      <c r="Z27" s="84"/>
      <c r="AA27" s="84"/>
      <c r="AB27" s="85"/>
      <c r="AC27" s="85"/>
      <c r="AD27" s="85"/>
      <c r="AE27" s="85"/>
      <c r="AF27" s="85"/>
      <c r="AG27" s="85"/>
      <c r="AH27" s="85"/>
      <c r="AI27" s="85"/>
      <c r="AJ27" s="84"/>
      <c r="AK27" s="84"/>
      <c r="AL27" s="84"/>
      <c r="AM27" s="84"/>
      <c r="AN27" s="84"/>
      <c r="AO27" s="84"/>
      <c r="AP27" s="84" t="s">
        <v>986</v>
      </c>
      <c r="AQ27" s="84" t="s">
        <v>987</v>
      </c>
      <c r="AR27" s="84">
        <v>256.89999999999998</v>
      </c>
      <c r="AS27" s="84" t="s">
        <v>988</v>
      </c>
      <c r="AT27" s="84"/>
      <c r="AU27" s="84"/>
      <c r="AV27" s="84"/>
      <c r="AW27" s="84"/>
      <c r="AX27" s="84" t="s">
        <v>989</v>
      </c>
      <c r="AY27" s="84" t="s">
        <v>233</v>
      </c>
      <c r="AZ27" s="84" t="s">
        <v>990</v>
      </c>
      <c r="BA27" s="84" t="s">
        <v>991</v>
      </c>
      <c r="BB27" s="84" t="s">
        <v>236</v>
      </c>
      <c r="BC27" s="84" t="s">
        <v>91</v>
      </c>
      <c r="BD27" s="84" t="s">
        <v>992</v>
      </c>
      <c r="BE27" s="84" t="s">
        <v>210</v>
      </c>
      <c r="BF27" s="84"/>
      <c r="BG27" s="85"/>
      <c r="BH27" s="85"/>
      <c r="BI27" s="84"/>
      <c r="BJ27" s="85"/>
      <c r="BK27" s="84"/>
      <c r="BL27" s="84"/>
      <c r="BM27" s="84"/>
      <c r="BN27" s="86"/>
      <c r="BO27" s="79">
        <v>118</v>
      </c>
    </row>
    <row r="28" spans="1:67" ht="63" x14ac:dyDescent="0.25">
      <c r="A28" s="262">
        <v>26.2</v>
      </c>
      <c r="B28" s="262" t="s">
        <v>993</v>
      </c>
      <c r="C28" s="264" t="s">
        <v>994</v>
      </c>
      <c r="D28" s="262" t="s">
        <v>995</v>
      </c>
      <c r="E28" s="262" t="s">
        <v>985</v>
      </c>
      <c r="F28" s="262" t="s">
        <v>996</v>
      </c>
      <c r="G28" s="265"/>
      <c r="H28" s="262" t="s">
        <v>997</v>
      </c>
      <c r="I28" s="262" t="s">
        <v>997</v>
      </c>
      <c r="J28" s="266">
        <v>3.0000000000000001E-3</v>
      </c>
      <c r="K28" s="262">
        <v>405615</v>
      </c>
      <c r="L28" s="262">
        <v>375174</v>
      </c>
      <c r="M28" s="262" t="s">
        <v>998</v>
      </c>
      <c r="N28" s="262" t="s">
        <v>828</v>
      </c>
      <c r="O28" s="262" t="s">
        <v>98</v>
      </c>
      <c r="P28" s="262" t="s">
        <v>99</v>
      </c>
      <c r="Q28" s="262"/>
      <c r="R28" s="262" t="s">
        <v>999</v>
      </c>
      <c r="S28" s="262" t="s">
        <v>1000</v>
      </c>
      <c r="T28" s="262"/>
      <c r="U28" s="262" t="s">
        <v>768</v>
      </c>
      <c r="V28" s="262" t="s">
        <v>104</v>
      </c>
      <c r="W28" s="262" t="s">
        <v>134</v>
      </c>
      <c r="X28" s="262" t="s">
        <v>172</v>
      </c>
      <c r="Y28" s="262"/>
      <c r="Z28" s="262"/>
      <c r="AA28" s="262"/>
      <c r="AB28" s="266">
        <v>3.0000000000000001E-3</v>
      </c>
      <c r="AC28" s="266">
        <v>0</v>
      </c>
      <c r="AD28" s="266">
        <v>0</v>
      </c>
      <c r="AE28" s="266">
        <v>0</v>
      </c>
      <c r="AF28" s="266">
        <v>0</v>
      </c>
      <c r="AG28" s="266">
        <v>3.0000000000000001E-3</v>
      </c>
      <c r="AH28" s="266">
        <v>0</v>
      </c>
      <c r="AI28" s="266">
        <v>0</v>
      </c>
      <c r="AJ28" s="262">
        <v>1.6470437469999999</v>
      </c>
      <c r="AK28" s="262" t="s">
        <v>1001</v>
      </c>
      <c r="AL28" s="262" t="s">
        <v>107</v>
      </c>
      <c r="AM28" s="262"/>
      <c r="AN28" s="262"/>
      <c r="AO28" s="262" t="s">
        <v>120</v>
      </c>
      <c r="AP28" s="262"/>
      <c r="AQ28" s="262"/>
      <c r="AR28" s="262"/>
      <c r="AS28" s="262"/>
      <c r="AT28" s="262"/>
      <c r="AU28" s="262"/>
      <c r="AV28" s="262"/>
      <c r="AW28" s="268"/>
      <c r="AX28" s="262"/>
      <c r="AY28" s="262"/>
      <c r="AZ28" s="262"/>
      <c r="BA28" s="262"/>
      <c r="BB28" s="262"/>
      <c r="BC28" s="262" t="s">
        <v>109</v>
      </c>
      <c r="BD28" s="262"/>
      <c r="BE28" s="262"/>
      <c r="BF28" s="262" t="s">
        <v>1002</v>
      </c>
      <c r="BG28" s="266">
        <v>2500.5566389999999</v>
      </c>
      <c r="BH28" s="266">
        <v>0.83154898099999996</v>
      </c>
      <c r="BI28" s="262" t="s">
        <v>1003</v>
      </c>
      <c r="BJ28" s="266">
        <v>2.383409136</v>
      </c>
      <c r="BK28" s="262"/>
      <c r="BL28" s="262"/>
      <c r="BM28" s="262"/>
      <c r="BN28" s="262" t="s">
        <v>112</v>
      </c>
      <c r="BO28" s="264">
        <v>118</v>
      </c>
    </row>
    <row r="29" spans="1:67" ht="63" x14ac:dyDescent="0.25">
      <c r="A29" s="270">
        <v>26.3</v>
      </c>
      <c r="B29" s="270" t="s">
        <v>1004</v>
      </c>
      <c r="C29" s="272" t="s">
        <v>994</v>
      </c>
      <c r="D29" s="270" t="s">
        <v>995</v>
      </c>
      <c r="E29" s="270" t="s">
        <v>985</v>
      </c>
      <c r="F29" s="270" t="s">
        <v>996</v>
      </c>
      <c r="G29" s="273"/>
      <c r="H29" s="270" t="s">
        <v>997</v>
      </c>
      <c r="I29" s="270" t="s">
        <v>1005</v>
      </c>
      <c r="J29" s="274">
        <v>3.7999999999999999E-2</v>
      </c>
      <c r="K29" s="270">
        <v>405518</v>
      </c>
      <c r="L29" s="270">
        <v>375166</v>
      </c>
      <c r="M29" s="270" t="s">
        <v>998</v>
      </c>
      <c r="N29" s="270" t="s">
        <v>828</v>
      </c>
      <c r="O29" s="270" t="s">
        <v>98</v>
      </c>
      <c r="P29" s="270" t="s">
        <v>99</v>
      </c>
      <c r="Q29" s="270"/>
      <c r="R29" s="270" t="s">
        <v>999</v>
      </c>
      <c r="S29" s="270" t="s">
        <v>1000</v>
      </c>
      <c r="T29" s="270"/>
      <c r="U29" s="270" t="s">
        <v>768</v>
      </c>
      <c r="V29" s="270" t="s">
        <v>104</v>
      </c>
      <c r="W29" s="270" t="s">
        <v>143</v>
      </c>
      <c r="X29" s="270" t="s">
        <v>172</v>
      </c>
      <c r="Y29" s="270"/>
      <c r="Z29" s="270"/>
      <c r="AA29" s="270"/>
      <c r="AB29" s="274">
        <v>3.7999999999999999E-2</v>
      </c>
      <c r="AC29" s="274">
        <v>0</v>
      </c>
      <c r="AD29" s="274">
        <v>0</v>
      </c>
      <c r="AE29" s="274">
        <v>0</v>
      </c>
      <c r="AF29" s="274">
        <v>0</v>
      </c>
      <c r="AG29" s="274">
        <v>3.7999999999999999E-2</v>
      </c>
      <c r="AH29" s="274">
        <v>0</v>
      </c>
      <c r="AI29" s="274">
        <v>1E-3</v>
      </c>
      <c r="AJ29" s="270">
        <v>1.6977632469999999</v>
      </c>
      <c r="AK29" s="270" t="s">
        <v>1001</v>
      </c>
      <c r="AL29" s="270" t="s">
        <v>107</v>
      </c>
      <c r="AM29" s="270"/>
      <c r="AN29" s="270"/>
      <c r="AO29" s="270" t="s">
        <v>120</v>
      </c>
      <c r="AP29" s="270"/>
      <c r="AQ29" s="270"/>
      <c r="AR29" s="270"/>
      <c r="AS29" s="270"/>
      <c r="AT29" s="270"/>
      <c r="AU29" s="270"/>
      <c r="AV29" s="270"/>
      <c r="AW29" s="276"/>
      <c r="AX29" s="270"/>
      <c r="AY29" s="270"/>
      <c r="AZ29" s="270"/>
      <c r="BA29" s="270"/>
      <c r="BB29" s="270"/>
      <c r="BC29" s="270" t="s">
        <v>122</v>
      </c>
      <c r="BD29" s="270"/>
      <c r="BE29" s="270"/>
      <c r="BF29" s="270" t="s">
        <v>1002</v>
      </c>
      <c r="BG29" s="274">
        <v>2328.0002800000002</v>
      </c>
      <c r="BH29" s="274">
        <v>0.83555829100000001</v>
      </c>
      <c r="BI29" s="270" t="s">
        <v>1003</v>
      </c>
      <c r="BJ29" s="274">
        <v>2.2142533790000001</v>
      </c>
      <c r="BK29" s="270"/>
      <c r="BL29" s="270"/>
      <c r="BM29" s="270"/>
      <c r="BN29" s="270" t="s">
        <v>112</v>
      </c>
      <c r="BO29" s="272">
        <v>118</v>
      </c>
    </row>
    <row r="30" spans="1:67" ht="35.25" customHeight="1" x14ac:dyDescent="0.25">
      <c r="A30" s="142">
        <v>27</v>
      </c>
      <c r="B30" s="84"/>
      <c r="C30" s="68" t="s">
        <v>1006</v>
      </c>
      <c r="D30" s="84">
        <v>326</v>
      </c>
      <c r="E30" s="84" t="s">
        <v>1007</v>
      </c>
      <c r="F30" s="84">
        <v>11517</v>
      </c>
      <c r="G30" s="84">
        <v>210.01</v>
      </c>
      <c r="H30" s="84"/>
      <c r="I30" s="84"/>
      <c r="J30" s="85"/>
      <c r="K30" s="84"/>
      <c r="L30" s="84"/>
      <c r="M30" s="84"/>
      <c r="N30" s="84"/>
      <c r="O30" s="84"/>
      <c r="P30" s="84"/>
      <c r="Q30" s="84"/>
      <c r="R30" s="86"/>
      <c r="S30" s="84"/>
      <c r="T30" s="84"/>
      <c r="U30" s="84"/>
      <c r="V30" s="84"/>
      <c r="W30" s="84"/>
      <c r="X30" s="84" t="s">
        <v>172</v>
      </c>
      <c r="Y30" s="84" t="s">
        <v>85</v>
      </c>
      <c r="Z30" s="84" t="s">
        <v>283</v>
      </c>
      <c r="AA30" s="84"/>
      <c r="AB30" s="85"/>
      <c r="AC30" s="85"/>
      <c r="AD30" s="85"/>
      <c r="AE30" s="85"/>
      <c r="AF30" s="85"/>
      <c r="AG30" s="85"/>
      <c r="AH30" s="85"/>
      <c r="AI30" s="85"/>
      <c r="AJ30" s="84"/>
      <c r="AK30" s="84"/>
      <c r="AL30" s="84"/>
      <c r="AM30" s="84"/>
      <c r="AN30" s="84"/>
      <c r="AO30" s="84"/>
      <c r="AP30" s="84"/>
      <c r="AQ30" s="84" t="s">
        <v>1008</v>
      </c>
      <c r="AR30" s="84">
        <v>288.76</v>
      </c>
      <c r="AS30" s="84" t="s">
        <v>1009</v>
      </c>
      <c r="AT30" s="84"/>
      <c r="AU30" s="84"/>
      <c r="AV30" s="84"/>
      <c r="AW30" s="84"/>
      <c r="AX30" s="84" t="s">
        <v>1010</v>
      </c>
      <c r="AY30" s="84" t="s">
        <v>233</v>
      </c>
      <c r="AZ30" s="84" t="s">
        <v>519</v>
      </c>
      <c r="BA30" s="84" t="s">
        <v>1011</v>
      </c>
      <c r="BB30" s="84" t="s">
        <v>236</v>
      </c>
      <c r="BC30" s="84" t="s">
        <v>91</v>
      </c>
      <c r="BD30" s="84" t="s">
        <v>260</v>
      </c>
      <c r="BE30" s="84" t="s">
        <v>210</v>
      </c>
      <c r="BF30" s="84"/>
      <c r="BG30" s="85"/>
      <c r="BH30" s="85"/>
      <c r="BI30" s="84"/>
      <c r="BJ30" s="85"/>
      <c r="BK30" s="84"/>
      <c r="BL30" s="84"/>
      <c r="BM30" s="84"/>
      <c r="BN30" s="86"/>
      <c r="BO30" s="79">
        <v>96</v>
      </c>
    </row>
    <row r="31" spans="1:67" ht="63" x14ac:dyDescent="0.25">
      <c r="A31" s="72">
        <v>27.1</v>
      </c>
      <c r="B31" s="72" t="s">
        <v>1012</v>
      </c>
      <c r="C31" s="73" t="s">
        <v>1013</v>
      </c>
      <c r="D31" s="72" t="s">
        <v>1014</v>
      </c>
      <c r="E31" s="72" t="s">
        <v>1007</v>
      </c>
      <c r="F31" s="72" t="s">
        <v>1015</v>
      </c>
      <c r="G31" s="74"/>
      <c r="H31" s="72" t="s">
        <v>1016</v>
      </c>
      <c r="I31" s="72" t="s">
        <v>1016</v>
      </c>
      <c r="J31" s="75">
        <v>8.9999999999999993E-3</v>
      </c>
      <c r="K31" s="72">
        <v>351084</v>
      </c>
      <c r="L31" s="72">
        <v>290253</v>
      </c>
      <c r="M31" s="72" t="s">
        <v>1017</v>
      </c>
      <c r="N31" s="72" t="s">
        <v>828</v>
      </c>
      <c r="O31" s="72" t="s">
        <v>98</v>
      </c>
      <c r="P31" s="72" t="s">
        <v>99</v>
      </c>
      <c r="Q31" s="72"/>
      <c r="R31" s="72" t="s">
        <v>829</v>
      </c>
      <c r="S31" s="72" t="s">
        <v>1018</v>
      </c>
      <c r="T31" s="72" t="s">
        <v>1019</v>
      </c>
      <c r="U31" s="72" t="s">
        <v>1020</v>
      </c>
      <c r="V31" s="72" t="s">
        <v>104</v>
      </c>
      <c r="W31" s="72" t="s">
        <v>278</v>
      </c>
      <c r="X31" s="72" t="s">
        <v>172</v>
      </c>
      <c r="Y31" s="72" t="s">
        <v>85</v>
      </c>
      <c r="Z31" s="72" t="s">
        <v>283</v>
      </c>
      <c r="AA31" s="72"/>
      <c r="AB31" s="75">
        <v>8.9999999999999993E-3</v>
      </c>
      <c r="AC31" s="75">
        <v>0</v>
      </c>
      <c r="AD31" s="75">
        <v>0</v>
      </c>
      <c r="AE31" s="75">
        <v>2E-3</v>
      </c>
      <c r="AF31" s="75">
        <v>0</v>
      </c>
      <c r="AG31" s="75">
        <v>0</v>
      </c>
      <c r="AH31" s="75">
        <v>0</v>
      </c>
      <c r="AI31" s="75">
        <v>7.0000000000000001E-3</v>
      </c>
      <c r="AJ31" s="72">
        <v>2.418649249</v>
      </c>
      <c r="AK31" s="72" t="s">
        <v>1021</v>
      </c>
      <c r="AL31" s="72" t="s">
        <v>321</v>
      </c>
      <c r="AM31" s="72"/>
      <c r="AN31" s="72" t="s">
        <v>1022</v>
      </c>
      <c r="AO31" s="72" t="s">
        <v>120</v>
      </c>
      <c r="AP31" s="72"/>
      <c r="AQ31" s="72"/>
      <c r="AR31" s="72"/>
      <c r="AS31" s="72"/>
      <c r="AT31" s="72"/>
      <c r="AU31" s="72" t="s">
        <v>1023</v>
      </c>
      <c r="AV31" s="72"/>
      <c r="AW31" s="76"/>
      <c r="AX31" s="72"/>
      <c r="AY31" s="72"/>
      <c r="AZ31" s="72"/>
      <c r="BA31" s="72"/>
      <c r="BB31" s="72"/>
      <c r="BC31" s="72" t="s">
        <v>109</v>
      </c>
      <c r="BD31" s="72"/>
      <c r="BE31" s="72"/>
      <c r="BF31" s="72" t="s">
        <v>1024</v>
      </c>
      <c r="BG31" s="75">
        <v>1870.813572</v>
      </c>
      <c r="BH31" s="75">
        <v>1.108588796</v>
      </c>
      <c r="BI31" s="72" t="s">
        <v>1025</v>
      </c>
      <c r="BJ31" s="75">
        <v>2.0955471280000002</v>
      </c>
      <c r="BK31" s="72"/>
      <c r="BL31" s="72"/>
      <c r="BM31" s="72"/>
      <c r="BN31" s="72" t="s">
        <v>137</v>
      </c>
      <c r="BO31" s="73">
        <v>96</v>
      </c>
    </row>
    <row r="32" spans="1:67" ht="31.5" x14ac:dyDescent="0.25">
      <c r="A32" s="142">
        <v>28</v>
      </c>
      <c r="B32" s="84"/>
      <c r="C32" s="68" t="s">
        <v>1026</v>
      </c>
      <c r="D32" s="84">
        <v>595</v>
      </c>
      <c r="E32" s="84" t="s">
        <v>1027</v>
      </c>
      <c r="F32" s="84"/>
      <c r="G32" s="84" t="s">
        <v>1028</v>
      </c>
      <c r="H32" s="84"/>
      <c r="I32" s="84"/>
      <c r="J32" s="85"/>
      <c r="K32" s="84"/>
      <c r="L32" s="84"/>
      <c r="M32" s="84"/>
      <c r="N32" s="84"/>
      <c r="O32" s="84"/>
      <c r="P32" s="84"/>
      <c r="Q32" s="84"/>
      <c r="R32" s="86"/>
      <c r="S32" s="84"/>
      <c r="T32" s="84"/>
      <c r="U32" s="84"/>
      <c r="V32" s="84"/>
      <c r="W32" s="84"/>
      <c r="X32" s="84" t="s">
        <v>172</v>
      </c>
      <c r="Y32" s="84" t="s">
        <v>85</v>
      </c>
      <c r="Z32" s="84"/>
      <c r="AA32" s="84" t="s">
        <v>146</v>
      </c>
      <c r="AB32" s="85"/>
      <c r="AC32" s="85"/>
      <c r="AD32" s="85"/>
      <c r="AE32" s="85"/>
      <c r="AF32" s="85"/>
      <c r="AG32" s="85"/>
      <c r="AH32" s="85"/>
      <c r="AI32" s="85"/>
      <c r="AJ32" s="84"/>
      <c r="AK32" s="84"/>
      <c r="AL32" s="84"/>
      <c r="AM32" s="84"/>
      <c r="AN32" s="84"/>
      <c r="AO32" s="84"/>
      <c r="AP32" s="84"/>
      <c r="AQ32" s="84"/>
      <c r="AR32" s="84"/>
      <c r="AS32" s="84"/>
      <c r="AT32" s="84"/>
      <c r="AU32" s="84"/>
      <c r="AV32" s="84"/>
      <c r="AW32" s="84"/>
      <c r="AX32" s="84" t="s">
        <v>1029</v>
      </c>
      <c r="AY32" s="84" t="s">
        <v>1030</v>
      </c>
      <c r="AZ32" s="84" t="s">
        <v>1031</v>
      </c>
      <c r="BA32" s="84" t="s">
        <v>1032</v>
      </c>
      <c r="BB32" s="84" t="s">
        <v>1033</v>
      </c>
      <c r="BC32" s="84" t="s">
        <v>1034</v>
      </c>
      <c r="BD32" s="84" t="s">
        <v>1035</v>
      </c>
      <c r="BE32" s="84" t="s">
        <v>1036</v>
      </c>
      <c r="BF32" s="84"/>
      <c r="BG32" s="85"/>
      <c r="BH32" s="85"/>
      <c r="BI32" s="84"/>
      <c r="BJ32" s="85"/>
      <c r="BK32" s="84"/>
      <c r="BL32" s="84"/>
      <c r="BM32" s="84"/>
      <c r="BN32" s="86"/>
      <c r="BO32" s="79">
        <v>53</v>
      </c>
    </row>
    <row r="33" spans="1:67" ht="141.75" x14ac:dyDescent="0.25">
      <c r="A33" s="72">
        <v>28.1</v>
      </c>
      <c r="B33" s="72" t="s">
        <v>1037</v>
      </c>
      <c r="C33" s="73" t="s">
        <v>1038</v>
      </c>
      <c r="D33" s="72" t="s">
        <v>1039</v>
      </c>
      <c r="E33" s="72" t="s">
        <v>1027</v>
      </c>
      <c r="F33" s="72" t="s">
        <v>1040</v>
      </c>
      <c r="G33" s="74"/>
      <c r="H33" s="72" t="s">
        <v>1041</v>
      </c>
      <c r="I33" s="72" t="s">
        <v>1041</v>
      </c>
      <c r="J33" s="75">
        <v>0</v>
      </c>
      <c r="K33" s="72">
        <v>377513</v>
      </c>
      <c r="L33" s="72">
        <v>281363</v>
      </c>
      <c r="M33" s="72" t="s">
        <v>1042</v>
      </c>
      <c r="N33" s="72" t="s">
        <v>828</v>
      </c>
      <c r="O33" s="72" t="s">
        <v>98</v>
      </c>
      <c r="P33" s="72" t="s">
        <v>99</v>
      </c>
      <c r="Q33" s="72"/>
      <c r="R33" s="72" t="s">
        <v>1043</v>
      </c>
      <c r="S33" s="72"/>
      <c r="T33" s="72" t="s">
        <v>1044</v>
      </c>
      <c r="U33" s="72" t="s">
        <v>1045</v>
      </c>
      <c r="V33" s="72" t="s">
        <v>104</v>
      </c>
      <c r="W33" s="72" t="s">
        <v>268</v>
      </c>
      <c r="X33" s="72" t="s">
        <v>172</v>
      </c>
      <c r="Y33" s="72" t="s">
        <v>85</v>
      </c>
      <c r="Z33" s="72"/>
      <c r="AA33" s="72" t="s">
        <v>146</v>
      </c>
      <c r="AB33" s="75">
        <v>0</v>
      </c>
      <c r="AC33" s="75">
        <v>0</v>
      </c>
      <c r="AD33" s="75">
        <v>0</v>
      </c>
      <c r="AE33" s="75">
        <v>0</v>
      </c>
      <c r="AF33" s="75">
        <v>0</v>
      </c>
      <c r="AG33" s="75">
        <v>0</v>
      </c>
      <c r="AH33" s="75">
        <v>0</v>
      </c>
      <c r="AI33" s="75">
        <v>0</v>
      </c>
      <c r="AJ33" s="72">
        <v>0.90102487600000003</v>
      </c>
      <c r="AK33" s="72" t="s">
        <v>1046</v>
      </c>
      <c r="AL33" s="72" t="s">
        <v>107</v>
      </c>
      <c r="AM33" s="72"/>
      <c r="AN33" s="72" t="s">
        <v>1047</v>
      </c>
      <c r="AO33" s="72" t="s">
        <v>120</v>
      </c>
      <c r="AP33" s="72"/>
      <c r="AQ33" s="72"/>
      <c r="AR33" s="72"/>
      <c r="AS33" s="72"/>
      <c r="AT33" s="72"/>
      <c r="AU33" s="72"/>
      <c r="AV33" s="72"/>
      <c r="AW33" s="76"/>
      <c r="AX33" s="72"/>
      <c r="AY33" s="72"/>
      <c r="AZ33" s="72"/>
      <c r="BA33" s="72"/>
      <c r="BB33" s="72"/>
      <c r="BC33" s="72" t="s">
        <v>122</v>
      </c>
      <c r="BD33" s="72"/>
      <c r="BE33" s="72"/>
      <c r="BF33" s="72" t="s">
        <v>1048</v>
      </c>
      <c r="BG33" s="75">
        <v>2057.1545000000001</v>
      </c>
      <c r="BH33" s="75">
        <v>1.1678587949999999</v>
      </c>
      <c r="BI33" s="72" t="s">
        <v>1049</v>
      </c>
      <c r="BJ33" s="75">
        <v>1.882212403</v>
      </c>
      <c r="BK33" s="72" t="s">
        <v>1050</v>
      </c>
      <c r="BL33" s="72"/>
      <c r="BM33" s="72"/>
      <c r="BN33" s="72" t="s">
        <v>137</v>
      </c>
      <c r="BO33" s="73">
        <v>53</v>
      </c>
    </row>
    <row r="34" spans="1:67" ht="31.5" x14ac:dyDescent="0.25">
      <c r="A34" s="142">
        <v>29</v>
      </c>
      <c r="B34" s="84"/>
      <c r="C34" s="68" t="s">
        <v>1051</v>
      </c>
      <c r="D34" s="84">
        <v>440</v>
      </c>
      <c r="E34" s="84" t="s">
        <v>1052</v>
      </c>
      <c r="F34" s="84">
        <v>11639</v>
      </c>
      <c r="G34" s="84">
        <v>107.94</v>
      </c>
      <c r="H34" s="84"/>
      <c r="I34" s="84"/>
      <c r="J34" s="85"/>
      <c r="K34" s="84"/>
      <c r="L34" s="84"/>
      <c r="M34" s="84"/>
      <c r="N34" s="84"/>
      <c r="O34" s="84"/>
      <c r="P34" s="84"/>
      <c r="Q34" s="84"/>
      <c r="R34" s="86"/>
      <c r="S34" s="84"/>
      <c r="T34" s="84"/>
      <c r="U34" s="84"/>
      <c r="V34" s="84"/>
      <c r="W34" s="84"/>
      <c r="X34" s="84"/>
      <c r="Y34" s="84"/>
      <c r="Z34" s="84"/>
      <c r="AA34" s="84"/>
      <c r="AB34" s="85"/>
      <c r="AC34" s="85"/>
      <c r="AD34" s="85"/>
      <c r="AE34" s="85"/>
      <c r="AF34" s="85"/>
      <c r="AG34" s="85"/>
      <c r="AH34" s="85"/>
      <c r="AI34" s="85"/>
      <c r="AJ34" s="84"/>
      <c r="AK34" s="84"/>
      <c r="AL34" s="84"/>
      <c r="AM34" s="84"/>
      <c r="AN34" s="84"/>
      <c r="AO34" s="84"/>
      <c r="AP34" s="84"/>
      <c r="AQ34" s="84"/>
      <c r="AR34" s="84"/>
      <c r="AS34" s="84"/>
      <c r="AT34" s="84"/>
      <c r="AU34" s="84"/>
      <c r="AV34" s="84"/>
      <c r="AW34" s="84"/>
      <c r="AX34" s="84">
        <v>1.68</v>
      </c>
      <c r="AY34" s="84" t="s">
        <v>1053</v>
      </c>
      <c r="AZ34" s="84" t="s">
        <v>1054</v>
      </c>
      <c r="BA34" s="84"/>
      <c r="BB34" s="84" t="s">
        <v>1055</v>
      </c>
      <c r="BC34" s="84" t="s">
        <v>1056</v>
      </c>
      <c r="BD34" s="84" t="s">
        <v>1057</v>
      </c>
      <c r="BE34" s="84" t="s">
        <v>1058</v>
      </c>
      <c r="BF34" s="84"/>
      <c r="BG34" s="85"/>
      <c r="BH34" s="85"/>
      <c r="BI34" s="84"/>
      <c r="BJ34" s="85"/>
      <c r="BK34" s="84"/>
      <c r="BL34" s="84"/>
      <c r="BM34" s="84"/>
      <c r="BN34" s="86"/>
      <c r="BO34" s="79">
        <v>55</v>
      </c>
    </row>
    <row r="35" spans="1:67" ht="63" x14ac:dyDescent="0.25">
      <c r="A35" s="262">
        <v>29.1</v>
      </c>
      <c r="B35" s="262" t="s">
        <v>1059</v>
      </c>
      <c r="C35" s="264" t="s">
        <v>1060</v>
      </c>
      <c r="D35" s="262" t="s">
        <v>1061</v>
      </c>
      <c r="E35" s="262" t="s">
        <v>1052</v>
      </c>
      <c r="F35" s="262" t="s">
        <v>1062</v>
      </c>
      <c r="G35" s="265"/>
      <c r="H35" s="262" t="s">
        <v>1063</v>
      </c>
      <c r="I35" s="262" t="s">
        <v>1064</v>
      </c>
      <c r="J35" s="266">
        <v>2.4E-2</v>
      </c>
      <c r="K35" s="262">
        <v>328455</v>
      </c>
      <c r="L35" s="262">
        <v>245374</v>
      </c>
      <c r="M35" s="262" t="s">
        <v>948</v>
      </c>
      <c r="N35" s="262" t="s">
        <v>828</v>
      </c>
      <c r="O35" s="262" t="s">
        <v>98</v>
      </c>
      <c r="P35" s="262" t="s">
        <v>99</v>
      </c>
      <c r="Q35" s="262"/>
      <c r="R35" s="262" t="s">
        <v>829</v>
      </c>
      <c r="S35" s="262"/>
      <c r="T35" s="262" t="s">
        <v>1065</v>
      </c>
      <c r="U35" s="262" t="s">
        <v>1065</v>
      </c>
      <c r="V35" s="262" t="s">
        <v>104</v>
      </c>
      <c r="W35" s="262" t="s">
        <v>278</v>
      </c>
      <c r="X35" s="262"/>
      <c r="Y35" s="262"/>
      <c r="Z35" s="262"/>
      <c r="AA35" s="262"/>
      <c r="AB35" s="266">
        <v>2.4E-2</v>
      </c>
      <c r="AC35" s="266">
        <v>0</v>
      </c>
      <c r="AD35" s="266">
        <v>0</v>
      </c>
      <c r="AE35" s="266">
        <v>1.0999999999999999E-2</v>
      </c>
      <c r="AF35" s="266">
        <v>0</v>
      </c>
      <c r="AG35" s="266">
        <v>0</v>
      </c>
      <c r="AH35" s="266">
        <v>0</v>
      </c>
      <c r="AI35" s="266">
        <v>1.2999999999999999E-2</v>
      </c>
      <c r="AJ35" s="262">
        <v>8.2820380000000002E-3</v>
      </c>
      <c r="AK35" s="262" t="s">
        <v>1066</v>
      </c>
      <c r="AL35" s="262" t="s">
        <v>321</v>
      </c>
      <c r="AM35" s="262"/>
      <c r="AN35" s="262"/>
      <c r="AO35" s="262" t="s">
        <v>120</v>
      </c>
      <c r="AP35" s="262"/>
      <c r="AQ35" s="262"/>
      <c r="AR35" s="262"/>
      <c r="AS35" s="262"/>
      <c r="AT35" s="262"/>
      <c r="AU35" s="262"/>
      <c r="AV35" s="262"/>
      <c r="AW35" s="268"/>
      <c r="AX35" s="262"/>
      <c r="AY35" s="262"/>
      <c r="AZ35" s="262"/>
      <c r="BA35" s="262"/>
      <c r="BB35" s="262"/>
      <c r="BC35" s="262" t="s">
        <v>144</v>
      </c>
      <c r="BD35" s="262"/>
      <c r="BE35" s="262"/>
      <c r="BF35" s="262" t="s">
        <v>1067</v>
      </c>
      <c r="BG35" s="266">
        <v>2433.4381159999998</v>
      </c>
      <c r="BH35" s="266">
        <v>0.584789</v>
      </c>
      <c r="BI35" s="262" t="s">
        <v>1068</v>
      </c>
      <c r="BJ35" s="266">
        <v>0.60919995199999999</v>
      </c>
      <c r="BK35" s="262"/>
      <c r="BL35" s="262"/>
      <c r="BM35" s="262"/>
      <c r="BN35" s="262" t="s">
        <v>137</v>
      </c>
      <c r="BO35" s="264">
        <v>55</v>
      </c>
    </row>
    <row r="36" spans="1:67" ht="78.75" x14ac:dyDescent="0.25">
      <c r="A36" s="270">
        <v>29.2</v>
      </c>
      <c r="B36" s="270" t="s">
        <v>1069</v>
      </c>
      <c r="C36" s="272" t="s">
        <v>1060</v>
      </c>
      <c r="D36" s="270" t="s">
        <v>1061</v>
      </c>
      <c r="E36" s="270" t="s">
        <v>1052</v>
      </c>
      <c r="F36" s="270" t="s">
        <v>1062</v>
      </c>
      <c r="G36" s="273"/>
      <c r="H36" s="270" t="s">
        <v>1070</v>
      </c>
      <c r="I36" s="270" t="s">
        <v>1070</v>
      </c>
      <c r="J36" s="274">
        <v>2.8000000000000001E-2</v>
      </c>
      <c r="K36" s="270">
        <v>328509</v>
      </c>
      <c r="L36" s="270">
        <v>244811</v>
      </c>
      <c r="M36" s="270" t="s">
        <v>948</v>
      </c>
      <c r="N36" s="270" t="s">
        <v>828</v>
      </c>
      <c r="O36" s="270" t="s">
        <v>98</v>
      </c>
      <c r="P36" s="270" t="s">
        <v>296</v>
      </c>
      <c r="Q36" s="270"/>
      <c r="R36" s="270" t="s">
        <v>829</v>
      </c>
      <c r="S36" s="270"/>
      <c r="T36" s="270" t="s">
        <v>1071</v>
      </c>
      <c r="U36" s="270" t="s">
        <v>1071</v>
      </c>
      <c r="V36" s="270" t="s">
        <v>104</v>
      </c>
      <c r="W36" s="270" t="s">
        <v>1072</v>
      </c>
      <c r="X36" s="270"/>
      <c r="Y36" s="270"/>
      <c r="Z36" s="270"/>
      <c r="AA36" s="270"/>
      <c r="AB36" s="274">
        <v>2.8000000000000001E-2</v>
      </c>
      <c r="AC36" s="274">
        <v>0</v>
      </c>
      <c r="AD36" s="274">
        <v>0</v>
      </c>
      <c r="AE36" s="274">
        <v>2.8000000000000001E-2</v>
      </c>
      <c r="AF36" s="274">
        <v>0</v>
      </c>
      <c r="AG36" s="274">
        <v>0</v>
      </c>
      <c r="AH36" s="274">
        <v>0</v>
      </c>
      <c r="AI36" s="274">
        <v>0</v>
      </c>
      <c r="AJ36" s="270">
        <v>0.34022003499999998</v>
      </c>
      <c r="AK36" s="270" t="s">
        <v>1066</v>
      </c>
      <c r="AL36" s="270" t="s">
        <v>321</v>
      </c>
      <c r="AM36" s="270"/>
      <c r="AN36" s="270" t="s">
        <v>1073</v>
      </c>
      <c r="AO36" s="270" t="s">
        <v>120</v>
      </c>
      <c r="AP36" s="270"/>
      <c r="AQ36" s="270"/>
      <c r="AR36" s="270"/>
      <c r="AS36" s="270"/>
      <c r="AT36" s="270"/>
      <c r="AU36" s="270"/>
      <c r="AV36" s="270"/>
      <c r="AW36" s="276"/>
      <c r="AX36" s="270"/>
      <c r="AY36" s="270"/>
      <c r="AZ36" s="270"/>
      <c r="BA36" s="270"/>
      <c r="BB36" s="270"/>
      <c r="BC36" s="270" t="s">
        <v>144</v>
      </c>
      <c r="BD36" s="270"/>
      <c r="BE36" s="270"/>
      <c r="BF36" s="270" t="s">
        <v>1067</v>
      </c>
      <c r="BG36" s="274">
        <v>2614.9629009999999</v>
      </c>
      <c r="BH36" s="274">
        <v>1.0491194000000001E-2</v>
      </c>
      <c r="BI36" s="270" t="s">
        <v>1068</v>
      </c>
      <c r="BJ36" s="274">
        <v>1.3797780079999999</v>
      </c>
      <c r="BK36" s="270"/>
      <c r="BL36" s="270"/>
      <c r="BM36" s="270"/>
      <c r="BN36" s="270" t="s">
        <v>137</v>
      </c>
      <c r="BO36" s="272">
        <v>55</v>
      </c>
    </row>
    <row r="37" spans="1:67" ht="42.75" customHeight="1" x14ac:dyDescent="0.25">
      <c r="A37" s="142">
        <v>30</v>
      </c>
      <c r="B37" s="84"/>
      <c r="C37" s="68" t="s">
        <v>1074</v>
      </c>
      <c r="D37" s="84">
        <v>22</v>
      </c>
      <c r="E37" s="84" t="s">
        <v>1075</v>
      </c>
      <c r="F37" s="84">
        <v>10766</v>
      </c>
      <c r="G37" s="84"/>
      <c r="H37" s="84"/>
      <c r="I37" s="84"/>
      <c r="J37" s="85"/>
      <c r="K37" s="84"/>
      <c r="L37" s="84"/>
      <c r="M37" s="84"/>
      <c r="N37" s="84"/>
      <c r="O37" s="84"/>
      <c r="P37" s="84"/>
      <c r="Q37" s="84"/>
      <c r="R37" s="86"/>
      <c r="S37" s="84"/>
      <c r="T37" s="84"/>
      <c r="U37" s="84"/>
      <c r="V37" s="84"/>
      <c r="W37" s="84"/>
      <c r="X37" s="84"/>
      <c r="Y37" s="84" t="s">
        <v>85</v>
      </c>
      <c r="Z37" s="84"/>
      <c r="AA37" s="84"/>
      <c r="AB37" s="85"/>
      <c r="AC37" s="85"/>
      <c r="AD37" s="85"/>
      <c r="AE37" s="85"/>
      <c r="AF37" s="85"/>
      <c r="AG37" s="85"/>
      <c r="AH37" s="85"/>
      <c r="AI37" s="85"/>
      <c r="AJ37" s="84"/>
      <c r="AK37" s="84"/>
      <c r="AL37" s="84"/>
      <c r="AM37" s="84"/>
      <c r="AN37" s="84"/>
      <c r="AO37" s="84"/>
      <c r="AP37" s="84" t="s">
        <v>1076</v>
      </c>
      <c r="AQ37" s="84"/>
      <c r="AR37" s="84"/>
      <c r="AS37" s="84"/>
      <c r="AT37" s="84"/>
      <c r="AU37" s="84"/>
      <c r="AV37" s="84"/>
      <c r="AW37" s="84"/>
      <c r="AX37" s="84" t="s">
        <v>1077</v>
      </c>
      <c r="AY37" s="84" t="s">
        <v>87</v>
      </c>
      <c r="AZ37" s="84" t="s">
        <v>88</v>
      </c>
      <c r="BA37" s="84" t="s">
        <v>1078</v>
      </c>
      <c r="BB37" s="84" t="s">
        <v>236</v>
      </c>
      <c r="BC37" s="84" t="s">
        <v>91</v>
      </c>
      <c r="BD37" s="84" t="s">
        <v>92</v>
      </c>
      <c r="BE37" s="84" t="s">
        <v>1079</v>
      </c>
      <c r="BF37" s="84"/>
      <c r="BG37" s="85"/>
      <c r="BH37" s="85"/>
      <c r="BI37" s="84"/>
      <c r="BJ37" s="85"/>
      <c r="BK37" s="84"/>
      <c r="BL37" s="84"/>
      <c r="BM37" s="84"/>
      <c r="BN37" s="86"/>
      <c r="BO37" s="79">
        <v>130</v>
      </c>
    </row>
    <row r="38" spans="1:67" ht="78.75" x14ac:dyDescent="0.25">
      <c r="A38" s="72">
        <v>30.1</v>
      </c>
      <c r="B38" s="72" t="s">
        <v>1080</v>
      </c>
      <c r="C38" s="73" t="s">
        <v>1081</v>
      </c>
      <c r="D38" s="72" t="s">
        <v>1082</v>
      </c>
      <c r="E38" s="72" t="s">
        <v>1075</v>
      </c>
      <c r="F38" s="72" t="s">
        <v>1083</v>
      </c>
      <c r="G38" s="74"/>
      <c r="H38" s="72" t="s">
        <v>1084</v>
      </c>
      <c r="I38" s="72" t="s">
        <v>1084</v>
      </c>
      <c r="J38" s="75">
        <v>0</v>
      </c>
      <c r="K38" s="72">
        <v>372466</v>
      </c>
      <c r="L38" s="72">
        <v>375788</v>
      </c>
      <c r="M38" s="72" t="s">
        <v>1085</v>
      </c>
      <c r="N38" s="72" t="s">
        <v>828</v>
      </c>
      <c r="O38" s="72" t="s">
        <v>98</v>
      </c>
      <c r="P38" s="72" t="s">
        <v>296</v>
      </c>
      <c r="Q38" s="72" t="s">
        <v>1086</v>
      </c>
      <c r="R38" s="72" t="s">
        <v>1087</v>
      </c>
      <c r="S38" s="72" t="s">
        <v>1640</v>
      </c>
      <c r="T38" s="72" t="s">
        <v>491</v>
      </c>
      <c r="U38" s="72" t="s">
        <v>1088</v>
      </c>
      <c r="V38" s="72" t="s">
        <v>104</v>
      </c>
      <c r="W38" s="72" t="s">
        <v>503</v>
      </c>
      <c r="X38" s="72"/>
      <c r="Y38" s="72" t="s">
        <v>85</v>
      </c>
      <c r="Z38" s="72"/>
      <c r="AA38" s="72"/>
      <c r="AB38" s="75">
        <v>0</v>
      </c>
      <c r="AC38" s="75">
        <v>0</v>
      </c>
      <c r="AD38" s="75">
        <v>0</v>
      </c>
      <c r="AE38" s="75">
        <v>0</v>
      </c>
      <c r="AF38" s="75">
        <v>0</v>
      </c>
      <c r="AG38" s="75">
        <v>0</v>
      </c>
      <c r="AH38" s="75">
        <v>0</v>
      </c>
      <c r="AI38" s="75">
        <v>0</v>
      </c>
      <c r="AJ38" s="72">
        <v>3.7197689189999998</v>
      </c>
      <c r="AK38" s="72" t="s">
        <v>1089</v>
      </c>
      <c r="AL38" s="72" t="s">
        <v>107</v>
      </c>
      <c r="AM38" s="72"/>
      <c r="AN38" s="72" t="s">
        <v>549</v>
      </c>
      <c r="AO38" s="72" t="s">
        <v>120</v>
      </c>
      <c r="AP38" s="72"/>
      <c r="AQ38" s="72"/>
      <c r="AR38" s="72"/>
      <c r="AS38" s="72"/>
      <c r="AT38" s="72" t="s">
        <v>1090</v>
      </c>
      <c r="AU38" s="72" t="s">
        <v>643</v>
      </c>
      <c r="AV38" s="72"/>
      <c r="AW38" s="76">
        <v>190.5</v>
      </c>
      <c r="AX38" s="72" t="s">
        <v>1077</v>
      </c>
      <c r="AY38" s="72" t="s">
        <v>87</v>
      </c>
      <c r="AZ38" s="72" t="s">
        <v>88</v>
      </c>
      <c r="BA38" s="72" t="s">
        <v>1078</v>
      </c>
      <c r="BB38" s="72" t="s">
        <v>236</v>
      </c>
      <c r="BC38" s="72" t="s">
        <v>1091</v>
      </c>
      <c r="BD38" s="72" t="s">
        <v>92</v>
      </c>
      <c r="BE38" s="72" t="s">
        <v>1079</v>
      </c>
      <c r="BF38" s="72" t="s">
        <v>1092</v>
      </c>
      <c r="BG38" s="75">
        <v>350.4566671</v>
      </c>
      <c r="BH38" s="75">
        <v>0.74856026099999995</v>
      </c>
      <c r="BI38" s="72" t="s">
        <v>1093</v>
      </c>
      <c r="BJ38" s="75">
        <v>1.9389844970000001</v>
      </c>
      <c r="BK38" s="72" t="s">
        <v>1094</v>
      </c>
      <c r="BL38" s="72"/>
      <c r="BM38" s="72"/>
      <c r="BN38" s="72" t="s">
        <v>137</v>
      </c>
      <c r="BO38" s="73">
        <v>130</v>
      </c>
    </row>
  </sheetData>
  <mergeCells count="20">
    <mergeCell ref="Q1:R1"/>
    <mergeCell ref="S1:U1"/>
    <mergeCell ref="X1:AA1"/>
    <mergeCell ref="AJ1:AM1"/>
    <mergeCell ref="AU1:AW1"/>
    <mergeCell ref="K5:L5"/>
    <mergeCell ref="X5:AA5"/>
    <mergeCell ref="AC5:AH5"/>
    <mergeCell ref="AQ5:AS5"/>
    <mergeCell ref="AB3:AI3"/>
    <mergeCell ref="AJ3:AL3"/>
    <mergeCell ref="D4:F4"/>
    <mergeCell ref="AB4:AI4"/>
    <mergeCell ref="AJ4:AM4"/>
    <mergeCell ref="AO2:AW2"/>
    <mergeCell ref="AX2:BJ2"/>
    <mergeCell ref="BF4:BG4"/>
    <mergeCell ref="BH4:BI4"/>
    <mergeCell ref="BF3:BG3"/>
    <mergeCell ref="BH3:BI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5496"/>
  </sheetPr>
  <dimension ref="A1:BO69"/>
  <sheetViews>
    <sheetView zoomScale="70" zoomScaleNormal="70" workbookViewId="0">
      <pane xSplit="3" ySplit="6" topLeftCell="D63" activePane="bottomRight" state="frozen"/>
      <selection pane="topRight" activeCell="D1" sqref="D1"/>
      <selection pane="bottomLeft" activeCell="A7" sqref="A7"/>
      <selection pane="bottomRight" activeCell="O83" sqref="O83"/>
    </sheetView>
  </sheetViews>
  <sheetFormatPr defaultColWidth="14.42578125" defaultRowHeight="15" customHeight="1" x14ac:dyDescent="0.25"/>
  <cols>
    <col min="1" max="1" width="13.140625" hidden="1" customWidth="1"/>
    <col min="2" max="2" width="9.42578125" hidden="1" customWidth="1"/>
    <col min="3" max="3" width="41.85546875" customWidth="1"/>
    <col min="4" max="4" width="13.42578125" customWidth="1"/>
    <col min="5" max="5" width="14.28515625" customWidth="1"/>
    <col min="6" max="6" width="8.85546875" customWidth="1"/>
    <col min="7" max="7" width="21.5703125" customWidth="1"/>
    <col min="8" max="8" width="22.7109375" customWidth="1"/>
    <col min="9" max="9" width="30.42578125" customWidth="1"/>
    <col min="10" max="10" width="27.140625" customWidth="1"/>
    <col min="11" max="11" width="16.140625" customWidth="1"/>
    <col min="12" max="12" width="12" customWidth="1"/>
    <col min="13" max="13" width="20.42578125" customWidth="1"/>
    <col min="14" max="14" width="12.7109375" customWidth="1"/>
    <col min="15" max="15" width="22.28515625" customWidth="1"/>
    <col min="16" max="16" width="21.42578125" customWidth="1"/>
    <col min="17" max="17" width="28.7109375" customWidth="1"/>
    <col min="18" max="18" width="26.140625" customWidth="1"/>
    <col min="19" max="19" width="28.7109375" customWidth="1"/>
    <col min="20" max="20" width="31.5703125" customWidth="1"/>
    <col min="21" max="21" width="28.42578125" customWidth="1"/>
    <col min="22" max="22" width="28" customWidth="1"/>
    <col min="23" max="23" width="25.5703125" customWidth="1"/>
    <col min="24" max="24" width="7.28515625" customWidth="1"/>
    <col min="25" max="25" width="11.7109375" customWidth="1"/>
    <col min="26" max="26" width="7.42578125" customWidth="1"/>
    <col min="27" max="27" width="12.1406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6" width="29" customWidth="1"/>
    <col min="37" max="37" width="24.7109375" customWidth="1"/>
    <col min="38" max="38" width="19.7109375" customWidth="1"/>
    <col min="39" max="39" width="26.140625" customWidth="1"/>
    <col min="40" max="40" width="31.5703125" customWidth="1"/>
    <col min="41" max="41" width="26.28515625" customWidth="1"/>
    <col min="42" max="42" width="43" customWidth="1"/>
    <col min="43" max="43" width="29.140625" customWidth="1"/>
    <col min="44" max="44" width="18.7109375" customWidth="1"/>
    <col min="45" max="45" width="27.7109375" customWidth="1"/>
    <col min="46" max="46" width="30.140625" customWidth="1"/>
    <col min="47" max="47" width="26.5703125" customWidth="1"/>
    <col min="48" max="48" width="21.42578125" customWidth="1"/>
    <col min="49" max="49" width="26.7109375" customWidth="1"/>
    <col min="50" max="50" width="26.5703125" customWidth="1"/>
    <col min="51" max="51" width="27.7109375" customWidth="1"/>
    <col min="52" max="52" width="23.7109375" customWidth="1"/>
    <col min="53" max="53" width="18.42578125" customWidth="1"/>
    <col min="54" max="54" width="20.28515625" customWidth="1"/>
    <col min="55" max="55" width="20.7109375" customWidth="1"/>
    <col min="56" max="57" width="18.28515625" customWidth="1"/>
    <col min="58" max="58" width="22.140625" customWidth="1"/>
    <col min="59" max="59" width="15.85546875" customWidth="1"/>
    <col min="60" max="60" width="18.28515625" customWidth="1"/>
    <col min="61" max="61" width="16.140625" customWidth="1"/>
    <col min="62" max="62" width="17.85546875" customWidth="1"/>
    <col min="63" max="63" width="21.7109375" customWidth="1"/>
    <col min="64" max="64" width="24.7109375" customWidth="1"/>
    <col min="65" max="65" width="25.7109375" customWidth="1"/>
    <col min="66" max="66" width="46.42578125" customWidth="1"/>
    <col min="67" max="67" width="20.140625" customWidth="1"/>
  </cols>
  <sheetData>
    <row r="1" spans="1:67" ht="15.75" x14ac:dyDescent="0.25">
      <c r="A1" s="406" t="s">
        <v>1095</v>
      </c>
      <c r="B1" s="394"/>
      <c r="C1" s="394"/>
      <c r="D1" s="394"/>
      <c r="E1" s="394"/>
      <c r="F1" s="394"/>
      <c r="G1" s="394"/>
      <c r="H1" s="394"/>
      <c r="I1" s="394"/>
      <c r="J1" s="394"/>
      <c r="K1" s="394"/>
      <c r="L1" s="394"/>
      <c r="M1" s="394"/>
      <c r="N1" s="394"/>
      <c r="O1" s="395"/>
      <c r="P1" s="4"/>
      <c r="Q1" s="374" t="s">
        <v>1</v>
      </c>
      <c r="R1" s="373"/>
      <c r="S1" s="374" t="s">
        <v>1</v>
      </c>
      <c r="T1" s="375"/>
      <c r="U1" s="373"/>
      <c r="V1" s="5"/>
      <c r="W1" s="5"/>
      <c r="X1" s="374" t="s">
        <v>1</v>
      </c>
      <c r="Y1" s="375"/>
      <c r="Z1" s="375"/>
      <c r="AA1" s="373"/>
      <c r="AB1" s="6"/>
      <c r="AC1" s="6"/>
      <c r="AD1" s="6"/>
      <c r="AE1" s="6"/>
      <c r="AF1" s="6"/>
      <c r="AG1" s="6"/>
      <c r="AH1" s="6"/>
      <c r="AI1" s="6"/>
      <c r="AJ1" s="409"/>
      <c r="AK1" s="372"/>
      <c r="AL1" s="372"/>
      <c r="AM1" s="373"/>
      <c r="AN1" s="242" t="s">
        <v>1</v>
      </c>
      <c r="AO1" s="4"/>
      <c r="AP1" s="4"/>
      <c r="AQ1" s="4"/>
      <c r="AR1" s="2"/>
      <c r="AS1" s="2"/>
      <c r="AT1" s="242" t="s">
        <v>1</v>
      </c>
      <c r="AU1" s="374" t="s">
        <v>2</v>
      </c>
      <c r="AV1" s="375"/>
      <c r="AW1" s="373"/>
      <c r="AX1" s="2"/>
      <c r="AY1" s="2"/>
      <c r="AZ1" s="2"/>
      <c r="BA1" s="2"/>
      <c r="BB1" s="2"/>
      <c r="BC1" s="2"/>
      <c r="BD1" s="2"/>
      <c r="BE1" s="2"/>
      <c r="BF1" s="2"/>
      <c r="BG1" s="6"/>
      <c r="BH1" s="6"/>
      <c r="BI1" s="2"/>
      <c r="BJ1" s="6"/>
      <c r="BK1" s="243"/>
      <c r="BL1" s="2"/>
      <c r="BM1" s="2"/>
      <c r="BN1" s="5"/>
      <c r="BO1" s="148"/>
    </row>
    <row r="2" spans="1:67" ht="18.75" x14ac:dyDescent="0.25">
      <c r="A2" s="149" t="s">
        <v>3</v>
      </c>
      <c r="B2" s="319"/>
      <c r="C2" s="150"/>
      <c r="D2" s="10"/>
      <c r="E2" s="10"/>
      <c r="F2" s="10"/>
      <c r="G2" s="10"/>
      <c r="H2" s="10"/>
      <c r="I2" s="10"/>
      <c r="J2" s="10"/>
      <c r="K2" s="10"/>
      <c r="L2" s="10"/>
      <c r="M2" s="10"/>
      <c r="N2" s="10"/>
      <c r="O2" s="10"/>
      <c r="P2" s="13"/>
      <c r="Q2" s="13"/>
      <c r="R2" s="13"/>
      <c r="S2" s="10"/>
      <c r="T2" s="10"/>
      <c r="U2" s="12"/>
      <c r="V2" s="13"/>
      <c r="W2" s="13"/>
      <c r="X2" s="10"/>
      <c r="Y2" s="10"/>
      <c r="Z2" s="10"/>
      <c r="AA2" s="10"/>
      <c r="AB2" s="14"/>
      <c r="AC2" s="14"/>
      <c r="AD2" s="14"/>
      <c r="AE2" s="14"/>
      <c r="AF2" s="14"/>
      <c r="AG2" s="14"/>
      <c r="AH2" s="14"/>
      <c r="AI2" s="14"/>
      <c r="AJ2" s="14"/>
      <c r="AK2" s="10"/>
      <c r="AL2" s="10"/>
      <c r="AM2" s="10"/>
      <c r="AN2" s="10"/>
      <c r="AO2" s="354"/>
      <c r="AP2" s="355"/>
      <c r="AQ2" s="355"/>
      <c r="AR2" s="355"/>
      <c r="AS2" s="355"/>
      <c r="AT2" s="355"/>
      <c r="AU2" s="355"/>
      <c r="AV2" s="355"/>
      <c r="AW2" s="355"/>
      <c r="AX2" s="356" t="s">
        <v>446</v>
      </c>
      <c r="AY2" s="355"/>
      <c r="AZ2" s="355"/>
      <c r="BA2" s="355"/>
      <c r="BB2" s="355"/>
      <c r="BC2" s="355"/>
      <c r="BD2" s="355"/>
      <c r="BE2" s="355"/>
      <c r="BF2" s="355"/>
      <c r="BG2" s="355"/>
      <c r="BH2" s="355"/>
      <c r="BI2" s="355"/>
      <c r="BJ2" s="355"/>
      <c r="BK2" s="151"/>
      <c r="BL2" s="152"/>
      <c r="BM2" s="152"/>
      <c r="BN2" s="152"/>
      <c r="BO2" s="153"/>
    </row>
    <row r="3" spans="1:67" ht="15.75" x14ac:dyDescent="0.25">
      <c r="A3" s="130">
        <v>1</v>
      </c>
      <c r="B3" s="315">
        <v>2</v>
      </c>
      <c r="C3" s="92">
        <v>3</v>
      </c>
      <c r="D3" s="278">
        <v>4</v>
      </c>
      <c r="E3" s="93">
        <v>5</v>
      </c>
      <c r="F3" s="94">
        <v>6</v>
      </c>
      <c r="G3" s="91">
        <v>7</v>
      </c>
      <c r="H3" s="91">
        <v>8</v>
      </c>
      <c r="I3" s="91">
        <v>9</v>
      </c>
      <c r="J3" s="91">
        <v>10</v>
      </c>
      <c r="K3" s="7">
        <v>11</v>
      </c>
      <c r="L3" s="245"/>
      <c r="M3" s="7">
        <v>12</v>
      </c>
      <c r="N3" s="91">
        <v>13</v>
      </c>
      <c r="O3" s="7">
        <v>14</v>
      </c>
      <c r="P3" s="19">
        <v>15</v>
      </c>
      <c r="Q3" s="19">
        <v>16</v>
      </c>
      <c r="R3" s="19">
        <v>17</v>
      </c>
      <c r="S3" s="91">
        <v>18</v>
      </c>
      <c r="T3" s="91">
        <v>19</v>
      </c>
      <c r="U3" s="95">
        <v>20</v>
      </c>
      <c r="V3" s="19">
        <v>21</v>
      </c>
      <c r="W3" s="19">
        <v>22</v>
      </c>
      <c r="X3" s="7">
        <v>23</v>
      </c>
      <c r="AA3" s="245"/>
      <c r="AB3" s="376">
        <v>24</v>
      </c>
      <c r="AC3" s="372"/>
      <c r="AD3" s="372"/>
      <c r="AE3" s="372"/>
      <c r="AF3" s="372"/>
      <c r="AG3" s="372"/>
      <c r="AH3" s="372"/>
      <c r="AI3" s="373"/>
      <c r="AJ3" s="376">
        <v>25</v>
      </c>
      <c r="AK3" s="372"/>
      <c r="AL3" s="373"/>
      <c r="AM3" s="279">
        <v>26</v>
      </c>
      <c r="AN3" s="91">
        <v>27</v>
      </c>
      <c r="AO3" s="7">
        <v>28</v>
      </c>
      <c r="AP3" s="91">
        <v>29</v>
      </c>
      <c r="AQ3" s="7">
        <v>30</v>
      </c>
      <c r="AS3" s="245"/>
      <c r="AT3" s="91">
        <v>31</v>
      </c>
      <c r="AU3" s="91">
        <v>32</v>
      </c>
      <c r="AV3" s="91">
        <v>33</v>
      </c>
      <c r="AW3" s="7">
        <v>34</v>
      </c>
      <c r="AX3" s="93">
        <v>35</v>
      </c>
      <c r="AY3" s="93">
        <v>36</v>
      </c>
      <c r="AZ3" s="93">
        <v>37</v>
      </c>
      <c r="BA3" s="93">
        <v>38</v>
      </c>
      <c r="BB3" s="93">
        <v>39</v>
      </c>
      <c r="BC3" s="93">
        <v>40</v>
      </c>
      <c r="BD3" s="93">
        <v>41</v>
      </c>
      <c r="BE3" s="93">
        <v>42</v>
      </c>
      <c r="BF3" s="390">
        <v>43</v>
      </c>
      <c r="BG3" s="362"/>
      <c r="BH3" s="408" t="s">
        <v>1096</v>
      </c>
      <c r="BI3" s="363"/>
      <c r="BJ3" s="154" t="s">
        <v>1097</v>
      </c>
      <c r="BK3" s="93">
        <v>46</v>
      </c>
      <c r="BL3" s="4"/>
      <c r="BM3" s="4"/>
      <c r="BN3" s="5"/>
      <c r="BO3" s="133"/>
    </row>
    <row r="4" spans="1:67" ht="17.25" customHeight="1" x14ac:dyDescent="0.25">
      <c r="A4" s="97"/>
      <c r="B4" s="28"/>
      <c r="C4" s="29"/>
      <c r="D4" s="377" t="s">
        <v>5</v>
      </c>
      <c r="E4" s="350"/>
      <c r="F4" s="350"/>
      <c r="G4" s="29"/>
      <c r="H4" s="29"/>
      <c r="I4" s="29"/>
      <c r="J4" s="29"/>
      <c r="K4" s="30"/>
      <c r="L4" s="245"/>
      <c r="M4" s="30"/>
      <c r="N4" s="29"/>
      <c r="O4" s="30"/>
      <c r="P4" s="29"/>
      <c r="Q4" s="29"/>
      <c r="R4" s="29"/>
      <c r="S4" s="29"/>
      <c r="T4" s="29"/>
      <c r="U4" s="29"/>
      <c r="V4" s="29"/>
      <c r="W4" s="29"/>
      <c r="X4" s="30"/>
      <c r="AA4" s="245"/>
      <c r="AB4" s="378" t="s">
        <v>6</v>
      </c>
      <c r="AC4" s="350"/>
      <c r="AD4" s="350"/>
      <c r="AE4" s="350"/>
      <c r="AF4" s="350"/>
      <c r="AG4" s="350"/>
      <c r="AH4" s="350"/>
      <c r="AI4" s="352"/>
      <c r="AJ4" s="407" t="s">
        <v>7</v>
      </c>
      <c r="AK4" s="350"/>
      <c r="AL4" s="350"/>
      <c r="AM4" s="352"/>
      <c r="AN4" s="29"/>
      <c r="AO4" s="30"/>
      <c r="AP4" s="29"/>
      <c r="AQ4" s="30"/>
      <c r="AS4" s="245"/>
      <c r="AT4" s="29"/>
      <c r="AU4" s="29"/>
      <c r="AV4" s="29"/>
      <c r="AW4" s="30"/>
      <c r="AX4" s="31"/>
      <c r="AY4" s="31"/>
      <c r="AZ4" s="31"/>
      <c r="BA4" s="31"/>
      <c r="BB4" s="31"/>
      <c r="BC4" s="31"/>
      <c r="BD4" s="31"/>
      <c r="BE4" s="31"/>
      <c r="BF4" s="397" t="s">
        <v>8</v>
      </c>
      <c r="BG4" s="358"/>
      <c r="BH4" s="405" t="s">
        <v>9</v>
      </c>
      <c r="BI4" s="360"/>
      <c r="BJ4" s="247"/>
      <c r="BK4" s="247"/>
      <c r="BL4" s="4"/>
      <c r="BM4" s="4"/>
      <c r="BN4" s="5"/>
      <c r="BO4" s="133"/>
    </row>
    <row r="5" spans="1:67" ht="94.5" x14ac:dyDescent="0.25">
      <c r="A5" s="98" t="s">
        <v>10</v>
      </c>
      <c r="B5" s="99" t="s">
        <v>11</v>
      </c>
      <c r="C5" s="100" t="s">
        <v>12</v>
      </c>
      <c r="D5" s="101" t="s">
        <v>13</v>
      </c>
      <c r="E5" s="42" t="s">
        <v>14</v>
      </c>
      <c r="F5" s="102" t="s">
        <v>15</v>
      </c>
      <c r="G5" s="42" t="s">
        <v>16</v>
      </c>
      <c r="H5" s="103" t="s">
        <v>17</v>
      </c>
      <c r="I5" s="42" t="s">
        <v>18</v>
      </c>
      <c r="J5" s="104" t="s">
        <v>448</v>
      </c>
      <c r="K5" s="384" t="s">
        <v>20</v>
      </c>
      <c r="L5" s="385"/>
      <c r="M5" s="103" t="s">
        <v>21</v>
      </c>
      <c r="N5" s="103" t="s">
        <v>22</v>
      </c>
      <c r="O5" s="103" t="s">
        <v>23</v>
      </c>
      <c r="P5" s="103" t="s">
        <v>24</v>
      </c>
      <c r="Q5" s="105" t="s">
        <v>25</v>
      </c>
      <c r="R5" s="105" t="s">
        <v>26</v>
      </c>
      <c r="S5" s="105" t="s">
        <v>27</v>
      </c>
      <c r="T5" s="106" t="s">
        <v>28</v>
      </c>
      <c r="U5" s="105" t="s">
        <v>29</v>
      </c>
      <c r="V5" s="107" t="s">
        <v>30</v>
      </c>
      <c r="W5" s="107" t="s">
        <v>31</v>
      </c>
      <c r="X5" s="386" t="s">
        <v>32</v>
      </c>
      <c r="Y5" s="387"/>
      <c r="Z5" s="387"/>
      <c r="AA5" s="385"/>
      <c r="AB5" s="108" t="s">
        <v>33</v>
      </c>
      <c r="AC5" s="388" t="s">
        <v>34</v>
      </c>
      <c r="AD5" s="387"/>
      <c r="AE5" s="387"/>
      <c r="AF5" s="387"/>
      <c r="AG5" s="387"/>
      <c r="AH5" s="385"/>
      <c r="AI5" s="109" t="s">
        <v>35</v>
      </c>
      <c r="AJ5" s="155" t="s">
        <v>36</v>
      </c>
      <c r="AK5" s="110" t="s">
        <v>37</v>
      </c>
      <c r="AL5" s="110" t="s">
        <v>38</v>
      </c>
      <c r="AM5" s="110" t="s">
        <v>39</v>
      </c>
      <c r="AN5" s="105" t="s">
        <v>40</v>
      </c>
      <c r="AO5" s="107" t="s">
        <v>41</v>
      </c>
      <c r="AP5" s="107" t="s">
        <v>449</v>
      </c>
      <c r="AQ5" s="389" t="s">
        <v>43</v>
      </c>
      <c r="AR5" s="387"/>
      <c r="AS5" s="385"/>
      <c r="AT5" s="111" t="s">
        <v>44</v>
      </c>
      <c r="AU5" s="111" t="s">
        <v>45</v>
      </c>
      <c r="AV5" s="111" t="s">
        <v>46</v>
      </c>
      <c r="AW5" s="112" t="s">
        <v>47</v>
      </c>
      <c r="AX5" s="42" t="s">
        <v>48</v>
      </c>
      <c r="AY5" s="42" t="s">
        <v>49</v>
      </c>
      <c r="AZ5" s="42" t="s">
        <v>50</v>
      </c>
      <c r="BA5" s="42" t="s">
        <v>51</v>
      </c>
      <c r="BB5" s="43" t="s">
        <v>52</v>
      </c>
      <c r="BC5" s="42" t="s">
        <v>53</v>
      </c>
      <c r="BD5" s="42" t="s">
        <v>54</v>
      </c>
      <c r="BE5" s="42" t="s">
        <v>55</v>
      </c>
      <c r="BF5" s="45" t="s">
        <v>56</v>
      </c>
      <c r="BG5" s="46" t="s">
        <v>57</v>
      </c>
      <c r="BH5" s="46" t="s">
        <v>58</v>
      </c>
      <c r="BI5" s="45" t="s">
        <v>59</v>
      </c>
      <c r="BJ5" s="46" t="s">
        <v>60</v>
      </c>
      <c r="BK5" s="105" t="s">
        <v>61</v>
      </c>
      <c r="BL5" s="113" t="s">
        <v>62</v>
      </c>
      <c r="BM5" s="113" t="s">
        <v>63</v>
      </c>
      <c r="BN5" s="113" t="s">
        <v>64</v>
      </c>
      <c r="BO5" s="114" t="s">
        <v>65</v>
      </c>
    </row>
    <row r="6" spans="1:67" ht="53.25" customHeight="1" x14ac:dyDescent="0.25">
      <c r="A6" s="115"/>
      <c r="B6" s="116"/>
      <c r="C6" s="60"/>
      <c r="D6" s="60"/>
      <c r="E6" s="60"/>
      <c r="F6" s="60"/>
      <c r="G6" s="60"/>
      <c r="H6" s="60"/>
      <c r="I6" s="60"/>
      <c r="J6" s="60"/>
      <c r="K6" s="117" t="s">
        <v>66</v>
      </c>
      <c r="L6" s="117" t="s">
        <v>67</v>
      </c>
      <c r="M6" s="60"/>
      <c r="N6" s="60"/>
      <c r="O6" s="60"/>
      <c r="P6" s="60"/>
      <c r="Q6" s="60"/>
      <c r="R6" s="60"/>
      <c r="S6" s="60"/>
      <c r="T6" s="118" t="s">
        <v>68</v>
      </c>
      <c r="U6" s="60"/>
      <c r="V6" s="60"/>
      <c r="W6" s="60"/>
      <c r="X6" s="119" t="s">
        <v>69</v>
      </c>
      <c r="Y6" s="119" t="s">
        <v>70</v>
      </c>
      <c r="Z6" s="119" t="s">
        <v>71</v>
      </c>
      <c r="AA6" s="119" t="s">
        <v>72</v>
      </c>
      <c r="AB6" s="60"/>
      <c r="AC6" s="120" t="s">
        <v>73</v>
      </c>
      <c r="AD6" s="120" t="s">
        <v>74</v>
      </c>
      <c r="AE6" s="120" t="s">
        <v>75</v>
      </c>
      <c r="AF6" s="120" t="s">
        <v>76</v>
      </c>
      <c r="AG6" s="120" t="s">
        <v>77</v>
      </c>
      <c r="AH6" s="120" t="s">
        <v>78</v>
      </c>
      <c r="AI6" s="60"/>
      <c r="AJ6" s="60"/>
      <c r="AK6" s="60"/>
      <c r="AL6" s="60"/>
      <c r="AM6" s="60"/>
      <c r="AN6" s="60"/>
      <c r="AO6" s="60"/>
      <c r="AP6" s="60"/>
      <c r="AQ6" s="121" t="s">
        <v>79</v>
      </c>
      <c r="AR6" s="121" t="s">
        <v>80</v>
      </c>
      <c r="AS6" s="121" t="s">
        <v>81</v>
      </c>
      <c r="AT6" s="60"/>
      <c r="AU6" s="60"/>
      <c r="AV6" s="60"/>
      <c r="AW6" s="60"/>
      <c r="AX6" s="60"/>
      <c r="AY6" s="60"/>
      <c r="AZ6" s="60"/>
      <c r="BA6" s="60"/>
      <c r="BB6" s="122" t="s">
        <v>82</v>
      </c>
      <c r="BC6" s="60"/>
      <c r="BD6" s="60"/>
      <c r="BE6" s="60"/>
      <c r="BF6" s="60"/>
      <c r="BG6" s="60"/>
      <c r="BH6" s="60"/>
      <c r="BI6" s="60"/>
      <c r="BJ6" s="60"/>
      <c r="BK6" s="60"/>
      <c r="BL6" s="60"/>
      <c r="BM6" s="60"/>
      <c r="BN6" s="60"/>
      <c r="BO6" s="63"/>
    </row>
    <row r="7" spans="1:67" ht="23.25" customHeight="1" x14ac:dyDescent="0.25">
      <c r="A7" s="156">
        <v>31</v>
      </c>
      <c r="B7" s="136"/>
      <c r="C7" s="136" t="s">
        <v>1098</v>
      </c>
      <c r="D7" s="136">
        <v>4565</v>
      </c>
      <c r="E7" s="136"/>
      <c r="F7" s="136"/>
      <c r="G7" s="136">
        <v>39.119999999999997</v>
      </c>
      <c r="H7" s="136"/>
      <c r="I7" s="136"/>
      <c r="J7" s="157"/>
      <c r="K7" s="136"/>
      <c r="L7" s="136"/>
      <c r="M7" s="136"/>
      <c r="N7" s="136"/>
      <c r="O7" s="136"/>
      <c r="P7" s="136"/>
      <c r="Q7" s="136"/>
      <c r="R7" s="136"/>
      <c r="S7" s="136"/>
      <c r="T7" s="136"/>
      <c r="U7" s="136"/>
      <c r="V7" s="136"/>
      <c r="W7" s="136"/>
      <c r="X7" s="136"/>
      <c r="Y7" s="136" t="s">
        <v>85</v>
      </c>
      <c r="Z7" s="136"/>
      <c r="AA7" s="136"/>
      <c r="AB7" s="158"/>
      <c r="AC7" s="158"/>
      <c r="AD7" s="158"/>
      <c r="AE7" s="158"/>
      <c r="AF7" s="158"/>
      <c r="AG7" s="158"/>
      <c r="AH7" s="158"/>
      <c r="AI7" s="158"/>
      <c r="AJ7" s="158"/>
      <c r="AK7" s="136"/>
      <c r="AL7" s="136"/>
      <c r="AM7" s="136"/>
      <c r="AN7" s="136"/>
      <c r="AO7" s="136"/>
      <c r="AP7" s="136"/>
      <c r="AQ7" s="136"/>
      <c r="AR7" s="136"/>
      <c r="AS7" s="136"/>
      <c r="AT7" s="136"/>
      <c r="AU7" s="136"/>
      <c r="AV7" s="136"/>
      <c r="AW7" s="136"/>
      <c r="AX7" s="136" t="s">
        <v>1099</v>
      </c>
      <c r="AY7" s="136" t="s">
        <v>233</v>
      </c>
      <c r="AZ7" s="136" t="s">
        <v>1100</v>
      </c>
      <c r="BA7" s="136" t="s">
        <v>1101</v>
      </c>
      <c r="BB7" s="136" t="s">
        <v>748</v>
      </c>
      <c r="BC7" s="136" t="s">
        <v>469</v>
      </c>
      <c r="BD7" s="136" t="s">
        <v>1102</v>
      </c>
      <c r="BE7" s="136" t="s">
        <v>210</v>
      </c>
      <c r="BF7" s="136"/>
      <c r="BG7" s="158"/>
      <c r="BH7" s="158"/>
      <c r="BI7" s="136"/>
      <c r="BJ7" s="158"/>
      <c r="BK7" s="136"/>
      <c r="BL7" s="136"/>
      <c r="BM7" s="136"/>
      <c r="BN7" s="159"/>
      <c r="BO7" s="139">
        <v>62</v>
      </c>
    </row>
    <row r="8" spans="1:67" ht="63" x14ac:dyDescent="0.25">
      <c r="A8" s="72">
        <v>31.1</v>
      </c>
      <c r="B8" s="72" t="s">
        <v>1103</v>
      </c>
      <c r="C8" s="73" t="s">
        <v>1104</v>
      </c>
      <c r="D8" s="72" t="s">
        <v>1105</v>
      </c>
      <c r="E8" s="72"/>
      <c r="F8" s="72"/>
      <c r="G8" s="74"/>
      <c r="H8" s="72">
        <v>76580060177</v>
      </c>
      <c r="I8" s="72">
        <v>76580060177</v>
      </c>
      <c r="J8" s="75">
        <v>8.8999999999999996E-2</v>
      </c>
      <c r="K8" s="75">
        <v>666612</v>
      </c>
      <c r="L8" s="75">
        <v>237480</v>
      </c>
      <c r="M8" s="72" t="s">
        <v>1106</v>
      </c>
      <c r="N8" s="72" t="s">
        <v>1107</v>
      </c>
      <c r="O8" s="72" t="s">
        <v>98</v>
      </c>
      <c r="P8" s="72" t="s">
        <v>99</v>
      </c>
      <c r="Q8" s="72"/>
      <c r="R8" s="72" t="s">
        <v>1641</v>
      </c>
      <c r="S8" s="72"/>
      <c r="T8" s="72" t="s">
        <v>1108</v>
      </c>
      <c r="U8" s="72" t="s">
        <v>1109</v>
      </c>
      <c r="V8" s="72" t="s">
        <v>104</v>
      </c>
      <c r="W8" s="72" t="s">
        <v>459</v>
      </c>
      <c r="X8" s="72"/>
      <c r="Y8" s="72" t="s">
        <v>85</v>
      </c>
      <c r="Z8" s="72"/>
      <c r="AA8" s="72"/>
      <c r="AB8" s="75">
        <v>8.8999999999999996E-2</v>
      </c>
      <c r="AC8" s="75">
        <v>0</v>
      </c>
      <c r="AD8" s="75">
        <v>0</v>
      </c>
      <c r="AE8" s="75">
        <v>1E-3</v>
      </c>
      <c r="AF8" s="75">
        <v>0</v>
      </c>
      <c r="AG8" s="75">
        <v>8.7999999999999995E-2</v>
      </c>
      <c r="AH8" s="75">
        <v>0</v>
      </c>
      <c r="AI8" s="75">
        <v>0</v>
      </c>
      <c r="AJ8" s="75">
        <v>5.7448817300000004</v>
      </c>
      <c r="AK8" s="72" t="s">
        <v>1110</v>
      </c>
      <c r="AL8" s="72" t="s">
        <v>107</v>
      </c>
      <c r="AM8" s="72"/>
      <c r="AN8" s="72"/>
      <c r="AO8" s="72" t="s">
        <v>120</v>
      </c>
      <c r="AP8" s="72"/>
      <c r="AQ8" s="72"/>
      <c r="AR8" s="72"/>
      <c r="AS8" s="72"/>
      <c r="AT8" s="72"/>
      <c r="AU8" s="72" t="s">
        <v>1111</v>
      </c>
      <c r="AV8" s="72"/>
      <c r="AW8" s="76"/>
      <c r="AX8" s="72"/>
      <c r="AY8" s="72"/>
      <c r="AZ8" s="141"/>
      <c r="BA8" s="72"/>
      <c r="BB8" s="72"/>
      <c r="BC8" s="72" t="s">
        <v>122</v>
      </c>
      <c r="BD8" s="72"/>
      <c r="BE8" s="72"/>
      <c r="BF8" s="72" t="s">
        <v>1112</v>
      </c>
      <c r="BG8" s="75">
        <v>2332.1342650000001</v>
      </c>
      <c r="BH8" s="75">
        <v>1.6313693840000001</v>
      </c>
      <c r="BI8" s="72" t="s">
        <v>1113</v>
      </c>
      <c r="BJ8" s="75">
        <v>4.3740248199999998</v>
      </c>
      <c r="BK8" s="72"/>
      <c r="BL8" s="72"/>
      <c r="BM8" s="72"/>
      <c r="BN8" s="72" t="s">
        <v>112</v>
      </c>
      <c r="BO8" s="73">
        <v>62</v>
      </c>
    </row>
    <row r="9" spans="1:67" ht="63" x14ac:dyDescent="0.25">
      <c r="A9" s="72">
        <v>31.2</v>
      </c>
      <c r="B9" s="72" t="s">
        <v>1114</v>
      </c>
      <c r="C9" s="73" t="s">
        <v>1104</v>
      </c>
      <c r="D9" s="72" t="s">
        <v>1105</v>
      </c>
      <c r="E9" s="72"/>
      <c r="F9" s="72"/>
      <c r="G9" s="74"/>
      <c r="H9" s="72" t="s">
        <v>1115</v>
      </c>
      <c r="I9" s="72">
        <v>76580060186</v>
      </c>
      <c r="J9" s="75">
        <v>2.8000000000000001E-2</v>
      </c>
      <c r="K9" s="75">
        <v>666562</v>
      </c>
      <c r="L9" s="75">
        <v>237047</v>
      </c>
      <c r="M9" s="72" t="s">
        <v>1106</v>
      </c>
      <c r="N9" s="72" t="s">
        <v>1107</v>
      </c>
      <c r="O9" s="72" t="s">
        <v>98</v>
      </c>
      <c r="P9" s="72" t="s">
        <v>99</v>
      </c>
      <c r="Q9" s="72"/>
      <c r="R9" s="72" t="s">
        <v>1116</v>
      </c>
      <c r="S9" s="72"/>
      <c r="T9" s="72" t="s">
        <v>1117</v>
      </c>
      <c r="U9" s="72" t="s">
        <v>477</v>
      </c>
      <c r="V9" s="72" t="s">
        <v>104</v>
      </c>
      <c r="W9" s="72" t="s">
        <v>479</v>
      </c>
      <c r="X9" s="72"/>
      <c r="Y9" s="72" t="s">
        <v>85</v>
      </c>
      <c r="Z9" s="72"/>
      <c r="AA9" s="72"/>
      <c r="AB9" s="75">
        <v>2.8000000000000001E-2</v>
      </c>
      <c r="AC9" s="75">
        <v>8.0000000000000002E-3</v>
      </c>
      <c r="AD9" s="75">
        <v>0</v>
      </c>
      <c r="AE9" s="75">
        <v>8.0000000000000002E-3</v>
      </c>
      <c r="AF9" s="75">
        <v>0</v>
      </c>
      <c r="AG9" s="75">
        <v>0</v>
      </c>
      <c r="AH9" s="75">
        <v>0</v>
      </c>
      <c r="AI9" s="75">
        <v>1.2E-2</v>
      </c>
      <c r="AJ9" s="75">
        <v>5.3299657969999998</v>
      </c>
      <c r="AK9" s="72" t="s">
        <v>1110</v>
      </c>
      <c r="AL9" s="72" t="s">
        <v>107</v>
      </c>
      <c r="AM9" s="72"/>
      <c r="AN9" s="72"/>
      <c r="AO9" s="72" t="s">
        <v>135</v>
      </c>
      <c r="AP9" s="72"/>
      <c r="AQ9" s="72"/>
      <c r="AR9" s="72"/>
      <c r="AS9" s="72"/>
      <c r="AT9" s="72"/>
      <c r="AU9" s="72" t="s">
        <v>1111</v>
      </c>
      <c r="AV9" s="72"/>
      <c r="AW9" s="76"/>
      <c r="AX9" s="72"/>
      <c r="AY9" s="72"/>
      <c r="AZ9" s="72"/>
      <c r="BA9" s="72"/>
      <c r="BB9" s="72"/>
      <c r="BC9" s="72" t="s">
        <v>109</v>
      </c>
      <c r="BD9" s="72"/>
      <c r="BE9" s="72"/>
      <c r="BF9" s="72" t="s">
        <v>1112</v>
      </c>
      <c r="BG9" s="75">
        <v>2122.0464229999998</v>
      </c>
      <c r="BH9" s="75">
        <v>1.8486183350000001</v>
      </c>
      <c r="BI9" s="72" t="s">
        <v>1113</v>
      </c>
      <c r="BJ9" s="75">
        <v>4.5062592500000003</v>
      </c>
      <c r="BK9" s="72"/>
      <c r="BL9" s="72"/>
      <c r="BM9" s="72"/>
      <c r="BN9" s="72" t="s">
        <v>137</v>
      </c>
      <c r="BO9" s="73">
        <v>62</v>
      </c>
    </row>
    <row r="10" spans="1:67" ht="126" x14ac:dyDescent="0.25">
      <c r="A10" s="72">
        <v>31.3</v>
      </c>
      <c r="B10" s="72" t="s">
        <v>1118</v>
      </c>
      <c r="C10" s="73" t="s">
        <v>1104</v>
      </c>
      <c r="D10" s="72" t="s">
        <v>1105</v>
      </c>
      <c r="E10" s="72"/>
      <c r="F10" s="72"/>
      <c r="G10" s="74"/>
      <c r="H10" s="72" t="s">
        <v>1119</v>
      </c>
      <c r="I10" s="72">
        <v>76580060187</v>
      </c>
      <c r="J10" s="75">
        <v>4.54</v>
      </c>
      <c r="K10" s="72">
        <v>666781</v>
      </c>
      <c r="L10" s="72">
        <v>237507</v>
      </c>
      <c r="M10" s="72" t="s">
        <v>1106</v>
      </c>
      <c r="N10" s="72" t="s">
        <v>1107</v>
      </c>
      <c r="O10" s="72" t="s">
        <v>98</v>
      </c>
      <c r="P10" s="72" t="s">
        <v>99</v>
      </c>
      <c r="Q10" s="72"/>
      <c r="R10" s="72" t="s">
        <v>1116</v>
      </c>
      <c r="S10" s="72"/>
      <c r="T10" s="72" t="s">
        <v>1117</v>
      </c>
      <c r="U10" s="72" t="s">
        <v>1120</v>
      </c>
      <c r="V10" s="72" t="s">
        <v>104</v>
      </c>
      <c r="W10" s="72" t="s">
        <v>1121</v>
      </c>
      <c r="X10" s="72"/>
      <c r="Y10" s="72" t="s">
        <v>85</v>
      </c>
      <c r="Z10" s="72"/>
      <c r="AA10" s="72"/>
      <c r="AB10" s="75">
        <v>4.54</v>
      </c>
      <c r="AC10" s="75">
        <v>0.71699999999999997</v>
      </c>
      <c r="AD10" s="75">
        <v>0.184</v>
      </c>
      <c r="AE10" s="75">
        <v>2.1859999999999999</v>
      </c>
      <c r="AF10" s="75">
        <v>0</v>
      </c>
      <c r="AG10" s="75">
        <v>1.9E-2</v>
      </c>
      <c r="AH10" s="75">
        <v>0</v>
      </c>
      <c r="AI10" s="75">
        <v>1.4339999999999999</v>
      </c>
      <c r="AJ10" s="75">
        <v>5.705062345</v>
      </c>
      <c r="AK10" s="72" t="s">
        <v>1110</v>
      </c>
      <c r="AL10" s="72" t="s">
        <v>107</v>
      </c>
      <c r="AM10" s="72"/>
      <c r="AN10" s="72"/>
      <c r="AO10" s="72" t="s">
        <v>135</v>
      </c>
      <c r="AP10" s="72"/>
      <c r="AQ10" s="72"/>
      <c r="AR10" s="72"/>
      <c r="AS10" s="72"/>
      <c r="AT10" s="72"/>
      <c r="AU10" s="72" t="s">
        <v>1122</v>
      </c>
      <c r="AV10" s="72"/>
      <c r="AW10" s="76"/>
      <c r="AX10" s="72"/>
      <c r="AY10" s="72"/>
      <c r="AZ10" s="72"/>
      <c r="BA10" s="72"/>
      <c r="BB10" s="72"/>
      <c r="BC10" s="72" t="s">
        <v>122</v>
      </c>
      <c r="BD10" s="72"/>
      <c r="BE10" s="72"/>
      <c r="BF10" s="72" t="s">
        <v>1112</v>
      </c>
      <c r="BG10" s="75">
        <v>2323.3040999999998</v>
      </c>
      <c r="BH10" s="75">
        <v>1.407790254</v>
      </c>
      <c r="BI10" s="72" t="s">
        <v>1113</v>
      </c>
      <c r="BJ10" s="75">
        <v>4.3329713559999998</v>
      </c>
      <c r="BK10" s="72"/>
      <c r="BL10" s="72"/>
      <c r="BM10" s="72"/>
      <c r="BN10" s="72" t="s">
        <v>1123</v>
      </c>
      <c r="BO10" s="73">
        <v>62</v>
      </c>
    </row>
    <row r="11" spans="1:67" ht="31.5" x14ac:dyDescent="0.25">
      <c r="A11" s="142">
        <v>32</v>
      </c>
      <c r="B11" s="84"/>
      <c r="C11" s="68" t="s">
        <v>1124</v>
      </c>
      <c r="D11" s="84">
        <v>4649</v>
      </c>
      <c r="E11" s="84" t="s">
        <v>1125</v>
      </c>
      <c r="F11" s="84">
        <v>14414</v>
      </c>
      <c r="G11" s="84"/>
      <c r="H11" s="84"/>
      <c r="I11" s="84"/>
      <c r="J11" s="85"/>
      <c r="K11" s="84"/>
      <c r="L11" s="84"/>
      <c r="M11" s="84"/>
      <c r="N11" s="84"/>
      <c r="O11" s="84"/>
      <c r="P11" s="84"/>
      <c r="Q11" s="84"/>
      <c r="R11" s="84"/>
      <c r="S11" s="84"/>
      <c r="T11" s="84"/>
      <c r="U11" s="84"/>
      <c r="V11" s="84"/>
      <c r="W11" s="84"/>
      <c r="X11" s="84" t="s">
        <v>172</v>
      </c>
      <c r="Y11" s="84"/>
      <c r="Z11" s="84"/>
      <c r="AA11" s="84" t="s">
        <v>146</v>
      </c>
      <c r="AB11" s="85"/>
      <c r="AC11" s="85"/>
      <c r="AD11" s="85"/>
      <c r="AE11" s="85"/>
      <c r="AF11" s="85"/>
      <c r="AG11" s="85"/>
      <c r="AH11" s="85"/>
      <c r="AI11" s="85"/>
      <c r="AJ11" s="85"/>
      <c r="AK11" s="84"/>
      <c r="AL11" s="84"/>
      <c r="AM11" s="84"/>
      <c r="AN11" s="84"/>
      <c r="AO11" s="84"/>
      <c r="AP11" s="84"/>
      <c r="AQ11" s="84"/>
      <c r="AR11" s="84"/>
      <c r="AS11" s="84"/>
      <c r="AT11" s="84"/>
      <c r="AU11" s="84"/>
      <c r="AV11" s="84"/>
      <c r="AW11" s="84"/>
      <c r="AX11" s="84" t="s">
        <v>1126</v>
      </c>
      <c r="AY11" s="84" t="s">
        <v>1127</v>
      </c>
      <c r="AZ11" s="84" t="s">
        <v>1128</v>
      </c>
      <c r="BA11" s="84" t="s">
        <v>1129</v>
      </c>
      <c r="BB11" s="84" t="s">
        <v>1130</v>
      </c>
      <c r="BC11" s="84" t="s">
        <v>91</v>
      </c>
      <c r="BD11" s="84" t="s">
        <v>1131</v>
      </c>
      <c r="BE11" s="84" t="s">
        <v>210</v>
      </c>
      <c r="BF11" s="84"/>
      <c r="BG11" s="85"/>
      <c r="BH11" s="85"/>
      <c r="BI11" s="84"/>
      <c r="BJ11" s="85"/>
      <c r="BK11" s="84"/>
      <c r="BL11" s="84"/>
      <c r="BM11" s="84"/>
      <c r="BN11" s="86"/>
      <c r="BO11" s="79">
        <v>37</v>
      </c>
    </row>
    <row r="12" spans="1:67" ht="63" x14ac:dyDescent="0.25">
      <c r="A12" s="72">
        <v>32.1</v>
      </c>
      <c r="B12" s="72" t="s">
        <v>1132</v>
      </c>
      <c r="C12" s="73" t="s">
        <v>1133</v>
      </c>
      <c r="D12" s="72" t="s">
        <v>1134</v>
      </c>
      <c r="E12" s="72" t="s">
        <v>1125</v>
      </c>
      <c r="F12" s="72">
        <v>14414</v>
      </c>
      <c r="G12" s="74"/>
      <c r="H12" s="160" t="s">
        <v>1135</v>
      </c>
      <c r="I12" s="160">
        <v>44680020161</v>
      </c>
      <c r="J12" s="75">
        <v>6.0000000000000001E-3</v>
      </c>
      <c r="K12" s="160">
        <v>649767</v>
      </c>
      <c r="L12" s="160">
        <v>215497</v>
      </c>
      <c r="M12" s="72" t="s">
        <v>1136</v>
      </c>
      <c r="N12" s="72" t="s">
        <v>1107</v>
      </c>
      <c r="O12" s="72" t="s">
        <v>98</v>
      </c>
      <c r="P12" s="72" t="s">
        <v>99</v>
      </c>
      <c r="Q12" s="72"/>
      <c r="R12" s="72" t="s">
        <v>1642</v>
      </c>
      <c r="S12" s="72"/>
      <c r="T12" s="72" t="s">
        <v>1137</v>
      </c>
      <c r="U12" s="72" t="s">
        <v>1138</v>
      </c>
      <c r="V12" s="72" t="s">
        <v>104</v>
      </c>
      <c r="W12" s="72" t="s">
        <v>278</v>
      </c>
      <c r="X12" s="72" t="s">
        <v>172</v>
      </c>
      <c r="Y12" s="72"/>
      <c r="Z12" s="72"/>
      <c r="AA12" s="72" t="s">
        <v>146</v>
      </c>
      <c r="AB12" s="75">
        <v>6.0000000000000001E-3</v>
      </c>
      <c r="AC12" s="75">
        <v>0</v>
      </c>
      <c r="AD12" s="75">
        <v>0</v>
      </c>
      <c r="AE12" s="75">
        <v>6.0000000000000001E-3</v>
      </c>
      <c r="AF12" s="75">
        <v>0</v>
      </c>
      <c r="AG12" s="75">
        <v>0</v>
      </c>
      <c r="AH12" s="75">
        <v>0</v>
      </c>
      <c r="AI12" s="75">
        <v>0</v>
      </c>
      <c r="AJ12" s="75">
        <v>3.8392010540000001</v>
      </c>
      <c r="AK12" s="72" t="s">
        <v>1139</v>
      </c>
      <c r="AL12" s="72" t="s">
        <v>300</v>
      </c>
      <c r="AM12" s="72"/>
      <c r="AN12" s="72"/>
      <c r="AO12" s="72" t="s">
        <v>120</v>
      </c>
      <c r="AP12" s="72"/>
      <c r="AQ12" s="72"/>
      <c r="AR12" s="72"/>
      <c r="AS12" s="72"/>
      <c r="AT12" s="72"/>
      <c r="AU12" s="72" t="s">
        <v>1140</v>
      </c>
      <c r="AV12" s="72"/>
      <c r="AW12" s="76"/>
      <c r="AX12" s="72"/>
      <c r="AY12" s="72"/>
      <c r="AZ12" s="72"/>
      <c r="BA12" s="72"/>
      <c r="BB12" s="72"/>
      <c r="BC12" s="72" t="s">
        <v>109</v>
      </c>
      <c r="BD12" s="72"/>
      <c r="BE12" s="72"/>
      <c r="BF12" s="72" t="s">
        <v>1141</v>
      </c>
      <c r="BG12" s="75">
        <v>1408.2998030000001</v>
      </c>
      <c r="BH12" s="75">
        <v>1.7972957220000001</v>
      </c>
      <c r="BI12" s="72" t="s">
        <v>1142</v>
      </c>
      <c r="BJ12" s="75">
        <v>4.3685008080000003</v>
      </c>
      <c r="BK12" s="72"/>
      <c r="BL12" s="72"/>
      <c r="BM12" s="72"/>
      <c r="BN12" s="72" t="s">
        <v>137</v>
      </c>
      <c r="BO12" s="73">
        <v>37</v>
      </c>
    </row>
    <row r="13" spans="1:67" ht="63" x14ac:dyDescent="0.25">
      <c r="A13" s="72">
        <v>32.200000000000003</v>
      </c>
      <c r="B13" s="72" t="s">
        <v>1143</v>
      </c>
      <c r="C13" s="73" t="s">
        <v>1133</v>
      </c>
      <c r="D13" s="72" t="s">
        <v>1134</v>
      </c>
      <c r="E13" s="72" t="s">
        <v>1125</v>
      </c>
      <c r="F13" s="72">
        <v>14414</v>
      </c>
      <c r="G13" s="74"/>
      <c r="H13" s="72" t="s">
        <v>1144</v>
      </c>
      <c r="I13" s="72">
        <v>44680020167</v>
      </c>
      <c r="J13" s="75">
        <v>2E-3</v>
      </c>
      <c r="K13" s="72">
        <v>649839</v>
      </c>
      <c r="L13" s="72">
        <v>215157</v>
      </c>
      <c r="M13" s="72" t="s">
        <v>1136</v>
      </c>
      <c r="N13" s="72" t="s">
        <v>1107</v>
      </c>
      <c r="O13" s="72" t="s">
        <v>98</v>
      </c>
      <c r="P13" s="72" t="s">
        <v>296</v>
      </c>
      <c r="Q13" s="72"/>
      <c r="R13" s="72" t="s">
        <v>1145</v>
      </c>
      <c r="S13" s="72"/>
      <c r="T13" s="72" t="s">
        <v>1137</v>
      </c>
      <c r="U13" s="72" t="s">
        <v>1138</v>
      </c>
      <c r="V13" s="72" t="s">
        <v>104</v>
      </c>
      <c r="W13" s="72" t="s">
        <v>143</v>
      </c>
      <c r="X13" s="72" t="s">
        <v>172</v>
      </c>
      <c r="Y13" s="72"/>
      <c r="Z13" s="72"/>
      <c r="AA13" s="72" t="s">
        <v>146</v>
      </c>
      <c r="AB13" s="75">
        <v>2E-3</v>
      </c>
      <c r="AC13" s="75">
        <v>0</v>
      </c>
      <c r="AD13" s="75">
        <v>0</v>
      </c>
      <c r="AE13" s="75">
        <v>1E-3</v>
      </c>
      <c r="AF13" s="75">
        <v>0</v>
      </c>
      <c r="AG13" s="75">
        <v>0</v>
      </c>
      <c r="AH13" s="75">
        <v>0</v>
      </c>
      <c r="AI13" s="75">
        <v>1E-3</v>
      </c>
      <c r="AJ13" s="75">
        <v>3.783808311</v>
      </c>
      <c r="AK13" s="72" t="s">
        <v>1139</v>
      </c>
      <c r="AL13" s="72" t="s">
        <v>300</v>
      </c>
      <c r="AM13" s="72"/>
      <c r="AN13" s="72"/>
      <c r="AO13" s="72" t="s">
        <v>120</v>
      </c>
      <c r="AP13" s="72"/>
      <c r="AQ13" s="72"/>
      <c r="AR13" s="72"/>
      <c r="AS13" s="72"/>
      <c r="AT13" s="72"/>
      <c r="AU13" s="72" t="s">
        <v>1140</v>
      </c>
      <c r="AV13" s="72"/>
      <c r="AW13" s="76"/>
      <c r="AX13" s="72"/>
      <c r="AY13" s="72"/>
      <c r="AZ13" s="72"/>
      <c r="BA13" s="72"/>
      <c r="BB13" s="72"/>
      <c r="BC13" s="72" t="s">
        <v>109</v>
      </c>
      <c r="BD13" s="72"/>
      <c r="BE13" s="72"/>
      <c r="BF13" s="72" t="s">
        <v>1141</v>
      </c>
      <c r="BG13" s="75">
        <v>1320.2043610000001</v>
      </c>
      <c r="BH13" s="75">
        <v>1.833547482</v>
      </c>
      <c r="BI13" s="72" t="s">
        <v>1142</v>
      </c>
      <c r="BJ13" s="75">
        <v>4.4246402150000002</v>
      </c>
      <c r="BK13" s="72"/>
      <c r="BL13" s="72"/>
      <c r="BM13" s="72"/>
      <c r="BN13" s="72" t="s">
        <v>137</v>
      </c>
      <c r="BO13" s="73">
        <v>37</v>
      </c>
    </row>
    <row r="14" spans="1:67" ht="63" x14ac:dyDescent="0.25">
      <c r="A14" s="72">
        <v>32.299999999999997</v>
      </c>
      <c r="B14" s="72" t="s">
        <v>1146</v>
      </c>
      <c r="C14" s="73" t="s">
        <v>1133</v>
      </c>
      <c r="D14" s="72" t="s">
        <v>1134</v>
      </c>
      <c r="E14" s="72" t="s">
        <v>1125</v>
      </c>
      <c r="F14" s="72">
        <v>14414</v>
      </c>
      <c r="G14" s="74"/>
      <c r="H14" s="72" t="s">
        <v>1147</v>
      </c>
      <c r="I14" s="72">
        <v>44680020172</v>
      </c>
      <c r="J14" s="75">
        <v>5.0000000000000001E-3</v>
      </c>
      <c r="K14" s="72">
        <v>649814</v>
      </c>
      <c r="L14" s="72">
        <v>215270</v>
      </c>
      <c r="M14" s="72" t="s">
        <v>1136</v>
      </c>
      <c r="N14" s="72" t="s">
        <v>1107</v>
      </c>
      <c r="O14" s="72" t="s">
        <v>98</v>
      </c>
      <c r="P14" s="72" t="s">
        <v>99</v>
      </c>
      <c r="Q14" s="72"/>
      <c r="R14" s="72" t="s">
        <v>1145</v>
      </c>
      <c r="S14" s="72" t="s">
        <v>1148</v>
      </c>
      <c r="T14" s="72" t="s">
        <v>1149</v>
      </c>
      <c r="U14" s="72" t="s">
        <v>1150</v>
      </c>
      <c r="V14" s="72" t="s">
        <v>104</v>
      </c>
      <c r="W14" s="72" t="s">
        <v>1151</v>
      </c>
      <c r="X14" s="72" t="s">
        <v>172</v>
      </c>
      <c r="Y14" s="72"/>
      <c r="Z14" s="72"/>
      <c r="AA14" s="72" t="s">
        <v>146</v>
      </c>
      <c r="AB14" s="75">
        <v>5.0000000000000001E-3</v>
      </c>
      <c r="AC14" s="75">
        <v>0</v>
      </c>
      <c r="AD14" s="75">
        <v>0</v>
      </c>
      <c r="AE14" s="75">
        <v>4.0000000000000001E-3</v>
      </c>
      <c r="AF14" s="75">
        <v>0</v>
      </c>
      <c r="AG14" s="75">
        <v>0</v>
      </c>
      <c r="AH14" s="75">
        <v>0</v>
      </c>
      <c r="AI14" s="75">
        <v>1E-3</v>
      </c>
      <c r="AJ14" s="75">
        <v>3.7980543359999999</v>
      </c>
      <c r="AK14" s="72" t="s">
        <v>1139</v>
      </c>
      <c r="AL14" s="72" t="s">
        <v>300</v>
      </c>
      <c r="AM14" s="72"/>
      <c r="AN14" s="72"/>
      <c r="AO14" s="72" t="s">
        <v>120</v>
      </c>
      <c r="AP14" s="72"/>
      <c r="AQ14" s="72"/>
      <c r="AR14" s="72"/>
      <c r="AS14" s="72"/>
      <c r="AT14" s="72" t="s">
        <v>1152</v>
      </c>
      <c r="AU14" s="72" t="s">
        <v>1153</v>
      </c>
      <c r="AV14" s="72"/>
      <c r="AW14" s="76"/>
      <c r="AX14" s="72"/>
      <c r="AY14" s="72"/>
      <c r="AZ14" s="72"/>
      <c r="BA14" s="72"/>
      <c r="BB14" s="72"/>
      <c r="BC14" s="72" t="s">
        <v>109</v>
      </c>
      <c r="BD14" s="72"/>
      <c r="BE14" s="72"/>
      <c r="BF14" s="72" t="s">
        <v>1141</v>
      </c>
      <c r="BG14" s="75">
        <v>1351.129469</v>
      </c>
      <c r="BH14" s="75">
        <v>1.82027191</v>
      </c>
      <c r="BI14" s="72" t="s">
        <v>1142</v>
      </c>
      <c r="BJ14" s="75">
        <v>4.3997537549999999</v>
      </c>
      <c r="BK14" s="72"/>
      <c r="BL14" s="72"/>
      <c r="BM14" s="72"/>
      <c r="BN14" s="72" t="s">
        <v>137</v>
      </c>
      <c r="BO14" s="73">
        <v>37</v>
      </c>
    </row>
    <row r="15" spans="1:67" ht="78.75" x14ac:dyDescent="0.25">
      <c r="A15" s="270">
        <v>32.4</v>
      </c>
      <c r="B15" s="270" t="s">
        <v>1154</v>
      </c>
      <c r="C15" s="272" t="s">
        <v>1133</v>
      </c>
      <c r="D15" s="270" t="s">
        <v>1134</v>
      </c>
      <c r="E15" s="270" t="s">
        <v>1125</v>
      </c>
      <c r="F15" s="270">
        <v>14414</v>
      </c>
      <c r="G15" s="273"/>
      <c r="H15" s="270" t="s">
        <v>1155</v>
      </c>
      <c r="I15" s="270">
        <v>44680030197</v>
      </c>
      <c r="J15" s="274">
        <v>0.50700000000000001</v>
      </c>
      <c r="K15" s="270">
        <v>649402</v>
      </c>
      <c r="L15" s="270">
        <v>212302</v>
      </c>
      <c r="M15" s="270" t="s">
        <v>1136</v>
      </c>
      <c r="N15" s="270" t="s">
        <v>1107</v>
      </c>
      <c r="O15" s="270" t="s">
        <v>98</v>
      </c>
      <c r="P15" s="270" t="s">
        <v>99</v>
      </c>
      <c r="Q15" s="270"/>
      <c r="R15" s="270" t="s">
        <v>1145</v>
      </c>
      <c r="S15" s="270"/>
      <c r="T15" s="270" t="s">
        <v>1137</v>
      </c>
      <c r="U15" s="270" t="s">
        <v>1138</v>
      </c>
      <c r="V15" s="270" t="s">
        <v>104</v>
      </c>
      <c r="W15" s="270" t="s">
        <v>1156</v>
      </c>
      <c r="X15" s="270" t="s">
        <v>172</v>
      </c>
      <c r="Y15" s="270"/>
      <c r="Z15" s="270"/>
      <c r="AA15" s="270" t="s">
        <v>146</v>
      </c>
      <c r="AB15" s="274">
        <v>0.50700000000000001</v>
      </c>
      <c r="AC15" s="274">
        <v>0.253</v>
      </c>
      <c r="AD15" s="274">
        <v>1.2E-2</v>
      </c>
      <c r="AE15" s="274">
        <v>0.17199999999999999</v>
      </c>
      <c r="AF15" s="274">
        <v>0</v>
      </c>
      <c r="AG15" s="274">
        <v>0</v>
      </c>
      <c r="AH15" s="274">
        <v>0</v>
      </c>
      <c r="AI15" s="274">
        <v>7.0000000000000007E-2</v>
      </c>
      <c r="AJ15" s="274">
        <v>2.8244138809999999</v>
      </c>
      <c r="AK15" s="270" t="s">
        <v>1139</v>
      </c>
      <c r="AL15" s="270" t="s">
        <v>300</v>
      </c>
      <c r="AM15" s="270" t="s">
        <v>1157</v>
      </c>
      <c r="AN15" s="270"/>
      <c r="AO15" s="270" t="s">
        <v>135</v>
      </c>
      <c r="AP15" s="270"/>
      <c r="AQ15" s="270"/>
      <c r="AR15" s="270"/>
      <c r="AS15" s="270"/>
      <c r="AT15" s="270"/>
      <c r="AU15" s="270" t="s">
        <v>1158</v>
      </c>
      <c r="AV15" s="270"/>
      <c r="AW15" s="276"/>
      <c r="AX15" s="270"/>
      <c r="AY15" s="270"/>
      <c r="AZ15" s="270"/>
      <c r="BA15" s="270"/>
      <c r="BB15" s="270"/>
      <c r="BC15" s="270" t="s">
        <v>144</v>
      </c>
      <c r="BD15" s="270"/>
      <c r="BE15" s="270"/>
      <c r="BF15" s="270" t="s">
        <v>1159</v>
      </c>
      <c r="BG15" s="274">
        <v>113.2134219</v>
      </c>
      <c r="BH15" s="274">
        <v>1.0294253689999999</v>
      </c>
      <c r="BI15" s="270" t="s">
        <v>1142</v>
      </c>
      <c r="BJ15" s="274">
        <v>3.2357735500000002</v>
      </c>
      <c r="BK15" s="270"/>
      <c r="BL15" s="270"/>
      <c r="BM15" s="270"/>
      <c r="BN15" s="270" t="s">
        <v>1160</v>
      </c>
      <c r="BO15" s="272">
        <v>37</v>
      </c>
    </row>
    <row r="16" spans="1:67" ht="23.25" customHeight="1" x14ac:dyDescent="0.25">
      <c r="A16" s="142">
        <v>33</v>
      </c>
      <c r="B16" s="84"/>
      <c r="C16" s="68" t="s">
        <v>1161</v>
      </c>
      <c r="D16" s="84">
        <v>4365</v>
      </c>
      <c r="E16" s="84" t="s">
        <v>1162</v>
      </c>
      <c r="F16" s="84">
        <v>12309</v>
      </c>
      <c r="G16" s="84">
        <v>167.55</v>
      </c>
      <c r="H16" s="84"/>
      <c r="I16" s="84"/>
      <c r="J16" s="85"/>
      <c r="K16" s="84"/>
      <c r="L16" s="84"/>
      <c r="M16" s="84"/>
      <c r="N16" s="84"/>
      <c r="O16" s="84"/>
      <c r="P16" s="84"/>
      <c r="Q16" s="84"/>
      <c r="R16" s="84"/>
      <c r="S16" s="84"/>
      <c r="T16" s="84"/>
      <c r="U16" s="84"/>
      <c r="V16" s="84"/>
      <c r="W16" s="84"/>
      <c r="X16" s="84"/>
      <c r="Y16" s="84" t="s">
        <v>85</v>
      </c>
      <c r="Z16" s="84"/>
      <c r="AA16" s="84"/>
      <c r="AB16" s="85"/>
      <c r="AC16" s="85"/>
      <c r="AD16" s="85"/>
      <c r="AE16" s="85"/>
      <c r="AF16" s="85"/>
      <c r="AG16" s="85"/>
      <c r="AH16" s="85"/>
      <c r="AI16" s="85"/>
      <c r="AJ16" s="85"/>
      <c r="AK16" s="84"/>
      <c r="AL16" s="84"/>
      <c r="AM16" s="84"/>
      <c r="AN16" s="84"/>
      <c r="AO16" s="84"/>
      <c r="AP16" s="84"/>
      <c r="AQ16" s="84"/>
      <c r="AR16" s="84"/>
      <c r="AS16" s="84"/>
      <c r="AT16" s="84"/>
      <c r="AU16" s="84"/>
      <c r="AV16" s="84"/>
      <c r="AW16" s="84"/>
      <c r="AX16" s="84" t="s">
        <v>1163</v>
      </c>
      <c r="AY16" s="84" t="s">
        <v>87</v>
      </c>
      <c r="AZ16" s="84" t="s">
        <v>285</v>
      </c>
      <c r="BA16" s="84" t="s">
        <v>1164</v>
      </c>
      <c r="BB16" s="84" t="s">
        <v>1165</v>
      </c>
      <c r="BC16" s="84" t="s">
        <v>469</v>
      </c>
      <c r="BD16" s="84" t="s">
        <v>288</v>
      </c>
      <c r="BE16" s="84" t="s">
        <v>238</v>
      </c>
      <c r="BF16" s="84"/>
      <c r="BG16" s="85"/>
      <c r="BH16" s="85"/>
      <c r="BI16" s="84"/>
      <c r="BJ16" s="85"/>
      <c r="BK16" s="84"/>
      <c r="BL16" s="84"/>
      <c r="BM16" s="84"/>
      <c r="BN16" s="86"/>
      <c r="BO16" s="79">
        <v>80</v>
      </c>
    </row>
    <row r="17" spans="1:67" ht="126" x14ac:dyDescent="0.25">
      <c r="A17" s="72">
        <v>33.1</v>
      </c>
      <c r="B17" s="72" t="s">
        <v>1166</v>
      </c>
      <c r="C17" s="73" t="s">
        <v>1167</v>
      </c>
      <c r="D17" s="72" t="s">
        <v>1168</v>
      </c>
      <c r="E17" s="72" t="s">
        <v>1162</v>
      </c>
      <c r="F17" s="72" t="s">
        <v>1169</v>
      </c>
      <c r="G17" s="74"/>
      <c r="H17" s="72" t="s">
        <v>1170</v>
      </c>
      <c r="I17" s="72">
        <v>78560050084</v>
      </c>
      <c r="J17" s="75">
        <v>2.1869999999999998</v>
      </c>
      <c r="K17" s="72">
        <v>714533</v>
      </c>
      <c r="L17" s="72">
        <v>265455</v>
      </c>
      <c r="M17" s="72" t="s">
        <v>1171</v>
      </c>
      <c r="N17" s="72" t="s">
        <v>1107</v>
      </c>
      <c r="O17" s="72" t="s">
        <v>98</v>
      </c>
      <c r="P17" s="72" t="s">
        <v>99</v>
      </c>
      <c r="Q17" s="72"/>
      <c r="R17" s="72" t="s">
        <v>1643</v>
      </c>
      <c r="S17" s="72" t="s">
        <v>505</v>
      </c>
      <c r="T17" s="72" t="s">
        <v>1172</v>
      </c>
      <c r="U17" s="72" t="s">
        <v>1173</v>
      </c>
      <c r="V17" s="72" t="s">
        <v>104</v>
      </c>
      <c r="W17" s="72" t="s">
        <v>1174</v>
      </c>
      <c r="X17" s="72"/>
      <c r="Y17" s="72" t="s">
        <v>85</v>
      </c>
      <c r="Z17" s="72"/>
      <c r="AA17" s="72"/>
      <c r="AB17" s="75">
        <v>2.1869999999999998</v>
      </c>
      <c r="AC17" s="75">
        <v>1.861</v>
      </c>
      <c r="AD17" s="75">
        <v>1.2E-2</v>
      </c>
      <c r="AE17" s="75">
        <v>3.0000000000000001E-3</v>
      </c>
      <c r="AF17" s="75">
        <v>0</v>
      </c>
      <c r="AG17" s="75">
        <v>0</v>
      </c>
      <c r="AH17" s="75">
        <v>0</v>
      </c>
      <c r="AI17" s="75">
        <v>0.311</v>
      </c>
      <c r="AJ17" s="75">
        <v>7.8509961089999996</v>
      </c>
      <c r="AK17" s="72" t="s">
        <v>1175</v>
      </c>
      <c r="AL17" s="72" t="s">
        <v>107</v>
      </c>
      <c r="AM17" s="72"/>
      <c r="AN17" s="72"/>
      <c r="AO17" s="72" t="s">
        <v>135</v>
      </c>
      <c r="AP17" s="72"/>
      <c r="AQ17" s="72"/>
      <c r="AR17" s="72"/>
      <c r="AS17" s="72"/>
      <c r="AT17" s="72"/>
      <c r="AU17" s="72"/>
      <c r="AV17" s="72"/>
      <c r="AW17" s="76"/>
      <c r="AX17" s="72"/>
      <c r="AY17" s="72"/>
      <c r="AZ17" s="72"/>
      <c r="BA17" s="72"/>
      <c r="BB17" s="72"/>
      <c r="BC17" s="72" t="s">
        <v>144</v>
      </c>
      <c r="BD17" s="72"/>
      <c r="BE17" s="72"/>
      <c r="BF17" s="72" t="s">
        <v>1176</v>
      </c>
      <c r="BG17" s="75">
        <v>831.92389509999998</v>
      </c>
      <c r="BH17" s="75">
        <v>1.7888139940000001</v>
      </c>
      <c r="BI17" s="72" t="s">
        <v>1177</v>
      </c>
      <c r="BJ17" s="75">
        <v>3.3970100560000001</v>
      </c>
      <c r="BK17" s="72"/>
      <c r="BL17" s="72"/>
      <c r="BM17" s="72"/>
      <c r="BN17" s="72" t="s">
        <v>1178</v>
      </c>
      <c r="BO17" s="73">
        <v>80</v>
      </c>
    </row>
    <row r="18" spans="1:67" ht="330.75" x14ac:dyDescent="0.25">
      <c r="A18" s="72">
        <v>33.200000000000003</v>
      </c>
      <c r="B18" s="72" t="s">
        <v>1179</v>
      </c>
      <c r="C18" s="73" t="s">
        <v>1167</v>
      </c>
      <c r="D18" s="72" t="s">
        <v>1168</v>
      </c>
      <c r="E18" s="72" t="s">
        <v>1162</v>
      </c>
      <c r="F18" s="72" t="s">
        <v>1169</v>
      </c>
      <c r="G18" s="74"/>
      <c r="H18" s="72" t="s">
        <v>1180</v>
      </c>
      <c r="I18" s="72">
        <v>78560050099</v>
      </c>
      <c r="J18" s="75">
        <v>1.9390000000000001</v>
      </c>
      <c r="K18" s="72">
        <v>714655</v>
      </c>
      <c r="L18" s="72">
        <v>265914</v>
      </c>
      <c r="M18" s="72" t="s">
        <v>1171</v>
      </c>
      <c r="N18" s="72" t="s">
        <v>1107</v>
      </c>
      <c r="O18" s="72" t="s">
        <v>98</v>
      </c>
      <c r="P18" s="72"/>
      <c r="Q18" s="72"/>
      <c r="R18" s="72" t="s">
        <v>1643</v>
      </c>
      <c r="S18" s="463" t="s">
        <v>1636</v>
      </c>
      <c r="T18" s="72" t="s">
        <v>1181</v>
      </c>
      <c r="U18" s="72" t="s">
        <v>1173</v>
      </c>
      <c r="V18" s="72" t="s">
        <v>104</v>
      </c>
      <c r="W18" s="72" t="s">
        <v>1182</v>
      </c>
      <c r="X18" s="72"/>
      <c r="Y18" s="72" t="s">
        <v>85</v>
      </c>
      <c r="Z18" s="72"/>
      <c r="AA18" s="72"/>
      <c r="AB18" s="75">
        <v>1.9390000000000001</v>
      </c>
      <c r="AC18" s="75">
        <v>1.232</v>
      </c>
      <c r="AD18" s="75">
        <v>0</v>
      </c>
      <c r="AE18" s="75">
        <v>1E-3</v>
      </c>
      <c r="AF18" s="75">
        <v>0</v>
      </c>
      <c r="AG18" s="75">
        <v>0</v>
      </c>
      <c r="AH18" s="75">
        <v>0</v>
      </c>
      <c r="AI18" s="75">
        <v>0.70599999999999996</v>
      </c>
      <c r="AJ18" s="75">
        <v>7.5145798729999997</v>
      </c>
      <c r="AK18" s="72" t="s">
        <v>1175</v>
      </c>
      <c r="AL18" s="72" t="s">
        <v>107</v>
      </c>
      <c r="AM18" s="72"/>
      <c r="AN18" s="72"/>
      <c r="AO18" s="72" t="s">
        <v>135</v>
      </c>
      <c r="AP18" s="72"/>
      <c r="AQ18" s="72"/>
      <c r="AR18" s="72"/>
      <c r="AS18" s="72"/>
      <c r="AT18" s="72"/>
      <c r="AU18" s="72"/>
      <c r="AV18" s="72"/>
      <c r="AW18" s="76"/>
      <c r="AX18" s="72"/>
      <c r="AY18" s="72"/>
      <c r="AZ18" s="72"/>
      <c r="BA18" s="72"/>
      <c r="BB18" s="72"/>
      <c r="BC18" s="72" t="s">
        <v>122</v>
      </c>
      <c r="BD18" s="72"/>
      <c r="BE18" s="72"/>
      <c r="BF18" s="72" t="s">
        <v>1183</v>
      </c>
      <c r="BG18" s="75">
        <v>1194.957175</v>
      </c>
      <c r="BH18" s="75">
        <v>2.2335005049999999</v>
      </c>
      <c r="BI18" s="72" t="s">
        <v>1177</v>
      </c>
      <c r="BJ18" s="75">
        <v>3.4910650620000001</v>
      </c>
      <c r="BK18" s="72"/>
      <c r="BL18" s="72" t="s">
        <v>1184</v>
      </c>
      <c r="BM18" s="72"/>
      <c r="BN18" s="72" t="s">
        <v>1185</v>
      </c>
      <c r="BO18" s="73">
        <v>80</v>
      </c>
    </row>
    <row r="19" spans="1:67" ht="63" x14ac:dyDescent="0.25">
      <c r="A19" s="72">
        <v>33.299999999999997</v>
      </c>
      <c r="B19" s="72" t="s">
        <v>1186</v>
      </c>
      <c r="C19" s="73" t="s">
        <v>1167</v>
      </c>
      <c r="D19" s="72" t="s">
        <v>1168</v>
      </c>
      <c r="E19" s="72" t="s">
        <v>1162</v>
      </c>
      <c r="F19" s="72" t="s">
        <v>1169</v>
      </c>
      <c r="G19" s="74"/>
      <c r="H19" s="72" t="s">
        <v>1187</v>
      </c>
      <c r="I19" s="72">
        <v>78560050113</v>
      </c>
      <c r="J19" s="75">
        <v>4.5999999999999999E-2</v>
      </c>
      <c r="K19" s="72">
        <v>713770</v>
      </c>
      <c r="L19" s="72">
        <v>265688</v>
      </c>
      <c r="M19" s="72" t="s">
        <v>1171</v>
      </c>
      <c r="N19" s="72" t="s">
        <v>1107</v>
      </c>
      <c r="O19" s="72" t="s">
        <v>98</v>
      </c>
      <c r="P19" s="72" t="s">
        <v>99</v>
      </c>
      <c r="Q19" s="72"/>
      <c r="R19" s="72" t="s">
        <v>1643</v>
      </c>
      <c r="S19" s="72" t="s">
        <v>505</v>
      </c>
      <c r="T19" s="72" t="s">
        <v>1188</v>
      </c>
      <c r="U19" s="72" t="s">
        <v>1173</v>
      </c>
      <c r="V19" s="72" t="s">
        <v>104</v>
      </c>
      <c r="W19" s="72" t="s">
        <v>1189</v>
      </c>
      <c r="X19" s="72"/>
      <c r="Y19" s="72" t="s">
        <v>85</v>
      </c>
      <c r="Z19" s="72"/>
      <c r="AA19" s="72"/>
      <c r="AB19" s="75">
        <v>4.5999999999999999E-2</v>
      </c>
      <c r="AC19" s="75">
        <v>1.4999999999999999E-2</v>
      </c>
      <c r="AD19" s="75">
        <v>0</v>
      </c>
      <c r="AE19" s="75">
        <v>0</v>
      </c>
      <c r="AF19" s="75">
        <v>0</v>
      </c>
      <c r="AG19" s="75">
        <v>0</v>
      </c>
      <c r="AH19" s="75">
        <v>0</v>
      </c>
      <c r="AI19" s="75">
        <v>3.1E-2</v>
      </c>
      <c r="AJ19" s="75">
        <v>8.3299068900000002</v>
      </c>
      <c r="AK19" s="72" t="s">
        <v>1175</v>
      </c>
      <c r="AL19" s="72" t="s">
        <v>107</v>
      </c>
      <c r="AM19" s="72"/>
      <c r="AN19" s="72"/>
      <c r="AO19" s="72" t="s">
        <v>135</v>
      </c>
      <c r="AP19" s="72"/>
      <c r="AQ19" s="72"/>
      <c r="AR19" s="72"/>
      <c r="AS19" s="72"/>
      <c r="AT19" s="72"/>
      <c r="AU19" s="72"/>
      <c r="AV19" s="72"/>
      <c r="AW19" s="76"/>
      <c r="AX19" s="72"/>
      <c r="AY19" s="72"/>
      <c r="AZ19" s="72"/>
      <c r="BA19" s="72"/>
      <c r="BB19" s="72"/>
      <c r="BC19" s="72" t="s">
        <v>122</v>
      </c>
      <c r="BD19" s="72"/>
      <c r="BE19" s="72"/>
      <c r="BF19" s="72" t="s">
        <v>1176</v>
      </c>
      <c r="BG19" s="75">
        <v>654.9740726</v>
      </c>
      <c r="BH19" s="75">
        <v>1.5093787780000001</v>
      </c>
      <c r="BI19" s="72" t="s">
        <v>1177</v>
      </c>
      <c r="BJ19" s="75">
        <v>2.5744436429999999</v>
      </c>
      <c r="BK19" s="72"/>
      <c r="BL19" s="72" t="s">
        <v>1184</v>
      </c>
      <c r="BM19" s="72"/>
      <c r="BN19" s="72" t="s">
        <v>137</v>
      </c>
      <c r="BO19" s="73">
        <v>80</v>
      </c>
    </row>
    <row r="20" spans="1:67" ht="78.75" x14ac:dyDescent="0.25">
      <c r="A20" s="270">
        <v>33.4</v>
      </c>
      <c r="B20" s="270" t="s">
        <v>1190</v>
      </c>
      <c r="C20" s="272" t="s">
        <v>1167</v>
      </c>
      <c r="D20" s="270" t="s">
        <v>1168</v>
      </c>
      <c r="E20" s="270" t="s">
        <v>1162</v>
      </c>
      <c r="F20" s="270" t="s">
        <v>1169</v>
      </c>
      <c r="G20" s="273"/>
      <c r="H20" s="270" t="s">
        <v>1191</v>
      </c>
      <c r="I20" s="270">
        <v>78560070193</v>
      </c>
      <c r="J20" s="274">
        <v>2E-3</v>
      </c>
      <c r="K20" s="270">
        <v>713042</v>
      </c>
      <c r="L20" s="270">
        <v>265326</v>
      </c>
      <c r="M20" s="270" t="s">
        <v>1171</v>
      </c>
      <c r="N20" s="270" t="s">
        <v>1107</v>
      </c>
      <c r="O20" s="270" t="s">
        <v>98</v>
      </c>
      <c r="P20" s="270" t="s">
        <v>99</v>
      </c>
      <c r="Q20" s="270"/>
      <c r="R20" s="72" t="s">
        <v>1643</v>
      </c>
      <c r="S20" s="270" t="s">
        <v>108</v>
      </c>
      <c r="T20" s="270" t="s">
        <v>1193</v>
      </c>
      <c r="U20" s="270" t="s">
        <v>1194</v>
      </c>
      <c r="V20" s="270" t="s">
        <v>104</v>
      </c>
      <c r="W20" s="270" t="s">
        <v>143</v>
      </c>
      <c r="X20" s="270"/>
      <c r="Y20" s="270" t="s">
        <v>85</v>
      </c>
      <c r="Z20" s="270"/>
      <c r="AA20" s="270"/>
      <c r="AB20" s="274">
        <v>2E-3</v>
      </c>
      <c r="AC20" s="274">
        <v>0</v>
      </c>
      <c r="AD20" s="274">
        <v>2E-3</v>
      </c>
      <c r="AE20" s="274">
        <v>0</v>
      </c>
      <c r="AF20" s="274">
        <v>0</v>
      </c>
      <c r="AG20" s="274">
        <v>0</v>
      </c>
      <c r="AH20" s="274">
        <v>0</v>
      </c>
      <c r="AI20" s="274">
        <v>1E-3</v>
      </c>
      <c r="AJ20" s="274">
        <v>8.4917998190000006</v>
      </c>
      <c r="AK20" s="270" t="s">
        <v>1195</v>
      </c>
      <c r="AL20" s="270" t="s">
        <v>300</v>
      </c>
      <c r="AM20" s="270"/>
      <c r="AN20" s="270"/>
      <c r="AO20" s="270" t="s">
        <v>120</v>
      </c>
      <c r="AP20" s="270"/>
      <c r="AQ20" s="270"/>
      <c r="AR20" s="270"/>
      <c r="AS20" s="270"/>
      <c r="AT20" s="270"/>
      <c r="AU20" s="270"/>
      <c r="AV20" s="270"/>
      <c r="AW20" s="276"/>
      <c r="AX20" s="270"/>
      <c r="AY20" s="270"/>
      <c r="AZ20" s="270"/>
      <c r="BA20" s="270"/>
      <c r="BB20" s="270"/>
      <c r="BC20" s="270" t="s">
        <v>144</v>
      </c>
      <c r="BD20" s="270"/>
      <c r="BE20" s="270"/>
      <c r="BF20" s="270" t="s">
        <v>1196</v>
      </c>
      <c r="BG20" s="274">
        <v>48.883613539999999</v>
      </c>
      <c r="BH20" s="274">
        <v>0.77987263900000003</v>
      </c>
      <c r="BI20" s="270" t="s">
        <v>1177</v>
      </c>
      <c r="BJ20" s="274">
        <v>1.9953324400000001</v>
      </c>
      <c r="BK20" s="270"/>
      <c r="BL20" s="270"/>
      <c r="BM20" s="270"/>
      <c r="BN20" s="270" t="s">
        <v>1197</v>
      </c>
      <c r="BO20" s="272">
        <v>80</v>
      </c>
    </row>
    <row r="21" spans="1:67" ht="23.25" customHeight="1" x14ac:dyDescent="0.25">
      <c r="A21" s="142">
        <v>34</v>
      </c>
      <c r="B21" s="84"/>
      <c r="C21" s="68" t="s">
        <v>1198</v>
      </c>
      <c r="D21" s="84">
        <v>4070</v>
      </c>
      <c r="E21" s="84"/>
      <c r="F21" s="84"/>
      <c r="G21" s="84">
        <v>443.57</v>
      </c>
      <c r="H21" s="84"/>
      <c r="I21" s="84"/>
      <c r="J21" s="85"/>
      <c r="K21" s="84"/>
      <c r="L21" s="84"/>
      <c r="M21" s="84"/>
      <c r="N21" s="84"/>
      <c r="O21" s="84"/>
      <c r="P21" s="84"/>
      <c r="Q21" s="84"/>
      <c r="R21" s="84"/>
      <c r="S21" s="84"/>
      <c r="T21" s="84"/>
      <c r="U21" s="84"/>
      <c r="V21" s="84"/>
      <c r="W21" s="84"/>
      <c r="X21" s="84"/>
      <c r="Y21" s="84"/>
      <c r="Z21" s="84"/>
      <c r="AA21" s="84"/>
      <c r="AB21" s="85"/>
      <c r="AC21" s="85"/>
      <c r="AD21" s="85"/>
      <c r="AE21" s="85"/>
      <c r="AF21" s="85"/>
      <c r="AG21" s="85"/>
      <c r="AH21" s="85"/>
      <c r="AI21" s="85"/>
      <c r="AJ21" s="85"/>
      <c r="AK21" s="84"/>
      <c r="AL21" s="84"/>
      <c r="AM21" s="84"/>
      <c r="AN21" s="84"/>
      <c r="AO21" s="84"/>
      <c r="AP21" s="84"/>
      <c r="AQ21" s="84"/>
      <c r="AR21" s="84"/>
      <c r="AS21" s="84"/>
      <c r="AT21" s="84"/>
      <c r="AU21" s="84"/>
      <c r="AV21" s="84"/>
      <c r="AW21" s="84"/>
      <c r="AX21" s="84" t="s">
        <v>90</v>
      </c>
      <c r="AY21" s="84" t="s">
        <v>87</v>
      </c>
      <c r="AZ21" s="84" t="s">
        <v>88</v>
      </c>
      <c r="BA21" s="84" t="s">
        <v>89</v>
      </c>
      <c r="BB21" s="84" t="s">
        <v>236</v>
      </c>
      <c r="BC21" s="84"/>
      <c r="BD21" s="84"/>
      <c r="BE21" s="84"/>
      <c r="BF21" s="84"/>
      <c r="BG21" s="85"/>
      <c r="BH21" s="85"/>
      <c r="BI21" s="84"/>
      <c r="BJ21" s="85"/>
      <c r="BK21" s="84"/>
      <c r="BL21" s="84"/>
      <c r="BM21" s="84"/>
      <c r="BN21" s="86"/>
      <c r="BO21" s="79">
        <v>163</v>
      </c>
    </row>
    <row r="22" spans="1:67" ht="94.5" x14ac:dyDescent="0.25">
      <c r="A22" s="262">
        <v>34.1</v>
      </c>
      <c r="B22" s="262" t="s">
        <v>1199</v>
      </c>
      <c r="C22" s="264" t="s">
        <v>1200</v>
      </c>
      <c r="D22" s="262">
        <v>4070</v>
      </c>
      <c r="E22" s="262"/>
      <c r="F22" s="262"/>
      <c r="G22" s="265"/>
      <c r="H22" s="262" t="s">
        <v>1201</v>
      </c>
      <c r="I22" s="262">
        <v>38640030005</v>
      </c>
      <c r="J22" s="266">
        <v>0.157</v>
      </c>
      <c r="K22" s="262">
        <v>677932</v>
      </c>
      <c r="L22" s="262">
        <v>315705</v>
      </c>
      <c r="M22" s="262" t="s">
        <v>1202</v>
      </c>
      <c r="N22" s="262" t="s">
        <v>1107</v>
      </c>
      <c r="O22" s="262" t="s">
        <v>98</v>
      </c>
      <c r="P22" s="262" t="s">
        <v>296</v>
      </c>
      <c r="Q22" s="262"/>
      <c r="R22" s="262" t="s">
        <v>1230</v>
      </c>
      <c r="S22" s="463" t="s">
        <v>1636</v>
      </c>
      <c r="T22" s="262" t="s">
        <v>1203</v>
      </c>
      <c r="U22" s="262" t="s">
        <v>1204</v>
      </c>
      <c r="V22" s="262" t="s">
        <v>104</v>
      </c>
      <c r="W22" s="262" t="s">
        <v>902</v>
      </c>
      <c r="X22" s="262"/>
      <c r="Y22" s="262"/>
      <c r="Z22" s="262"/>
      <c r="AA22" s="262"/>
      <c r="AB22" s="266">
        <v>0.157</v>
      </c>
      <c r="AC22" s="266">
        <v>0</v>
      </c>
      <c r="AD22" s="266">
        <v>0</v>
      </c>
      <c r="AE22" s="266">
        <v>0</v>
      </c>
      <c r="AF22" s="266">
        <v>0</v>
      </c>
      <c r="AG22" s="266">
        <v>0.157</v>
      </c>
      <c r="AH22" s="266">
        <v>0</v>
      </c>
      <c r="AI22" s="266">
        <v>0</v>
      </c>
      <c r="AJ22" s="266">
        <v>0</v>
      </c>
      <c r="AK22" s="262" t="s">
        <v>1205</v>
      </c>
      <c r="AL22" s="262" t="s">
        <v>321</v>
      </c>
      <c r="AM22" s="262"/>
      <c r="AN22" s="262" t="s">
        <v>1206</v>
      </c>
      <c r="AO22" s="262" t="s">
        <v>120</v>
      </c>
      <c r="AP22" s="262"/>
      <c r="AQ22" s="262"/>
      <c r="AR22" s="262"/>
      <c r="AS22" s="262"/>
      <c r="AT22" s="262"/>
      <c r="AU22" s="262" t="s">
        <v>1207</v>
      </c>
      <c r="AV22" s="262"/>
      <c r="AW22" s="268"/>
      <c r="AX22" s="262"/>
      <c r="AY22" s="262"/>
      <c r="AZ22" s="262"/>
      <c r="BA22" s="262"/>
      <c r="BB22" s="262"/>
      <c r="BC22" s="262" t="s">
        <v>122</v>
      </c>
      <c r="BD22" s="262"/>
      <c r="BE22" s="262"/>
      <c r="BF22" s="262" t="s">
        <v>1208</v>
      </c>
      <c r="BG22" s="266">
        <v>36.81413337</v>
      </c>
      <c r="BH22" s="266">
        <v>6.4765393160000002</v>
      </c>
      <c r="BI22" s="262" t="s">
        <v>1209</v>
      </c>
      <c r="BJ22" s="266">
        <v>7.4683061909999999</v>
      </c>
      <c r="BK22" s="262" t="s">
        <v>1210</v>
      </c>
      <c r="BL22" s="262"/>
      <c r="BM22" s="262"/>
      <c r="BN22" s="262" t="s">
        <v>112</v>
      </c>
      <c r="BO22" s="264">
        <v>163</v>
      </c>
    </row>
    <row r="23" spans="1:67" ht="94.5" x14ac:dyDescent="0.25">
      <c r="A23" s="72">
        <v>34.200000000000003</v>
      </c>
      <c r="B23" s="72" t="s">
        <v>1211</v>
      </c>
      <c r="C23" s="73" t="s">
        <v>1200</v>
      </c>
      <c r="D23" s="72" t="s">
        <v>1212</v>
      </c>
      <c r="E23" s="72"/>
      <c r="F23" s="72"/>
      <c r="G23" s="74"/>
      <c r="H23" s="72" t="s">
        <v>1213</v>
      </c>
      <c r="I23" s="72">
        <v>38640030010</v>
      </c>
      <c r="J23" s="75">
        <v>0.84099999999999997</v>
      </c>
      <c r="K23" s="72">
        <v>677285</v>
      </c>
      <c r="L23" s="72">
        <v>315361</v>
      </c>
      <c r="M23" s="72" t="s">
        <v>1202</v>
      </c>
      <c r="N23" s="72" t="s">
        <v>1107</v>
      </c>
      <c r="O23" s="72" t="s">
        <v>141</v>
      </c>
      <c r="P23" s="72" t="s">
        <v>141</v>
      </c>
      <c r="Q23" s="72"/>
      <c r="R23" s="72" t="s">
        <v>1214</v>
      </c>
      <c r="S23" s="72"/>
      <c r="T23" s="72"/>
      <c r="U23" s="72" t="s">
        <v>1215</v>
      </c>
      <c r="V23" s="72" t="s">
        <v>104</v>
      </c>
      <c r="W23" s="72" t="s">
        <v>1216</v>
      </c>
      <c r="X23" s="72"/>
      <c r="Y23" s="72"/>
      <c r="Z23" s="72"/>
      <c r="AA23" s="72"/>
      <c r="AB23" s="75">
        <v>0.84099999999999997</v>
      </c>
      <c r="AC23" s="75">
        <v>0</v>
      </c>
      <c r="AD23" s="75">
        <v>0.84099999999999997</v>
      </c>
      <c r="AE23" s="75">
        <v>0</v>
      </c>
      <c r="AF23" s="75">
        <v>0</v>
      </c>
      <c r="AG23" s="75">
        <v>0</v>
      </c>
      <c r="AH23" s="75">
        <v>0</v>
      </c>
      <c r="AI23" s="75">
        <v>0</v>
      </c>
      <c r="AJ23" s="75">
        <v>0</v>
      </c>
      <c r="AK23" s="72" t="s">
        <v>1205</v>
      </c>
      <c r="AL23" s="72" t="s">
        <v>321</v>
      </c>
      <c r="AM23" s="72"/>
      <c r="AN23" s="72" t="s">
        <v>1206</v>
      </c>
      <c r="AO23" s="72" t="s">
        <v>120</v>
      </c>
      <c r="AP23" s="72"/>
      <c r="AQ23" s="72"/>
      <c r="AR23" s="72"/>
      <c r="AS23" s="72"/>
      <c r="AT23" s="72"/>
      <c r="AU23" s="72" t="s">
        <v>643</v>
      </c>
      <c r="AV23" s="72"/>
      <c r="AW23" s="76"/>
      <c r="AX23" s="72"/>
      <c r="AY23" s="72"/>
      <c r="AZ23" s="72"/>
      <c r="BA23" s="72"/>
      <c r="BB23" s="72"/>
      <c r="BC23" s="72" t="s">
        <v>122</v>
      </c>
      <c r="BD23" s="72"/>
      <c r="BE23" s="72"/>
      <c r="BF23" s="72" t="s">
        <v>1208</v>
      </c>
      <c r="BG23" s="75">
        <v>0</v>
      </c>
      <c r="BH23" s="75">
        <v>5.6764525990000001</v>
      </c>
      <c r="BI23" s="72" t="s">
        <v>1209</v>
      </c>
      <c r="BJ23" s="75">
        <v>6.5102899020000002</v>
      </c>
      <c r="BK23" s="72" t="s">
        <v>1217</v>
      </c>
      <c r="BL23" s="72"/>
      <c r="BM23" s="72"/>
      <c r="BN23" s="72" t="s">
        <v>1197</v>
      </c>
      <c r="BO23" s="73">
        <v>163</v>
      </c>
    </row>
    <row r="24" spans="1:67" ht="330.75" x14ac:dyDescent="0.25">
      <c r="A24" s="142">
        <v>35</v>
      </c>
      <c r="B24" s="84"/>
      <c r="C24" s="68" t="s">
        <v>1218</v>
      </c>
      <c r="D24" s="84">
        <v>4005</v>
      </c>
      <c r="E24" s="84" t="s">
        <v>1219</v>
      </c>
      <c r="F24" s="84">
        <v>16826</v>
      </c>
      <c r="G24" s="84">
        <v>37.19</v>
      </c>
      <c r="H24" s="84"/>
      <c r="I24" s="84"/>
      <c r="J24" s="85"/>
      <c r="K24" s="84"/>
      <c r="L24" s="84"/>
      <c r="M24" s="84"/>
      <c r="N24" s="84"/>
      <c r="O24" s="84"/>
      <c r="P24" s="84"/>
      <c r="Q24" s="84"/>
      <c r="R24" s="84"/>
      <c r="S24" s="84"/>
      <c r="T24" s="84"/>
      <c r="U24" s="84"/>
      <c r="V24" s="84"/>
      <c r="W24" s="84"/>
      <c r="X24" s="84" t="s">
        <v>172</v>
      </c>
      <c r="Y24" s="84"/>
      <c r="Z24" s="84"/>
      <c r="AA24" s="84"/>
      <c r="AB24" s="85"/>
      <c r="AC24" s="85"/>
      <c r="AD24" s="85"/>
      <c r="AE24" s="85"/>
      <c r="AF24" s="85"/>
      <c r="AG24" s="85"/>
      <c r="AH24" s="85"/>
      <c r="AI24" s="85"/>
      <c r="AJ24" s="85"/>
      <c r="AK24" s="84"/>
      <c r="AL24" s="84"/>
      <c r="AM24" s="84"/>
      <c r="AN24" s="84"/>
      <c r="AO24" s="84"/>
      <c r="AP24" s="84" t="s">
        <v>1220</v>
      </c>
      <c r="AQ24" s="84" t="s">
        <v>1221</v>
      </c>
      <c r="AR24" s="84" t="s">
        <v>1222</v>
      </c>
      <c r="AS24" s="84" t="s">
        <v>1223</v>
      </c>
      <c r="AT24" s="84"/>
      <c r="AU24" s="84"/>
      <c r="AV24" s="84"/>
      <c r="AW24" s="84"/>
      <c r="AX24" s="84" t="s">
        <v>468</v>
      </c>
      <c r="AY24" s="84" t="s">
        <v>233</v>
      </c>
      <c r="AZ24" s="84" t="s">
        <v>258</v>
      </c>
      <c r="BA24" s="84" t="s">
        <v>1224</v>
      </c>
      <c r="BB24" s="84" t="s">
        <v>236</v>
      </c>
      <c r="BC24" s="84" t="s">
        <v>91</v>
      </c>
      <c r="BD24" s="84" t="s">
        <v>288</v>
      </c>
      <c r="BE24" s="84" t="s">
        <v>238</v>
      </c>
      <c r="BF24" s="84"/>
      <c r="BG24" s="85"/>
      <c r="BH24" s="85"/>
      <c r="BI24" s="84"/>
      <c r="BJ24" s="85"/>
      <c r="BK24" s="84"/>
      <c r="BL24" s="84"/>
      <c r="BM24" s="84"/>
      <c r="BN24" s="86"/>
      <c r="BO24" s="79">
        <v>84</v>
      </c>
    </row>
    <row r="25" spans="1:67" ht="78.75" x14ac:dyDescent="0.25">
      <c r="A25" s="262">
        <v>35.1</v>
      </c>
      <c r="B25" s="262" t="s">
        <v>1225</v>
      </c>
      <c r="C25" s="264" t="s">
        <v>1226</v>
      </c>
      <c r="D25" s="262" t="s">
        <v>1227</v>
      </c>
      <c r="E25" s="262" t="s">
        <v>1219</v>
      </c>
      <c r="F25" s="262">
        <v>16826</v>
      </c>
      <c r="G25" s="265"/>
      <c r="H25" s="262" t="s">
        <v>1228</v>
      </c>
      <c r="I25" s="262">
        <v>38460030094</v>
      </c>
      <c r="J25" s="266">
        <v>4.3419999999999996</v>
      </c>
      <c r="K25" s="262">
        <v>696043</v>
      </c>
      <c r="L25" s="262">
        <v>332606</v>
      </c>
      <c r="M25" s="262" t="s">
        <v>1229</v>
      </c>
      <c r="N25" s="262" t="s">
        <v>1107</v>
      </c>
      <c r="O25" s="262" t="s">
        <v>98</v>
      </c>
      <c r="P25" s="262" t="s">
        <v>296</v>
      </c>
      <c r="Q25" s="262"/>
      <c r="R25" s="262" t="s">
        <v>1230</v>
      </c>
      <c r="S25" s="463" t="s">
        <v>1636</v>
      </c>
      <c r="T25" s="262" t="s">
        <v>1231</v>
      </c>
      <c r="U25" s="262" t="s">
        <v>1232</v>
      </c>
      <c r="V25" s="262" t="s">
        <v>1233</v>
      </c>
      <c r="W25" s="262" t="s">
        <v>1234</v>
      </c>
      <c r="X25" s="262" t="s">
        <v>172</v>
      </c>
      <c r="Y25" s="262"/>
      <c r="Z25" s="262"/>
      <c r="AA25" s="262"/>
      <c r="AB25" s="266">
        <v>4.3419999999999996</v>
      </c>
      <c r="AC25" s="266">
        <v>0</v>
      </c>
      <c r="AD25" s="266">
        <v>1.0999999999999999E-2</v>
      </c>
      <c r="AE25" s="266">
        <v>5.0999999999999997E-2</v>
      </c>
      <c r="AF25" s="266">
        <v>0</v>
      </c>
      <c r="AG25" s="266">
        <v>0</v>
      </c>
      <c r="AH25" s="266">
        <v>4.0339999999999998</v>
      </c>
      <c r="AI25" s="266">
        <v>0.246</v>
      </c>
      <c r="AJ25" s="266">
        <v>4.0040195069999998</v>
      </c>
      <c r="AK25" s="262" t="s">
        <v>1235</v>
      </c>
      <c r="AL25" s="262" t="s">
        <v>300</v>
      </c>
      <c r="AM25" s="262"/>
      <c r="AN25" s="262" t="s">
        <v>1236</v>
      </c>
      <c r="AO25" s="262" t="s">
        <v>120</v>
      </c>
      <c r="AP25" s="262"/>
      <c r="AQ25" s="262"/>
      <c r="AR25" s="262"/>
      <c r="AS25" s="262"/>
      <c r="AT25" s="262"/>
      <c r="AU25" s="262" t="s">
        <v>1207</v>
      </c>
      <c r="AV25" s="262"/>
      <c r="AW25" s="268" t="s">
        <v>1237</v>
      </c>
      <c r="AX25" s="262"/>
      <c r="AY25" s="262"/>
      <c r="AZ25" s="262"/>
      <c r="BA25" s="262"/>
      <c r="BB25" s="262"/>
      <c r="BC25" s="262" t="s">
        <v>109</v>
      </c>
      <c r="BD25" s="262"/>
      <c r="BE25" s="262"/>
      <c r="BF25" s="262" t="s">
        <v>1238</v>
      </c>
      <c r="BG25" s="266">
        <v>375.65860249999997</v>
      </c>
      <c r="BH25" s="266">
        <v>0.62864849300000003</v>
      </c>
      <c r="BI25" s="262" t="s">
        <v>1239</v>
      </c>
      <c r="BJ25" s="266">
        <v>1.106034154</v>
      </c>
      <c r="BK25" s="262" t="s">
        <v>1240</v>
      </c>
      <c r="BL25" s="262"/>
      <c r="BM25" s="262"/>
      <c r="BN25" s="262" t="s">
        <v>1241</v>
      </c>
      <c r="BO25" s="264">
        <v>84</v>
      </c>
    </row>
    <row r="26" spans="1:67" ht="63" x14ac:dyDescent="0.25">
      <c r="A26" s="72">
        <v>35.200000000000003</v>
      </c>
      <c r="B26" s="72" t="s">
        <v>1242</v>
      </c>
      <c r="C26" s="73" t="s">
        <v>1226</v>
      </c>
      <c r="D26" s="72" t="s">
        <v>1227</v>
      </c>
      <c r="E26" s="72" t="s">
        <v>1219</v>
      </c>
      <c r="F26" s="72" t="s">
        <v>1243</v>
      </c>
      <c r="G26" s="74"/>
      <c r="H26" s="72" t="s">
        <v>1244</v>
      </c>
      <c r="I26" s="72">
        <v>38460030155</v>
      </c>
      <c r="J26" s="75">
        <v>1.4999999999999999E-2</v>
      </c>
      <c r="K26" s="72">
        <v>696955</v>
      </c>
      <c r="L26" s="72">
        <v>334275</v>
      </c>
      <c r="M26" s="72" t="s">
        <v>1229</v>
      </c>
      <c r="N26" s="72" t="s">
        <v>1107</v>
      </c>
      <c r="O26" s="72" t="s">
        <v>98</v>
      </c>
      <c r="P26" s="72" t="s">
        <v>99</v>
      </c>
      <c r="Q26" s="72"/>
      <c r="R26" s="72" t="s">
        <v>1245</v>
      </c>
      <c r="S26" s="72"/>
      <c r="T26" s="72" t="s">
        <v>1246</v>
      </c>
      <c r="U26" s="72" t="s">
        <v>492</v>
      </c>
      <c r="V26" s="72" t="s">
        <v>104</v>
      </c>
      <c r="W26" s="72" t="s">
        <v>1247</v>
      </c>
      <c r="X26" s="72" t="s">
        <v>172</v>
      </c>
      <c r="Y26" s="72"/>
      <c r="Z26" s="72"/>
      <c r="AA26" s="72"/>
      <c r="AB26" s="75">
        <v>1.4999999999999999E-2</v>
      </c>
      <c r="AC26" s="75">
        <v>0</v>
      </c>
      <c r="AD26" s="75">
        <v>0</v>
      </c>
      <c r="AE26" s="75">
        <v>1.4999999999999999E-2</v>
      </c>
      <c r="AF26" s="75">
        <v>0</v>
      </c>
      <c r="AG26" s="75">
        <v>0</v>
      </c>
      <c r="AH26" s="75">
        <v>0</v>
      </c>
      <c r="AI26" s="75">
        <v>0</v>
      </c>
      <c r="AJ26" s="75">
        <v>2.8334649239999998</v>
      </c>
      <c r="AK26" s="72" t="s">
        <v>1235</v>
      </c>
      <c r="AL26" s="72" t="s">
        <v>300</v>
      </c>
      <c r="AM26" s="72"/>
      <c r="AN26" s="72" t="s">
        <v>1248</v>
      </c>
      <c r="AO26" s="72" t="s">
        <v>120</v>
      </c>
      <c r="AP26" s="72"/>
      <c r="AQ26" s="72"/>
      <c r="AR26" s="72"/>
      <c r="AS26" s="72"/>
      <c r="AT26" s="72"/>
      <c r="AU26" s="72" t="s">
        <v>1207</v>
      </c>
      <c r="AV26" s="72"/>
      <c r="AW26" s="76"/>
      <c r="AX26" s="72"/>
      <c r="AY26" s="72"/>
      <c r="AZ26" s="72"/>
      <c r="BA26" s="72"/>
      <c r="BB26" s="72"/>
      <c r="BC26" s="72" t="s">
        <v>109</v>
      </c>
      <c r="BD26" s="72"/>
      <c r="BE26" s="72"/>
      <c r="BF26" s="72" t="s">
        <v>1238</v>
      </c>
      <c r="BG26" s="75">
        <v>2323.5019910000001</v>
      </c>
      <c r="BH26" s="75">
        <v>0.173284612</v>
      </c>
      <c r="BI26" s="72" t="s">
        <v>1239</v>
      </c>
      <c r="BJ26" s="75">
        <v>2.4436818599999999</v>
      </c>
      <c r="BK26" s="72" t="s">
        <v>1249</v>
      </c>
      <c r="BL26" s="72"/>
      <c r="BM26" s="72"/>
      <c r="BN26" s="72" t="s">
        <v>1250</v>
      </c>
      <c r="BO26" s="73">
        <v>84</v>
      </c>
    </row>
    <row r="27" spans="1:67" ht="47.25" x14ac:dyDescent="0.25">
      <c r="A27" s="142">
        <v>36</v>
      </c>
      <c r="B27" s="84"/>
      <c r="C27" s="68" t="s">
        <v>1251</v>
      </c>
      <c r="D27" s="84">
        <v>4019</v>
      </c>
      <c r="E27" s="84"/>
      <c r="F27" s="84"/>
      <c r="G27" s="84">
        <v>38.74</v>
      </c>
      <c r="H27" s="84"/>
      <c r="I27" s="84"/>
      <c r="J27" s="85"/>
      <c r="K27" s="84"/>
      <c r="L27" s="84"/>
      <c r="M27" s="84"/>
      <c r="N27" s="84"/>
      <c r="O27" s="84"/>
      <c r="P27" s="84"/>
      <c r="Q27" s="84"/>
      <c r="R27" s="84"/>
      <c r="S27" s="84"/>
      <c r="T27" s="84"/>
      <c r="U27" s="84"/>
      <c r="V27" s="84"/>
      <c r="W27" s="84"/>
      <c r="X27" s="84"/>
      <c r="Y27" s="84"/>
      <c r="Z27" s="84"/>
      <c r="AA27" s="84"/>
      <c r="AB27" s="85"/>
      <c r="AC27" s="85"/>
      <c r="AD27" s="85"/>
      <c r="AE27" s="85"/>
      <c r="AF27" s="85"/>
      <c r="AG27" s="85"/>
      <c r="AH27" s="85"/>
      <c r="AI27" s="85"/>
      <c r="AJ27" s="85"/>
      <c r="AK27" s="84"/>
      <c r="AL27" s="84"/>
      <c r="AM27" s="84"/>
      <c r="AN27" s="84"/>
      <c r="AO27" s="84"/>
      <c r="AP27" s="84"/>
      <c r="AQ27" s="84"/>
      <c r="AR27" s="84"/>
      <c r="AS27" s="84"/>
      <c r="AT27" s="84"/>
      <c r="AU27" s="84"/>
      <c r="AV27" s="84"/>
      <c r="AW27" s="84"/>
      <c r="AX27" s="84">
        <v>2</v>
      </c>
      <c r="AY27" s="84" t="s">
        <v>147</v>
      </c>
      <c r="AZ27" s="84">
        <v>35</v>
      </c>
      <c r="BA27" s="84">
        <v>6.62</v>
      </c>
      <c r="BB27" s="84">
        <v>0.4</v>
      </c>
      <c r="BC27" s="84" t="s">
        <v>174</v>
      </c>
      <c r="BD27" s="84" t="s">
        <v>965</v>
      </c>
      <c r="BE27" s="84" t="s">
        <v>966</v>
      </c>
      <c r="BF27" s="84"/>
      <c r="BG27" s="85"/>
      <c r="BH27" s="85"/>
      <c r="BI27" s="84"/>
      <c r="BJ27" s="85"/>
      <c r="BK27" s="84"/>
      <c r="BL27" s="84"/>
      <c r="BM27" s="84"/>
      <c r="BN27" s="86"/>
      <c r="BO27" s="79">
        <v>24</v>
      </c>
    </row>
    <row r="28" spans="1:67" ht="63" x14ac:dyDescent="0.25">
      <c r="A28" s="72">
        <v>36.1</v>
      </c>
      <c r="B28" s="72" t="s">
        <v>1252</v>
      </c>
      <c r="C28" s="73" t="s">
        <v>1253</v>
      </c>
      <c r="D28" s="72" t="s">
        <v>1254</v>
      </c>
      <c r="E28" s="72"/>
      <c r="F28" s="72"/>
      <c r="G28" s="74"/>
      <c r="H28" s="72" t="s">
        <v>1255</v>
      </c>
      <c r="I28" s="72">
        <v>38700040162</v>
      </c>
      <c r="J28" s="75">
        <v>0.01</v>
      </c>
      <c r="K28" s="72">
        <v>717174</v>
      </c>
      <c r="L28" s="72">
        <v>334689</v>
      </c>
      <c r="M28" s="72" t="s">
        <v>1256</v>
      </c>
      <c r="N28" s="72" t="s">
        <v>1107</v>
      </c>
      <c r="O28" s="72" t="s">
        <v>1257</v>
      </c>
      <c r="P28" s="72"/>
      <c r="Q28" s="72"/>
      <c r="R28" s="72"/>
      <c r="S28" s="463" t="s">
        <v>1636</v>
      </c>
      <c r="T28" s="72" t="s">
        <v>1258</v>
      </c>
      <c r="U28" s="72" t="s">
        <v>491</v>
      </c>
      <c r="V28" s="72" t="s">
        <v>104</v>
      </c>
      <c r="W28" s="72" t="s">
        <v>1259</v>
      </c>
      <c r="X28" s="72"/>
      <c r="Y28" s="72"/>
      <c r="Z28" s="72"/>
      <c r="AA28" s="72"/>
      <c r="AB28" s="75">
        <v>0.01</v>
      </c>
      <c r="AC28" s="75">
        <v>4.0000000000000001E-3</v>
      </c>
      <c r="AD28" s="75">
        <v>0</v>
      </c>
      <c r="AE28" s="75">
        <v>4.0000000000000001E-3</v>
      </c>
      <c r="AF28" s="75">
        <v>0</v>
      </c>
      <c r="AG28" s="75">
        <v>0</v>
      </c>
      <c r="AH28" s="75">
        <v>0</v>
      </c>
      <c r="AI28" s="75">
        <v>2E-3</v>
      </c>
      <c r="AJ28" s="75">
        <v>2.1391683750000001</v>
      </c>
      <c r="AK28" s="72" t="s">
        <v>1260</v>
      </c>
      <c r="AL28" s="72" t="s">
        <v>107</v>
      </c>
      <c r="AM28" s="72"/>
      <c r="AN28" s="72" t="s">
        <v>1261</v>
      </c>
      <c r="AO28" s="72" t="s">
        <v>135</v>
      </c>
      <c r="AP28" s="72"/>
      <c r="AQ28" s="72"/>
      <c r="AR28" s="72"/>
      <c r="AS28" s="72"/>
      <c r="AT28" s="72"/>
      <c r="AU28" s="72"/>
      <c r="AV28" s="72"/>
      <c r="AW28" s="76"/>
      <c r="AX28" s="72"/>
      <c r="AY28" s="72"/>
      <c r="AZ28" s="72"/>
      <c r="BA28" s="72"/>
      <c r="BB28" s="72"/>
      <c r="BC28" s="72" t="s">
        <v>144</v>
      </c>
      <c r="BD28" s="72"/>
      <c r="BE28" s="72"/>
      <c r="BF28" s="76" t="s">
        <v>1262</v>
      </c>
      <c r="BG28" s="75">
        <v>103.3434043</v>
      </c>
      <c r="BH28" s="75">
        <v>2.2098327590000002</v>
      </c>
      <c r="BI28" s="76" t="s">
        <v>1263</v>
      </c>
      <c r="BJ28" s="75">
        <v>4.9954828549999997</v>
      </c>
      <c r="BK28" s="72"/>
      <c r="BL28" s="72"/>
      <c r="BM28" s="72"/>
      <c r="BN28" s="72" t="s">
        <v>137</v>
      </c>
      <c r="BO28" s="73">
        <v>24</v>
      </c>
    </row>
    <row r="29" spans="1:67" ht="47.25" x14ac:dyDescent="0.25">
      <c r="A29" s="142">
        <v>37</v>
      </c>
      <c r="B29" s="84"/>
      <c r="C29" s="68" t="s">
        <v>1264</v>
      </c>
      <c r="D29" s="84">
        <v>4360</v>
      </c>
      <c r="E29" s="84" t="s">
        <v>1265</v>
      </c>
      <c r="F29" s="84">
        <v>16273</v>
      </c>
      <c r="G29" s="84">
        <v>60.29</v>
      </c>
      <c r="H29" s="84"/>
      <c r="I29" s="84"/>
      <c r="J29" s="85"/>
      <c r="K29" s="84"/>
      <c r="L29" s="84"/>
      <c r="M29" s="84"/>
      <c r="N29" s="84"/>
      <c r="O29" s="84"/>
      <c r="P29" s="84"/>
      <c r="Q29" s="84"/>
      <c r="R29" s="84"/>
      <c r="S29" s="84"/>
      <c r="T29" s="84"/>
      <c r="U29" s="84"/>
      <c r="V29" s="84"/>
      <c r="W29" s="84"/>
      <c r="X29" s="84"/>
      <c r="Y29" s="84"/>
      <c r="Z29" s="84"/>
      <c r="AA29" s="84"/>
      <c r="AB29" s="85"/>
      <c r="AC29" s="85"/>
      <c r="AD29" s="85"/>
      <c r="AE29" s="85"/>
      <c r="AF29" s="85"/>
      <c r="AG29" s="85"/>
      <c r="AH29" s="85"/>
      <c r="AI29" s="85"/>
      <c r="AJ29" s="85"/>
      <c r="AK29" s="84"/>
      <c r="AL29" s="84"/>
      <c r="AM29" s="84"/>
      <c r="AN29" s="84"/>
      <c r="AO29" s="84"/>
      <c r="AP29" s="84"/>
      <c r="AQ29" s="84" t="s">
        <v>1266</v>
      </c>
      <c r="AR29" s="84">
        <v>61.99</v>
      </c>
      <c r="AS29" s="84" t="s">
        <v>1267</v>
      </c>
      <c r="AT29" s="84"/>
      <c r="AU29" s="84"/>
      <c r="AV29" s="84"/>
      <c r="AW29" s="84"/>
      <c r="AX29" s="84">
        <v>3.85</v>
      </c>
      <c r="AY29" s="84" t="s">
        <v>330</v>
      </c>
      <c r="AZ29" s="84">
        <v>25</v>
      </c>
      <c r="BA29" s="84">
        <v>4.71</v>
      </c>
      <c r="BB29" s="84">
        <v>0</v>
      </c>
      <c r="BC29" s="84" t="s">
        <v>174</v>
      </c>
      <c r="BD29" s="84" t="s">
        <v>1268</v>
      </c>
      <c r="BE29" s="84" t="s">
        <v>150</v>
      </c>
      <c r="BF29" s="84"/>
      <c r="BG29" s="85"/>
      <c r="BH29" s="85"/>
      <c r="BI29" s="84"/>
      <c r="BJ29" s="85"/>
      <c r="BK29" s="84"/>
      <c r="BL29" s="84"/>
      <c r="BM29" s="84"/>
      <c r="BN29" s="86"/>
      <c r="BO29" s="79">
        <v>81</v>
      </c>
    </row>
    <row r="30" spans="1:67" ht="63" x14ac:dyDescent="0.25">
      <c r="A30" s="72">
        <v>37.1</v>
      </c>
      <c r="B30" s="72" t="s">
        <v>1269</v>
      </c>
      <c r="C30" s="73" t="s">
        <v>1270</v>
      </c>
      <c r="D30" s="72" t="s">
        <v>1271</v>
      </c>
      <c r="E30" s="72" t="s">
        <v>1265</v>
      </c>
      <c r="F30" s="72" t="s">
        <v>1272</v>
      </c>
      <c r="G30" s="74"/>
      <c r="H30" s="72" t="s">
        <v>1273</v>
      </c>
      <c r="I30" s="72">
        <v>78780040051</v>
      </c>
      <c r="J30" s="75">
        <v>3.0000000000000001E-3</v>
      </c>
      <c r="K30" s="72">
        <v>700876</v>
      </c>
      <c r="L30" s="72">
        <v>263886</v>
      </c>
      <c r="M30" s="72" t="s">
        <v>1274</v>
      </c>
      <c r="N30" s="72" t="s">
        <v>1107</v>
      </c>
      <c r="O30" s="72" t="s">
        <v>98</v>
      </c>
      <c r="P30" s="72" t="s">
        <v>296</v>
      </c>
      <c r="Q30" s="72"/>
      <c r="R30" s="72" t="s">
        <v>1275</v>
      </c>
      <c r="S30" s="72"/>
      <c r="T30" s="72" t="s">
        <v>1276</v>
      </c>
      <c r="U30" s="72" t="s">
        <v>1277</v>
      </c>
      <c r="V30" s="72" t="s">
        <v>104</v>
      </c>
      <c r="W30" s="72" t="s">
        <v>1278</v>
      </c>
      <c r="X30" s="72"/>
      <c r="Y30" s="72"/>
      <c r="Z30" s="72"/>
      <c r="AA30" s="72"/>
      <c r="AB30" s="75">
        <v>3.0000000000000001E-3</v>
      </c>
      <c r="AC30" s="75">
        <v>0</v>
      </c>
      <c r="AD30" s="75">
        <v>0</v>
      </c>
      <c r="AE30" s="75">
        <v>3.0000000000000001E-3</v>
      </c>
      <c r="AF30" s="75">
        <v>0</v>
      </c>
      <c r="AG30" s="75">
        <v>0</v>
      </c>
      <c r="AH30" s="75">
        <v>0</v>
      </c>
      <c r="AI30" s="75">
        <v>0</v>
      </c>
      <c r="AJ30" s="75">
        <v>7.9936824680000003</v>
      </c>
      <c r="AK30" s="72" t="s">
        <v>1279</v>
      </c>
      <c r="AL30" s="72" t="s">
        <v>107</v>
      </c>
      <c r="AM30" s="72"/>
      <c r="AN30" s="72"/>
      <c r="AO30" s="72" t="s">
        <v>120</v>
      </c>
      <c r="AP30" s="72"/>
      <c r="AQ30" s="72" t="s">
        <v>1280</v>
      </c>
      <c r="AR30" s="72" t="s">
        <v>1281</v>
      </c>
      <c r="AS30" s="72" t="s">
        <v>1267</v>
      </c>
      <c r="AT30" s="72"/>
      <c r="AU30" s="72" t="s">
        <v>1111</v>
      </c>
      <c r="AV30" s="72"/>
      <c r="AW30" s="76"/>
      <c r="AX30" s="72"/>
      <c r="AY30" s="72"/>
      <c r="AZ30" s="72"/>
      <c r="BA30" s="72"/>
      <c r="BB30" s="72"/>
      <c r="BC30" s="72" t="s">
        <v>122</v>
      </c>
      <c r="BD30" s="72"/>
      <c r="BE30" s="72"/>
      <c r="BF30" s="76" t="s">
        <v>1282</v>
      </c>
      <c r="BG30" s="75">
        <v>138.09439040000001</v>
      </c>
      <c r="BH30" s="75">
        <v>1.372113433</v>
      </c>
      <c r="BI30" s="76" t="s">
        <v>1283</v>
      </c>
      <c r="BJ30" s="75">
        <v>2.7378616600000001</v>
      </c>
      <c r="BK30" s="72"/>
      <c r="BL30" s="72"/>
      <c r="BM30" s="72"/>
      <c r="BN30" s="72" t="s">
        <v>137</v>
      </c>
      <c r="BO30" s="73">
        <v>81</v>
      </c>
    </row>
    <row r="31" spans="1:67" ht="63" x14ac:dyDescent="0.25">
      <c r="A31" s="72">
        <v>37.200000000000003</v>
      </c>
      <c r="B31" s="72" t="s">
        <v>1284</v>
      </c>
      <c r="C31" s="73" t="s">
        <v>1270</v>
      </c>
      <c r="D31" s="72" t="s">
        <v>1271</v>
      </c>
      <c r="E31" s="72" t="s">
        <v>1265</v>
      </c>
      <c r="F31" s="72" t="s">
        <v>1272</v>
      </c>
      <c r="G31" s="74"/>
      <c r="H31" s="72" t="s">
        <v>1285</v>
      </c>
      <c r="I31" s="72">
        <v>78780040218</v>
      </c>
      <c r="J31" s="75">
        <v>6.0000000000000001E-3</v>
      </c>
      <c r="K31" s="72">
        <v>700528</v>
      </c>
      <c r="L31" s="72">
        <v>263273</v>
      </c>
      <c r="M31" s="72" t="s">
        <v>1274</v>
      </c>
      <c r="N31" s="72" t="s">
        <v>1107</v>
      </c>
      <c r="O31" s="72" t="s">
        <v>98</v>
      </c>
      <c r="P31" s="72" t="s">
        <v>296</v>
      </c>
      <c r="Q31" s="72"/>
      <c r="R31" s="72" t="s">
        <v>1192</v>
      </c>
      <c r="S31" s="72"/>
      <c r="T31" s="72" t="s">
        <v>1286</v>
      </c>
      <c r="U31" s="72" t="s">
        <v>1287</v>
      </c>
      <c r="V31" s="72" t="s">
        <v>104</v>
      </c>
      <c r="W31" s="72" t="s">
        <v>143</v>
      </c>
      <c r="X31" s="72"/>
      <c r="Y31" s="72"/>
      <c r="Z31" s="72"/>
      <c r="AA31" s="72"/>
      <c r="AB31" s="75">
        <v>6.0000000000000001E-3</v>
      </c>
      <c r="AC31" s="75">
        <v>0</v>
      </c>
      <c r="AD31" s="75">
        <v>0</v>
      </c>
      <c r="AE31" s="75">
        <v>0</v>
      </c>
      <c r="AF31" s="75">
        <v>0</v>
      </c>
      <c r="AG31" s="75">
        <v>6.0000000000000001E-3</v>
      </c>
      <c r="AH31" s="75">
        <v>0</v>
      </c>
      <c r="AI31" s="75">
        <v>0</v>
      </c>
      <c r="AJ31" s="75">
        <v>8.3245666299999996</v>
      </c>
      <c r="AK31" s="72" t="s">
        <v>1279</v>
      </c>
      <c r="AL31" s="72" t="s">
        <v>107</v>
      </c>
      <c r="AM31" s="72"/>
      <c r="AN31" s="72"/>
      <c r="AO31" s="72" t="s">
        <v>120</v>
      </c>
      <c r="AP31" s="72"/>
      <c r="AQ31" s="72" t="s">
        <v>1280</v>
      </c>
      <c r="AR31" s="72" t="s">
        <v>1281</v>
      </c>
      <c r="AS31" s="72" t="s">
        <v>1267</v>
      </c>
      <c r="AT31" s="72"/>
      <c r="AU31" s="72" t="s">
        <v>1111</v>
      </c>
      <c r="AV31" s="72"/>
      <c r="AW31" s="76"/>
      <c r="AX31" s="72"/>
      <c r="AY31" s="72"/>
      <c r="AZ31" s="72"/>
      <c r="BA31" s="72"/>
      <c r="BB31" s="72"/>
      <c r="BC31" s="72" t="s">
        <v>109</v>
      </c>
      <c r="BD31" s="72"/>
      <c r="BE31" s="72"/>
      <c r="BF31" s="76" t="s">
        <v>1282</v>
      </c>
      <c r="BG31" s="75">
        <v>331.5304726</v>
      </c>
      <c r="BH31" s="75">
        <v>1.7913875530000001</v>
      </c>
      <c r="BI31" s="76" t="s">
        <v>1288</v>
      </c>
      <c r="BJ31" s="75">
        <v>2.4446369610000001</v>
      </c>
      <c r="BK31" s="72"/>
      <c r="BL31" s="72"/>
      <c r="BM31" s="72"/>
      <c r="BN31" s="72" t="s">
        <v>112</v>
      </c>
      <c r="BO31" s="73">
        <v>81</v>
      </c>
    </row>
    <row r="32" spans="1:67" ht="63" x14ac:dyDescent="0.25">
      <c r="A32" s="270">
        <v>37.299999999999997</v>
      </c>
      <c r="B32" s="270" t="s">
        <v>1289</v>
      </c>
      <c r="C32" s="272" t="s">
        <v>1270</v>
      </c>
      <c r="D32" s="270" t="s">
        <v>1271</v>
      </c>
      <c r="E32" s="270" t="s">
        <v>1265</v>
      </c>
      <c r="F32" s="270" t="s">
        <v>1272</v>
      </c>
      <c r="G32" s="273"/>
      <c r="H32" s="270" t="s">
        <v>1290</v>
      </c>
      <c r="I32" s="270">
        <v>78780040293</v>
      </c>
      <c r="J32" s="274">
        <v>2.4E-2</v>
      </c>
      <c r="K32" s="270">
        <v>700346</v>
      </c>
      <c r="L32" s="270">
        <v>263405</v>
      </c>
      <c r="M32" s="270" t="s">
        <v>1274</v>
      </c>
      <c r="N32" s="270" t="s">
        <v>1107</v>
      </c>
      <c r="O32" s="270" t="s">
        <v>98</v>
      </c>
      <c r="P32" s="270" t="s">
        <v>99</v>
      </c>
      <c r="Q32" s="270"/>
      <c r="R32" s="270" t="s">
        <v>1275</v>
      </c>
      <c r="S32" s="270"/>
      <c r="T32" s="270" t="s">
        <v>1291</v>
      </c>
      <c r="U32" s="270" t="s">
        <v>1277</v>
      </c>
      <c r="V32" s="270" t="s">
        <v>104</v>
      </c>
      <c r="W32" s="270" t="s">
        <v>268</v>
      </c>
      <c r="X32" s="270"/>
      <c r="Y32" s="270"/>
      <c r="Z32" s="270"/>
      <c r="AA32" s="270"/>
      <c r="AB32" s="274">
        <v>2.4E-2</v>
      </c>
      <c r="AC32" s="274">
        <v>0</v>
      </c>
      <c r="AD32" s="274">
        <v>1.7000000000000001E-2</v>
      </c>
      <c r="AE32" s="274">
        <v>7.0000000000000001E-3</v>
      </c>
      <c r="AF32" s="274">
        <v>0</v>
      </c>
      <c r="AG32" s="274">
        <v>0</v>
      </c>
      <c r="AH32" s="274">
        <v>0</v>
      </c>
      <c r="AI32" s="274">
        <v>0</v>
      </c>
      <c r="AJ32" s="274">
        <v>8.1006850440000004</v>
      </c>
      <c r="AK32" s="270" t="s">
        <v>1279</v>
      </c>
      <c r="AL32" s="270" t="s">
        <v>107</v>
      </c>
      <c r="AM32" s="270"/>
      <c r="AN32" s="270"/>
      <c r="AO32" s="270" t="s">
        <v>120</v>
      </c>
      <c r="AP32" s="270"/>
      <c r="AQ32" s="270" t="s">
        <v>1280</v>
      </c>
      <c r="AR32" s="270" t="s">
        <v>1281</v>
      </c>
      <c r="AS32" s="270" t="s">
        <v>1267</v>
      </c>
      <c r="AT32" s="270"/>
      <c r="AU32" s="270" t="s">
        <v>1111</v>
      </c>
      <c r="AV32" s="270"/>
      <c r="AW32" s="276"/>
      <c r="AX32" s="270"/>
      <c r="AY32" s="270"/>
      <c r="AZ32" s="270"/>
      <c r="BA32" s="270"/>
      <c r="BB32" s="270"/>
      <c r="BC32" s="270" t="s">
        <v>109</v>
      </c>
      <c r="BD32" s="270"/>
      <c r="BE32" s="270"/>
      <c r="BF32" s="276" t="s">
        <v>1282</v>
      </c>
      <c r="BG32" s="274">
        <v>272.08959829999998</v>
      </c>
      <c r="BH32" s="274">
        <v>1.7704935479999999</v>
      </c>
      <c r="BI32" s="276" t="s">
        <v>1283</v>
      </c>
      <c r="BJ32" s="274">
        <v>2.6050220710000001</v>
      </c>
      <c r="BK32" s="270"/>
      <c r="BL32" s="270"/>
      <c r="BM32" s="270"/>
      <c r="BN32" s="270" t="s">
        <v>137</v>
      </c>
      <c r="BO32" s="272"/>
    </row>
    <row r="33" spans="1:67" ht="63" x14ac:dyDescent="0.25">
      <c r="A33" s="142">
        <v>38</v>
      </c>
      <c r="B33" s="84"/>
      <c r="C33" s="68" t="s">
        <v>1292</v>
      </c>
      <c r="D33" s="84">
        <v>3665</v>
      </c>
      <c r="E33" s="84" t="s">
        <v>1293</v>
      </c>
      <c r="F33" s="84">
        <v>16862</v>
      </c>
      <c r="G33" s="84"/>
      <c r="H33" s="84"/>
      <c r="I33" s="84"/>
      <c r="J33" s="85"/>
      <c r="K33" s="84"/>
      <c r="L33" s="84"/>
      <c r="M33" s="84"/>
      <c r="N33" s="84"/>
      <c r="O33" s="84"/>
      <c r="P33" s="84"/>
      <c r="Q33" s="84"/>
      <c r="R33" s="84"/>
      <c r="S33" s="84"/>
      <c r="T33" s="84"/>
      <c r="U33" s="84"/>
      <c r="V33" s="84"/>
      <c r="W33" s="84"/>
      <c r="X33" s="84" t="s">
        <v>172</v>
      </c>
      <c r="Y33" s="84" t="s">
        <v>85</v>
      </c>
      <c r="Z33" s="84" t="s">
        <v>283</v>
      </c>
      <c r="AA33" s="84" t="s">
        <v>146</v>
      </c>
      <c r="AB33" s="85"/>
      <c r="AC33" s="85"/>
      <c r="AD33" s="85"/>
      <c r="AE33" s="85"/>
      <c r="AF33" s="85"/>
      <c r="AG33" s="85"/>
      <c r="AH33" s="85"/>
      <c r="AI33" s="85"/>
      <c r="AJ33" s="85"/>
      <c r="AK33" s="84"/>
      <c r="AL33" s="84"/>
      <c r="AM33" s="84"/>
      <c r="AN33" s="84"/>
      <c r="AO33" s="84"/>
      <c r="AP33" s="84"/>
      <c r="AQ33" s="84" t="s">
        <v>1294</v>
      </c>
      <c r="AR33" s="84">
        <v>58.97</v>
      </c>
      <c r="AS33" s="84" t="s">
        <v>1295</v>
      </c>
      <c r="AT33" s="84"/>
      <c r="AU33" s="84"/>
      <c r="AV33" s="84"/>
      <c r="AW33" s="84"/>
      <c r="AX33" s="84" t="s">
        <v>1296</v>
      </c>
      <c r="AY33" s="84" t="s">
        <v>233</v>
      </c>
      <c r="AZ33" s="84" t="s">
        <v>1297</v>
      </c>
      <c r="BA33" s="84" t="s">
        <v>1298</v>
      </c>
      <c r="BB33" s="84" t="s">
        <v>236</v>
      </c>
      <c r="BC33" s="84" t="s">
        <v>91</v>
      </c>
      <c r="BD33" s="84" t="s">
        <v>260</v>
      </c>
      <c r="BE33" s="84" t="s">
        <v>750</v>
      </c>
      <c r="BF33" s="84"/>
      <c r="BG33" s="85"/>
      <c r="BH33" s="85"/>
      <c r="BI33" s="84"/>
      <c r="BJ33" s="85"/>
      <c r="BK33" s="84"/>
      <c r="BL33" s="84"/>
      <c r="BM33" s="84"/>
      <c r="BN33" s="86"/>
      <c r="BO33" s="79">
        <v>59</v>
      </c>
    </row>
    <row r="34" spans="1:67" ht="94.5" x14ac:dyDescent="0.25">
      <c r="A34" s="72">
        <v>38.1</v>
      </c>
      <c r="B34" s="72" t="s">
        <v>1299</v>
      </c>
      <c r="C34" s="73" t="s">
        <v>1300</v>
      </c>
      <c r="D34" s="72" t="s">
        <v>1301</v>
      </c>
      <c r="E34" s="72" t="s">
        <v>1293</v>
      </c>
      <c r="F34" s="72">
        <v>16862</v>
      </c>
      <c r="G34" s="74"/>
      <c r="H34" s="72" t="s">
        <v>1302</v>
      </c>
      <c r="I34" s="72">
        <v>76520010200</v>
      </c>
      <c r="J34" s="75">
        <v>1E-3</v>
      </c>
      <c r="K34" s="72">
        <v>636931</v>
      </c>
      <c r="L34" s="72">
        <v>246187</v>
      </c>
      <c r="M34" s="72" t="s">
        <v>1303</v>
      </c>
      <c r="N34" s="72" t="s">
        <v>1107</v>
      </c>
      <c r="O34" s="72" t="s">
        <v>98</v>
      </c>
      <c r="P34" s="72" t="s">
        <v>99</v>
      </c>
      <c r="Q34" s="72" t="s">
        <v>1304</v>
      </c>
      <c r="R34" s="72" t="s">
        <v>1644</v>
      </c>
      <c r="S34" s="72" t="s">
        <v>1305</v>
      </c>
      <c r="T34" s="72" t="s">
        <v>1306</v>
      </c>
      <c r="U34" s="72" t="s">
        <v>1307</v>
      </c>
      <c r="V34" s="72" t="s">
        <v>104</v>
      </c>
      <c r="W34" s="72" t="s">
        <v>479</v>
      </c>
      <c r="X34" s="72" t="s">
        <v>172</v>
      </c>
      <c r="Y34" s="72" t="s">
        <v>85</v>
      </c>
      <c r="Z34" s="72" t="s">
        <v>283</v>
      </c>
      <c r="AA34" s="72" t="s">
        <v>146</v>
      </c>
      <c r="AB34" s="75">
        <v>1E-3</v>
      </c>
      <c r="AC34" s="75">
        <v>0</v>
      </c>
      <c r="AD34" s="75">
        <v>0</v>
      </c>
      <c r="AE34" s="75">
        <v>1E-3</v>
      </c>
      <c r="AF34" s="75">
        <v>0</v>
      </c>
      <c r="AG34" s="75">
        <v>0</v>
      </c>
      <c r="AH34" s="75">
        <v>0</v>
      </c>
      <c r="AI34" s="75">
        <v>0</v>
      </c>
      <c r="AJ34" s="75">
        <v>8.7249152080000005</v>
      </c>
      <c r="AK34" s="72" t="s">
        <v>1308</v>
      </c>
      <c r="AL34" s="72" t="s">
        <v>107</v>
      </c>
      <c r="AM34" s="72"/>
      <c r="AN34" s="72" t="s">
        <v>1309</v>
      </c>
      <c r="AO34" s="72" t="s">
        <v>120</v>
      </c>
      <c r="AP34" s="72"/>
      <c r="AQ34" s="72"/>
      <c r="AR34" s="72"/>
      <c r="AS34" s="72"/>
      <c r="AT34" s="72" t="s">
        <v>1310</v>
      </c>
      <c r="AU34" s="72" t="s">
        <v>1111</v>
      </c>
      <c r="AV34" s="72"/>
      <c r="AW34" s="76"/>
      <c r="AX34" s="72"/>
      <c r="AY34" s="72"/>
      <c r="AZ34" s="72"/>
      <c r="BA34" s="72"/>
      <c r="BB34" s="72"/>
      <c r="BC34" s="72" t="s">
        <v>109</v>
      </c>
      <c r="BD34" s="72"/>
      <c r="BE34" s="72"/>
      <c r="BF34" s="76" t="s">
        <v>1311</v>
      </c>
      <c r="BG34" s="75">
        <v>1665.977394</v>
      </c>
      <c r="BH34" s="75">
        <v>1.958084817</v>
      </c>
      <c r="BI34" s="76" t="s">
        <v>1312</v>
      </c>
      <c r="BJ34" s="75">
        <v>2.348689475</v>
      </c>
      <c r="BK34" s="72"/>
      <c r="BL34" s="72"/>
      <c r="BM34" s="72"/>
      <c r="BN34" s="72" t="s">
        <v>137</v>
      </c>
      <c r="BO34" s="73">
        <v>59</v>
      </c>
    </row>
    <row r="35" spans="1:67" ht="141.75" x14ac:dyDescent="0.25">
      <c r="A35" s="72">
        <v>38.200000000000003</v>
      </c>
      <c r="B35" s="72" t="s">
        <v>1313</v>
      </c>
      <c r="C35" s="73" t="s">
        <v>1300</v>
      </c>
      <c r="D35" s="72" t="s">
        <v>1301</v>
      </c>
      <c r="E35" s="72" t="s">
        <v>1293</v>
      </c>
      <c r="F35" s="72">
        <v>16862</v>
      </c>
      <c r="G35" s="74"/>
      <c r="H35" s="72">
        <v>76520040157</v>
      </c>
      <c r="I35" s="72">
        <v>76520040157</v>
      </c>
      <c r="J35" s="75">
        <v>0.02</v>
      </c>
      <c r="K35" s="72">
        <v>639492</v>
      </c>
      <c r="L35" s="72">
        <v>244403</v>
      </c>
      <c r="M35" s="72" t="s">
        <v>1314</v>
      </c>
      <c r="N35" s="72" t="s">
        <v>1107</v>
      </c>
      <c r="O35" s="72" t="s">
        <v>98</v>
      </c>
      <c r="P35" s="72" t="s">
        <v>99</v>
      </c>
      <c r="Q35" s="72" t="s">
        <v>1315</v>
      </c>
      <c r="R35" s="72" t="s">
        <v>1316</v>
      </c>
      <c r="S35" s="72" t="s">
        <v>1305</v>
      </c>
      <c r="T35" s="72" t="s">
        <v>1315</v>
      </c>
      <c r="U35" s="72" t="s">
        <v>1138</v>
      </c>
      <c r="V35" s="72" t="s">
        <v>104</v>
      </c>
      <c r="W35" s="72" t="s">
        <v>479</v>
      </c>
      <c r="X35" s="72" t="s">
        <v>172</v>
      </c>
      <c r="Y35" s="72" t="s">
        <v>85</v>
      </c>
      <c r="Z35" s="72" t="s">
        <v>283</v>
      </c>
      <c r="AA35" s="72" t="s">
        <v>146</v>
      </c>
      <c r="AB35" s="75">
        <v>0.02</v>
      </c>
      <c r="AC35" s="75">
        <v>0</v>
      </c>
      <c r="AD35" s="75">
        <v>0</v>
      </c>
      <c r="AE35" s="75">
        <v>0.02</v>
      </c>
      <c r="AF35" s="75">
        <v>0</v>
      </c>
      <c r="AG35" s="75">
        <v>0</v>
      </c>
      <c r="AH35" s="75">
        <v>0</v>
      </c>
      <c r="AI35" s="75">
        <v>0</v>
      </c>
      <c r="AJ35" s="75">
        <v>7.1874835050000003</v>
      </c>
      <c r="AK35" s="72" t="s">
        <v>1317</v>
      </c>
      <c r="AL35" s="72" t="s">
        <v>107</v>
      </c>
      <c r="AM35" s="72"/>
      <c r="AN35" s="72" t="s">
        <v>1318</v>
      </c>
      <c r="AO35" s="72" t="s">
        <v>120</v>
      </c>
      <c r="AP35" s="72"/>
      <c r="AQ35" s="72"/>
      <c r="AR35" s="72"/>
      <c r="AS35" s="72"/>
      <c r="AT35" s="72" t="s">
        <v>1319</v>
      </c>
      <c r="AU35" s="72" t="s">
        <v>1319</v>
      </c>
      <c r="AV35" s="72"/>
      <c r="AW35" s="76"/>
      <c r="AX35" s="72"/>
      <c r="AY35" s="72"/>
      <c r="AZ35" s="72"/>
      <c r="BA35" s="72"/>
      <c r="BB35" s="72"/>
      <c r="BC35" s="72" t="s">
        <v>109</v>
      </c>
      <c r="BD35" s="72"/>
      <c r="BE35" s="72"/>
      <c r="BF35" s="72" t="s">
        <v>1320</v>
      </c>
      <c r="BG35" s="75">
        <v>17.150770269999999</v>
      </c>
      <c r="BH35" s="75">
        <v>1.528006626</v>
      </c>
      <c r="BI35" s="72" t="s">
        <v>1321</v>
      </c>
      <c r="BJ35" s="75">
        <v>3.057102355</v>
      </c>
      <c r="BK35" s="72"/>
      <c r="BL35" s="72"/>
      <c r="BM35" s="72"/>
      <c r="BN35" s="72" t="s">
        <v>137</v>
      </c>
      <c r="BO35" s="73">
        <v>59</v>
      </c>
    </row>
    <row r="36" spans="1:67" ht="126" x14ac:dyDescent="0.25">
      <c r="A36" s="72">
        <v>38.299999999999997</v>
      </c>
      <c r="B36" s="72" t="s">
        <v>1322</v>
      </c>
      <c r="C36" s="73" t="s">
        <v>1300</v>
      </c>
      <c r="D36" s="72" t="s">
        <v>1301</v>
      </c>
      <c r="E36" s="72" t="s">
        <v>1293</v>
      </c>
      <c r="F36" s="72">
        <v>16862</v>
      </c>
      <c r="G36" s="74"/>
      <c r="H36" s="72" t="s">
        <v>1323</v>
      </c>
      <c r="I36" s="72">
        <v>76660080095</v>
      </c>
      <c r="J36" s="75">
        <v>0.78800000000000003</v>
      </c>
      <c r="K36" s="72">
        <v>638957</v>
      </c>
      <c r="L36" s="72">
        <v>246700</v>
      </c>
      <c r="M36" s="72" t="s">
        <v>1324</v>
      </c>
      <c r="N36" s="72" t="s">
        <v>1107</v>
      </c>
      <c r="O36" s="72" t="s">
        <v>98</v>
      </c>
      <c r="P36" s="72" t="s">
        <v>99</v>
      </c>
      <c r="Q36" s="72" t="s">
        <v>1325</v>
      </c>
      <c r="R36" s="72" t="s">
        <v>1326</v>
      </c>
      <c r="S36" s="72" t="s">
        <v>1305</v>
      </c>
      <c r="T36" s="72" t="s">
        <v>1315</v>
      </c>
      <c r="U36" s="72" t="s">
        <v>1138</v>
      </c>
      <c r="V36" s="72" t="s">
        <v>104</v>
      </c>
      <c r="W36" s="72" t="s">
        <v>1327</v>
      </c>
      <c r="X36" s="72" t="s">
        <v>172</v>
      </c>
      <c r="Y36" s="72" t="s">
        <v>85</v>
      </c>
      <c r="Z36" s="72" t="s">
        <v>283</v>
      </c>
      <c r="AA36" s="72" t="s">
        <v>146</v>
      </c>
      <c r="AB36" s="75">
        <v>0.78800000000000003</v>
      </c>
      <c r="AC36" s="75">
        <v>0.55400000000000005</v>
      </c>
      <c r="AD36" s="75">
        <v>0</v>
      </c>
      <c r="AE36" s="75">
        <v>0</v>
      </c>
      <c r="AF36" s="75">
        <v>0</v>
      </c>
      <c r="AG36" s="75">
        <v>0</v>
      </c>
      <c r="AH36" s="75">
        <v>0</v>
      </c>
      <c r="AI36" s="75">
        <v>0.23400000000000001</v>
      </c>
      <c r="AJ36" s="75">
        <v>7.4390144349999998</v>
      </c>
      <c r="AK36" s="72" t="s">
        <v>1308</v>
      </c>
      <c r="AL36" s="72" t="s">
        <v>107</v>
      </c>
      <c r="AM36" s="72"/>
      <c r="AN36" s="72"/>
      <c r="AO36" s="72" t="s">
        <v>135</v>
      </c>
      <c r="AP36" s="72"/>
      <c r="AQ36" s="72"/>
      <c r="AR36" s="72"/>
      <c r="AS36" s="72"/>
      <c r="AT36" s="72" t="s">
        <v>1310</v>
      </c>
      <c r="AU36" s="72"/>
      <c r="AV36" s="72"/>
      <c r="AW36" s="76"/>
      <c r="AX36" s="72"/>
      <c r="AY36" s="72"/>
      <c r="AZ36" s="72"/>
      <c r="BA36" s="72"/>
      <c r="BB36" s="72"/>
      <c r="BC36" s="72" t="s">
        <v>109</v>
      </c>
      <c r="BD36" s="72"/>
      <c r="BE36" s="72"/>
      <c r="BF36" s="72" t="s">
        <v>1311</v>
      </c>
      <c r="BG36" s="75">
        <v>1337.953585</v>
      </c>
      <c r="BH36" s="75">
        <v>0.67007973600000004</v>
      </c>
      <c r="BI36" s="72" t="s">
        <v>1312</v>
      </c>
      <c r="BJ36" s="75">
        <v>2.9271941190000001</v>
      </c>
      <c r="BK36" s="72"/>
      <c r="BL36" s="72"/>
      <c r="BM36" s="72"/>
      <c r="BN36" s="72" t="s">
        <v>1328</v>
      </c>
      <c r="BO36" s="73">
        <v>59</v>
      </c>
    </row>
    <row r="37" spans="1:67" ht="78.75" x14ac:dyDescent="0.25">
      <c r="A37" s="72">
        <v>38.4</v>
      </c>
      <c r="B37" s="72" t="s">
        <v>1329</v>
      </c>
      <c r="C37" s="73" t="s">
        <v>1300</v>
      </c>
      <c r="D37" s="72" t="s">
        <v>1301</v>
      </c>
      <c r="E37" s="72" t="s">
        <v>1293</v>
      </c>
      <c r="F37" s="72">
        <v>16862</v>
      </c>
      <c r="G37" s="74"/>
      <c r="H37" s="72" t="s">
        <v>1323</v>
      </c>
      <c r="I37" s="72">
        <v>76660090309</v>
      </c>
      <c r="J37" s="75">
        <v>1.0880000000000001</v>
      </c>
      <c r="K37" s="72">
        <v>640036</v>
      </c>
      <c r="L37" s="72">
        <v>245281</v>
      </c>
      <c r="M37" s="72" t="s">
        <v>1324</v>
      </c>
      <c r="N37" s="72" t="s">
        <v>1107</v>
      </c>
      <c r="O37" s="72" t="s">
        <v>98</v>
      </c>
      <c r="P37" s="72" t="s">
        <v>99</v>
      </c>
      <c r="Q37" s="72" t="s">
        <v>1325</v>
      </c>
      <c r="R37" s="72" t="s">
        <v>1326</v>
      </c>
      <c r="S37" s="72" t="s">
        <v>1305</v>
      </c>
      <c r="T37" s="72" t="s">
        <v>491</v>
      </c>
      <c r="U37" s="72" t="s">
        <v>1150</v>
      </c>
      <c r="V37" s="72" t="s">
        <v>104</v>
      </c>
      <c r="W37" s="72" t="s">
        <v>1330</v>
      </c>
      <c r="X37" s="72" t="s">
        <v>172</v>
      </c>
      <c r="Y37" s="72" t="s">
        <v>85</v>
      </c>
      <c r="Z37" s="72" t="s">
        <v>283</v>
      </c>
      <c r="AA37" s="72" t="s">
        <v>146</v>
      </c>
      <c r="AB37" s="75">
        <v>1.0880000000000001</v>
      </c>
      <c r="AC37" s="75">
        <v>2.3E-2</v>
      </c>
      <c r="AD37" s="75">
        <v>0.24299999999999999</v>
      </c>
      <c r="AE37" s="75">
        <v>0.75900000000000001</v>
      </c>
      <c r="AF37" s="75">
        <v>0</v>
      </c>
      <c r="AG37" s="75">
        <v>0</v>
      </c>
      <c r="AH37" s="75">
        <v>0</v>
      </c>
      <c r="AI37" s="75">
        <v>6.3E-2</v>
      </c>
      <c r="AJ37" s="75">
        <v>7.3485771169999996</v>
      </c>
      <c r="AK37" s="72" t="s">
        <v>1331</v>
      </c>
      <c r="AL37" s="72" t="s">
        <v>321</v>
      </c>
      <c r="AM37" s="72"/>
      <c r="AN37" s="72"/>
      <c r="AO37" s="72" t="s">
        <v>135</v>
      </c>
      <c r="AP37" s="72"/>
      <c r="AQ37" s="72"/>
      <c r="AR37" s="72"/>
      <c r="AS37" s="72"/>
      <c r="AT37" s="72" t="s">
        <v>1310</v>
      </c>
      <c r="AU37" s="72"/>
      <c r="AV37" s="72"/>
      <c r="AW37" s="76"/>
      <c r="AX37" s="72"/>
      <c r="AY37" s="72"/>
      <c r="AZ37" s="72"/>
      <c r="BA37" s="72"/>
      <c r="BB37" s="72"/>
      <c r="BC37" s="72" t="s">
        <v>122</v>
      </c>
      <c r="BD37" s="72"/>
      <c r="BE37" s="72"/>
      <c r="BF37" s="72" t="s">
        <v>1320</v>
      </c>
      <c r="BG37" s="75">
        <v>672.35823989999994</v>
      </c>
      <c r="BH37" s="75">
        <v>1.866944411</v>
      </c>
      <c r="BI37" s="72" t="s">
        <v>1312</v>
      </c>
      <c r="BJ37" s="75">
        <v>3.8009061850000001</v>
      </c>
      <c r="BK37" s="72"/>
      <c r="BL37" s="72" t="s">
        <v>1332</v>
      </c>
      <c r="BM37" s="72"/>
      <c r="BN37" s="72" t="s">
        <v>1333</v>
      </c>
      <c r="BO37" s="73">
        <v>59</v>
      </c>
    </row>
    <row r="38" spans="1:67" ht="23.25" customHeight="1" x14ac:dyDescent="0.25">
      <c r="A38" s="142">
        <v>39</v>
      </c>
      <c r="B38" s="84"/>
      <c r="C38" s="68" t="s">
        <v>1334</v>
      </c>
      <c r="D38" s="84">
        <v>2284</v>
      </c>
      <c r="E38" s="84"/>
      <c r="F38" s="84"/>
      <c r="G38" s="84"/>
      <c r="H38" s="84"/>
      <c r="I38" s="84"/>
      <c r="J38" s="85"/>
      <c r="K38" s="84"/>
      <c r="L38" s="84"/>
      <c r="M38" s="84"/>
      <c r="N38" s="84"/>
      <c r="O38" s="84"/>
      <c r="P38" s="84"/>
      <c r="Q38" s="84"/>
      <c r="R38" s="84"/>
      <c r="S38" s="84"/>
      <c r="T38" s="84"/>
      <c r="U38" s="84"/>
      <c r="V38" s="84"/>
      <c r="W38" s="84"/>
      <c r="X38" s="84"/>
      <c r="Y38" s="84"/>
      <c r="Z38" s="84"/>
      <c r="AA38" s="84"/>
      <c r="AB38" s="85"/>
      <c r="AC38" s="85"/>
      <c r="AD38" s="85"/>
      <c r="AE38" s="85"/>
      <c r="AF38" s="85"/>
      <c r="AG38" s="85"/>
      <c r="AH38" s="85"/>
      <c r="AI38" s="85"/>
      <c r="AJ38" s="85"/>
      <c r="AK38" s="84"/>
      <c r="AL38" s="84"/>
      <c r="AM38" s="84"/>
      <c r="AN38" s="84"/>
      <c r="AO38" s="84"/>
      <c r="AP38" s="84"/>
      <c r="AQ38" s="84"/>
      <c r="AR38" s="84"/>
      <c r="AS38" s="84"/>
      <c r="AT38" s="84"/>
      <c r="AU38" s="84"/>
      <c r="AV38" s="84"/>
      <c r="AW38" s="84"/>
      <c r="AX38" s="84"/>
      <c r="AY38" s="84"/>
      <c r="AZ38" s="84"/>
      <c r="BA38" s="84"/>
      <c r="BB38" s="84"/>
      <c r="BC38" s="84"/>
      <c r="BD38" s="84"/>
      <c r="BE38" s="84"/>
      <c r="BF38" s="84"/>
      <c r="BG38" s="85"/>
      <c r="BH38" s="85"/>
      <c r="BI38" s="84"/>
      <c r="BJ38" s="85"/>
      <c r="BK38" s="84"/>
      <c r="BL38" s="84"/>
      <c r="BM38" s="84"/>
      <c r="BN38" s="86"/>
      <c r="BO38" s="79">
        <v>58</v>
      </c>
    </row>
    <row r="39" spans="1:67" ht="63" x14ac:dyDescent="0.25">
      <c r="A39" s="72">
        <v>39.1</v>
      </c>
      <c r="B39" s="72" t="s">
        <v>1335</v>
      </c>
      <c r="C39" s="73" t="s">
        <v>1336</v>
      </c>
      <c r="D39" s="72" t="s">
        <v>1337</v>
      </c>
      <c r="E39" s="72"/>
      <c r="F39" s="72"/>
      <c r="G39" s="74"/>
      <c r="H39" s="72" t="s">
        <v>1338</v>
      </c>
      <c r="I39" s="72" t="s">
        <v>1339</v>
      </c>
      <c r="J39" s="75">
        <v>3.6999999999999998E-2</v>
      </c>
      <c r="K39" s="72">
        <v>709001</v>
      </c>
      <c r="L39" s="72">
        <v>224564</v>
      </c>
      <c r="M39" s="72" t="s">
        <v>1340</v>
      </c>
      <c r="N39" s="72" t="s">
        <v>1107</v>
      </c>
      <c r="O39" s="72" t="s">
        <v>98</v>
      </c>
      <c r="P39" s="72" t="s">
        <v>296</v>
      </c>
      <c r="Q39" s="72"/>
      <c r="R39" s="72" t="s">
        <v>1348</v>
      </c>
      <c r="S39" s="72" t="s">
        <v>505</v>
      </c>
      <c r="T39" s="72" t="s">
        <v>1341</v>
      </c>
      <c r="U39" s="72" t="s">
        <v>1342</v>
      </c>
      <c r="V39" s="72" t="s">
        <v>104</v>
      </c>
      <c r="W39" s="72" t="s">
        <v>143</v>
      </c>
      <c r="X39" s="72"/>
      <c r="Y39" s="72"/>
      <c r="Z39" s="72"/>
      <c r="AA39" s="72"/>
      <c r="AB39" s="75">
        <v>3.6999999999999998E-2</v>
      </c>
      <c r="AC39" s="75">
        <v>3.6999999999999998E-2</v>
      </c>
      <c r="AD39" s="75">
        <v>0</v>
      </c>
      <c r="AE39" s="75">
        <v>0</v>
      </c>
      <c r="AF39" s="75">
        <v>0</v>
      </c>
      <c r="AG39" s="75">
        <v>0</v>
      </c>
      <c r="AH39" s="75">
        <v>0</v>
      </c>
      <c r="AI39" s="75">
        <v>0</v>
      </c>
      <c r="AJ39" s="75">
        <v>3.4206804150000001</v>
      </c>
      <c r="AK39" s="72" t="s">
        <v>1343</v>
      </c>
      <c r="AL39" s="72" t="s">
        <v>107</v>
      </c>
      <c r="AM39" s="72"/>
      <c r="AN39" s="72"/>
      <c r="AO39" s="72" t="s">
        <v>135</v>
      </c>
      <c r="AP39" s="72"/>
      <c r="AQ39" s="72"/>
      <c r="AR39" s="72"/>
      <c r="AS39" s="72"/>
      <c r="AT39" s="72"/>
      <c r="AU39" s="72"/>
      <c r="AV39" s="72"/>
      <c r="AW39" s="76"/>
      <c r="AX39" s="72"/>
      <c r="AY39" s="72"/>
      <c r="AZ39" s="72"/>
      <c r="BA39" s="72"/>
      <c r="BB39" s="72"/>
      <c r="BC39" s="72" t="s">
        <v>109</v>
      </c>
      <c r="BD39" s="72"/>
      <c r="BE39" s="72"/>
      <c r="BF39" s="72" t="s">
        <v>1344</v>
      </c>
      <c r="BG39" s="75">
        <v>471.18547919999997</v>
      </c>
      <c r="BH39" s="75">
        <v>1.100230603</v>
      </c>
      <c r="BI39" s="72" t="s">
        <v>1345</v>
      </c>
      <c r="BJ39" s="75">
        <v>1.2531710549999999</v>
      </c>
      <c r="BK39" s="72"/>
      <c r="BL39" s="72"/>
      <c r="BM39" s="72"/>
      <c r="BN39" s="72" t="s">
        <v>137</v>
      </c>
      <c r="BO39" s="73">
        <v>58</v>
      </c>
    </row>
    <row r="40" spans="1:67" ht="63" x14ac:dyDescent="0.25">
      <c r="A40" s="270">
        <v>39.200000000000003</v>
      </c>
      <c r="B40" s="270" t="s">
        <v>1346</v>
      </c>
      <c r="C40" s="272" t="s">
        <v>1336</v>
      </c>
      <c r="D40" s="270" t="s">
        <v>1337</v>
      </c>
      <c r="E40" s="270"/>
      <c r="F40" s="270"/>
      <c r="G40" s="273"/>
      <c r="H40" s="270" t="s">
        <v>1347</v>
      </c>
      <c r="I40" s="270" t="s">
        <v>1347</v>
      </c>
      <c r="J40" s="274">
        <v>1.649</v>
      </c>
      <c r="K40" s="270">
        <v>708698</v>
      </c>
      <c r="L40" s="270">
        <v>224908</v>
      </c>
      <c r="M40" s="270" t="s">
        <v>1340</v>
      </c>
      <c r="N40" s="270" t="s">
        <v>1107</v>
      </c>
      <c r="O40" s="270" t="s">
        <v>98</v>
      </c>
      <c r="P40" s="270" t="s">
        <v>99</v>
      </c>
      <c r="Q40" s="270"/>
      <c r="R40" s="270" t="s">
        <v>1348</v>
      </c>
      <c r="S40" s="270" t="s">
        <v>505</v>
      </c>
      <c r="T40" s="270" t="s">
        <v>950</v>
      </c>
      <c r="U40" s="270" t="s">
        <v>1349</v>
      </c>
      <c r="V40" s="270" t="s">
        <v>104</v>
      </c>
      <c r="W40" s="270" t="s">
        <v>1350</v>
      </c>
      <c r="X40" s="270"/>
      <c r="Y40" s="270"/>
      <c r="Z40" s="270"/>
      <c r="AA40" s="270"/>
      <c r="AB40" s="274">
        <v>1.649</v>
      </c>
      <c r="AC40" s="274">
        <v>0</v>
      </c>
      <c r="AD40" s="274">
        <v>0</v>
      </c>
      <c r="AE40" s="274">
        <v>0</v>
      </c>
      <c r="AF40" s="274">
        <v>0</v>
      </c>
      <c r="AG40" s="274">
        <v>1.649</v>
      </c>
      <c r="AH40" s="274">
        <v>0</v>
      </c>
      <c r="AI40" s="274">
        <v>0</v>
      </c>
      <c r="AJ40" s="274">
        <v>3.0067021860000001</v>
      </c>
      <c r="AK40" s="270" t="s">
        <v>1351</v>
      </c>
      <c r="AL40" s="270" t="s">
        <v>107</v>
      </c>
      <c r="AM40" s="270"/>
      <c r="AN40" s="270"/>
      <c r="AO40" s="270" t="s">
        <v>120</v>
      </c>
      <c r="AP40" s="270"/>
      <c r="AQ40" s="270"/>
      <c r="AR40" s="270"/>
      <c r="AS40" s="270"/>
      <c r="AT40" s="270"/>
      <c r="AU40" s="270" t="s">
        <v>1352</v>
      </c>
      <c r="AV40" s="270"/>
      <c r="AW40" s="276"/>
      <c r="AX40" s="270"/>
      <c r="AY40" s="270"/>
      <c r="AZ40" s="270"/>
      <c r="BA40" s="270"/>
      <c r="BB40" s="270"/>
      <c r="BC40" s="270" t="s">
        <v>109</v>
      </c>
      <c r="BD40" s="270"/>
      <c r="BE40" s="270"/>
      <c r="BF40" s="270" t="s">
        <v>1344</v>
      </c>
      <c r="BG40" s="274">
        <v>262.65527359999999</v>
      </c>
      <c r="BH40" s="274">
        <v>0.288191313</v>
      </c>
      <c r="BI40" s="270" t="s">
        <v>1345</v>
      </c>
      <c r="BJ40" s="274">
        <v>0.93990400500000004</v>
      </c>
      <c r="BK40" s="270"/>
      <c r="BL40" s="270"/>
      <c r="BM40" s="270"/>
      <c r="BN40" s="270" t="s">
        <v>112</v>
      </c>
      <c r="BO40" s="272">
        <v>58</v>
      </c>
    </row>
    <row r="41" spans="1:67" ht="63" x14ac:dyDescent="0.25">
      <c r="A41" s="142">
        <v>40</v>
      </c>
      <c r="B41" s="84"/>
      <c r="C41" s="68" t="s">
        <v>1353</v>
      </c>
      <c r="D41" s="84">
        <v>4275</v>
      </c>
      <c r="E41" s="84" t="s">
        <v>1354</v>
      </c>
      <c r="F41" s="84">
        <v>16864</v>
      </c>
      <c r="G41" s="84">
        <f>2315.21+365.13</f>
        <v>2680.34</v>
      </c>
      <c r="H41" s="84"/>
      <c r="I41" s="84"/>
      <c r="J41" s="85"/>
      <c r="K41" s="84"/>
      <c r="L41" s="84"/>
      <c r="M41" s="84"/>
      <c r="N41" s="84"/>
      <c r="O41" s="84"/>
      <c r="P41" s="84"/>
      <c r="Q41" s="84"/>
      <c r="R41" s="84"/>
      <c r="S41" s="84"/>
      <c r="T41" s="84"/>
      <c r="U41" s="84"/>
      <c r="V41" s="84"/>
      <c r="W41" s="84"/>
      <c r="X41" s="84"/>
      <c r="Y41" s="84"/>
      <c r="Z41" s="84"/>
      <c r="AA41" s="84"/>
      <c r="AB41" s="85"/>
      <c r="AC41" s="85"/>
      <c r="AD41" s="85"/>
      <c r="AE41" s="85"/>
      <c r="AF41" s="85"/>
      <c r="AG41" s="85"/>
      <c r="AH41" s="85"/>
      <c r="AI41" s="85"/>
      <c r="AJ41" s="85"/>
      <c r="AK41" s="84"/>
      <c r="AL41" s="84"/>
      <c r="AM41" s="84"/>
      <c r="AN41" s="84"/>
      <c r="AO41" s="84"/>
      <c r="AP41" s="84" t="s">
        <v>1355</v>
      </c>
      <c r="AQ41" s="84"/>
      <c r="AR41" s="84"/>
      <c r="AS41" s="84"/>
      <c r="AT41" s="84"/>
      <c r="AU41" s="84"/>
      <c r="AV41" s="84"/>
      <c r="AW41" s="84"/>
      <c r="AX41" s="84" t="s">
        <v>1356</v>
      </c>
      <c r="AY41" s="84" t="s">
        <v>1357</v>
      </c>
      <c r="AZ41" s="84" t="s">
        <v>1358</v>
      </c>
      <c r="BA41" s="84"/>
      <c r="BB41" s="84" t="s">
        <v>1359</v>
      </c>
      <c r="BC41" s="84" t="s">
        <v>1360</v>
      </c>
      <c r="BD41" s="84" t="s">
        <v>1361</v>
      </c>
      <c r="BE41" s="84" t="s">
        <v>1362</v>
      </c>
      <c r="BF41" s="84"/>
      <c r="BG41" s="85"/>
      <c r="BH41" s="85"/>
      <c r="BI41" s="84"/>
      <c r="BJ41" s="85"/>
      <c r="BK41" s="84"/>
      <c r="BL41" s="84"/>
      <c r="BM41" s="84"/>
      <c r="BN41" s="86"/>
      <c r="BO41" s="79">
        <v>168</v>
      </c>
    </row>
    <row r="42" spans="1:67" ht="63" x14ac:dyDescent="0.25">
      <c r="A42" s="72">
        <v>40.1</v>
      </c>
      <c r="B42" s="72" t="s">
        <v>1363</v>
      </c>
      <c r="C42" s="73" t="s">
        <v>1364</v>
      </c>
      <c r="D42" s="72" t="s">
        <v>1365</v>
      </c>
      <c r="E42" s="72" t="s">
        <v>1354</v>
      </c>
      <c r="F42" s="72" t="s">
        <v>1366</v>
      </c>
      <c r="G42" s="74"/>
      <c r="H42" s="72" t="s">
        <v>1367</v>
      </c>
      <c r="I42" s="72">
        <v>78940010012</v>
      </c>
      <c r="J42" s="75">
        <v>4.8769999999999998</v>
      </c>
      <c r="K42" s="72">
        <v>695395</v>
      </c>
      <c r="L42" s="72">
        <v>290107</v>
      </c>
      <c r="M42" s="72" t="s">
        <v>1368</v>
      </c>
      <c r="N42" s="72" t="s">
        <v>1107</v>
      </c>
      <c r="O42" s="72" t="s">
        <v>98</v>
      </c>
      <c r="P42" s="72" t="s">
        <v>99</v>
      </c>
      <c r="Q42" s="72"/>
      <c r="R42" s="72" t="s">
        <v>1192</v>
      </c>
      <c r="S42" s="72"/>
      <c r="T42" s="72" t="s">
        <v>700</v>
      </c>
      <c r="U42" s="72"/>
      <c r="V42" s="72" t="s">
        <v>1369</v>
      </c>
      <c r="W42" s="72" t="s">
        <v>1370</v>
      </c>
      <c r="X42" s="72"/>
      <c r="Y42" s="72"/>
      <c r="Z42" s="72"/>
      <c r="AA42" s="72"/>
      <c r="AB42" s="75">
        <v>4.8769999999999998</v>
      </c>
      <c r="AC42" s="75">
        <v>0</v>
      </c>
      <c r="AD42" s="75">
        <v>0</v>
      </c>
      <c r="AE42" s="75">
        <v>0</v>
      </c>
      <c r="AF42" s="75">
        <v>0</v>
      </c>
      <c r="AG42" s="75">
        <v>4.8769999999999998</v>
      </c>
      <c r="AH42" s="75">
        <v>0</v>
      </c>
      <c r="AI42" s="75">
        <v>0</v>
      </c>
      <c r="AJ42" s="75">
        <v>2.5648593480000001</v>
      </c>
      <c r="AK42" s="72" t="s">
        <v>1371</v>
      </c>
      <c r="AL42" s="72" t="s">
        <v>107</v>
      </c>
      <c r="AM42" s="72"/>
      <c r="AN42" s="72"/>
      <c r="AO42" s="72" t="s">
        <v>120</v>
      </c>
      <c r="AP42" s="72"/>
      <c r="AQ42" s="72"/>
      <c r="AR42" s="72"/>
      <c r="AS42" s="72"/>
      <c r="AT42" s="72"/>
      <c r="AU42" s="72" t="s">
        <v>1372</v>
      </c>
      <c r="AV42" s="72"/>
      <c r="AW42" s="76"/>
      <c r="AX42" s="72"/>
      <c r="AY42" s="72"/>
      <c r="AZ42" s="72"/>
      <c r="BA42" s="72"/>
      <c r="BB42" s="72"/>
      <c r="BC42" s="72" t="s">
        <v>122</v>
      </c>
      <c r="BD42" s="72"/>
      <c r="BE42" s="72"/>
      <c r="BF42" s="72" t="s">
        <v>1373</v>
      </c>
      <c r="BG42" s="75">
        <v>0</v>
      </c>
      <c r="BH42" s="75">
        <v>2.5841612820000002</v>
      </c>
      <c r="BI42" s="72" t="s">
        <v>1374</v>
      </c>
      <c r="BJ42" s="75">
        <v>2.7600976479999999</v>
      </c>
      <c r="BK42" s="72"/>
      <c r="BL42" s="72" t="s">
        <v>1184</v>
      </c>
      <c r="BM42" s="72"/>
      <c r="BN42" s="72" t="s">
        <v>112</v>
      </c>
      <c r="BO42" s="73">
        <v>168</v>
      </c>
    </row>
    <row r="43" spans="1:67" ht="126" x14ac:dyDescent="0.25">
      <c r="A43" s="72">
        <v>40.200000000000003</v>
      </c>
      <c r="B43" s="72" t="s">
        <v>1375</v>
      </c>
      <c r="C43" s="73" t="s">
        <v>1364</v>
      </c>
      <c r="D43" s="72" t="s">
        <v>1365</v>
      </c>
      <c r="E43" s="72" t="s">
        <v>1354</v>
      </c>
      <c r="F43" s="72" t="s">
        <v>1366</v>
      </c>
      <c r="G43" s="74"/>
      <c r="H43" s="72" t="s">
        <v>1376</v>
      </c>
      <c r="I43" s="72">
        <v>78940010033</v>
      </c>
      <c r="J43" s="75">
        <v>6.3010000000000002</v>
      </c>
      <c r="K43" s="72">
        <v>696392</v>
      </c>
      <c r="L43" s="72">
        <v>287490</v>
      </c>
      <c r="M43" s="72" t="s">
        <v>1368</v>
      </c>
      <c r="N43" s="72" t="s">
        <v>1107</v>
      </c>
      <c r="O43" s="72" t="s">
        <v>98</v>
      </c>
      <c r="P43" s="72" t="s">
        <v>99</v>
      </c>
      <c r="Q43" s="72"/>
      <c r="R43" s="72" t="s">
        <v>1192</v>
      </c>
      <c r="S43" s="72" t="s">
        <v>505</v>
      </c>
      <c r="T43" s="72" t="s">
        <v>1377</v>
      </c>
      <c r="U43" s="72"/>
      <c r="V43" s="72" t="s">
        <v>104</v>
      </c>
      <c r="W43" s="72" t="s">
        <v>1378</v>
      </c>
      <c r="X43" s="72"/>
      <c r="Y43" s="72"/>
      <c r="Z43" s="72"/>
      <c r="AA43" s="72"/>
      <c r="AB43" s="75">
        <v>6.3010000000000002</v>
      </c>
      <c r="AC43" s="75">
        <v>5.3940000000000001</v>
      </c>
      <c r="AD43" s="75">
        <v>8.0000000000000002E-3</v>
      </c>
      <c r="AE43" s="75">
        <v>0.29199999999999998</v>
      </c>
      <c r="AF43" s="75">
        <v>0</v>
      </c>
      <c r="AG43" s="75">
        <v>0</v>
      </c>
      <c r="AH43" s="75">
        <v>0</v>
      </c>
      <c r="AI43" s="75">
        <v>0.60699999999999998</v>
      </c>
      <c r="AJ43" s="75">
        <v>3.617429988</v>
      </c>
      <c r="AK43" s="72" t="s">
        <v>1371</v>
      </c>
      <c r="AL43" s="72" t="s">
        <v>107</v>
      </c>
      <c r="AM43" s="72"/>
      <c r="AN43" s="72"/>
      <c r="AO43" s="72" t="s">
        <v>135</v>
      </c>
      <c r="AP43" s="72"/>
      <c r="AQ43" s="72"/>
      <c r="AR43" s="72"/>
      <c r="AS43" s="72"/>
      <c r="AT43" s="72"/>
      <c r="AU43" s="72" t="s">
        <v>1111</v>
      </c>
      <c r="AV43" s="72"/>
      <c r="AW43" s="76"/>
      <c r="AX43" s="72"/>
      <c r="AY43" s="72"/>
      <c r="AZ43" s="72"/>
      <c r="BA43" s="72"/>
      <c r="BB43" s="72"/>
      <c r="BC43" s="72" t="s">
        <v>109</v>
      </c>
      <c r="BD43" s="72"/>
      <c r="BE43" s="72"/>
      <c r="BF43" s="72" t="s">
        <v>1373</v>
      </c>
      <c r="BG43" s="75">
        <v>0</v>
      </c>
      <c r="BH43" s="75">
        <v>0.60802263999999995</v>
      </c>
      <c r="BI43" s="72" t="s">
        <v>1374</v>
      </c>
      <c r="BJ43" s="75">
        <v>1.7546145319999999</v>
      </c>
      <c r="BK43" s="72"/>
      <c r="BL43" s="72"/>
      <c r="BM43" s="72"/>
      <c r="BN43" s="72" t="s">
        <v>1379</v>
      </c>
      <c r="BO43" s="73">
        <v>168</v>
      </c>
    </row>
    <row r="44" spans="1:67" ht="94.5" x14ac:dyDescent="0.25">
      <c r="A44" s="72">
        <v>40.299999999999997</v>
      </c>
      <c r="B44" s="72" t="s">
        <v>1380</v>
      </c>
      <c r="C44" s="73" t="s">
        <v>1364</v>
      </c>
      <c r="D44" s="72" t="s">
        <v>1365</v>
      </c>
      <c r="E44" s="72" t="s">
        <v>1354</v>
      </c>
      <c r="F44" s="72" t="s">
        <v>1366</v>
      </c>
      <c r="G44" s="74"/>
      <c r="H44" s="72" t="s">
        <v>1381</v>
      </c>
      <c r="I44" s="72">
        <v>78940010037</v>
      </c>
      <c r="J44" s="75">
        <v>2.9780000000000002</v>
      </c>
      <c r="K44" s="72">
        <v>695409</v>
      </c>
      <c r="L44" s="72">
        <v>287515</v>
      </c>
      <c r="M44" s="72" t="s">
        <v>1368</v>
      </c>
      <c r="N44" s="72" t="s">
        <v>1107</v>
      </c>
      <c r="O44" s="72" t="s">
        <v>98</v>
      </c>
      <c r="P44" s="72" t="s">
        <v>296</v>
      </c>
      <c r="Q44" s="72"/>
      <c r="R44" s="72" t="s">
        <v>1192</v>
      </c>
      <c r="S44" s="72" t="s">
        <v>505</v>
      </c>
      <c r="T44" s="72" t="s">
        <v>1382</v>
      </c>
      <c r="U44" s="72"/>
      <c r="V44" s="72" t="s">
        <v>104</v>
      </c>
      <c r="W44" s="72" t="s">
        <v>1383</v>
      </c>
      <c r="X44" s="72"/>
      <c r="Y44" s="72"/>
      <c r="Z44" s="72"/>
      <c r="AA44" s="72"/>
      <c r="AB44" s="75">
        <v>2.9780000000000002</v>
      </c>
      <c r="AC44" s="75">
        <v>1.9039999999999999</v>
      </c>
      <c r="AD44" s="75">
        <v>0</v>
      </c>
      <c r="AE44" s="75">
        <v>0.82599999999999996</v>
      </c>
      <c r="AF44" s="75">
        <v>0</v>
      </c>
      <c r="AG44" s="75">
        <v>0</v>
      </c>
      <c r="AH44" s="75">
        <v>0</v>
      </c>
      <c r="AI44" s="75">
        <v>0.248</v>
      </c>
      <c r="AJ44" s="75">
        <v>2.6235687240000001</v>
      </c>
      <c r="AK44" s="72" t="s">
        <v>1371</v>
      </c>
      <c r="AL44" s="72" t="s">
        <v>107</v>
      </c>
      <c r="AM44" s="72"/>
      <c r="AN44" s="72"/>
      <c r="AO44" s="72" t="s">
        <v>135</v>
      </c>
      <c r="AP44" s="72"/>
      <c r="AQ44" s="72"/>
      <c r="AR44" s="72"/>
      <c r="AS44" s="72"/>
      <c r="AT44" s="72"/>
      <c r="AU44" s="72" t="s">
        <v>1111</v>
      </c>
      <c r="AV44" s="72"/>
      <c r="AW44" s="76"/>
      <c r="AX44" s="72"/>
      <c r="AY44" s="72"/>
      <c r="AZ44" s="72"/>
      <c r="BA44" s="72"/>
      <c r="BB44" s="72"/>
      <c r="BC44" s="72" t="s">
        <v>122</v>
      </c>
      <c r="BD44" s="72"/>
      <c r="BE44" s="72"/>
      <c r="BF44" s="72" t="s">
        <v>1373</v>
      </c>
      <c r="BG44" s="75">
        <v>765.50780329999998</v>
      </c>
      <c r="BH44" s="75">
        <v>1.3235350589999999</v>
      </c>
      <c r="BI44" s="72" t="s">
        <v>1374</v>
      </c>
      <c r="BJ44" s="75">
        <v>2.7471640759999998</v>
      </c>
      <c r="BK44" s="72"/>
      <c r="BL44" s="72" t="s">
        <v>1184</v>
      </c>
      <c r="BM44" s="72"/>
      <c r="BN44" s="72" t="s">
        <v>1384</v>
      </c>
      <c r="BO44" s="73">
        <v>168</v>
      </c>
    </row>
    <row r="45" spans="1:67" ht="126" x14ac:dyDescent="0.25">
      <c r="A45" s="72">
        <v>40.4</v>
      </c>
      <c r="B45" s="72" t="s">
        <v>1385</v>
      </c>
      <c r="C45" s="73" t="s">
        <v>1364</v>
      </c>
      <c r="D45" s="72" t="s">
        <v>1365</v>
      </c>
      <c r="E45" s="72" t="s">
        <v>1354</v>
      </c>
      <c r="F45" s="72" t="s">
        <v>1366</v>
      </c>
      <c r="G45" s="74"/>
      <c r="H45" s="72" t="s">
        <v>1386</v>
      </c>
      <c r="I45" s="72">
        <v>78940010051</v>
      </c>
      <c r="J45" s="75">
        <v>2.87</v>
      </c>
      <c r="K45" s="72">
        <v>697308</v>
      </c>
      <c r="L45" s="72">
        <v>289023</v>
      </c>
      <c r="M45" s="72" t="s">
        <v>1368</v>
      </c>
      <c r="N45" s="72" t="s">
        <v>1107</v>
      </c>
      <c r="O45" s="72" t="s">
        <v>98</v>
      </c>
      <c r="P45" s="72" t="s">
        <v>99</v>
      </c>
      <c r="Q45" s="72"/>
      <c r="R45" s="72" t="s">
        <v>1192</v>
      </c>
      <c r="S45" s="72" t="s">
        <v>505</v>
      </c>
      <c r="T45" s="72" t="s">
        <v>1387</v>
      </c>
      <c r="U45" s="72"/>
      <c r="V45" s="72" t="s">
        <v>104</v>
      </c>
      <c r="W45" s="72" t="s">
        <v>1388</v>
      </c>
      <c r="X45" s="72"/>
      <c r="Y45" s="72"/>
      <c r="Z45" s="72"/>
      <c r="AA45" s="72"/>
      <c r="AB45" s="75">
        <v>2.87</v>
      </c>
      <c r="AC45" s="75">
        <v>2.4409999999999998</v>
      </c>
      <c r="AD45" s="75">
        <v>0</v>
      </c>
      <c r="AE45" s="75">
        <v>1.6E-2</v>
      </c>
      <c r="AF45" s="75">
        <v>0</v>
      </c>
      <c r="AG45" s="75">
        <v>0</v>
      </c>
      <c r="AH45" s="75">
        <v>0</v>
      </c>
      <c r="AI45" s="75">
        <v>0.41299999999999998</v>
      </c>
      <c r="AJ45" s="75">
        <v>4.7018229070000004</v>
      </c>
      <c r="AK45" s="72" t="s">
        <v>1371</v>
      </c>
      <c r="AL45" s="72" t="s">
        <v>107</v>
      </c>
      <c r="AM45" s="72"/>
      <c r="AN45" s="72"/>
      <c r="AO45" s="72" t="s">
        <v>135</v>
      </c>
      <c r="AP45" s="72"/>
      <c r="AQ45" s="72"/>
      <c r="AR45" s="72"/>
      <c r="AS45" s="72"/>
      <c r="AT45" s="72"/>
      <c r="AU45" s="72" t="s">
        <v>1111</v>
      </c>
      <c r="AV45" s="72"/>
      <c r="AW45" s="76"/>
      <c r="AX45" s="72"/>
      <c r="AY45" s="72"/>
      <c r="AZ45" s="72"/>
      <c r="BA45" s="72"/>
      <c r="BB45" s="72"/>
      <c r="BC45" s="72" t="s">
        <v>122</v>
      </c>
      <c r="BD45" s="72"/>
      <c r="BE45" s="72"/>
      <c r="BF45" s="72" t="s">
        <v>1373</v>
      </c>
      <c r="BG45" s="75">
        <v>971.76526909999995</v>
      </c>
      <c r="BH45" s="75">
        <v>1.0040079239999999</v>
      </c>
      <c r="BI45" s="72" t="s">
        <v>1374</v>
      </c>
      <c r="BJ45" s="75">
        <v>1.2239310050000001</v>
      </c>
      <c r="BK45" s="72"/>
      <c r="BL45" s="72"/>
      <c r="BM45" s="72"/>
      <c r="BN45" s="72" t="s">
        <v>1389</v>
      </c>
      <c r="BO45" s="73">
        <v>168</v>
      </c>
    </row>
    <row r="46" spans="1:67" ht="126" x14ac:dyDescent="0.25">
      <c r="A46" s="72">
        <v>40.5</v>
      </c>
      <c r="B46" s="72" t="s">
        <v>1390</v>
      </c>
      <c r="C46" s="73" t="s">
        <v>1364</v>
      </c>
      <c r="D46" s="72" t="s">
        <v>1365</v>
      </c>
      <c r="E46" s="72" t="s">
        <v>1354</v>
      </c>
      <c r="F46" s="72" t="s">
        <v>1366</v>
      </c>
      <c r="G46" s="74"/>
      <c r="H46" s="72" t="s">
        <v>1391</v>
      </c>
      <c r="I46" s="72">
        <v>78940010058</v>
      </c>
      <c r="J46" s="75">
        <v>3.4359999999999999</v>
      </c>
      <c r="K46" s="72">
        <v>696398</v>
      </c>
      <c r="L46" s="72">
        <v>288196</v>
      </c>
      <c r="M46" s="72" t="s">
        <v>1368</v>
      </c>
      <c r="N46" s="72" t="s">
        <v>1107</v>
      </c>
      <c r="O46" s="72" t="s">
        <v>98</v>
      </c>
      <c r="P46" s="72" t="s">
        <v>99</v>
      </c>
      <c r="Q46" s="72"/>
      <c r="R46" s="72" t="s">
        <v>1192</v>
      </c>
      <c r="S46" s="72" t="s">
        <v>505</v>
      </c>
      <c r="T46" s="72" t="s">
        <v>1392</v>
      </c>
      <c r="U46" s="72"/>
      <c r="V46" s="72" t="s">
        <v>104</v>
      </c>
      <c r="W46" s="72" t="s">
        <v>1393</v>
      </c>
      <c r="X46" s="72"/>
      <c r="Y46" s="72"/>
      <c r="Z46" s="72"/>
      <c r="AA46" s="72"/>
      <c r="AB46" s="75">
        <v>3.4359999999999999</v>
      </c>
      <c r="AC46" s="75">
        <v>0.70699999999999996</v>
      </c>
      <c r="AD46" s="75">
        <v>6.0000000000000001E-3</v>
      </c>
      <c r="AE46" s="75">
        <v>0.877</v>
      </c>
      <c r="AF46" s="75">
        <v>0</v>
      </c>
      <c r="AG46" s="75">
        <v>0</v>
      </c>
      <c r="AH46" s="75">
        <v>0</v>
      </c>
      <c r="AI46" s="75">
        <v>1.8460000000000001</v>
      </c>
      <c r="AJ46" s="75">
        <v>3.544050039</v>
      </c>
      <c r="AK46" s="72" t="s">
        <v>1371</v>
      </c>
      <c r="AL46" s="72" t="s">
        <v>107</v>
      </c>
      <c r="AM46" s="72"/>
      <c r="AN46" s="72"/>
      <c r="AO46" s="72" t="s">
        <v>135</v>
      </c>
      <c r="AP46" s="72"/>
      <c r="AQ46" s="72"/>
      <c r="AR46" s="72"/>
      <c r="AS46" s="72"/>
      <c r="AT46" s="72"/>
      <c r="AU46" s="72" t="s">
        <v>1111</v>
      </c>
      <c r="AV46" s="72"/>
      <c r="AW46" s="76"/>
      <c r="AX46" s="72"/>
      <c r="AY46" s="72"/>
      <c r="AZ46" s="72"/>
      <c r="BA46" s="72"/>
      <c r="BB46" s="72"/>
      <c r="BC46" s="72" t="s">
        <v>144</v>
      </c>
      <c r="BD46" s="72"/>
      <c r="BE46" s="72"/>
      <c r="BF46" s="72" t="s">
        <v>1373</v>
      </c>
      <c r="BG46" s="75">
        <v>0</v>
      </c>
      <c r="BH46" s="75">
        <v>1.0654843780000001</v>
      </c>
      <c r="BI46" s="72" t="s">
        <v>1374</v>
      </c>
      <c r="BJ46" s="75">
        <v>1.7831837719999999</v>
      </c>
      <c r="BK46" s="72"/>
      <c r="BL46" s="72"/>
      <c r="BM46" s="72"/>
      <c r="BN46" s="72" t="s">
        <v>1394</v>
      </c>
      <c r="BO46" s="73">
        <v>168</v>
      </c>
    </row>
    <row r="47" spans="1:67" ht="141.75" x14ac:dyDescent="0.25">
      <c r="A47" s="72">
        <v>40.6</v>
      </c>
      <c r="B47" s="72" t="s">
        <v>1395</v>
      </c>
      <c r="C47" s="73" t="s">
        <v>1364</v>
      </c>
      <c r="D47" s="72" t="s">
        <v>1365</v>
      </c>
      <c r="E47" s="72" t="s">
        <v>1354</v>
      </c>
      <c r="F47" s="72" t="s">
        <v>1366</v>
      </c>
      <c r="G47" s="74"/>
      <c r="H47" s="72" t="s">
        <v>1396</v>
      </c>
      <c r="I47" s="72">
        <v>78940010073</v>
      </c>
      <c r="J47" s="75">
        <v>73.043000000000006</v>
      </c>
      <c r="K47" s="72">
        <v>697523</v>
      </c>
      <c r="L47" s="72">
        <v>294039</v>
      </c>
      <c r="M47" s="72" t="s">
        <v>1368</v>
      </c>
      <c r="N47" s="72" t="s">
        <v>1107</v>
      </c>
      <c r="O47" s="72" t="s">
        <v>98</v>
      </c>
      <c r="P47" s="72" t="s">
        <v>296</v>
      </c>
      <c r="Q47" s="72"/>
      <c r="R47" s="72" t="s">
        <v>1192</v>
      </c>
      <c r="S47" s="72" t="s">
        <v>505</v>
      </c>
      <c r="T47" s="72" t="s">
        <v>1397</v>
      </c>
      <c r="U47" s="72" t="s">
        <v>1398</v>
      </c>
      <c r="V47" s="72" t="s">
        <v>104</v>
      </c>
      <c r="W47" s="72" t="s">
        <v>1399</v>
      </c>
      <c r="X47" s="72"/>
      <c r="Y47" s="72"/>
      <c r="Z47" s="72"/>
      <c r="AA47" s="72"/>
      <c r="AB47" s="75">
        <v>73.043000000000006</v>
      </c>
      <c r="AC47" s="75">
        <v>13.901999999999999</v>
      </c>
      <c r="AD47" s="75">
        <v>37.515999999999998</v>
      </c>
      <c r="AE47" s="75">
        <v>4.5890000000000004</v>
      </c>
      <c r="AF47" s="75">
        <v>0</v>
      </c>
      <c r="AG47" s="75">
        <v>0</v>
      </c>
      <c r="AH47" s="75">
        <v>0</v>
      </c>
      <c r="AI47" s="75">
        <f>J47-AC47-AD47-AE47-AF47-AG47-AH47</f>
        <v>17.036000000000008</v>
      </c>
      <c r="AJ47" s="75">
        <v>2.0620589250000001</v>
      </c>
      <c r="AK47" s="72" t="s">
        <v>1400</v>
      </c>
      <c r="AL47" s="72" t="s">
        <v>107</v>
      </c>
      <c r="AM47" s="72"/>
      <c r="AN47" s="72"/>
      <c r="AO47" s="72" t="s">
        <v>135</v>
      </c>
      <c r="AP47" s="72"/>
      <c r="AQ47" s="72"/>
      <c r="AR47" s="72"/>
      <c r="AS47" s="72"/>
      <c r="AT47" s="72"/>
      <c r="AU47" s="72" t="s">
        <v>1111</v>
      </c>
      <c r="AV47" s="72"/>
      <c r="AW47" s="76"/>
      <c r="AX47" s="72"/>
      <c r="AY47" s="72"/>
      <c r="AZ47" s="72"/>
      <c r="BA47" s="72"/>
      <c r="BB47" s="72"/>
      <c r="BC47" s="72" t="s">
        <v>122</v>
      </c>
      <c r="BD47" s="72"/>
      <c r="BE47" s="72"/>
      <c r="BF47" s="72" t="s">
        <v>1373</v>
      </c>
      <c r="BG47" s="75">
        <v>1669.5204000000001</v>
      </c>
      <c r="BH47" s="75">
        <v>0.43269360600000001</v>
      </c>
      <c r="BI47" s="72" t="s">
        <v>1401</v>
      </c>
      <c r="BJ47" s="75">
        <v>2.5478851530000002</v>
      </c>
      <c r="BK47" s="72"/>
      <c r="BL47" s="72"/>
      <c r="BM47" s="72"/>
      <c r="BN47" s="72" t="s">
        <v>1402</v>
      </c>
      <c r="BO47" s="73">
        <v>168</v>
      </c>
    </row>
    <row r="48" spans="1:67" ht="63" x14ac:dyDescent="0.25">
      <c r="A48" s="72">
        <v>40.700000000000003</v>
      </c>
      <c r="B48" s="72" t="s">
        <v>1403</v>
      </c>
      <c r="C48" s="73" t="s">
        <v>1364</v>
      </c>
      <c r="D48" s="72" t="s">
        <v>1365</v>
      </c>
      <c r="E48" s="72" t="s">
        <v>1354</v>
      </c>
      <c r="F48" s="72" t="s">
        <v>1366</v>
      </c>
      <c r="G48" s="74"/>
      <c r="H48" s="72" t="s">
        <v>1404</v>
      </c>
      <c r="I48" s="72">
        <v>78940010079</v>
      </c>
      <c r="J48" s="75">
        <v>0.29699999999999999</v>
      </c>
      <c r="K48" s="72">
        <v>692891</v>
      </c>
      <c r="L48" s="72">
        <v>291155</v>
      </c>
      <c r="M48" s="72" t="s">
        <v>1368</v>
      </c>
      <c r="N48" s="72" t="s">
        <v>1107</v>
      </c>
      <c r="O48" s="72" t="s">
        <v>98</v>
      </c>
      <c r="P48" s="72" t="s">
        <v>99</v>
      </c>
      <c r="Q48" s="72"/>
      <c r="R48" s="72" t="s">
        <v>1275</v>
      </c>
      <c r="S48" s="72" t="s">
        <v>1405</v>
      </c>
      <c r="T48" s="72" t="s">
        <v>1406</v>
      </c>
      <c r="U48" s="72" t="s">
        <v>1407</v>
      </c>
      <c r="V48" s="72" t="s">
        <v>104</v>
      </c>
      <c r="W48" s="72" t="s">
        <v>1408</v>
      </c>
      <c r="X48" s="72"/>
      <c r="Y48" s="72"/>
      <c r="Z48" s="72"/>
      <c r="AA48" s="72"/>
      <c r="AB48" s="75">
        <v>0.29699999999999999</v>
      </c>
      <c r="AC48" s="75">
        <v>0</v>
      </c>
      <c r="AD48" s="75">
        <v>0</v>
      </c>
      <c r="AE48" s="75">
        <v>0.23400000000000001</v>
      </c>
      <c r="AF48" s="75">
        <v>0</v>
      </c>
      <c r="AG48" s="75">
        <v>0</v>
      </c>
      <c r="AH48" s="75">
        <v>0</v>
      </c>
      <c r="AI48" s="75">
        <v>6.3E-2</v>
      </c>
      <c r="AJ48" s="75">
        <v>2.4218427230000001</v>
      </c>
      <c r="AK48" s="72" t="s">
        <v>1409</v>
      </c>
      <c r="AL48" s="72" t="s">
        <v>107</v>
      </c>
      <c r="AM48" s="72"/>
      <c r="AN48" s="72"/>
      <c r="AO48" s="72" t="s">
        <v>120</v>
      </c>
      <c r="AP48" s="72"/>
      <c r="AQ48" s="72"/>
      <c r="AR48" s="72"/>
      <c r="AS48" s="72"/>
      <c r="AT48" s="72"/>
      <c r="AU48" s="72" t="s">
        <v>1111</v>
      </c>
      <c r="AV48" s="72"/>
      <c r="AW48" s="76"/>
      <c r="AX48" s="72"/>
      <c r="AY48" s="72"/>
      <c r="AZ48" s="72"/>
      <c r="BA48" s="72"/>
      <c r="BB48" s="72"/>
      <c r="BC48" s="72" t="s">
        <v>109</v>
      </c>
      <c r="BD48" s="72"/>
      <c r="BE48" s="72"/>
      <c r="BF48" s="72" t="s">
        <v>1373</v>
      </c>
      <c r="BG48" s="75">
        <v>2619.9772790000002</v>
      </c>
      <c r="BH48" s="75">
        <v>1.021275835</v>
      </c>
      <c r="BI48" s="72" t="s">
        <v>1401</v>
      </c>
      <c r="BJ48" s="75">
        <v>2.1470011769999999</v>
      </c>
      <c r="BK48" s="72"/>
      <c r="BL48" s="72" t="s">
        <v>1184</v>
      </c>
      <c r="BM48" s="72"/>
      <c r="BN48" s="72" t="s">
        <v>137</v>
      </c>
      <c r="BO48" s="73">
        <v>168</v>
      </c>
    </row>
    <row r="49" spans="1:67" ht="126" x14ac:dyDescent="0.25">
      <c r="A49" s="72">
        <v>40.799999999999997</v>
      </c>
      <c r="B49" s="72" t="s">
        <v>1410</v>
      </c>
      <c r="C49" s="73" t="s">
        <v>1364</v>
      </c>
      <c r="D49" s="72" t="s">
        <v>1365</v>
      </c>
      <c r="E49" s="72" t="s">
        <v>1354</v>
      </c>
      <c r="F49" s="72" t="s">
        <v>1366</v>
      </c>
      <c r="G49" s="74"/>
      <c r="H49" s="72" t="s">
        <v>1411</v>
      </c>
      <c r="I49" s="72">
        <v>78940010084</v>
      </c>
      <c r="J49" s="75">
        <v>1.738</v>
      </c>
      <c r="K49" s="72">
        <v>696406</v>
      </c>
      <c r="L49" s="72">
        <v>288136</v>
      </c>
      <c r="M49" s="72" t="s">
        <v>1368</v>
      </c>
      <c r="N49" s="72" t="s">
        <v>1107</v>
      </c>
      <c r="O49" s="72" t="s">
        <v>98</v>
      </c>
      <c r="P49" s="72" t="s">
        <v>99</v>
      </c>
      <c r="Q49" s="72"/>
      <c r="R49" s="72" t="s">
        <v>1412</v>
      </c>
      <c r="S49" s="72" t="s">
        <v>108</v>
      </c>
      <c r="T49" s="72" t="s">
        <v>1413</v>
      </c>
      <c r="U49" s="72" t="s">
        <v>1414</v>
      </c>
      <c r="V49" s="72" t="s">
        <v>104</v>
      </c>
      <c r="W49" s="72" t="s">
        <v>1415</v>
      </c>
      <c r="X49" s="72"/>
      <c r="Y49" s="72"/>
      <c r="Z49" s="72"/>
      <c r="AA49" s="72"/>
      <c r="AB49" s="75">
        <v>1.738</v>
      </c>
      <c r="AC49" s="75">
        <v>0.60099999999999998</v>
      </c>
      <c r="AD49" s="75">
        <v>0</v>
      </c>
      <c r="AE49" s="75">
        <v>0.434</v>
      </c>
      <c r="AF49" s="75">
        <v>0</v>
      </c>
      <c r="AG49" s="75">
        <v>0</v>
      </c>
      <c r="AH49" s="75">
        <v>0</v>
      </c>
      <c r="AI49" s="75">
        <v>0.70299999999999996</v>
      </c>
      <c r="AJ49" s="75">
        <v>3.5505262470000001</v>
      </c>
      <c r="AK49" s="72" t="s">
        <v>1371</v>
      </c>
      <c r="AL49" s="72" t="s">
        <v>107</v>
      </c>
      <c r="AM49" s="72"/>
      <c r="AN49" s="72"/>
      <c r="AO49" s="72" t="s">
        <v>135</v>
      </c>
      <c r="AP49" s="72"/>
      <c r="AQ49" s="72"/>
      <c r="AR49" s="72"/>
      <c r="AS49" s="72"/>
      <c r="AT49" s="72"/>
      <c r="AU49" s="72" t="s">
        <v>1111</v>
      </c>
      <c r="AV49" s="72"/>
      <c r="AW49" s="76"/>
      <c r="AX49" s="72"/>
      <c r="AY49" s="72"/>
      <c r="AZ49" s="72"/>
      <c r="BA49" s="72"/>
      <c r="BB49" s="72"/>
      <c r="BC49" s="72" t="s">
        <v>144</v>
      </c>
      <c r="BD49" s="72"/>
      <c r="BE49" s="72"/>
      <c r="BF49" s="72" t="s">
        <v>1373</v>
      </c>
      <c r="BG49" s="75">
        <v>0</v>
      </c>
      <c r="BH49" s="75">
        <v>1.031689343</v>
      </c>
      <c r="BI49" s="72" t="s">
        <v>1374</v>
      </c>
      <c r="BJ49" s="75">
        <v>1.775921721</v>
      </c>
      <c r="BK49" s="72"/>
      <c r="BL49" s="72" t="s">
        <v>1184</v>
      </c>
      <c r="BM49" s="72"/>
      <c r="BN49" s="72" t="s">
        <v>1416</v>
      </c>
      <c r="BO49" s="73">
        <v>168</v>
      </c>
    </row>
    <row r="50" spans="1:67" ht="126" x14ac:dyDescent="0.25">
      <c r="A50" s="72">
        <v>40.9</v>
      </c>
      <c r="B50" s="72" t="s">
        <v>1417</v>
      </c>
      <c r="C50" s="73" t="s">
        <v>1364</v>
      </c>
      <c r="D50" s="72" t="s">
        <v>1365</v>
      </c>
      <c r="E50" s="72" t="s">
        <v>1354</v>
      </c>
      <c r="F50" s="72" t="s">
        <v>1366</v>
      </c>
      <c r="G50" s="74"/>
      <c r="H50" s="72" t="s">
        <v>1418</v>
      </c>
      <c r="I50" s="72">
        <v>78940010085</v>
      </c>
      <c r="J50" s="75">
        <v>2.2749999999999999</v>
      </c>
      <c r="K50" s="72">
        <v>696379</v>
      </c>
      <c r="L50" s="72">
        <v>288255</v>
      </c>
      <c r="M50" s="72" t="s">
        <v>1368</v>
      </c>
      <c r="N50" s="72" t="s">
        <v>1107</v>
      </c>
      <c r="O50" s="72" t="s">
        <v>98</v>
      </c>
      <c r="P50" s="72" t="s">
        <v>99</v>
      </c>
      <c r="Q50" s="72"/>
      <c r="R50" s="72" t="s">
        <v>1192</v>
      </c>
      <c r="S50" s="72" t="s">
        <v>108</v>
      </c>
      <c r="T50" s="72" t="s">
        <v>1419</v>
      </c>
      <c r="U50" s="72" t="s">
        <v>1414</v>
      </c>
      <c r="V50" s="72" t="s">
        <v>104</v>
      </c>
      <c r="W50" s="72" t="s">
        <v>1420</v>
      </c>
      <c r="X50" s="72"/>
      <c r="Y50" s="72"/>
      <c r="Z50" s="72"/>
      <c r="AA50" s="72"/>
      <c r="AB50" s="75">
        <v>2.2749999999999999</v>
      </c>
      <c r="AC50" s="75">
        <v>0.192</v>
      </c>
      <c r="AD50" s="75">
        <v>0</v>
      </c>
      <c r="AE50" s="75">
        <v>0.68700000000000006</v>
      </c>
      <c r="AF50" s="75">
        <v>0</v>
      </c>
      <c r="AG50" s="75">
        <v>0</v>
      </c>
      <c r="AH50" s="75">
        <v>0</v>
      </c>
      <c r="AI50" s="75">
        <v>1.3959999999999999</v>
      </c>
      <c r="AJ50" s="75">
        <v>3.5395885059999999</v>
      </c>
      <c r="AK50" s="72" t="s">
        <v>1371</v>
      </c>
      <c r="AL50" s="72" t="s">
        <v>107</v>
      </c>
      <c r="AM50" s="72"/>
      <c r="AN50" s="72"/>
      <c r="AO50" s="72" t="s">
        <v>135</v>
      </c>
      <c r="AP50" s="72"/>
      <c r="AQ50" s="72"/>
      <c r="AR50" s="72"/>
      <c r="AS50" s="72"/>
      <c r="AT50" s="72"/>
      <c r="AU50" s="72" t="s">
        <v>1111</v>
      </c>
      <c r="AV50" s="72"/>
      <c r="AW50" s="76"/>
      <c r="AX50" s="72"/>
      <c r="AY50" s="72"/>
      <c r="AZ50" s="72"/>
      <c r="BA50" s="72"/>
      <c r="BB50" s="72"/>
      <c r="BC50" s="72" t="s">
        <v>144</v>
      </c>
      <c r="BD50" s="72"/>
      <c r="BE50" s="72"/>
      <c r="BF50" s="72" t="s">
        <v>1373</v>
      </c>
      <c r="BG50" s="75">
        <v>0</v>
      </c>
      <c r="BH50" s="75">
        <v>1.1267761489999999</v>
      </c>
      <c r="BI50" s="72" t="s">
        <v>1374</v>
      </c>
      <c r="BJ50" s="75">
        <v>1.7989847940000001</v>
      </c>
      <c r="BK50" s="72"/>
      <c r="BL50" s="72" t="s">
        <v>1184</v>
      </c>
      <c r="BM50" s="72"/>
      <c r="BN50" s="72" t="s">
        <v>1421</v>
      </c>
      <c r="BO50" s="73">
        <v>168</v>
      </c>
    </row>
    <row r="51" spans="1:67" ht="126" x14ac:dyDescent="0.25">
      <c r="A51" s="72" t="s">
        <v>1422</v>
      </c>
      <c r="B51" s="72" t="s">
        <v>1059</v>
      </c>
      <c r="C51" s="73" t="s">
        <v>1364</v>
      </c>
      <c r="D51" s="72" t="s">
        <v>1365</v>
      </c>
      <c r="E51" s="72" t="s">
        <v>1354</v>
      </c>
      <c r="F51" s="72" t="s">
        <v>1366</v>
      </c>
      <c r="G51" s="74"/>
      <c r="H51" s="72" t="s">
        <v>1423</v>
      </c>
      <c r="I51" s="72">
        <v>78940010094</v>
      </c>
      <c r="J51" s="75">
        <v>4.87</v>
      </c>
      <c r="K51" s="72">
        <v>696306</v>
      </c>
      <c r="L51" s="72">
        <v>288604</v>
      </c>
      <c r="M51" s="72" t="s">
        <v>1368</v>
      </c>
      <c r="N51" s="72" t="s">
        <v>1107</v>
      </c>
      <c r="O51" s="72" t="s">
        <v>98</v>
      </c>
      <c r="P51" s="72" t="s">
        <v>99</v>
      </c>
      <c r="Q51" s="72"/>
      <c r="R51" s="72" t="s">
        <v>1192</v>
      </c>
      <c r="S51" s="72" t="s">
        <v>505</v>
      </c>
      <c r="T51" s="72" t="s">
        <v>1424</v>
      </c>
      <c r="U51" s="72" t="s">
        <v>1407</v>
      </c>
      <c r="V51" s="72" t="s">
        <v>104</v>
      </c>
      <c r="W51" s="72" t="s">
        <v>1425</v>
      </c>
      <c r="X51" s="72"/>
      <c r="Y51" s="72"/>
      <c r="Z51" s="72"/>
      <c r="AA51" s="72"/>
      <c r="AB51" s="75">
        <v>4.87</v>
      </c>
      <c r="AC51" s="75">
        <v>1.5880000000000001</v>
      </c>
      <c r="AD51" s="75">
        <v>7.0000000000000001E-3</v>
      </c>
      <c r="AE51" s="75">
        <v>0.97</v>
      </c>
      <c r="AF51" s="75">
        <v>0</v>
      </c>
      <c r="AG51" s="75">
        <v>0</v>
      </c>
      <c r="AH51" s="75">
        <v>0</v>
      </c>
      <c r="AI51" s="75">
        <v>2.3050000000000002</v>
      </c>
      <c r="AJ51" s="75">
        <v>3.531821205</v>
      </c>
      <c r="AK51" s="72" t="s">
        <v>1371</v>
      </c>
      <c r="AL51" s="72" t="s">
        <v>107</v>
      </c>
      <c r="AM51" s="72"/>
      <c r="AN51" s="72"/>
      <c r="AO51" s="72" t="s">
        <v>135</v>
      </c>
      <c r="AP51" s="72"/>
      <c r="AQ51" s="72"/>
      <c r="AR51" s="72"/>
      <c r="AS51" s="72"/>
      <c r="AT51" s="72"/>
      <c r="AU51" s="72" t="s">
        <v>1372</v>
      </c>
      <c r="AV51" s="72"/>
      <c r="AW51" s="76"/>
      <c r="AX51" s="72"/>
      <c r="AY51" s="72"/>
      <c r="AZ51" s="72"/>
      <c r="BA51" s="72"/>
      <c r="BB51" s="72"/>
      <c r="BC51" s="72" t="s">
        <v>109</v>
      </c>
      <c r="BD51" s="72"/>
      <c r="BE51" s="72"/>
      <c r="BF51" s="72" t="s">
        <v>1373</v>
      </c>
      <c r="BG51" s="75">
        <v>0</v>
      </c>
      <c r="BH51" s="75">
        <v>1.391017087</v>
      </c>
      <c r="BI51" s="72" t="s">
        <v>1374</v>
      </c>
      <c r="BJ51" s="75">
        <v>1.9034475820000001</v>
      </c>
      <c r="BK51" s="72"/>
      <c r="BL51" s="72"/>
      <c r="BM51" s="72"/>
      <c r="BN51" s="72" t="s">
        <v>1426</v>
      </c>
      <c r="BO51" s="73">
        <v>168</v>
      </c>
    </row>
    <row r="52" spans="1:67" ht="63" x14ac:dyDescent="0.25">
      <c r="A52" s="72">
        <v>40.11</v>
      </c>
      <c r="B52" s="72" t="s">
        <v>1427</v>
      </c>
      <c r="C52" s="73" t="s">
        <v>1364</v>
      </c>
      <c r="D52" s="72" t="s">
        <v>1365</v>
      </c>
      <c r="E52" s="72" t="s">
        <v>1354</v>
      </c>
      <c r="F52" s="72" t="s">
        <v>1366</v>
      </c>
      <c r="G52" s="74"/>
      <c r="H52" s="72" t="s">
        <v>1367</v>
      </c>
      <c r="I52" s="72">
        <v>78940010096</v>
      </c>
      <c r="J52" s="75">
        <v>8.6519999999999992</v>
      </c>
      <c r="K52" s="72">
        <v>697095</v>
      </c>
      <c r="L52" s="72">
        <v>290508</v>
      </c>
      <c r="M52" s="72" t="s">
        <v>1368</v>
      </c>
      <c r="N52" s="72" t="s">
        <v>1107</v>
      </c>
      <c r="O52" s="72" t="s">
        <v>98</v>
      </c>
      <c r="P52" s="72" t="s">
        <v>99</v>
      </c>
      <c r="Q52" s="72"/>
      <c r="R52" s="72" t="s">
        <v>1192</v>
      </c>
      <c r="S52" s="72" t="s">
        <v>505</v>
      </c>
      <c r="T52" s="72" t="s">
        <v>700</v>
      </c>
      <c r="U52" s="72"/>
      <c r="V52" s="72" t="s">
        <v>104</v>
      </c>
      <c r="W52" s="72" t="s">
        <v>1428</v>
      </c>
      <c r="X52" s="72"/>
      <c r="Y52" s="72"/>
      <c r="Z52" s="72"/>
      <c r="AA52" s="72"/>
      <c r="AB52" s="75">
        <v>8.6519999999999992</v>
      </c>
      <c r="AC52" s="75">
        <v>0</v>
      </c>
      <c r="AD52" s="75">
        <v>0</v>
      </c>
      <c r="AE52" s="75">
        <v>0</v>
      </c>
      <c r="AF52" s="75">
        <v>0</v>
      </c>
      <c r="AG52" s="75">
        <v>8.625</v>
      </c>
      <c r="AH52" s="75">
        <v>0</v>
      </c>
      <c r="AI52" s="75">
        <v>2.7E-2</v>
      </c>
      <c r="AJ52" s="75">
        <v>3.7482124780000001</v>
      </c>
      <c r="AK52" s="72" t="s">
        <v>1400</v>
      </c>
      <c r="AL52" s="72" t="s">
        <v>107</v>
      </c>
      <c r="AM52" s="72"/>
      <c r="AN52" s="72"/>
      <c r="AO52" s="72" t="s">
        <v>135</v>
      </c>
      <c r="AP52" s="72"/>
      <c r="AQ52" s="72"/>
      <c r="AR52" s="72"/>
      <c r="AS52" s="72"/>
      <c r="AT52" s="72"/>
      <c r="AU52" s="72" t="s">
        <v>1372</v>
      </c>
      <c r="AV52" s="72"/>
      <c r="AW52" s="76"/>
      <c r="AX52" s="72"/>
      <c r="AY52" s="72"/>
      <c r="AZ52" s="72"/>
      <c r="BA52" s="72"/>
      <c r="BB52" s="72"/>
      <c r="BC52" s="72" t="s">
        <v>122</v>
      </c>
      <c r="BD52" s="72"/>
      <c r="BE52" s="72"/>
      <c r="BF52" s="72" t="s">
        <v>1373</v>
      </c>
      <c r="BG52" s="75">
        <v>799.64606330000004</v>
      </c>
      <c r="BH52" s="75">
        <v>1.001212054</v>
      </c>
      <c r="BI52" s="72" t="s">
        <v>1374</v>
      </c>
      <c r="BJ52" s="75">
        <v>1.2091097879999999</v>
      </c>
      <c r="BK52" s="72"/>
      <c r="BL52" s="72" t="s">
        <v>1184</v>
      </c>
      <c r="BM52" s="72"/>
      <c r="BN52" s="72" t="s">
        <v>112</v>
      </c>
      <c r="BO52" s="73">
        <v>168</v>
      </c>
    </row>
    <row r="53" spans="1:67" ht="63" x14ac:dyDescent="0.25">
      <c r="A53" s="72">
        <v>40.119999999999997</v>
      </c>
      <c r="B53" s="72" t="s">
        <v>1429</v>
      </c>
      <c r="C53" s="73" t="s">
        <v>1364</v>
      </c>
      <c r="D53" s="72" t="s">
        <v>1365</v>
      </c>
      <c r="E53" s="72" t="s">
        <v>1354</v>
      </c>
      <c r="F53" s="72" t="s">
        <v>1366</v>
      </c>
      <c r="G53" s="74"/>
      <c r="H53" s="72" t="s">
        <v>1367</v>
      </c>
      <c r="I53" s="72">
        <v>78940010097</v>
      </c>
      <c r="J53" s="75">
        <v>1.415</v>
      </c>
      <c r="K53" s="72">
        <v>697238</v>
      </c>
      <c r="L53" s="72">
        <v>291570</v>
      </c>
      <c r="M53" s="72" t="s">
        <v>1368</v>
      </c>
      <c r="N53" s="72" t="s">
        <v>1107</v>
      </c>
      <c r="O53" s="72" t="s">
        <v>98</v>
      </c>
      <c r="P53" s="72" t="s">
        <v>99</v>
      </c>
      <c r="Q53" s="72"/>
      <c r="R53" s="72" t="s">
        <v>1192</v>
      </c>
      <c r="S53" s="72" t="s">
        <v>505</v>
      </c>
      <c r="T53" s="72" t="s">
        <v>700</v>
      </c>
      <c r="U53" s="72"/>
      <c r="V53" s="72" t="s">
        <v>104</v>
      </c>
      <c r="W53" s="72" t="s">
        <v>1430</v>
      </c>
      <c r="X53" s="72"/>
      <c r="Y53" s="72"/>
      <c r="Z53" s="72"/>
      <c r="AA53" s="72"/>
      <c r="AB53" s="75">
        <v>1.415</v>
      </c>
      <c r="AC53" s="75">
        <v>0</v>
      </c>
      <c r="AD53" s="75">
        <v>0</v>
      </c>
      <c r="AE53" s="75">
        <v>0</v>
      </c>
      <c r="AF53" s="75">
        <v>0</v>
      </c>
      <c r="AG53" s="75">
        <v>1.415</v>
      </c>
      <c r="AH53" s="75">
        <v>0</v>
      </c>
      <c r="AI53" s="75">
        <v>0.54700000000000004</v>
      </c>
      <c r="AJ53" s="75">
        <v>4.2052555040000001</v>
      </c>
      <c r="AK53" s="72" t="s">
        <v>1400</v>
      </c>
      <c r="AL53" s="72" t="s">
        <v>107</v>
      </c>
      <c r="AM53" s="72"/>
      <c r="AN53" s="72"/>
      <c r="AO53" s="72" t="s">
        <v>120</v>
      </c>
      <c r="AP53" s="72"/>
      <c r="AQ53" s="72"/>
      <c r="AR53" s="72"/>
      <c r="AS53" s="72"/>
      <c r="AT53" s="72"/>
      <c r="AU53" s="72" t="s">
        <v>1372</v>
      </c>
      <c r="AV53" s="72"/>
      <c r="AW53" s="76"/>
      <c r="AX53" s="72"/>
      <c r="AY53" s="72"/>
      <c r="AZ53" s="72"/>
      <c r="BA53" s="72"/>
      <c r="BB53" s="72"/>
      <c r="BC53" s="72" t="s">
        <v>109</v>
      </c>
      <c r="BD53" s="72"/>
      <c r="BE53" s="72"/>
      <c r="BF53" s="72" t="s">
        <v>1373</v>
      </c>
      <c r="BG53" s="75">
        <v>1270.2296249999999</v>
      </c>
      <c r="BH53" s="75">
        <v>2.889014789</v>
      </c>
      <c r="BI53" s="72" t="s">
        <v>1401</v>
      </c>
      <c r="BJ53" s="75">
        <v>3.2410460219999999</v>
      </c>
      <c r="BK53" s="72"/>
      <c r="BL53" s="72" t="s">
        <v>1184</v>
      </c>
      <c r="BM53" s="72"/>
      <c r="BN53" s="72" t="s">
        <v>112</v>
      </c>
      <c r="BO53" s="73">
        <v>168</v>
      </c>
    </row>
    <row r="54" spans="1:67" ht="63" x14ac:dyDescent="0.25">
      <c r="A54" s="72">
        <v>40.130000000000003</v>
      </c>
      <c r="B54" s="72" t="s">
        <v>1431</v>
      </c>
      <c r="C54" s="73" t="s">
        <v>1364</v>
      </c>
      <c r="D54" s="72" t="s">
        <v>1365</v>
      </c>
      <c r="E54" s="72" t="s">
        <v>1354</v>
      </c>
      <c r="F54" s="72" t="s">
        <v>1366</v>
      </c>
      <c r="G54" s="74"/>
      <c r="H54" s="72" t="s">
        <v>1432</v>
      </c>
      <c r="I54" s="72">
        <v>78940010102</v>
      </c>
      <c r="J54" s="75">
        <v>0.27</v>
      </c>
      <c r="K54" s="72">
        <v>695874</v>
      </c>
      <c r="L54" s="72">
        <v>287372</v>
      </c>
      <c r="M54" s="72" t="s">
        <v>1368</v>
      </c>
      <c r="N54" s="72" t="s">
        <v>1107</v>
      </c>
      <c r="O54" s="72" t="s">
        <v>98</v>
      </c>
      <c r="P54" s="72" t="s">
        <v>99</v>
      </c>
      <c r="Q54" s="72"/>
      <c r="R54" s="72" t="s">
        <v>1192</v>
      </c>
      <c r="S54" s="72" t="s">
        <v>108</v>
      </c>
      <c r="T54" s="72" t="s">
        <v>1433</v>
      </c>
      <c r="U54" s="72" t="s">
        <v>1434</v>
      </c>
      <c r="V54" s="72" t="s">
        <v>104</v>
      </c>
      <c r="W54" s="72" t="s">
        <v>1435</v>
      </c>
      <c r="X54" s="72"/>
      <c r="Y54" s="72"/>
      <c r="Z54" s="72"/>
      <c r="AA54" s="72"/>
      <c r="AB54" s="75">
        <v>0.27</v>
      </c>
      <c r="AC54" s="75">
        <v>0</v>
      </c>
      <c r="AD54" s="75">
        <v>0</v>
      </c>
      <c r="AE54" s="75">
        <v>0</v>
      </c>
      <c r="AF54" s="75">
        <v>0</v>
      </c>
      <c r="AG54" s="75">
        <v>0.27</v>
      </c>
      <c r="AH54" s="75">
        <v>0</v>
      </c>
      <c r="AI54" s="75">
        <v>6.0999999999999999E-2</v>
      </c>
      <c r="AJ54" s="75">
        <v>3.1812720140000001</v>
      </c>
      <c r="AK54" s="72" t="s">
        <v>1371</v>
      </c>
      <c r="AL54" s="72" t="s">
        <v>107</v>
      </c>
      <c r="AM54" s="72"/>
      <c r="AN54" s="72"/>
      <c r="AO54" s="72" t="s">
        <v>120</v>
      </c>
      <c r="AP54" s="72"/>
      <c r="AQ54" s="72"/>
      <c r="AR54" s="72"/>
      <c r="AS54" s="72"/>
      <c r="AT54" s="72"/>
      <c r="AU54" s="72" t="s">
        <v>1111</v>
      </c>
      <c r="AV54" s="72"/>
      <c r="AW54" s="76"/>
      <c r="AX54" s="72"/>
      <c r="AY54" s="72"/>
      <c r="AZ54" s="72"/>
      <c r="BA54" s="72"/>
      <c r="BB54" s="72"/>
      <c r="BC54" s="72" t="s">
        <v>109</v>
      </c>
      <c r="BD54" s="72"/>
      <c r="BE54" s="72"/>
      <c r="BF54" s="72" t="s">
        <v>1373</v>
      </c>
      <c r="BG54" s="75">
        <v>655.80542200000002</v>
      </c>
      <c r="BH54" s="75">
        <v>1.102814078</v>
      </c>
      <c r="BI54" s="72" t="s">
        <v>1374</v>
      </c>
      <c r="BJ54" s="75">
        <v>2.6332961140000002</v>
      </c>
      <c r="BK54" s="72"/>
      <c r="BL54" s="72"/>
      <c r="BM54" s="72"/>
      <c r="BN54" s="72" t="s">
        <v>112</v>
      </c>
      <c r="BO54" s="73">
        <v>168</v>
      </c>
    </row>
    <row r="55" spans="1:67" ht="126" x14ac:dyDescent="0.25">
      <c r="A55" s="72">
        <v>40.14</v>
      </c>
      <c r="B55" s="72" t="s">
        <v>1436</v>
      </c>
      <c r="C55" s="73" t="s">
        <v>1364</v>
      </c>
      <c r="D55" s="72" t="s">
        <v>1365</v>
      </c>
      <c r="E55" s="72" t="s">
        <v>1354</v>
      </c>
      <c r="F55" s="72" t="s">
        <v>1366</v>
      </c>
      <c r="G55" s="74"/>
      <c r="H55" s="72" t="s">
        <v>1411</v>
      </c>
      <c r="I55" s="72">
        <v>78940010106</v>
      </c>
      <c r="J55" s="75">
        <v>1.9570000000000001</v>
      </c>
      <c r="K55" s="72">
        <v>696408</v>
      </c>
      <c r="L55" s="72">
        <v>288093</v>
      </c>
      <c r="M55" s="72" t="s">
        <v>1368</v>
      </c>
      <c r="N55" s="72" t="s">
        <v>1107</v>
      </c>
      <c r="O55" s="72" t="s">
        <v>98</v>
      </c>
      <c r="P55" s="72" t="s">
        <v>99</v>
      </c>
      <c r="Q55" s="72"/>
      <c r="R55" s="72" t="s">
        <v>1192</v>
      </c>
      <c r="S55" s="72" t="s">
        <v>108</v>
      </c>
      <c r="T55" s="72" t="s">
        <v>1437</v>
      </c>
      <c r="U55" s="72" t="s">
        <v>1438</v>
      </c>
      <c r="V55" s="72" t="s">
        <v>104</v>
      </c>
      <c r="W55" s="72" t="s">
        <v>1182</v>
      </c>
      <c r="X55" s="72"/>
      <c r="Y55" s="72"/>
      <c r="Z55" s="72"/>
      <c r="AA55" s="72"/>
      <c r="AB55" s="75">
        <v>1.9570000000000001</v>
      </c>
      <c r="AC55" s="75">
        <v>1.232</v>
      </c>
      <c r="AD55" s="75">
        <v>0</v>
      </c>
      <c r="AE55" s="75">
        <v>5.8999999999999997E-2</v>
      </c>
      <c r="AF55" s="75">
        <v>0</v>
      </c>
      <c r="AG55" s="75">
        <v>0</v>
      </c>
      <c r="AH55" s="75">
        <v>0</v>
      </c>
      <c r="AI55" s="75">
        <v>0.66600000000000004</v>
      </c>
      <c r="AJ55" s="75">
        <v>3.5547083580000001</v>
      </c>
      <c r="AK55" s="72" t="s">
        <v>1371</v>
      </c>
      <c r="AL55" s="72" t="s">
        <v>107</v>
      </c>
      <c r="AM55" s="72"/>
      <c r="AN55" s="72"/>
      <c r="AO55" s="72" t="s">
        <v>135</v>
      </c>
      <c r="AP55" s="72"/>
      <c r="AQ55" s="72"/>
      <c r="AR55" s="72"/>
      <c r="AS55" s="72"/>
      <c r="AT55" s="72"/>
      <c r="AU55" s="72" t="s">
        <v>1111</v>
      </c>
      <c r="AV55" s="72"/>
      <c r="AW55" s="76"/>
      <c r="AX55" s="72"/>
      <c r="AY55" s="72"/>
      <c r="AZ55" s="72"/>
      <c r="BA55" s="72"/>
      <c r="BB55" s="72"/>
      <c r="BC55" s="72" t="s">
        <v>144</v>
      </c>
      <c r="BD55" s="72"/>
      <c r="BE55" s="72"/>
      <c r="BF55" s="72" t="s">
        <v>1373</v>
      </c>
      <c r="BG55" s="75">
        <v>0</v>
      </c>
      <c r="BH55" s="75">
        <v>0.99081741400000001</v>
      </c>
      <c r="BI55" s="72" t="s">
        <v>1374</v>
      </c>
      <c r="BJ55" s="75">
        <v>1.7677554</v>
      </c>
      <c r="BK55" s="72"/>
      <c r="BL55" s="72"/>
      <c r="BM55" s="72"/>
      <c r="BN55" s="72" t="s">
        <v>1439</v>
      </c>
      <c r="BO55" s="73">
        <v>168</v>
      </c>
    </row>
    <row r="56" spans="1:67" ht="63" x14ac:dyDescent="0.25">
      <c r="A56" s="72">
        <v>40.15</v>
      </c>
      <c r="B56" s="72" t="s">
        <v>1440</v>
      </c>
      <c r="C56" s="73" t="s">
        <v>1364</v>
      </c>
      <c r="D56" s="72" t="s">
        <v>1365</v>
      </c>
      <c r="E56" s="72" t="s">
        <v>1354</v>
      </c>
      <c r="F56" s="72" t="s">
        <v>1366</v>
      </c>
      <c r="G56" s="74"/>
      <c r="H56" s="72" t="s">
        <v>1441</v>
      </c>
      <c r="I56" s="72">
        <v>78940020060</v>
      </c>
      <c r="J56" s="75">
        <v>0.10100000000000001</v>
      </c>
      <c r="K56" s="72">
        <v>698812</v>
      </c>
      <c r="L56" s="72">
        <v>290491</v>
      </c>
      <c r="M56" s="72" t="s">
        <v>1368</v>
      </c>
      <c r="N56" s="72" t="s">
        <v>1107</v>
      </c>
      <c r="O56" s="72" t="s">
        <v>98</v>
      </c>
      <c r="P56" s="72" t="s">
        <v>99</v>
      </c>
      <c r="Q56" s="72"/>
      <c r="R56" s="72" t="s">
        <v>1275</v>
      </c>
      <c r="S56" s="72" t="s">
        <v>1442</v>
      </c>
      <c r="T56" s="72" t="s">
        <v>1443</v>
      </c>
      <c r="U56" s="72" t="s">
        <v>1444</v>
      </c>
      <c r="V56" s="72" t="s">
        <v>1445</v>
      </c>
      <c r="W56" s="72" t="s">
        <v>1446</v>
      </c>
      <c r="X56" s="72"/>
      <c r="Y56" s="72"/>
      <c r="Z56" s="72"/>
      <c r="AA56" s="72"/>
      <c r="AB56" s="75">
        <v>0.10100000000000001</v>
      </c>
      <c r="AC56" s="75">
        <v>4.0000000000000001E-3</v>
      </c>
      <c r="AD56" s="75">
        <v>0</v>
      </c>
      <c r="AE56" s="75">
        <v>8.0000000000000002E-3</v>
      </c>
      <c r="AF56" s="75">
        <v>0</v>
      </c>
      <c r="AG56" s="75">
        <v>0</v>
      </c>
      <c r="AH56" s="75">
        <v>0</v>
      </c>
      <c r="AI56" s="75">
        <v>8.8999999999999996E-2</v>
      </c>
      <c r="AJ56" s="75">
        <v>5.9015646689999999</v>
      </c>
      <c r="AK56" s="72" t="s">
        <v>1400</v>
      </c>
      <c r="AL56" s="72" t="s">
        <v>107</v>
      </c>
      <c r="AM56" s="72"/>
      <c r="AN56" s="72"/>
      <c r="AO56" s="72" t="s">
        <v>135</v>
      </c>
      <c r="AP56" s="72"/>
      <c r="AQ56" s="72"/>
      <c r="AR56" s="72"/>
      <c r="AS56" s="72"/>
      <c r="AT56" s="72"/>
      <c r="AU56" s="72" t="s">
        <v>1111</v>
      </c>
      <c r="AV56" s="72"/>
      <c r="AW56" s="76"/>
      <c r="AX56" s="72"/>
      <c r="AY56" s="72"/>
      <c r="AZ56" s="72"/>
      <c r="BA56" s="72"/>
      <c r="BB56" s="72"/>
      <c r="BC56" s="72" t="s">
        <v>122</v>
      </c>
      <c r="BD56" s="72"/>
      <c r="BE56" s="72"/>
      <c r="BF56" s="72" t="s">
        <v>1373</v>
      </c>
      <c r="BG56" s="75">
        <v>2875.8420139999998</v>
      </c>
      <c r="BH56" s="75">
        <v>1.7362771029999999</v>
      </c>
      <c r="BI56" s="72" t="s">
        <v>1374</v>
      </c>
      <c r="BJ56" s="75">
        <v>2.246762355</v>
      </c>
      <c r="BK56" s="72"/>
      <c r="BL56" s="72" t="s">
        <v>1184</v>
      </c>
      <c r="BM56" s="72"/>
      <c r="BN56" s="72" t="s">
        <v>137</v>
      </c>
      <c r="BO56" s="73">
        <v>168</v>
      </c>
    </row>
    <row r="57" spans="1:67" ht="63" x14ac:dyDescent="0.25">
      <c r="A57" s="72">
        <v>40.159999999999997</v>
      </c>
      <c r="B57" s="72" t="s">
        <v>1447</v>
      </c>
      <c r="C57" s="73" t="s">
        <v>1364</v>
      </c>
      <c r="D57" s="72" t="s">
        <v>1365</v>
      </c>
      <c r="E57" s="72" t="s">
        <v>1354</v>
      </c>
      <c r="F57" s="72" t="s">
        <v>1366</v>
      </c>
      <c r="G57" s="74"/>
      <c r="H57" s="72" t="s">
        <v>1367</v>
      </c>
      <c r="I57" s="72">
        <v>78940020097</v>
      </c>
      <c r="J57" s="75">
        <v>0.317</v>
      </c>
      <c r="K57" s="72">
        <v>696676</v>
      </c>
      <c r="L57" s="72">
        <v>287584</v>
      </c>
      <c r="M57" s="72" t="s">
        <v>1368</v>
      </c>
      <c r="N57" s="72" t="s">
        <v>1107</v>
      </c>
      <c r="O57" s="72" t="s">
        <v>98</v>
      </c>
      <c r="P57" s="72" t="s">
        <v>99</v>
      </c>
      <c r="Q57" s="72"/>
      <c r="R57" s="72" t="s">
        <v>1275</v>
      </c>
      <c r="S57" s="72" t="s">
        <v>1442</v>
      </c>
      <c r="T57" s="72" t="s">
        <v>1448</v>
      </c>
      <c r="U57" s="72"/>
      <c r="V57" s="72" t="s">
        <v>104</v>
      </c>
      <c r="W57" s="72" t="s">
        <v>1449</v>
      </c>
      <c r="X57" s="72"/>
      <c r="Y57" s="72"/>
      <c r="Z57" s="72"/>
      <c r="AA57" s="72"/>
      <c r="AB57" s="75">
        <v>0.317</v>
      </c>
      <c r="AC57" s="75">
        <v>0</v>
      </c>
      <c r="AD57" s="75">
        <v>0</v>
      </c>
      <c r="AE57" s="75">
        <v>0</v>
      </c>
      <c r="AF57" s="75">
        <v>0</v>
      </c>
      <c r="AG57" s="75">
        <v>0.317</v>
      </c>
      <c r="AH57" s="75">
        <v>0</v>
      </c>
      <c r="AI57" s="75">
        <v>0</v>
      </c>
      <c r="AJ57" s="75">
        <v>3.936520281</v>
      </c>
      <c r="AK57" s="72" t="s">
        <v>1371</v>
      </c>
      <c r="AL57" s="72" t="s">
        <v>107</v>
      </c>
      <c r="AM57" s="72"/>
      <c r="AN57" s="72"/>
      <c r="AO57" s="72" t="s">
        <v>120</v>
      </c>
      <c r="AP57" s="72"/>
      <c r="AQ57" s="72"/>
      <c r="AR57" s="72"/>
      <c r="AS57" s="72"/>
      <c r="AT57" s="72"/>
      <c r="AU57" s="72" t="s">
        <v>1111</v>
      </c>
      <c r="AV57" s="72"/>
      <c r="AW57" s="76"/>
      <c r="AX57" s="72"/>
      <c r="AY57" s="72"/>
      <c r="AZ57" s="72"/>
      <c r="BA57" s="72"/>
      <c r="BB57" s="72"/>
      <c r="BC57" s="72" t="s">
        <v>122</v>
      </c>
      <c r="BD57" s="72"/>
      <c r="BE57" s="72"/>
      <c r="BF57" s="72" t="s">
        <v>1373</v>
      </c>
      <c r="BG57" s="75">
        <v>16.831002860000002</v>
      </c>
      <c r="BH57" s="75">
        <v>0.582008525</v>
      </c>
      <c r="BI57" s="72" t="s">
        <v>1374</v>
      </c>
      <c r="BJ57" s="75">
        <v>1.20755068</v>
      </c>
      <c r="BK57" s="72"/>
      <c r="BL57" s="72"/>
      <c r="BM57" s="72"/>
      <c r="BN57" s="72" t="s">
        <v>112</v>
      </c>
      <c r="BO57" s="73">
        <v>168</v>
      </c>
    </row>
    <row r="58" spans="1:67" ht="78.75" x14ac:dyDescent="0.25">
      <c r="A58" s="72">
        <v>40.17</v>
      </c>
      <c r="B58" s="72" t="s">
        <v>1450</v>
      </c>
      <c r="C58" s="73" t="s">
        <v>1364</v>
      </c>
      <c r="D58" s="72" t="s">
        <v>1365</v>
      </c>
      <c r="E58" s="72" t="s">
        <v>1354</v>
      </c>
      <c r="F58" s="72" t="s">
        <v>1366</v>
      </c>
      <c r="G58" s="74"/>
      <c r="H58" s="72" t="s">
        <v>1451</v>
      </c>
      <c r="I58" s="72">
        <v>78940020217</v>
      </c>
      <c r="J58" s="75">
        <v>2.4140000000000001</v>
      </c>
      <c r="K58" s="72">
        <v>697784</v>
      </c>
      <c r="L58" s="72">
        <v>289116</v>
      </c>
      <c r="M58" s="72" t="s">
        <v>1368</v>
      </c>
      <c r="N58" s="72" t="s">
        <v>1107</v>
      </c>
      <c r="O58" s="72" t="s">
        <v>98</v>
      </c>
      <c r="P58" s="72" t="s">
        <v>99</v>
      </c>
      <c r="Q58" s="72"/>
      <c r="R58" s="72" t="s">
        <v>1192</v>
      </c>
      <c r="S58" s="72"/>
      <c r="T58" s="72" t="s">
        <v>1452</v>
      </c>
      <c r="U58" s="72" t="s">
        <v>1453</v>
      </c>
      <c r="V58" s="72" t="s">
        <v>104</v>
      </c>
      <c r="W58" s="72" t="s">
        <v>1454</v>
      </c>
      <c r="X58" s="72"/>
      <c r="Y58" s="72"/>
      <c r="Z58" s="72"/>
      <c r="AA58" s="72"/>
      <c r="AB58" s="75">
        <v>2.4140000000000001</v>
      </c>
      <c r="AC58" s="75">
        <v>2.3740000000000001</v>
      </c>
      <c r="AD58" s="75">
        <v>0</v>
      </c>
      <c r="AE58" s="75">
        <v>0</v>
      </c>
      <c r="AF58" s="75">
        <v>0</v>
      </c>
      <c r="AG58" s="75">
        <v>0</v>
      </c>
      <c r="AH58" s="75">
        <v>0</v>
      </c>
      <c r="AI58" s="75">
        <v>0.04</v>
      </c>
      <c r="AJ58" s="75">
        <v>5.0421766940000001</v>
      </c>
      <c r="AK58" s="72" t="s">
        <v>1371</v>
      </c>
      <c r="AL58" s="72" t="s">
        <v>107</v>
      </c>
      <c r="AM58" s="72"/>
      <c r="AN58" s="72"/>
      <c r="AO58" s="72" t="s">
        <v>135</v>
      </c>
      <c r="AP58" s="72"/>
      <c r="AQ58" s="72"/>
      <c r="AR58" s="72"/>
      <c r="AS58" s="72"/>
      <c r="AT58" s="72"/>
      <c r="AU58" s="72" t="s">
        <v>1111</v>
      </c>
      <c r="AV58" s="72"/>
      <c r="AW58" s="76"/>
      <c r="AX58" s="72"/>
      <c r="AY58" s="72"/>
      <c r="AZ58" s="72"/>
      <c r="BA58" s="72"/>
      <c r="BB58" s="72"/>
      <c r="BC58" s="72" t="s">
        <v>122</v>
      </c>
      <c r="BD58" s="72"/>
      <c r="BE58" s="72"/>
      <c r="BF58" s="72" t="s">
        <v>1373</v>
      </c>
      <c r="BG58" s="75">
        <v>1312.523369</v>
      </c>
      <c r="BH58" s="75">
        <v>0.92765116800000003</v>
      </c>
      <c r="BI58" s="72" t="s">
        <v>1374</v>
      </c>
      <c r="BJ58" s="75">
        <v>0.95495121199999999</v>
      </c>
      <c r="BK58" s="72"/>
      <c r="BL58" s="72" t="s">
        <v>1184</v>
      </c>
      <c r="BM58" s="72"/>
      <c r="BN58" s="72" t="s">
        <v>1455</v>
      </c>
      <c r="BO58" s="73">
        <v>168</v>
      </c>
    </row>
    <row r="59" spans="1:67" ht="78.75" x14ac:dyDescent="0.25">
      <c r="A59" s="72">
        <v>40.18</v>
      </c>
      <c r="B59" s="72" t="s">
        <v>1456</v>
      </c>
      <c r="C59" s="73" t="s">
        <v>1364</v>
      </c>
      <c r="D59" s="72" t="s">
        <v>1365</v>
      </c>
      <c r="E59" s="72" t="s">
        <v>1354</v>
      </c>
      <c r="F59" s="72" t="s">
        <v>1366</v>
      </c>
      <c r="G59" s="74"/>
      <c r="H59" s="72" t="s">
        <v>1457</v>
      </c>
      <c r="I59" s="72">
        <v>78940020225</v>
      </c>
      <c r="J59" s="75">
        <v>0.999</v>
      </c>
      <c r="K59" s="72">
        <v>698216</v>
      </c>
      <c r="L59" s="72">
        <v>289217</v>
      </c>
      <c r="M59" s="72" t="s">
        <v>1368</v>
      </c>
      <c r="N59" s="72" t="s">
        <v>1107</v>
      </c>
      <c r="O59" s="72" t="s">
        <v>98</v>
      </c>
      <c r="P59" s="72" t="s">
        <v>99</v>
      </c>
      <c r="Q59" s="72"/>
      <c r="R59" s="72" t="s">
        <v>1192</v>
      </c>
      <c r="S59" s="72"/>
      <c r="T59" s="72" t="s">
        <v>1452</v>
      </c>
      <c r="U59" s="72" t="s">
        <v>1453</v>
      </c>
      <c r="V59" s="72" t="s">
        <v>104</v>
      </c>
      <c r="W59" s="72" t="s">
        <v>1458</v>
      </c>
      <c r="X59" s="72"/>
      <c r="Y59" s="72"/>
      <c r="Z59" s="72"/>
      <c r="AA59" s="72"/>
      <c r="AB59" s="75">
        <v>0.999</v>
      </c>
      <c r="AC59" s="75">
        <v>0.999</v>
      </c>
      <c r="AD59" s="75">
        <v>0</v>
      </c>
      <c r="AE59" s="75">
        <v>0</v>
      </c>
      <c r="AF59" s="75">
        <v>0</v>
      </c>
      <c r="AG59" s="75">
        <v>0</v>
      </c>
      <c r="AH59" s="75">
        <v>0</v>
      </c>
      <c r="AI59" s="75">
        <v>0</v>
      </c>
      <c r="AJ59" s="75">
        <v>5.6013352660000004</v>
      </c>
      <c r="AK59" s="72" t="s">
        <v>1371</v>
      </c>
      <c r="AL59" s="72" t="s">
        <v>107</v>
      </c>
      <c r="AM59" s="72"/>
      <c r="AN59" s="72"/>
      <c r="AO59" s="72" t="s">
        <v>135</v>
      </c>
      <c r="AP59" s="72"/>
      <c r="AQ59" s="72"/>
      <c r="AR59" s="72"/>
      <c r="AS59" s="72"/>
      <c r="AT59" s="72"/>
      <c r="AU59" s="72" t="s">
        <v>1111</v>
      </c>
      <c r="AV59" s="72"/>
      <c r="AW59" s="76"/>
      <c r="AX59" s="72"/>
      <c r="AY59" s="72"/>
      <c r="AZ59" s="72"/>
      <c r="BA59" s="72"/>
      <c r="BB59" s="72"/>
      <c r="BC59" s="72" t="s">
        <v>122</v>
      </c>
      <c r="BD59" s="72"/>
      <c r="BE59" s="72"/>
      <c r="BF59" s="72" t="s">
        <v>1373</v>
      </c>
      <c r="BG59" s="75">
        <v>1871.1279509999999</v>
      </c>
      <c r="BH59" s="75">
        <v>0.91252506700000002</v>
      </c>
      <c r="BI59" s="72" t="s">
        <v>1374</v>
      </c>
      <c r="BJ59" s="75">
        <v>0.94434741899999997</v>
      </c>
      <c r="BK59" s="72"/>
      <c r="BL59" s="72" t="s">
        <v>1184</v>
      </c>
      <c r="BM59" s="72"/>
      <c r="BN59" s="72" t="s">
        <v>1455</v>
      </c>
      <c r="BO59" s="73">
        <v>168</v>
      </c>
    </row>
    <row r="60" spans="1:67" ht="63" x14ac:dyDescent="0.25">
      <c r="A60" s="72">
        <v>40.19</v>
      </c>
      <c r="B60" s="72" t="s">
        <v>1459</v>
      </c>
      <c r="C60" s="73" t="s">
        <v>1364</v>
      </c>
      <c r="D60" s="72" t="s">
        <v>1365</v>
      </c>
      <c r="E60" s="72" t="s">
        <v>1354</v>
      </c>
      <c r="F60" s="72" t="s">
        <v>1366</v>
      </c>
      <c r="G60" s="74"/>
      <c r="H60" s="72" t="s">
        <v>1460</v>
      </c>
      <c r="I60" s="72">
        <v>78940020242</v>
      </c>
      <c r="J60" s="75">
        <v>0.155</v>
      </c>
      <c r="K60" s="72">
        <v>697522</v>
      </c>
      <c r="L60" s="72">
        <v>289056</v>
      </c>
      <c r="M60" s="72" t="s">
        <v>1368</v>
      </c>
      <c r="N60" s="72" t="s">
        <v>1107</v>
      </c>
      <c r="O60" s="72" t="s">
        <v>98</v>
      </c>
      <c r="P60" s="72" t="s">
        <v>99</v>
      </c>
      <c r="Q60" s="72"/>
      <c r="R60" s="72" t="s">
        <v>1192</v>
      </c>
      <c r="S60" s="72" t="s">
        <v>1461</v>
      </c>
      <c r="T60" s="72" t="s">
        <v>1462</v>
      </c>
      <c r="U60" s="72" t="s">
        <v>1463</v>
      </c>
      <c r="V60" s="72" t="s">
        <v>104</v>
      </c>
      <c r="W60" s="72" t="s">
        <v>1259</v>
      </c>
      <c r="X60" s="72"/>
      <c r="Y60" s="72"/>
      <c r="Z60" s="72"/>
      <c r="AA60" s="72"/>
      <c r="AB60" s="75">
        <v>0.155</v>
      </c>
      <c r="AC60" s="75">
        <v>0.155</v>
      </c>
      <c r="AD60" s="75">
        <v>0</v>
      </c>
      <c r="AE60" s="75">
        <v>0</v>
      </c>
      <c r="AF60" s="75">
        <v>0</v>
      </c>
      <c r="AG60" s="75">
        <v>0</v>
      </c>
      <c r="AH60" s="75">
        <v>0</v>
      </c>
      <c r="AI60" s="75">
        <v>0</v>
      </c>
      <c r="AJ60" s="75">
        <v>4.9709204959999997</v>
      </c>
      <c r="AK60" s="72" t="s">
        <v>1371</v>
      </c>
      <c r="AL60" s="72" t="s">
        <v>107</v>
      </c>
      <c r="AM60" s="72"/>
      <c r="AN60" s="72"/>
      <c r="AO60" s="72" t="s">
        <v>135</v>
      </c>
      <c r="AP60" s="72"/>
      <c r="AQ60" s="72"/>
      <c r="AR60" s="72"/>
      <c r="AS60" s="72"/>
      <c r="AT60" s="72"/>
      <c r="AU60" s="72" t="s">
        <v>1111</v>
      </c>
      <c r="AV60" s="72"/>
      <c r="AW60" s="76"/>
      <c r="AX60" s="72"/>
      <c r="AY60" s="72"/>
      <c r="AZ60" s="72"/>
      <c r="BA60" s="72"/>
      <c r="BB60" s="72"/>
      <c r="BC60" s="72" t="s">
        <v>122</v>
      </c>
      <c r="BD60" s="72"/>
      <c r="BE60" s="72"/>
      <c r="BF60" s="72" t="s">
        <v>1373</v>
      </c>
      <c r="BG60" s="75">
        <v>1240.6832469999999</v>
      </c>
      <c r="BH60" s="75">
        <v>0.98715681700000002</v>
      </c>
      <c r="BI60" s="72" t="s">
        <v>1374</v>
      </c>
      <c r="BJ60" s="75">
        <v>1.1508444870000001</v>
      </c>
      <c r="BK60" s="72"/>
      <c r="BL60" s="72" t="s">
        <v>1184</v>
      </c>
      <c r="BM60" s="72"/>
      <c r="BN60" s="72" t="s">
        <v>137</v>
      </c>
      <c r="BO60" s="73">
        <v>168</v>
      </c>
    </row>
    <row r="61" spans="1:67" ht="63" x14ac:dyDescent="0.25">
      <c r="A61" s="72" t="s">
        <v>1464</v>
      </c>
      <c r="B61" s="72" t="s">
        <v>1465</v>
      </c>
      <c r="C61" s="73" t="s">
        <v>1364</v>
      </c>
      <c r="D61" s="72" t="s">
        <v>1365</v>
      </c>
      <c r="E61" s="72" t="s">
        <v>1354</v>
      </c>
      <c r="F61" s="72" t="s">
        <v>1366</v>
      </c>
      <c r="G61" s="74"/>
      <c r="H61" s="72" t="s">
        <v>1466</v>
      </c>
      <c r="I61" s="72">
        <v>78940020247</v>
      </c>
      <c r="J61" s="75">
        <v>0.22500000000000001</v>
      </c>
      <c r="K61" s="72">
        <v>697956</v>
      </c>
      <c r="L61" s="72">
        <v>289128</v>
      </c>
      <c r="M61" s="72" t="s">
        <v>1368</v>
      </c>
      <c r="N61" s="72" t="s">
        <v>1107</v>
      </c>
      <c r="O61" s="72" t="s">
        <v>98</v>
      </c>
      <c r="P61" s="72" t="s">
        <v>99</v>
      </c>
      <c r="Q61" s="72"/>
      <c r="R61" s="72" t="s">
        <v>1192</v>
      </c>
      <c r="S61" s="72" t="s">
        <v>1461</v>
      </c>
      <c r="T61" s="72" t="s">
        <v>1467</v>
      </c>
      <c r="U61" s="72" t="s">
        <v>1468</v>
      </c>
      <c r="V61" s="72" t="s">
        <v>104</v>
      </c>
      <c r="W61" s="72" t="s">
        <v>1469</v>
      </c>
      <c r="X61" s="72"/>
      <c r="Y61" s="72"/>
      <c r="Z61" s="72"/>
      <c r="AA61" s="72"/>
      <c r="AB61" s="75">
        <v>0.22500000000000001</v>
      </c>
      <c r="AC61" s="75">
        <v>0.187</v>
      </c>
      <c r="AD61" s="75">
        <v>0</v>
      </c>
      <c r="AE61" s="75">
        <v>0</v>
      </c>
      <c r="AF61" s="75">
        <v>0</v>
      </c>
      <c r="AG61" s="75">
        <v>0</v>
      </c>
      <c r="AH61" s="75">
        <v>0</v>
      </c>
      <c r="AI61" s="75">
        <v>3.7999999999999999E-2</v>
      </c>
      <c r="AJ61" s="75">
        <v>5.3351599250000001</v>
      </c>
      <c r="AK61" s="72" t="s">
        <v>1371</v>
      </c>
      <c r="AL61" s="72" t="s">
        <v>107</v>
      </c>
      <c r="AM61" s="72"/>
      <c r="AN61" s="72"/>
      <c r="AO61" s="72" t="s">
        <v>135</v>
      </c>
      <c r="AP61" s="72"/>
      <c r="AQ61" s="72"/>
      <c r="AR61" s="72"/>
      <c r="AS61" s="72"/>
      <c r="AT61" s="72"/>
      <c r="AU61" s="72" t="s">
        <v>1111</v>
      </c>
      <c r="AV61" s="72"/>
      <c r="AW61" s="76"/>
      <c r="AX61" s="72"/>
      <c r="AY61" s="72"/>
      <c r="AZ61" s="72"/>
      <c r="BA61" s="72"/>
      <c r="BB61" s="72"/>
      <c r="BC61" s="72" t="s">
        <v>122</v>
      </c>
      <c r="BD61" s="72"/>
      <c r="BE61" s="72"/>
      <c r="BF61" s="72" t="s">
        <v>1373</v>
      </c>
      <c r="BG61" s="75">
        <v>1604.9259059999999</v>
      </c>
      <c r="BH61" s="75">
        <v>0.91629939800000004</v>
      </c>
      <c r="BI61" s="72" t="s">
        <v>1374</v>
      </c>
      <c r="BJ61" s="75">
        <v>0.94420554400000001</v>
      </c>
      <c r="BK61" s="72"/>
      <c r="BL61" s="72" t="s">
        <v>1184</v>
      </c>
      <c r="BM61" s="72"/>
      <c r="BN61" s="72" t="s">
        <v>137</v>
      </c>
      <c r="BO61" s="73">
        <v>168</v>
      </c>
    </row>
    <row r="62" spans="1:67" ht="63" x14ac:dyDescent="0.25">
      <c r="A62" s="72">
        <v>40.21</v>
      </c>
      <c r="B62" s="72" t="s">
        <v>1470</v>
      </c>
      <c r="C62" s="73" t="s">
        <v>1364</v>
      </c>
      <c r="D62" s="72" t="s">
        <v>1365</v>
      </c>
      <c r="E62" s="72" t="s">
        <v>1354</v>
      </c>
      <c r="F62" s="72" t="s">
        <v>1366</v>
      </c>
      <c r="G62" s="74"/>
      <c r="H62" s="72" t="s">
        <v>1471</v>
      </c>
      <c r="I62" s="72">
        <v>78940020360</v>
      </c>
      <c r="J62" s="75">
        <v>1E-3</v>
      </c>
      <c r="K62" s="72">
        <v>698422</v>
      </c>
      <c r="L62" s="72">
        <v>289370</v>
      </c>
      <c r="M62" s="72" t="s">
        <v>1368</v>
      </c>
      <c r="N62" s="72" t="s">
        <v>1107</v>
      </c>
      <c r="O62" s="72" t="s">
        <v>98</v>
      </c>
      <c r="P62" s="72" t="s">
        <v>99</v>
      </c>
      <c r="Q62" s="72"/>
      <c r="R62" s="72" t="s">
        <v>1192</v>
      </c>
      <c r="S62" s="72" t="s">
        <v>505</v>
      </c>
      <c r="T62" s="72" t="s">
        <v>1472</v>
      </c>
      <c r="U62" s="72" t="s">
        <v>1473</v>
      </c>
      <c r="V62" s="72" t="s">
        <v>104</v>
      </c>
      <c r="W62" s="72" t="s">
        <v>479</v>
      </c>
      <c r="X62" s="72"/>
      <c r="Y62" s="72"/>
      <c r="Z62" s="72"/>
      <c r="AA62" s="72"/>
      <c r="AB62" s="75">
        <v>1E-3</v>
      </c>
      <c r="AC62" s="75">
        <v>1E-3</v>
      </c>
      <c r="AD62" s="75">
        <v>0</v>
      </c>
      <c r="AE62" s="75">
        <v>0</v>
      </c>
      <c r="AF62" s="75">
        <v>0</v>
      </c>
      <c r="AG62" s="75">
        <v>0</v>
      </c>
      <c r="AH62" s="75">
        <v>0</v>
      </c>
      <c r="AI62" s="75">
        <v>0</v>
      </c>
      <c r="AJ62" s="75">
        <v>5.9830329559999997</v>
      </c>
      <c r="AK62" s="72" t="s">
        <v>1371</v>
      </c>
      <c r="AL62" s="72" t="s">
        <v>107</v>
      </c>
      <c r="AM62" s="72"/>
      <c r="AN62" s="72"/>
      <c r="AO62" s="72" t="s">
        <v>135</v>
      </c>
      <c r="AP62" s="72"/>
      <c r="AQ62" s="72"/>
      <c r="AR62" s="72"/>
      <c r="AS62" s="72"/>
      <c r="AT62" s="72"/>
      <c r="AU62" s="72" t="s">
        <v>1111</v>
      </c>
      <c r="AV62" s="72"/>
      <c r="AW62" s="76"/>
      <c r="AX62" s="72"/>
      <c r="AY62" s="72"/>
      <c r="AZ62" s="72"/>
      <c r="BA62" s="72"/>
      <c r="BB62" s="72"/>
      <c r="BC62" s="72" t="s">
        <v>122</v>
      </c>
      <c r="BD62" s="72"/>
      <c r="BE62" s="72"/>
      <c r="BF62" s="72" t="s">
        <v>1373</v>
      </c>
      <c r="BG62" s="75">
        <v>2253.8956210000001</v>
      </c>
      <c r="BH62" s="75">
        <v>0.99337763800000001</v>
      </c>
      <c r="BI62" s="72" t="s">
        <v>1374</v>
      </c>
      <c r="BJ62" s="75">
        <v>1.1030788680000001</v>
      </c>
      <c r="BK62" s="72"/>
      <c r="BL62" s="72" t="s">
        <v>1184</v>
      </c>
      <c r="BM62" s="72"/>
      <c r="BN62" s="72" t="s">
        <v>137</v>
      </c>
      <c r="BO62" s="73">
        <v>168</v>
      </c>
    </row>
    <row r="63" spans="1:67" ht="23.25" customHeight="1" x14ac:dyDescent="0.25">
      <c r="A63" s="142">
        <v>41</v>
      </c>
      <c r="B63" s="84"/>
      <c r="C63" s="68" t="s">
        <v>1474</v>
      </c>
      <c r="D63" s="84"/>
      <c r="E63" s="84" t="s">
        <v>1475</v>
      </c>
      <c r="F63" s="84">
        <v>16379</v>
      </c>
      <c r="G63" s="84">
        <v>16.62</v>
      </c>
      <c r="H63" s="84"/>
      <c r="I63" s="84"/>
      <c r="J63" s="85"/>
      <c r="K63" s="84"/>
      <c r="L63" s="84"/>
      <c r="M63" s="84"/>
      <c r="N63" s="84"/>
      <c r="O63" s="84"/>
      <c r="P63" s="84"/>
      <c r="Q63" s="84"/>
      <c r="R63" s="84"/>
      <c r="S63" s="84"/>
      <c r="T63" s="84"/>
      <c r="U63" s="84"/>
      <c r="V63" s="84"/>
      <c r="W63" s="84"/>
      <c r="X63" s="84"/>
      <c r="Y63" s="84" t="s">
        <v>85</v>
      </c>
      <c r="Z63" s="84"/>
      <c r="AA63" s="84"/>
      <c r="AB63" s="85"/>
      <c r="AC63" s="85"/>
      <c r="AD63" s="85"/>
      <c r="AE63" s="85"/>
      <c r="AF63" s="85"/>
      <c r="AG63" s="85"/>
      <c r="AH63" s="85"/>
      <c r="AI63" s="85"/>
      <c r="AJ63" s="85"/>
      <c r="AK63" s="84"/>
      <c r="AL63" s="84"/>
      <c r="AM63" s="84"/>
      <c r="AN63" s="84"/>
      <c r="AO63" s="84"/>
      <c r="AP63" s="84"/>
      <c r="AQ63" s="84"/>
      <c r="AR63" s="84"/>
      <c r="AS63" s="84"/>
      <c r="AT63" s="84"/>
      <c r="AU63" s="84"/>
      <c r="AV63" s="84"/>
      <c r="AW63" s="84"/>
      <c r="AX63" s="84" t="s">
        <v>1476</v>
      </c>
      <c r="AY63" s="84" t="s">
        <v>87</v>
      </c>
      <c r="AZ63" s="84" t="s">
        <v>1477</v>
      </c>
      <c r="BA63" s="84" t="s">
        <v>89</v>
      </c>
      <c r="BB63" s="84" t="s">
        <v>748</v>
      </c>
      <c r="BC63" s="84" t="s">
        <v>469</v>
      </c>
      <c r="BD63" s="84" t="s">
        <v>1478</v>
      </c>
      <c r="BE63" s="84" t="s">
        <v>210</v>
      </c>
      <c r="BF63" s="84"/>
      <c r="BG63" s="85"/>
      <c r="BH63" s="85"/>
      <c r="BI63" s="84"/>
      <c r="BJ63" s="85"/>
      <c r="BK63" s="84"/>
      <c r="BL63" s="84"/>
      <c r="BM63" s="84"/>
      <c r="BN63" s="86"/>
      <c r="BO63" s="79">
        <v>76</v>
      </c>
    </row>
    <row r="64" spans="1:67" ht="78.75" x14ac:dyDescent="0.25">
      <c r="A64" s="270">
        <v>41.1</v>
      </c>
      <c r="B64" s="270" t="s">
        <v>1479</v>
      </c>
      <c r="C64" s="272" t="s">
        <v>1480</v>
      </c>
      <c r="D64" s="270" t="s">
        <v>1481</v>
      </c>
      <c r="E64" s="270" t="s">
        <v>1475</v>
      </c>
      <c r="F64" s="270" t="s">
        <v>1482</v>
      </c>
      <c r="G64" s="273"/>
      <c r="H64" s="270">
        <v>78700020055</v>
      </c>
      <c r="I64" s="270" t="s">
        <v>1483</v>
      </c>
      <c r="J64" s="274">
        <v>4.1000000000000002E-2</v>
      </c>
      <c r="K64" s="270">
        <v>694124</v>
      </c>
      <c r="L64" s="270">
        <v>249412</v>
      </c>
      <c r="M64" s="270" t="s">
        <v>1484</v>
      </c>
      <c r="N64" s="270" t="s">
        <v>1107</v>
      </c>
      <c r="O64" s="270" t="s">
        <v>98</v>
      </c>
      <c r="P64" s="270" t="s">
        <v>99</v>
      </c>
      <c r="Q64" s="270"/>
      <c r="R64" s="72" t="s">
        <v>1192</v>
      </c>
      <c r="S64" s="270" t="s">
        <v>1405</v>
      </c>
      <c r="T64" s="270" t="s">
        <v>1485</v>
      </c>
      <c r="U64" s="270" t="s">
        <v>1486</v>
      </c>
      <c r="V64" s="270" t="s">
        <v>104</v>
      </c>
      <c r="W64" s="270" t="s">
        <v>479</v>
      </c>
      <c r="X64" s="270"/>
      <c r="Y64" s="270" t="s">
        <v>85</v>
      </c>
      <c r="Z64" s="270"/>
      <c r="AA64" s="270"/>
      <c r="AB64" s="274">
        <v>4.1000000000000002E-2</v>
      </c>
      <c r="AC64" s="274">
        <v>4.1000000000000002E-2</v>
      </c>
      <c r="AD64" s="274">
        <v>0</v>
      </c>
      <c r="AE64" s="274">
        <v>0</v>
      </c>
      <c r="AF64" s="274">
        <v>0</v>
      </c>
      <c r="AG64" s="274">
        <v>0</v>
      </c>
      <c r="AH64" s="274">
        <v>0</v>
      </c>
      <c r="AI64" s="274">
        <v>0</v>
      </c>
      <c r="AJ64" s="274">
        <v>9.7130964029999998</v>
      </c>
      <c r="AK64" s="270" t="s">
        <v>1487</v>
      </c>
      <c r="AL64" s="270" t="s">
        <v>107</v>
      </c>
      <c r="AM64" s="270"/>
      <c r="AN64" s="270"/>
      <c r="AO64" s="270" t="s">
        <v>135</v>
      </c>
      <c r="AP64" s="270"/>
      <c r="AQ64" s="270"/>
      <c r="AR64" s="270"/>
      <c r="AS64" s="270"/>
      <c r="AT64" s="270"/>
      <c r="AU64" s="270" t="s">
        <v>1111</v>
      </c>
      <c r="AV64" s="270"/>
      <c r="AW64" s="270"/>
      <c r="AX64" s="270"/>
      <c r="AY64" s="270"/>
      <c r="AZ64" s="270"/>
      <c r="BA64" s="270"/>
      <c r="BB64" s="270"/>
      <c r="BC64" s="270" t="s">
        <v>144</v>
      </c>
      <c r="BD64" s="270"/>
      <c r="BE64" s="270"/>
      <c r="BF64" s="270"/>
      <c r="BG64" s="274"/>
      <c r="BH64" s="274"/>
      <c r="BI64" s="270"/>
      <c r="BJ64" s="274"/>
      <c r="BK64" s="270"/>
      <c r="BL64" s="270"/>
      <c r="BM64" s="270"/>
      <c r="BN64" s="270" t="s">
        <v>1488</v>
      </c>
      <c r="BO64" s="272">
        <v>76</v>
      </c>
    </row>
    <row r="65" spans="1:67" ht="78.75" x14ac:dyDescent="0.25">
      <c r="A65" s="142">
        <v>42</v>
      </c>
      <c r="B65" s="84"/>
      <c r="C65" s="68" t="s">
        <v>1489</v>
      </c>
      <c r="D65" s="84"/>
      <c r="E65" s="84" t="s">
        <v>1490</v>
      </c>
      <c r="F65" s="84">
        <v>16224</v>
      </c>
      <c r="G65" s="84"/>
      <c r="H65" s="84"/>
      <c r="I65" s="84"/>
      <c r="J65" s="85"/>
      <c r="K65" s="84"/>
      <c r="L65" s="84"/>
      <c r="M65" s="84"/>
      <c r="N65" s="84"/>
      <c r="O65" s="84"/>
      <c r="P65" s="84"/>
      <c r="Q65" s="84"/>
      <c r="R65" s="84"/>
      <c r="S65" s="84"/>
      <c r="T65" s="84"/>
      <c r="U65" s="84"/>
      <c r="V65" s="84"/>
      <c r="W65" s="84"/>
      <c r="X65" s="84"/>
      <c r="Y65" s="84" t="s">
        <v>85</v>
      </c>
      <c r="Z65" s="84"/>
      <c r="AA65" s="84"/>
      <c r="AB65" s="85"/>
      <c r="AC65" s="85"/>
      <c r="AD65" s="85"/>
      <c r="AE65" s="85"/>
      <c r="AF65" s="85"/>
      <c r="AG65" s="85"/>
      <c r="AH65" s="85"/>
      <c r="AI65" s="85"/>
      <c r="AJ65" s="85"/>
      <c r="AK65" s="84"/>
      <c r="AL65" s="84"/>
      <c r="AM65" s="84"/>
      <c r="AN65" s="84"/>
      <c r="AO65" s="84"/>
      <c r="AP65" s="84" t="s">
        <v>1491</v>
      </c>
      <c r="AQ65" s="84"/>
      <c r="AR65" s="84"/>
      <c r="AS65" s="84"/>
      <c r="AT65" s="84"/>
      <c r="AU65" s="84"/>
      <c r="AV65" s="84"/>
      <c r="AW65" s="84"/>
      <c r="AX65" s="84" t="s">
        <v>1492</v>
      </c>
      <c r="AY65" s="84" t="s">
        <v>233</v>
      </c>
      <c r="AZ65" s="84" t="s">
        <v>419</v>
      </c>
      <c r="BA65" s="84" t="s">
        <v>1493</v>
      </c>
      <c r="BB65" s="84" t="s">
        <v>236</v>
      </c>
      <c r="BC65" s="84" t="s">
        <v>91</v>
      </c>
      <c r="BD65" s="84" t="s">
        <v>260</v>
      </c>
      <c r="BE65" s="84" t="s">
        <v>210</v>
      </c>
      <c r="BF65" s="84"/>
      <c r="BG65" s="85"/>
      <c r="BH65" s="85"/>
      <c r="BI65" s="84"/>
      <c r="BJ65" s="85"/>
      <c r="BK65" s="84"/>
      <c r="BL65" s="84"/>
      <c r="BM65" s="84"/>
      <c r="BN65" s="86"/>
      <c r="BO65" s="79" t="s">
        <v>1494</v>
      </c>
    </row>
    <row r="66" spans="1:67" ht="78.75" x14ac:dyDescent="0.25">
      <c r="A66" s="72">
        <v>42.1</v>
      </c>
      <c r="B66" s="72" t="s">
        <v>1495</v>
      </c>
      <c r="C66" s="73" t="s">
        <v>1496</v>
      </c>
      <c r="D66" s="72" t="s">
        <v>1497</v>
      </c>
      <c r="E66" s="72" t="s">
        <v>1490</v>
      </c>
      <c r="F66" s="72" t="s">
        <v>1498</v>
      </c>
      <c r="G66" s="74"/>
      <c r="H66" s="72" t="s">
        <v>1499</v>
      </c>
      <c r="I66" s="72">
        <v>78540080201</v>
      </c>
      <c r="J66" s="75">
        <v>0.66700000000000004</v>
      </c>
      <c r="K66" s="72">
        <v>689914</v>
      </c>
      <c r="L66" s="72">
        <v>288712</v>
      </c>
      <c r="M66" s="72" t="s">
        <v>1500</v>
      </c>
      <c r="N66" s="72" t="s">
        <v>1107</v>
      </c>
      <c r="O66" s="72" t="s">
        <v>98</v>
      </c>
      <c r="P66" s="72" t="s">
        <v>99</v>
      </c>
      <c r="Q66" s="72"/>
      <c r="R66" s="72" t="s">
        <v>1192</v>
      </c>
      <c r="S66" s="72" t="s">
        <v>505</v>
      </c>
      <c r="T66" s="72" t="s">
        <v>1501</v>
      </c>
      <c r="U66" s="72" t="s">
        <v>1502</v>
      </c>
      <c r="V66" s="72" t="s">
        <v>104</v>
      </c>
      <c r="W66" s="72" t="s">
        <v>1503</v>
      </c>
      <c r="X66" s="72"/>
      <c r="Y66" s="72" t="s">
        <v>85</v>
      </c>
      <c r="Z66" s="72"/>
      <c r="AA66" s="72"/>
      <c r="AB66" s="75">
        <v>0.66700000000000004</v>
      </c>
      <c r="AC66" s="75">
        <v>0.112</v>
      </c>
      <c r="AD66" s="75">
        <v>0</v>
      </c>
      <c r="AE66" s="75">
        <v>0</v>
      </c>
      <c r="AF66" s="75">
        <v>0</v>
      </c>
      <c r="AG66" s="75">
        <v>0.54700000000000004</v>
      </c>
      <c r="AH66" s="75">
        <v>0</v>
      </c>
      <c r="AI66" s="75">
        <v>8.0000000000000002E-3</v>
      </c>
      <c r="AJ66" s="75">
        <v>2.5836153890000002</v>
      </c>
      <c r="AK66" s="72" t="s">
        <v>1371</v>
      </c>
      <c r="AL66" s="72" t="s">
        <v>107</v>
      </c>
      <c r="AM66" s="72"/>
      <c r="AN66" s="72"/>
      <c r="AO66" s="72" t="s">
        <v>135</v>
      </c>
      <c r="AP66" s="72"/>
      <c r="AQ66" s="72"/>
      <c r="AR66" s="72"/>
      <c r="AS66" s="72"/>
      <c r="AT66" s="72"/>
      <c r="AU66" s="72" t="s">
        <v>1111</v>
      </c>
      <c r="AV66" s="72"/>
      <c r="AW66" s="72"/>
      <c r="AX66" s="72"/>
      <c r="AY66" s="72"/>
      <c r="AZ66" s="72"/>
      <c r="BA66" s="72"/>
      <c r="BB66" s="72"/>
      <c r="BC66" s="72" t="s">
        <v>109</v>
      </c>
      <c r="BD66" s="72"/>
      <c r="BE66" s="72"/>
      <c r="BF66" s="72" t="s">
        <v>1504</v>
      </c>
      <c r="BG66" s="75">
        <v>877.14212450000002</v>
      </c>
      <c r="BH66" s="75">
        <v>0.82882844700000002</v>
      </c>
      <c r="BI66" s="72" t="s">
        <v>1505</v>
      </c>
      <c r="BJ66" s="75">
        <v>1.1669666219999999</v>
      </c>
      <c r="BK66" s="72"/>
      <c r="BL66" s="72"/>
      <c r="BM66" s="72"/>
      <c r="BN66" s="72" t="s">
        <v>1506</v>
      </c>
      <c r="BO66" s="73" t="s">
        <v>1494</v>
      </c>
    </row>
    <row r="67" spans="1:67" ht="141.75" x14ac:dyDescent="0.25">
      <c r="A67" s="72">
        <v>42.2</v>
      </c>
      <c r="B67" s="72" t="s">
        <v>1507</v>
      </c>
      <c r="C67" s="73" t="s">
        <v>1496</v>
      </c>
      <c r="D67" s="72" t="s">
        <v>1497</v>
      </c>
      <c r="E67" s="72" t="s">
        <v>1490</v>
      </c>
      <c r="F67" s="72" t="s">
        <v>1498</v>
      </c>
      <c r="G67" s="74"/>
      <c r="H67" s="72" t="s">
        <v>1508</v>
      </c>
      <c r="I67" s="72">
        <v>78540080207</v>
      </c>
      <c r="J67" s="75">
        <v>25.260999999999999</v>
      </c>
      <c r="K67" s="72">
        <v>689844</v>
      </c>
      <c r="L67" s="72">
        <v>289059</v>
      </c>
      <c r="M67" s="72" t="s">
        <v>1500</v>
      </c>
      <c r="N67" s="72" t="s">
        <v>1107</v>
      </c>
      <c r="O67" s="72" t="s">
        <v>98</v>
      </c>
      <c r="P67" s="72" t="s">
        <v>99</v>
      </c>
      <c r="Q67" s="72"/>
      <c r="R67" s="72" t="s">
        <v>1192</v>
      </c>
      <c r="S67" s="72" t="s">
        <v>505</v>
      </c>
      <c r="T67" s="72" t="s">
        <v>1509</v>
      </c>
      <c r="U67" s="72" t="s">
        <v>1510</v>
      </c>
      <c r="V67" s="72" t="s">
        <v>104</v>
      </c>
      <c r="W67" s="72" t="s">
        <v>1511</v>
      </c>
      <c r="X67" s="72"/>
      <c r="Y67" s="72" t="s">
        <v>85</v>
      </c>
      <c r="Z67" s="72"/>
      <c r="AA67" s="72"/>
      <c r="AB67" s="75">
        <v>25.260999999999999</v>
      </c>
      <c r="AC67" s="75">
        <v>5.048</v>
      </c>
      <c r="AD67" s="75">
        <v>4.2000000000000003E-2</v>
      </c>
      <c r="AE67" s="75">
        <v>4.1609999999999996</v>
      </c>
      <c r="AF67" s="75">
        <v>0</v>
      </c>
      <c r="AG67" s="75">
        <v>1E-3</v>
      </c>
      <c r="AH67" s="75">
        <v>0</v>
      </c>
      <c r="AI67" s="75">
        <v>16.009</v>
      </c>
      <c r="AJ67" s="75">
        <v>2.5907731100000002</v>
      </c>
      <c r="AK67" s="72" t="s">
        <v>1371</v>
      </c>
      <c r="AL67" s="72" t="s">
        <v>107</v>
      </c>
      <c r="AM67" s="72"/>
      <c r="AN67" s="72"/>
      <c r="AO67" s="72" t="s">
        <v>135</v>
      </c>
      <c r="AP67" s="72"/>
      <c r="AQ67" s="72"/>
      <c r="AR67" s="72"/>
      <c r="AS67" s="72"/>
      <c r="AT67" s="72"/>
      <c r="AU67" s="72" t="s">
        <v>1111</v>
      </c>
      <c r="AV67" s="72"/>
      <c r="AW67" s="72"/>
      <c r="AX67" s="72"/>
      <c r="AY67" s="72"/>
      <c r="AZ67" s="72"/>
      <c r="BA67" s="72"/>
      <c r="BB67" s="72"/>
      <c r="BC67" s="72" t="s">
        <v>109</v>
      </c>
      <c r="BD67" s="72"/>
      <c r="BE67" s="72"/>
      <c r="BF67" s="72" t="s">
        <v>1504</v>
      </c>
      <c r="BG67" s="75">
        <v>768.33306270000003</v>
      </c>
      <c r="BH67" s="75">
        <v>0.832653427</v>
      </c>
      <c r="BI67" s="72" t="s">
        <v>1505</v>
      </c>
      <c r="BJ67" s="75">
        <v>1.1697906760000001</v>
      </c>
      <c r="BK67" s="72"/>
      <c r="BL67" s="72"/>
      <c r="BM67" s="72"/>
      <c r="BN67" s="72" t="s">
        <v>1512</v>
      </c>
      <c r="BO67" s="73" t="s">
        <v>1494</v>
      </c>
    </row>
    <row r="68" spans="1:67" ht="141.75" x14ac:dyDescent="0.25">
      <c r="A68" s="72">
        <v>42.3</v>
      </c>
      <c r="B68" s="72" t="s">
        <v>1513</v>
      </c>
      <c r="C68" s="73" t="s">
        <v>1496</v>
      </c>
      <c r="D68" s="72" t="s">
        <v>1497</v>
      </c>
      <c r="E68" s="72" t="s">
        <v>1490</v>
      </c>
      <c r="F68" s="72" t="s">
        <v>1498</v>
      </c>
      <c r="G68" s="74"/>
      <c r="H68" s="72" t="s">
        <v>1514</v>
      </c>
      <c r="I68" s="72">
        <v>78540080209</v>
      </c>
      <c r="J68" s="75">
        <v>33.911999999999999</v>
      </c>
      <c r="K68" s="72">
        <v>689510</v>
      </c>
      <c r="L68" s="72">
        <v>288662</v>
      </c>
      <c r="M68" s="72" t="s">
        <v>1500</v>
      </c>
      <c r="N68" s="72" t="s">
        <v>1107</v>
      </c>
      <c r="O68" s="72" t="s">
        <v>98</v>
      </c>
      <c r="P68" s="72" t="s">
        <v>99</v>
      </c>
      <c r="Q68" s="72"/>
      <c r="R68" s="72" t="s">
        <v>1192</v>
      </c>
      <c r="S68" s="72" t="s">
        <v>505</v>
      </c>
      <c r="T68" s="72" t="s">
        <v>1515</v>
      </c>
      <c r="U68" s="72" t="s">
        <v>1510</v>
      </c>
      <c r="V68" s="72" t="s">
        <v>104</v>
      </c>
      <c r="W68" s="72" t="s">
        <v>1516</v>
      </c>
      <c r="X68" s="72"/>
      <c r="Y68" s="72" t="s">
        <v>85</v>
      </c>
      <c r="Z68" s="72"/>
      <c r="AA68" s="72"/>
      <c r="AB68" s="75">
        <v>33.911999999999999</v>
      </c>
      <c r="AC68" s="75">
        <v>2.9860000000000002</v>
      </c>
      <c r="AD68" s="75">
        <v>0.13700000000000001</v>
      </c>
      <c r="AE68" s="75">
        <v>26.061</v>
      </c>
      <c r="AF68" s="75">
        <v>0</v>
      </c>
      <c r="AG68" s="75">
        <v>2E-3</v>
      </c>
      <c r="AH68" s="75">
        <v>0</v>
      </c>
      <c r="AI68" s="75">
        <v>4.726</v>
      </c>
      <c r="AJ68" s="75">
        <v>2.6085243189999998</v>
      </c>
      <c r="AK68" s="72" t="s">
        <v>1371</v>
      </c>
      <c r="AL68" s="72" t="s">
        <v>107</v>
      </c>
      <c r="AM68" s="72"/>
      <c r="AN68" s="72"/>
      <c r="AO68" s="72" t="s">
        <v>135</v>
      </c>
      <c r="AP68" s="72"/>
      <c r="AQ68" s="72"/>
      <c r="AR68" s="72"/>
      <c r="AS68" s="72"/>
      <c r="AT68" s="72"/>
      <c r="AU68" s="72" t="s">
        <v>1111</v>
      </c>
      <c r="AV68" s="72"/>
      <c r="AW68" s="72"/>
      <c r="AX68" s="72"/>
      <c r="AY68" s="72"/>
      <c r="AZ68" s="72"/>
      <c r="BA68" s="72"/>
      <c r="BB68" s="72"/>
      <c r="BC68" s="72" t="s">
        <v>109</v>
      </c>
      <c r="BD68" s="72"/>
      <c r="BE68" s="72"/>
      <c r="BF68" s="72" t="s">
        <v>1504</v>
      </c>
      <c r="BG68" s="75">
        <v>273.6760979</v>
      </c>
      <c r="BH68" s="75">
        <v>1.272581564</v>
      </c>
      <c r="BI68" s="72" t="s">
        <v>1505</v>
      </c>
      <c r="BJ68" s="75">
        <v>1.646071874</v>
      </c>
      <c r="BK68" s="72"/>
      <c r="BL68" s="72"/>
      <c r="BM68" s="72"/>
      <c r="BN68" s="72" t="s">
        <v>1517</v>
      </c>
      <c r="BO68" s="73" t="s">
        <v>1494</v>
      </c>
    </row>
    <row r="69" spans="1:67" ht="173.25" x14ac:dyDescent="0.25">
      <c r="A69" s="72">
        <v>42.4</v>
      </c>
      <c r="B69" s="72" t="s">
        <v>1518</v>
      </c>
      <c r="C69" s="73" t="s">
        <v>1496</v>
      </c>
      <c r="D69" s="72" t="s">
        <v>1497</v>
      </c>
      <c r="E69" s="72" t="s">
        <v>1490</v>
      </c>
      <c r="F69" s="72" t="s">
        <v>1498</v>
      </c>
      <c r="G69" s="74"/>
      <c r="H69" s="72" t="s">
        <v>1519</v>
      </c>
      <c r="I69" s="72">
        <v>78540090290</v>
      </c>
      <c r="J69" s="75">
        <v>21.363</v>
      </c>
      <c r="K69" s="72">
        <v>687260</v>
      </c>
      <c r="L69" s="72">
        <v>285803</v>
      </c>
      <c r="M69" s="72" t="s">
        <v>1500</v>
      </c>
      <c r="N69" s="72" t="s">
        <v>1107</v>
      </c>
      <c r="O69" s="72" t="s">
        <v>98</v>
      </c>
      <c r="P69" s="72" t="s">
        <v>296</v>
      </c>
      <c r="Q69" s="72"/>
      <c r="R69" s="72" t="s">
        <v>1192</v>
      </c>
      <c r="S69" s="72" t="s">
        <v>505</v>
      </c>
      <c r="T69" s="72" t="s">
        <v>1520</v>
      </c>
      <c r="U69" s="72" t="s">
        <v>1173</v>
      </c>
      <c r="V69" s="72" t="s">
        <v>104</v>
      </c>
      <c r="W69" s="72" t="s">
        <v>1521</v>
      </c>
      <c r="X69" s="72"/>
      <c r="Y69" s="72" t="s">
        <v>85</v>
      </c>
      <c r="Z69" s="72"/>
      <c r="AA69" s="72"/>
      <c r="AB69" s="75">
        <v>21.363</v>
      </c>
      <c r="AC69" s="75">
        <v>1.639</v>
      </c>
      <c r="AD69" s="75">
        <v>0</v>
      </c>
      <c r="AE69" s="75">
        <v>0.109</v>
      </c>
      <c r="AF69" s="75">
        <v>0</v>
      </c>
      <c r="AG69" s="75">
        <v>0</v>
      </c>
      <c r="AH69" s="75">
        <v>0</v>
      </c>
      <c r="AI69" s="75">
        <v>19.614999999999998</v>
      </c>
      <c r="AJ69" s="75">
        <v>2.471265426</v>
      </c>
      <c r="AK69" s="72" t="s">
        <v>1522</v>
      </c>
      <c r="AL69" s="72" t="s">
        <v>107</v>
      </c>
      <c r="AM69" s="72"/>
      <c r="AN69" s="72"/>
      <c r="AO69" s="72" t="s">
        <v>135</v>
      </c>
      <c r="AP69" s="72"/>
      <c r="AQ69" s="72"/>
      <c r="AR69" s="72"/>
      <c r="AS69" s="72"/>
      <c r="AT69" s="72"/>
      <c r="AU69" s="72" t="s">
        <v>1111</v>
      </c>
      <c r="AV69" s="72"/>
      <c r="AW69" s="72"/>
      <c r="AX69" s="72"/>
      <c r="AY69" s="72"/>
      <c r="AZ69" s="72"/>
      <c r="BA69" s="72"/>
      <c r="BB69" s="72"/>
      <c r="BC69" s="72" t="s">
        <v>109</v>
      </c>
      <c r="BD69" s="72"/>
      <c r="BE69" s="72"/>
      <c r="BF69" s="72" t="s">
        <v>1523</v>
      </c>
      <c r="BG69" s="75">
        <v>731.45055830000001</v>
      </c>
      <c r="BH69" s="75">
        <v>1.869411972</v>
      </c>
      <c r="BI69" s="72" t="s">
        <v>1524</v>
      </c>
      <c r="BJ69" s="75">
        <v>1.9223701399999999</v>
      </c>
      <c r="BK69" s="72"/>
      <c r="BL69" s="72"/>
      <c r="BM69" s="72"/>
      <c r="BN69" s="72" t="s">
        <v>1525</v>
      </c>
      <c r="BO69" s="73" t="s">
        <v>1494</v>
      </c>
    </row>
  </sheetData>
  <mergeCells count="21">
    <mergeCell ref="BH3:BI3"/>
    <mergeCell ref="AO2:AW2"/>
    <mergeCell ref="AX2:BJ2"/>
    <mergeCell ref="AU1:AW1"/>
    <mergeCell ref="AJ1:AM1"/>
    <mergeCell ref="A1:O1"/>
    <mergeCell ref="Q1:R1"/>
    <mergeCell ref="S1:U1"/>
    <mergeCell ref="X1:AA1"/>
    <mergeCell ref="BF4:BG4"/>
    <mergeCell ref="AB3:AI3"/>
    <mergeCell ref="AJ3:AL3"/>
    <mergeCell ref="BF3:BG3"/>
    <mergeCell ref="D4:F4"/>
    <mergeCell ref="AB4:AI4"/>
    <mergeCell ref="AJ4:AM4"/>
    <mergeCell ref="BH4:BI4"/>
    <mergeCell ref="K5:L5"/>
    <mergeCell ref="X5:AA5"/>
    <mergeCell ref="AC5:AH5"/>
    <mergeCell ref="AQ5:AS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10505"/>
  </sheetPr>
  <dimension ref="A1:I50"/>
  <sheetViews>
    <sheetView workbookViewId="0">
      <selection activeCell="I46" sqref="I46"/>
    </sheetView>
  </sheetViews>
  <sheetFormatPr defaultColWidth="14.42578125" defaultRowHeight="15" customHeight="1" x14ac:dyDescent="0.25"/>
  <cols>
    <col min="1" max="1" width="8.7109375" customWidth="1"/>
    <col min="2" max="2" width="35" customWidth="1"/>
    <col min="3" max="3" width="58.7109375" customWidth="1"/>
    <col min="4" max="4" width="21.7109375" customWidth="1"/>
    <col min="5" max="5" width="22.42578125" customWidth="1"/>
    <col min="6" max="6" width="21.140625" customWidth="1"/>
    <col min="8" max="8" width="15.42578125" customWidth="1"/>
    <col min="9" max="9" width="41.28515625" customWidth="1"/>
  </cols>
  <sheetData>
    <row r="1" spans="1:9" ht="31.5" customHeight="1" x14ac:dyDescent="0.25">
      <c r="A1" s="447" t="s">
        <v>1534</v>
      </c>
      <c r="B1" s="375"/>
      <c r="C1" s="375"/>
      <c r="D1" s="375"/>
      <c r="E1" s="375"/>
      <c r="F1" s="375"/>
      <c r="G1" s="375"/>
      <c r="H1" s="375"/>
      <c r="I1" s="375"/>
    </row>
    <row r="2" spans="1:9" ht="34.5" customHeight="1" x14ac:dyDescent="0.25">
      <c r="A2" s="186" t="s">
        <v>1535</v>
      </c>
      <c r="B2" s="187" t="s">
        <v>1536</v>
      </c>
      <c r="C2" s="188" t="s">
        <v>1537</v>
      </c>
      <c r="D2" s="448" t="s">
        <v>1538</v>
      </c>
      <c r="E2" s="420"/>
      <c r="F2" s="420"/>
      <c r="G2" s="420"/>
      <c r="H2" s="420"/>
      <c r="I2" s="189" t="s">
        <v>1539</v>
      </c>
    </row>
    <row r="3" spans="1:9" ht="14.25" customHeight="1" x14ac:dyDescent="0.25">
      <c r="A3" s="334">
        <v>1</v>
      </c>
      <c r="B3" s="190" t="s">
        <v>1540</v>
      </c>
      <c r="C3" s="191" t="s">
        <v>1541</v>
      </c>
      <c r="D3" s="443" t="s">
        <v>1542</v>
      </c>
      <c r="E3" s="363"/>
      <c r="F3" s="363"/>
      <c r="G3" s="363"/>
      <c r="H3" s="363"/>
      <c r="I3" s="335"/>
    </row>
    <row r="4" spans="1:9" ht="38.25" customHeight="1" x14ac:dyDescent="0.25">
      <c r="A4" s="192">
        <v>2</v>
      </c>
      <c r="B4" s="193" t="s">
        <v>11</v>
      </c>
      <c r="C4" s="194" t="s">
        <v>1543</v>
      </c>
      <c r="D4" s="449" t="s">
        <v>1544</v>
      </c>
      <c r="E4" s="360"/>
      <c r="F4" s="360"/>
      <c r="G4" s="360"/>
      <c r="H4" s="360"/>
      <c r="I4" s="336"/>
    </row>
    <row r="5" spans="1:9" ht="51" customHeight="1" x14ac:dyDescent="0.25">
      <c r="A5" s="337">
        <v>3</v>
      </c>
      <c r="B5" s="190" t="s">
        <v>12</v>
      </c>
      <c r="C5" s="195" t="s">
        <v>1541</v>
      </c>
      <c r="D5" s="450" t="s">
        <v>1545</v>
      </c>
      <c r="E5" s="420"/>
      <c r="F5" s="420"/>
      <c r="G5" s="420"/>
      <c r="H5" s="420"/>
      <c r="I5" s="196"/>
    </row>
    <row r="6" spans="1:9" ht="82.5" customHeight="1" x14ac:dyDescent="0.25">
      <c r="A6" s="334">
        <v>4</v>
      </c>
      <c r="B6" s="197" t="s">
        <v>13</v>
      </c>
      <c r="C6" s="198" t="s">
        <v>1546</v>
      </c>
      <c r="D6" s="443" t="s">
        <v>1542</v>
      </c>
      <c r="E6" s="363"/>
      <c r="F6" s="363"/>
      <c r="G6" s="363"/>
      <c r="H6" s="363"/>
      <c r="I6" s="199" t="s">
        <v>1547</v>
      </c>
    </row>
    <row r="7" spans="1:9" ht="81.75" customHeight="1" x14ac:dyDescent="0.25">
      <c r="A7" s="338">
        <v>5</v>
      </c>
      <c r="B7" s="200" t="s">
        <v>14</v>
      </c>
      <c r="C7" s="201" t="s">
        <v>1548</v>
      </c>
      <c r="D7" s="444" t="s">
        <v>1542</v>
      </c>
      <c r="E7" s="414"/>
      <c r="F7" s="414"/>
      <c r="G7" s="414"/>
      <c r="H7" s="414"/>
      <c r="I7" s="202" t="s">
        <v>1547</v>
      </c>
    </row>
    <row r="8" spans="1:9" ht="28.5" customHeight="1" x14ac:dyDescent="0.25">
      <c r="A8" s="338">
        <v>6</v>
      </c>
      <c r="B8" s="200" t="s">
        <v>15</v>
      </c>
      <c r="C8" s="203" t="s">
        <v>1549</v>
      </c>
      <c r="D8" s="445" t="s">
        <v>1542</v>
      </c>
      <c r="E8" s="414"/>
      <c r="F8" s="414"/>
      <c r="G8" s="414"/>
      <c r="H8" s="414"/>
      <c r="I8" s="204"/>
    </row>
    <row r="9" spans="1:9" ht="62.25" customHeight="1" x14ac:dyDescent="0.25">
      <c r="A9" s="338">
        <v>7</v>
      </c>
      <c r="B9" s="200" t="s">
        <v>16</v>
      </c>
      <c r="C9" s="201" t="s">
        <v>1541</v>
      </c>
      <c r="D9" s="205" t="s">
        <v>1550</v>
      </c>
      <c r="E9" s="339"/>
      <c r="F9" s="339"/>
      <c r="G9" s="201"/>
      <c r="H9" s="339"/>
      <c r="I9" s="204"/>
    </row>
    <row r="10" spans="1:9" ht="28.5" customHeight="1" x14ac:dyDescent="0.25">
      <c r="A10" s="338">
        <v>8</v>
      </c>
      <c r="B10" s="200" t="s">
        <v>1551</v>
      </c>
      <c r="C10" s="201" t="s">
        <v>1552</v>
      </c>
      <c r="D10" s="205" t="s">
        <v>1553</v>
      </c>
      <c r="E10" s="446" t="s">
        <v>1554</v>
      </c>
      <c r="F10" s="414"/>
      <c r="G10" s="415"/>
      <c r="H10" s="339"/>
      <c r="I10" s="204"/>
    </row>
    <row r="11" spans="1:9" ht="63.75" customHeight="1" x14ac:dyDescent="0.25">
      <c r="A11" s="338">
        <v>9</v>
      </c>
      <c r="B11" s="200" t="s">
        <v>1555</v>
      </c>
      <c r="C11" s="201" t="s">
        <v>1556</v>
      </c>
      <c r="D11" s="206" t="s">
        <v>1553</v>
      </c>
      <c r="E11" s="207" t="s">
        <v>1557</v>
      </c>
      <c r="F11" s="446" t="s">
        <v>1554</v>
      </c>
      <c r="G11" s="414"/>
      <c r="H11" s="414"/>
      <c r="I11" s="204"/>
    </row>
    <row r="12" spans="1:9" ht="63.75" customHeight="1" x14ac:dyDescent="0.25">
      <c r="A12" s="338">
        <v>10</v>
      </c>
      <c r="B12" s="200" t="s">
        <v>448</v>
      </c>
      <c r="C12" s="201" t="s">
        <v>1558</v>
      </c>
      <c r="D12" s="206" t="s">
        <v>1550</v>
      </c>
      <c r="E12" s="340"/>
      <c r="F12" s="240"/>
      <c r="G12" s="240"/>
      <c r="H12" s="240"/>
      <c r="I12" s="204"/>
    </row>
    <row r="13" spans="1:9" ht="46.5" customHeight="1" x14ac:dyDescent="0.25">
      <c r="A13" s="338">
        <v>11</v>
      </c>
      <c r="B13" s="200" t="s">
        <v>20</v>
      </c>
      <c r="C13" s="201" t="s">
        <v>1559</v>
      </c>
      <c r="D13" s="439"/>
      <c r="E13" s="414"/>
      <c r="F13" s="414"/>
      <c r="G13" s="414"/>
      <c r="H13" s="414"/>
      <c r="I13" s="202" t="s">
        <v>1560</v>
      </c>
    </row>
    <row r="14" spans="1:9" ht="39.75" customHeight="1" x14ac:dyDescent="0.25">
      <c r="A14" s="338">
        <v>12</v>
      </c>
      <c r="B14" s="190" t="s">
        <v>21</v>
      </c>
      <c r="C14" s="208" t="s">
        <v>1561</v>
      </c>
      <c r="D14" s="434" t="s">
        <v>1562</v>
      </c>
      <c r="E14" s="414"/>
      <c r="F14" s="414"/>
      <c r="G14" s="414"/>
      <c r="H14" s="414"/>
      <c r="I14" s="209" t="s">
        <v>1563</v>
      </c>
    </row>
    <row r="15" spans="1:9" ht="33.75" customHeight="1" x14ac:dyDescent="0.25">
      <c r="A15" s="338">
        <v>13</v>
      </c>
      <c r="B15" s="190" t="s">
        <v>22</v>
      </c>
      <c r="C15" s="208" t="s">
        <v>1564</v>
      </c>
      <c r="D15" s="434" t="s">
        <v>1565</v>
      </c>
      <c r="E15" s="414"/>
      <c r="F15" s="414"/>
      <c r="G15" s="414"/>
      <c r="H15" s="414"/>
      <c r="I15" s="209" t="s">
        <v>1563</v>
      </c>
    </row>
    <row r="16" spans="1:9" ht="48" customHeight="1" x14ac:dyDescent="0.25">
      <c r="A16" s="338">
        <v>14</v>
      </c>
      <c r="B16" s="190" t="s">
        <v>23</v>
      </c>
      <c r="C16" s="208" t="s">
        <v>1566</v>
      </c>
      <c r="D16" s="434" t="s">
        <v>1567</v>
      </c>
      <c r="E16" s="414"/>
      <c r="F16" s="414"/>
      <c r="G16" s="414"/>
      <c r="H16" s="415"/>
      <c r="I16" s="209" t="s">
        <v>1563</v>
      </c>
    </row>
    <row r="17" spans="1:9" ht="48" customHeight="1" x14ac:dyDescent="0.25">
      <c r="A17" s="338">
        <v>15</v>
      </c>
      <c r="B17" s="190" t="s">
        <v>24</v>
      </c>
      <c r="C17" s="208" t="s">
        <v>1568</v>
      </c>
      <c r="D17" s="435"/>
      <c r="E17" s="414"/>
      <c r="F17" s="414"/>
      <c r="G17" s="414"/>
      <c r="H17" s="415"/>
      <c r="I17" s="209" t="s">
        <v>1563</v>
      </c>
    </row>
    <row r="18" spans="1:9" ht="48" customHeight="1" x14ac:dyDescent="0.25">
      <c r="A18" s="338">
        <v>16</v>
      </c>
      <c r="B18" s="210" t="s">
        <v>1569</v>
      </c>
      <c r="C18" s="341" t="s">
        <v>1570</v>
      </c>
      <c r="D18" s="440" t="s">
        <v>1571</v>
      </c>
      <c r="E18" s="414"/>
      <c r="F18" s="414"/>
      <c r="G18" s="414"/>
      <c r="H18" s="415"/>
      <c r="I18" s="209" t="s">
        <v>1572</v>
      </c>
    </row>
    <row r="19" spans="1:9" ht="48" customHeight="1" x14ac:dyDescent="0.25">
      <c r="A19" s="338">
        <v>17</v>
      </c>
      <c r="B19" s="210" t="s">
        <v>26</v>
      </c>
      <c r="C19" s="341" t="s">
        <v>1573</v>
      </c>
      <c r="D19" s="342" t="s">
        <v>1574</v>
      </c>
      <c r="E19" s="343" t="s">
        <v>1575</v>
      </c>
      <c r="F19" s="343" t="s">
        <v>1576</v>
      </c>
      <c r="G19" s="344"/>
      <c r="H19" s="344"/>
      <c r="I19" s="209" t="s">
        <v>1572</v>
      </c>
    </row>
    <row r="20" spans="1:9" ht="48" customHeight="1" x14ac:dyDescent="0.25">
      <c r="A20" s="338">
        <v>18</v>
      </c>
      <c r="B20" s="210" t="s">
        <v>1577</v>
      </c>
      <c r="C20" s="341" t="s">
        <v>1578</v>
      </c>
      <c r="D20" s="440" t="s">
        <v>1579</v>
      </c>
      <c r="E20" s="414"/>
      <c r="F20" s="414"/>
      <c r="G20" s="414"/>
      <c r="H20" s="415"/>
      <c r="I20" s="209" t="s">
        <v>1572</v>
      </c>
    </row>
    <row r="21" spans="1:9" ht="68.25" customHeight="1" x14ac:dyDescent="0.25">
      <c r="A21" s="338">
        <v>19</v>
      </c>
      <c r="B21" s="210" t="s">
        <v>28</v>
      </c>
      <c r="C21" s="341" t="s">
        <v>1580</v>
      </c>
      <c r="D21" s="440" t="s">
        <v>1581</v>
      </c>
      <c r="E21" s="415"/>
      <c r="F21" s="211" t="s">
        <v>1582</v>
      </c>
      <c r="G21" s="440" t="s">
        <v>1583</v>
      </c>
      <c r="H21" s="415"/>
      <c r="I21" s="209" t="s">
        <v>1572</v>
      </c>
    </row>
    <row r="22" spans="1:9" ht="51" customHeight="1" x14ac:dyDescent="0.25">
      <c r="A22" s="338">
        <v>20</v>
      </c>
      <c r="B22" s="210" t="s">
        <v>29</v>
      </c>
      <c r="C22" s="341" t="s">
        <v>1584</v>
      </c>
      <c r="D22" s="442"/>
      <c r="E22" s="363"/>
      <c r="F22" s="363"/>
      <c r="G22" s="363"/>
      <c r="H22" s="362"/>
      <c r="I22" s="209" t="s">
        <v>1572</v>
      </c>
    </row>
    <row r="23" spans="1:9" ht="51" customHeight="1" x14ac:dyDescent="0.25">
      <c r="A23" s="338">
        <v>21</v>
      </c>
      <c r="B23" s="212" t="s">
        <v>30</v>
      </c>
      <c r="C23" s="201" t="s">
        <v>1585</v>
      </c>
      <c r="D23" s="437"/>
      <c r="E23" s="414"/>
      <c r="F23" s="414"/>
      <c r="G23" s="414"/>
      <c r="H23" s="415"/>
      <c r="I23" s="202" t="s">
        <v>1586</v>
      </c>
    </row>
    <row r="24" spans="1:9" ht="152.25" customHeight="1" x14ac:dyDescent="0.25">
      <c r="A24" s="338">
        <v>22</v>
      </c>
      <c r="B24" s="212" t="s">
        <v>31</v>
      </c>
      <c r="C24" s="201" t="s">
        <v>1587</v>
      </c>
      <c r="D24" s="213" t="s">
        <v>1588</v>
      </c>
      <c r="E24" s="438" t="s">
        <v>1589</v>
      </c>
      <c r="F24" s="415"/>
      <c r="G24" s="439" t="s">
        <v>1590</v>
      </c>
      <c r="H24" s="414"/>
      <c r="I24" s="214" t="s">
        <v>1591</v>
      </c>
    </row>
    <row r="25" spans="1:9" ht="108" customHeight="1" x14ac:dyDescent="0.25">
      <c r="A25" s="338">
        <v>23</v>
      </c>
      <c r="B25" s="210" t="s">
        <v>1592</v>
      </c>
      <c r="C25" s="341" t="s">
        <v>1593</v>
      </c>
      <c r="D25" s="440" t="s">
        <v>1594</v>
      </c>
      <c r="E25" s="414"/>
      <c r="F25" s="414"/>
      <c r="G25" s="414"/>
      <c r="H25" s="415"/>
      <c r="I25" s="215" t="s">
        <v>1572</v>
      </c>
    </row>
    <row r="26" spans="1:9" ht="96" customHeight="1" x14ac:dyDescent="0.25">
      <c r="A26" s="338">
        <v>24</v>
      </c>
      <c r="B26" s="212" t="s">
        <v>1595</v>
      </c>
      <c r="C26" s="216" t="s">
        <v>1596</v>
      </c>
      <c r="D26" s="441"/>
      <c r="E26" s="414"/>
      <c r="F26" s="414"/>
      <c r="G26" s="414"/>
      <c r="H26" s="415"/>
      <c r="I26" s="217" t="s">
        <v>1597</v>
      </c>
    </row>
    <row r="27" spans="1:9" ht="90" customHeight="1" x14ac:dyDescent="0.25">
      <c r="A27" s="338">
        <v>25</v>
      </c>
      <c r="B27" s="218" t="s">
        <v>7</v>
      </c>
      <c r="C27" s="208" t="s">
        <v>1598</v>
      </c>
      <c r="D27" s="434" t="s">
        <v>1599</v>
      </c>
      <c r="E27" s="414"/>
      <c r="F27" s="414"/>
      <c r="G27" s="414"/>
      <c r="H27" s="415"/>
      <c r="I27" s="209" t="s">
        <v>1600</v>
      </c>
    </row>
    <row r="28" spans="1:9" ht="84" customHeight="1" x14ac:dyDescent="0.25">
      <c r="A28" s="338">
        <v>26</v>
      </c>
      <c r="B28" s="218" t="s">
        <v>39</v>
      </c>
      <c r="C28" s="208" t="s">
        <v>1601</v>
      </c>
      <c r="D28" s="435"/>
      <c r="E28" s="414"/>
      <c r="F28" s="414"/>
      <c r="G28" s="414"/>
      <c r="H28" s="415"/>
      <c r="I28" s="209" t="s">
        <v>1600</v>
      </c>
    </row>
    <row r="29" spans="1:9" ht="63" customHeight="1" x14ac:dyDescent="0.25">
      <c r="A29" s="338">
        <v>27</v>
      </c>
      <c r="B29" s="210" t="s">
        <v>40</v>
      </c>
      <c r="C29" s="341" t="s">
        <v>1602</v>
      </c>
      <c r="D29" s="436"/>
      <c r="E29" s="414"/>
      <c r="F29" s="414"/>
      <c r="G29" s="414"/>
      <c r="H29" s="415"/>
      <c r="I29" s="215" t="s">
        <v>1572</v>
      </c>
    </row>
    <row r="30" spans="1:9" ht="147" customHeight="1" x14ac:dyDescent="0.25">
      <c r="A30" s="338">
        <v>28</v>
      </c>
      <c r="B30" s="212" t="s">
        <v>1603</v>
      </c>
      <c r="C30" s="219" t="s">
        <v>1604</v>
      </c>
      <c r="D30" s="432" t="s">
        <v>1605</v>
      </c>
      <c r="E30" s="415"/>
      <c r="F30" s="432" t="s">
        <v>1606</v>
      </c>
      <c r="G30" s="414"/>
      <c r="H30" s="414"/>
      <c r="I30" s="220" t="s">
        <v>1607</v>
      </c>
    </row>
    <row r="31" spans="1:9" ht="58.5" customHeight="1" x14ac:dyDescent="0.25">
      <c r="A31" s="338">
        <v>29</v>
      </c>
      <c r="B31" s="212" t="s">
        <v>449</v>
      </c>
      <c r="C31" s="219" t="s">
        <v>1608</v>
      </c>
      <c r="D31" s="221" t="s">
        <v>1605</v>
      </c>
      <c r="E31" s="432" t="s">
        <v>1609</v>
      </c>
      <c r="F31" s="415"/>
      <c r="G31" s="432" t="s">
        <v>81</v>
      </c>
      <c r="H31" s="415"/>
      <c r="I31" s="222" t="s">
        <v>1610</v>
      </c>
    </row>
    <row r="32" spans="1:9" ht="75" customHeight="1" x14ac:dyDescent="0.25">
      <c r="A32" s="338">
        <v>30</v>
      </c>
      <c r="B32" s="212" t="s">
        <v>1611</v>
      </c>
      <c r="C32" s="219" t="s">
        <v>1612</v>
      </c>
      <c r="D32" s="223" t="s">
        <v>1605</v>
      </c>
      <c r="E32" s="432" t="s">
        <v>1609</v>
      </c>
      <c r="F32" s="415"/>
      <c r="G32" s="432" t="s">
        <v>81</v>
      </c>
      <c r="H32" s="415"/>
      <c r="I32" s="222" t="s">
        <v>1613</v>
      </c>
    </row>
    <row r="33" spans="1:9" ht="61.5" customHeight="1" x14ac:dyDescent="0.25">
      <c r="A33" s="338">
        <v>31</v>
      </c>
      <c r="B33" s="210" t="s">
        <v>1614</v>
      </c>
      <c r="C33" s="341" t="s">
        <v>1615</v>
      </c>
      <c r="D33" s="433"/>
      <c r="E33" s="414"/>
      <c r="F33" s="414"/>
      <c r="G33" s="414"/>
      <c r="H33" s="415"/>
      <c r="I33" s="224" t="s">
        <v>1572</v>
      </c>
    </row>
    <row r="34" spans="1:9" ht="39" customHeight="1" x14ac:dyDescent="0.25">
      <c r="A34" s="338">
        <v>32</v>
      </c>
      <c r="B34" s="210" t="s">
        <v>1616</v>
      </c>
      <c r="C34" s="341" t="s">
        <v>1617</v>
      </c>
      <c r="D34" s="427" t="s">
        <v>1618</v>
      </c>
      <c r="E34" s="414"/>
      <c r="F34" s="414"/>
      <c r="G34" s="414"/>
      <c r="H34" s="415"/>
      <c r="I34" s="224" t="s">
        <v>1572</v>
      </c>
    </row>
    <row r="35" spans="1:9" ht="39" customHeight="1" x14ac:dyDescent="0.25">
      <c r="A35" s="338">
        <v>33</v>
      </c>
      <c r="B35" s="210" t="s">
        <v>46</v>
      </c>
      <c r="C35" s="341" t="s">
        <v>1619</v>
      </c>
      <c r="D35" s="428" t="s">
        <v>1620</v>
      </c>
      <c r="E35" s="414"/>
      <c r="F35" s="414"/>
      <c r="G35" s="414"/>
      <c r="H35" s="415"/>
      <c r="I35" s="224" t="s">
        <v>1572</v>
      </c>
    </row>
    <row r="36" spans="1:9" ht="48" customHeight="1" x14ac:dyDescent="0.25">
      <c r="A36" s="225">
        <v>34</v>
      </c>
      <c r="B36" s="226" t="s">
        <v>1621</v>
      </c>
      <c r="C36" s="341" t="s">
        <v>1622</v>
      </c>
      <c r="D36" s="428" t="s">
        <v>1550</v>
      </c>
      <c r="E36" s="414"/>
      <c r="F36" s="414"/>
      <c r="G36" s="414"/>
      <c r="H36" s="415"/>
      <c r="I36" s="224" t="s">
        <v>1623</v>
      </c>
    </row>
    <row r="37" spans="1:9" ht="25.5" customHeight="1" x14ac:dyDescent="0.25">
      <c r="A37" s="429" t="s">
        <v>1624</v>
      </c>
      <c r="B37" s="375"/>
      <c r="C37" s="375"/>
      <c r="D37" s="375"/>
      <c r="E37" s="375"/>
      <c r="F37" s="375"/>
      <c r="G37" s="375"/>
      <c r="H37" s="375"/>
      <c r="I37" s="375"/>
    </row>
    <row r="38" spans="1:9" ht="58.5" customHeight="1" x14ac:dyDescent="0.25">
      <c r="A38" s="227">
        <v>35</v>
      </c>
      <c r="B38" s="228" t="s">
        <v>48</v>
      </c>
      <c r="C38" s="229" t="s">
        <v>1625</v>
      </c>
      <c r="D38" s="426"/>
      <c r="E38" s="414"/>
      <c r="F38" s="414"/>
      <c r="G38" s="414"/>
      <c r="H38" s="415"/>
      <c r="I38" s="230"/>
    </row>
    <row r="39" spans="1:9" ht="44.25" customHeight="1" x14ac:dyDescent="0.25">
      <c r="A39" s="227">
        <v>36</v>
      </c>
      <c r="B39" s="228" t="s">
        <v>49</v>
      </c>
      <c r="C39" s="229" t="s">
        <v>1625</v>
      </c>
      <c r="D39" s="426"/>
      <c r="E39" s="414"/>
      <c r="F39" s="414"/>
      <c r="G39" s="414"/>
      <c r="H39" s="415"/>
      <c r="I39" s="230"/>
    </row>
    <row r="40" spans="1:9" ht="36" customHeight="1" x14ac:dyDescent="0.25">
      <c r="A40" s="227">
        <v>37</v>
      </c>
      <c r="B40" s="228" t="s">
        <v>50</v>
      </c>
      <c r="C40" s="229" t="s">
        <v>1625</v>
      </c>
      <c r="D40" s="426"/>
      <c r="E40" s="414"/>
      <c r="F40" s="414"/>
      <c r="G40" s="414"/>
      <c r="H40" s="415"/>
      <c r="I40" s="230"/>
    </row>
    <row r="41" spans="1:9" ht="40.5" customHeight="1" x14ac:dyDescent="0.25">
      <c r="A41" s="227">
        <v>38</v>
      </c>
      <c r="B41" s="228" t="s">
        <v>51</v>
      </c>
      <c r="C41" s="229" t="s">
        <v>1625</v>
      </c>
      <c r="D41" s="426"/>
      <c r="E41" s="414"/>
      <c r="F41" s="414"/>
      <c r="G41" s="414"/>
      <c r="H41" s="415"/>
      <c r="I41" s="230"/>
    </row>
    <row r="42" spans="1:9" ht="55.5" customHeight="1" x14ac:dyDescent="0.25">
      <c r="A42" s="227">
        <v>39</v>
      </c>
      <c r="B42" s="228" t="s">
        <v>52</v>
      </c>
      <c r="C42" s="229" t="s">
        <v>1625</v>
      </c>
      <c r="D42" s="426"/>
      <c r="E42" s="414"/>
      <c r="F42" s="414"/>
      <c r="G42" s="414"/>
      <c r="H42" s="415"/>
      <c r="I42" s="230"/>
    </row>
    <row r="43" spans="1:9" ht="51" customHeight="1" x14ac:dyDescent="0.25">
      <c r="A43" s="227">
        <v>40</v>
      </c>
      <c r="B43" s="231" t="s">
        <v>53</v>
      </c>
      <c r="C43" s="232" t="s">
        <v>1626</v>
      </c>
      <c r="D43" s="430" t="s">
        <v>1627</v>
      </c>
      <c r="E43" s="414"/>
      <c r="F43" s="414"/>
      <c r="G43" s="414"/>
      <c r="H43" s="415"/>
      <c r="I43" s="230"/>
    </row>
    <row r="44" spans="1:9" ht="51" customHeight="1" x14ac:dyDescent="0.25">
      <c r="A44" s="227">
        <v>41</v>
      </c>
      <c r="B44" s="228" t="s">
        <v>54</v>
      </c>
      <c r="C44" s="229" t="s">
        <v>1625</v>
      </c>
      <c r="D44" s="233"/>
      <c r="E44" s="345"/>
      <c r="F44" s="345"/>
      <c r="G44" s="345"/>
      <c r="H44" s="234"/>
      <c r="I44" s="230"/>
    </row>
    <row r="45" spans="1:9" ht="52.5" customHeight="1" x14ac:dyDescent="0.25">
      <c r="A45" s="227">
        <v>42</v>
      </c>
      <c r="B45" s="228" t="s">
        <v>55</v>
      </c>
      <c r="C45" s="229" t="s">
        <v>1628</v>
      </c>
      <c r="D45" s="426"/>
      <c r="E45" s="414"/>
      <c r="F45" s="414"/>
      <c r="G45" s="414"/>
      <c r="H45" s="415"/>
      <c r="I45" s="230"/>
    </row>
    <row r="46" spans="1:9" ht="52.5" customHeight="1" x14ac:dyDescent="0.25">
      <c r="A46" s="227">
        <v>43</v>
      </c>
      <c r="B46" s="231" t="s">
        <v>8</v>
      </c>
      <c r="C46" s="232" t="s">
        <v>1629</v>
      </c>
      <c r="D46" s="235"/>
      <c r="E46" s="235"/>
      <c r="F46" s="235"/>
      <c r="G46" s="235"/>
      <c r="H46" s="235"/>
      <c r="I46" s="346" t="s">
        <v>1630</v>
      </c>
    </row>
    <row r="47" spans="1:9" ht="52.5" customHeight="1" x14ac:dyDescent="0.25">
      <c r="A47" s="227">
        <v>44</v>
      </c>
      <c r="B47" s="231" t="s">
        <v>9</v>
      </c>
      <c r="C47" s="232" t="s">
        <v>1629</v>
      </c>
      <c r="D47" s="235"/>
      <c r="E47" s="235"/>
      <c r="F47" s="235"/>
      <c r="G47" s="235"/>
      <c r="H47" s="235"/>
      <c r="I47" s="347"/>
    </row>
    <row r="48" spans="1:9" ht="46.5" customHeight="1" x14ac:dyDescent="0.25">
      <c r="A48" s="348">
        <v>45</v>
      </c>
      <c r="B48" s="231" t="s">
        <v>60</v>
      </c>
      <c r="C48" s="232" t="s">
        <v>1629</v>
      </c>
      <c r="D48" s="235"/>
      <c r="E48" s="235"/>
      <c r="F48" s="235"/>
      <c r="G48" s="235"/>
      <c r="H48" s="235"/>
      <c r="I48" s="230"/>
    </row>
    <row r="49" spans="1:9" ht="22.5" customHeight="1" x14ac:dyDescent="0.25">
      <c r="A49" s="431" t="s">
        <v>1631</v>
      </c>
      <c r="B49" s="414"/>
      <c r="C49" s="414"/>
      <c r="D49" s="414"/>
      <c r="E49" s="414"/>
      <c r="F49" s="414"/>
      <c r="G49" s="414"/>
      <c r="H49" s="414"/>
      <c r="I49" s="415"/>
    </row>
    <row r="50" spans="1:9" ht="14.25" customHeight="1" x14ac:dyDescent="0.25">
      <c r="A50" s="348" t="s">
        <v>1632</v>
      </c>
      <c r="B50" s="236" t="s">
        <v>1633</v>
      </c>
      <c r="C50" s="347"/>
      <c r="D50" s="347"/>
      <c r="E50" s="347"/>
      <c r="F50" s="347"/>
      <c r="G50" s="347"/>
      <c r="H50" s="347"/>
      <c r="I50" s="347"/>
    </row>
  </sheetData>
  <mergeCells count="47">
    <mergeCell ref="A1:I1"/>
    <mergeCell ref="D2:H2"/>
    <mergeCell ref="D3:H3"/>
    <mergeCell ref="D4:H4"/>
    <mergeCell ref="D5:H5"/>
    <mergeCell ref="D6:H6"/>
    <mergeCell ref="D7:H7"/>
    <mergeCell ref="D8:H8"/>
    <mergeCell ref="E10:G10"/>
    <mergeCell ref="F11:H11"/>
    <mergeCell ref="D13:H13"/>
    <mergeCell ref="D14:H14"/>
    <mergeCell ref="D15:H15"/>
    <mergeCell ref="D16:H16"/>
    <mergeCell ref="D17:H17"/>
    <mergeCell ref="D18:H18"/>
    <mergeCell ref="D20:H20"/>
    <mergeCell ref="D21:E21"/>
    <mergeCell ref="G21:H21"/>
    <mergeCell ref="D22:H22"/>
    <mergeCell ref="D23:H23"/>
    <mergeCell ref="E24:F24"/>
    <mergeCell ref="G24:H24"/>
    <mergeCell ref="D25:H25"/>
    <mergeCell ref="D26:H26"/>
    <mergeCell ref="D27:H27"/>
    <mergeCell ref="D28:H28"/>
    <mergeCell ref="D29:H29"/>
    <mergeCell ref="D30:E30"/>
    <mergeCell ref="F30:H30"/>
    <mergeCell ref="E31:F31"/>
    <mergeCell ref="G31:H31"/>
    <mergeCell ref="E32:F32"/>
    <mergeCell ref="G32:H32"/>
    <mergeCell ref="D33:H33"/>
    <mergeCell ref="D41:H41"/>
    <mergeCell ref="D42:H42"/>
    <mergeCell ref="D43:H43"/>
    <mergeCell ref="D45:H45"/>
    <mergeCell ref="A49:I49"/>
    <mergeCell ref="D39:H39"/>
    <mergeCell ref="D40:H40"/>
    <mergeCell ref="D34:H34"/>
    <mergeCell ref="D35:H35"/>
    <mergeCell ref="D36:H36"/>
    <mergeCell ref="A37:I37"/>
    <mergeCell ref="D38:H38"/>
  </mergeCells>
  <hyperlinks>
    <hyperlink ref="E10" r:id="rId1" xr:uid="{00000000-0004-0000-0500-000000000000}"/>
    <hyperlink ref="F11" r:id="rId2" xr:uid="{00000000-0004-0000-0500-000001000000}"/>
    <hyperlink ref="E24" r:id="rId3" xr:uid="{00000000-0004-0000-0500-000002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5623"/>
  </sheetPr>
  <dimension ref="A1:Y1000"/>
  <sheetViews>
    <sheetView workbookViewId="0"/>
  </sheetViews>
  <sheetFormatPr defaultColWidth="14.42578125" defaultRowHeight="15" customHeight="1" x14ac:dyDescent="0.25"/>
  <cols>
    <col min="1" max="1" width="8" customWidth="1"/>
    <col min="2" max="2" width="14.7109375" customWidth="1"/>
    <col min="3" max="3" width="24.7109375" customWidth="1"/>
    <col min="4" max="4" width="13.42578125" customWidth="1"/>
    <col min="5" max="5" width="15.42578125" customWidth="1"/>
    <col min="6" max="6" width="11.140625" customWidth="1"/>
    <col min="7" max="7" width="25.140625" customWidth="1"/>
    <col min="8" max="8" width="16.140625" customWidth="1"/>
    <col min="9" max="9" width="16.28515625" customWidth="1"/>
    <col min="10" max="11" width="18.42578125" customWidth="1"/>
    <col min="12" max="12" width="24.42578125" customWidth="1"/>
    <col min="13" max="17" width="8.7109375" customWidth="1"/>
    <col min="18" max="18" width="13.140625" customWidth="1"/>
    <col min="19" max="19" width="13.28515625" customWidth="1"/>
    <col min="20" max="20" width="16.42578125" customWidth="1"/>
    <col min="21" max="21" width="14.7109375" customWidth="1"/>
    <col min="22" max="22" width="13.42578125" customWidth="1"/>
    <col min="23" max="26" width="8.7109375" customWidth="1"/>
  </cols>
  <sheetData>
    <row r="1" spans="1:25" ht="15.75" x14ac:dyDescent="0.25">
      <c r="A1" s="161"/>
      <c r="B1" s="161"/>
    </row>
    <row r="2" spans="1:25" ht="15.75" x14ac:dyDescent="0.25">
      <c r="A2" s="161"/>
      <c r="B2" s="161"/>
    </row>
    <row r="3" spans="1:25" ht="15" customHeight="1" x14ac:dyDescent="0.35">
      <c r="A3" s="162" t="s">
        <v>3</v>
      </c>
      <c r="B3" s="163"/>
      <c r="C3" s="163"/>
      <c r="D3" s="163"/>
      <c r="E3" s="163"/>
      <c r="F3" s="163"/>
      <c r="G3" s="163"/>
      <c r="H3" s="164" t="s">
        <v>1634</v>
      </c>
      <c r="I3" s="165"/>
      <c r="J3" s="166"/>
      <c r="K3" s="166"/>
      <c r="L3" s="166"/>
      <c r="M3" s="166"/>
      <c r="N3" s="166"/>
      <c r="O3" s="166"/>
      <c r="P3" s="166"/>
      <c r="Q3" s="166"/>
      <c r="R3" s="166"/>
      <c r="S3" s="166"/>
      <c r="T3" s="166"/>
      <c r="U3" s="166"/>
      <c r="V3" s="166"/>
    </row>
    <row r="4" spans="1:25" ht="15.75" x14ac:dyDescent="0.25">
      <c r="A4" s="410">
        <v>1</v>
      </c>
      <c r="B4" s="416">
        <v>2</v>
      </c>
      <c r="C4" s="416">
        <v>3</v>
      </c>
      <c r="D4" s="320">
        <v>4</v>
      </c>
      <c r="E4" s="167">
        <v>5</v>
      </c>
      <c r="F4" s="168">
        <v>6</v>
      </c>
      <c r="G4" s="416">
        <v>7</v>
      </c>
      <c r="H4" s="410">
        <v>8</v>
      </c>
      <c r="I4" s="352"/>
      <c r="J4" s="455">
        <v>37</v>
      </c>
      <c r="K4" s="417">
        <v>38</v>
      </c>
      <c r="L4" s="417">
        <v>39</v>
      </c>
      <c r="M4" s="424">
        <v>40</v>
      </c>
      <c r="N4" s="461">
        <v>41</v>
      </c>
      <c r="O4" s="461">
        <v>42</v>
      </c>
      <c r="P4" s="461">
        <v>43</v>
      </c>
      <c r="Q4" s="461">
        <v>44</v>
      </c>
      <c r="R4" s="461">
        <v>45</v>
      </c>
      <c r="S4" s="461">
        <v>46</v>
      </c>
      <c r="T4" s="461">
        <v>47</v>
      </c>
      <c r="U4" s="461">
        <v>48</v>
      </c>
      <c r="V4" s="462">
        <v>49</v>
      </c>
      <c r="W4" s="169"/>
      <c r="X4" s="169"/>
      <c r="Y4" s="169"/>
    </row>
    <row r="5" spans="1:25" ht="15.75" x14ac:dyDescent="0.25">
      <c r="A5" s="411"/>
      <c r="B5" s="412"/>
      <c r="C5" s="412"/>
      <c r="D5" s="419" t="s">
        <v>5</v>
      </c>
      <c r="E5" s="420"/>
      <c r="F5" s="420"/>
      <c r="G5" s="412"/>
      <c r="H5" s="411"/>
      <c r="I5" s="395"/>
      <c r="J5" s="456"/>
      <c r="K5" s="418"/>
      <c r="L5" s="418"/>
      <c r="M5" s="425"/>
      <c r="N5" s="363"/>
      <c r="O5" s="363"/>
      <c r="P5" s="363"/>
      <c r="Q5" s="363"/>
      <c r="R5" s="363"/>
      <c r="S5" s="363"/>
      <c r="T5" s="363"/>
      <c r="U5" s="363"/>
      <c r="V5" s="362"/>
      <c r="W5" s="169"/>
      <c r="X5" s="169"/>
      <c r="Y5" s="169"/>
    </row>
    <row r="6" spans="1:25" ht="15.75" x14ac:dyDescent="0.25">
      <c r="A6" s="451" t="s">
        <v>10</v>
      </c>
      <c r="B6" s="452" t="s">
        <v>11</v>
      </c>
      <c r="C6" s="453" t="s">
        <v>12</v>
      </c>
      <c r="D6" s="454" t="s">
        <v>13</v>
      </c>
      <c r="E6" s="459" t="s">
        <v>14</v>
      </c>
      <c r="F6" s="460" t="s">
        <v>15</v>
      </c>
      <c r="G6" s="457" t="s">
        <v>1635</v>
      </c>
      <c r="H6" s="458" t="s">
        <v>1526</v>
      </c>
      <c r="I6" s="421"/>
      <c r="J6" s="422" t="s">
        <v>1527</v>
      </c>
      <c r="K6" s="423" t="s">
        <v>1528</v>
      </c>
      <c r="L6" s="321"/>
      <c r="M6" s="413"/>
      <c r="N6" s="414"/>
      <c r="O6" s="414"/>
      <c r="P6" s="414"/>
      <c r="Q6" s="414"/>
      <c r="R6" s="414"/>
      <c r="S6" s="414"/>
      <c r="T6" s="414"/>
      <c r="U6" s="414"/>
      <c r="V6" s="415"/>
    </row>
    <row r="7" spans="1:25" ht="15.75" x14ac:dyDescent="0.25">
      <c r="A7" s="412"/>
      <c r="B7" s="412"/>
      <c r="C7" s="412"/>
      <c r="D7" s="394"/>
      <c r="E7" s="412"/>
      <c r="F7" s="395"/>
      <c r="G7" s="394"/>
      <c r="H7" s="237" t="s">
        <v>66</v>
      </c>
      <c r="I7" s="238" t="s">
        <v>67</v>
      </c>
      <c r="J7" s="362"/>
      <c r="K7" s="418"/>
      <c r="L7" s="322"/>
      <c r="M7" s="323"/>
      <c r="N7" s="323"/>
      <c r="O7" s="323"/>
      <c r="P7" s="324"/>
      <c r="Q7" s="324"/>
      <c r="R7" s="324"/>
      <c r="S7" s="324"/>
      <c r="T7" s="324"/>
      <c r="U7" s="324"/>
      <c r="V7" s="322"/>
    </row>
    <row r="8" spans="1:25" ht="15.75" x14ac:dyDescent="0.25">
      <c r="A8" s="325">
        <v>1</v>
      </c>
      <c r="B8" s="170" t="s">
        <v>1529</v>
      </c>
      <c r="C8" s="171" t="s">
        <v>1530</v>
      </c>
      <c r="D8" s="171"/>
      <c r="E8" s="326"/>
      <c r="F8" s="171"/>
      <c r="G8" s="172">
        <v>80760090034</v>
      </c>
      <c r="H8" s="327"/>
      <c r="I8" s="327"/>
      <c r="J8" s="173"/>
      <c r="K8" s="173"/>
      <c r="L8" s="173"/>
      <c r="M8" s="173"/>
      <c r="N8" s="173"/>
      <c r="O8" s="173"/>
      <c r="P8" s="173"/>
      <c r="Q8" s="173"/>
      <c r="R8" s="173"/>
      <c r="S8" s="173"/>
      <c r="T8" s="173"/>
      <c r="U8" s="173"/>
      <c r="V8" s="173"/>
      <c r="W8" s="173"/>
      <c r="X8" s="173"/>
      <c r="Y8" s="173"/>
    </row>
    <row r="9" spans="1:25" ht="15.75" x14ac:dyDescent="0.25">
      <c r="A9" s="174">
        <v>1</v>
      </c>
      <c r="B9" s="174" t="s">
        <v>1531</v>
      </c>
      <c r="C9" s="175" t="s">
        <v>1530</v>
      </c>
      <c r="D9" s="175"/>
      <c r="E9" s="175"/>
      <c r="F9" s="175"/>
      <c r="G9" s="327">
        <v>80760090035</v>
      </c>
      <c r="H9" s="327"/>
      <c r="I9" s="327"/>
      <c r="J9" s="173"/>
      <c r="K9" s="173"/>
      <c r="L9" s="176"/>
      <c r="M9" s="173"/>
      <c r="N9" s="173"/>
      <c r="O9" s="173"/>
      <c r="P9" s="173"/>
      <c r="Q9" s="173"/>
      <c r="R9" s="173"/>
      <c r="S9" s="173"/>
      <c r="T9" s="173"/>
      <c r="U9" s="173"/>
      <c r="V9" s="173"/>
      <c r="W9" s="173"/>
      <c r="X9" s="173"/>
      <c r="Y9" s="173"/>
    </row>
    <row r="10" spans="1:25" ht="15.75" x14ac:dyDescent="0.25">
      <c r="A10" s="177">
        <v>1</v>
      </c>
      <c r="B10" s="177" t="s">
        <v>1532</v>
      </c>
      <c r="C10" s="178" t="s">
        <v>1533</v>
      </c>
      <c r="D10" s="178"/>
      <c r="E10" s="178"/>
      <c r="F10" s="178"/>
      <c r="G10" s="179">
        <v>80760090036</v>
      </c>
      <c r="H10" s="179"/>
      <c r="I10" s="179"/>
      <c r="J10" s="173"/>
      <c r="K10" s="173"/>
      <c r="L10" s="173"/>
      <c r="M10" s="173"/>
      <c r="N10" s="173"/>
      <c r="O10" s="173"/>
      <c r="P10" s="173"/>
      <c r="Q10" s="173"/>
      <c r="R10" s="173"/>
      <c r="S10" s="173"/>
      <c r="T10" s="173"/>
      <c r="U10" s="173"/>
      <c r="V10" s="173"/>
      <c r="W10" s="173"/>
      <c r="X10" s="173"/>
      <c r="Y10" s="173"/>
    </row>
    <row r="11" spans="1:25" ht="15.75" x14ac:dyDescent="0.25">
      <c r="A11" s="325">
        <v>2</v>
      </c>
      <c r="B11" s="170"/>
      <c r="C11" s="180"/>
      <c r="D11" s="180"/>
      <c r="E11" s="180"/>
      <c r="F11" s="180"/>
      <c r="G11" s="170"/>
      <c r="H11" s="170"/>
      <c r="I11" s="170"/>
      <c r="J11" s="176"/>
      <c r="K11" s="176"/>
      <c r="L11" s="176"/>
      <c r="M11" s="176"/>
      <c r="N11" s="176"/>
      <c r="O11" s="176"/>
      <c r="P11" s="176"/>
      <c r="Q11" s="176"/>
      <c r="R11" s="176"/>
      <c r="S11" s="176"/>
      <c r="T11" s="176"/>
      <c r="U11" s="176"/>
      <c r="V11" s="176"/>
      <c r="W11" s="176"/>
      <c r="X11" s="176"/>
      <c r="Y11" s="176"/>
    </row>
    <row r="12" spans="1:25" ht="15.75" x14ac:dyDescent="0.25">
      <c r="A12" s="174">
        <v>2</v>
      </c>
      <c r="B12" s="174"/>
      <c r="C12" s="181"/>
      <c r="D12" s="181"/>
      <c r="E12" s="181"/>
      <c r="F12" s="181"/>
      <c r="G12" s="325"/>
      <c r="H12" s="325"/>
      <c r="I12" s="325"/>
      <c r="J12" s="176"/>
      <c r="K12" s="176"/>
      <c r="L12" s="176"/>
      <c r="M12" s="176"/>
      <c r="N12" s="176"/>
      <c r="O12" s="176"/>
      <c r="P12" s="176"/>
      <c r="Q12" s="176"/>
      <c r="R12" s="176"/>
      <c r="S12" s="176"/>
      <c r="T12" s="176"/>
      <c r="U12" s="176"/>
      <c r="V12" s="176"/>
      <c r="W12" s="176"/>
      <c r="X12" s="176"/>
      <c r="Y12" s="176"/>
    </row>
    <row r="13" spans="1:25" ht="15.75" x14ac:dyDescent="0.25">
      <c r="A13" s="174">
        <v>2</v>
      </c>
      <c r="B13" s="174"/>
      <c r="C13" s="181"/>
      <c r="D13" s="181"/>
      <c r="E13" s="181"/>
      <c r="F13" s="181"/>
      <c r="G13" s="325"/>
      <c r="H13" s="325"/>
      <c r="I13" s="325"/>
      <c r="J13" s="176"/>
      <c r="K13" s="176"/>
      <c r="L13" s="176"/>
      <c r="M13" s="176"/>
      <c r="N13" s="176"/>
      <c r="O13" s="176"/>
      <c r="P13" s="176"/>
      <c r="Q13" s="176"/>
      <c r="R13" s="176"/>
      <c r="S13" s="176"/>
      <c r="T13" s="176"/>
      <c r="U13" s="176"/>
      <c r="V13" s="176"/>
      <c r="W13" s="176"/>
      <c r="X13" s="176"/>
      <c r="Y13" s="176"/>
    </row>
    <row r="14" spans="1:25" ht="15.75" x14ac:dyDescent="0.25">
      <c r="A14" s="177">
        <v>2</v>
      </c>
      <c r="B14" s="177"/>
      <c r="C14" s="182"/>
      <c r="D14" s="182"/>
      <c r="E14" s="182"/>
      <c r="F14" s="182"/>
      <c r="G14" s="183"/>
      <c r="H14" s="183"/>
      <c r="I14" s="183"/>
      <c r="J14" s="176"/>
      <c r="K14" s="176"/>
      <c r="L14" s="176"/>
      <c r="M14" s="176"/>
      <c r="N14" s="176"/>
      <c r="O14" s="176"/>
      <c r="P14" s="176"/>
      <c r="Q14" s="176"/>
      <c r="R14" s="176"/>
      <c r="S14" s="176"/>
      <c r="T14" s="176"/>
      <c r="U14" s="176"/>
      <c r="V14" s="176"/>
      <c r="W14" s="176"/>
      <c r="X14" s="176"/>
      <c r="Y14" s="176"/>
    </row>
    <row r="15" spans="1:25" ht="15.75" x14ac:dyDescent="0.25">
      <c r="A15" s="161">
        <v>3</v>
      </c>
      <c r="B15" s="328"/>
      <c r="C15" s="329"/>
      <c r="D15" s="329"/>
      <c r="E15" s="329"/>
      <c r="F15" s="329"/>
      <c r="G15" s="330"/>
      <c r="H15" s="330"/>
      <c r="I15" s="330"/>
    </row>
    <row r="16" spans="1:25" ht="15.75" x14ac:dyDescent="0.25">
      <c r="A16" s="161">
        <v>3</v>
      </c>
      <c r="B16" s="184"/>
      <c r="C16" s="322"/>
      <c r="D16" s="322"/>
      <c r="E16" s="322"/>
      <c r="F16" s="322"/>
      <c r="G16" s="322"/>
      <c r="H16" s="322"/>
      <c r="I16" s="322"/>
    </row>
    <row r="17" spans="1:9" ht="15.75" x14ac:dyDescent="0.25">
      <c r="A17" s="331">
        <v>3</v>
      </c>
      <c r="B17" s="185"/>
      <c r="C17" s="332"/>
      <c r="D17" s="332"/>
      <c r="E17" s="332"/>
      <c r="F17" s="332"/>
      <c r="G17" s="332"/>
      <c r="H17" s="332"/>
      <c r="I17" s="332"/>
    </row>
    <row r="18" spans="1:9" ht="15.75" x14ac:dyDescent="0.25">
      <c r="A18" s="161">
        <v>4</v>
      </c>
      <c r="B18" s="328"/>
      <c r="C18" s="333"/>
      <c r="D18" s="333"/>
      <c r="E18" s="333"/>
      <c r="F18" s="333"/>
      <c r="G18" s="333"/>
      <c r="H18" s="333"/>
      <c r="I18" s="333"/>
    </row>
    <row r="19" spans="1:9" ht="15.75" x14ac:dyDescent="0.25">
      <c r="A19" s="161">
        <v>4</v>
      </c>
      <c r="B19" s="184"/>
      <c r="C19" s="322"/>
      <c r="D19" s="322"/>
      <c r="E19" s="322"/>
      <c r="F19" s="322"/>
      <c r="G19" s="322"/>
      <c r="H19" s="322"/>
      <c r="I19" s="322"/>
    </row>
    <row r="20" spans="1:9" ht="15.75" x14ac:dyDescent="0.25">
      <c r="A20" s="331">
        <v>4</v>
      </c>
      <c r="B20" s="185"/>
      <c r="C20" s="332"/>
      <c r="D20" s="332"/>
      <c r="E20" s="332"/>
      <c r="F20" s="332"/>
      <c r="G20" s="332"/>
      <c r="H20" s="332"/>
      <c r="I20" s="332"/>
    </row>
    <row r="21" spans="1:9" ht="15.75" x14ac:dyDescent="0.25">
      <c r="A21" s="161">
        <v>5</v>
      </c>
      <c r="B21" s="328"/>
      <c r="C21" s="333"/>
      <c r="D21" s="333"/>
      <c r="E21" s="333"/>
      <c r="F21" s="333"/>
      <c r="G21" s="333"/>
      <c r="H21" s="333"/>
      <c r="I21" s="333"/>
    </row>
    <row r="22" spans="1:9" ht="15.75" x14ac:dyDescent="0.25">
      <c r="A22" s="161">
        <v>6</v>
      </c>
      <c r="B22" s="184"/>
      <c r="C22" s="322"/>
      <c r="D22" s="322"/>
      <c r="E22" s="322"/>
      <c r="F22" s="322"/>
      <c r="G22" s="322"/>
      <c r="H22" s="322"/>
      <c r="I22" s="322"/>
    </row>
    <row r="23" spans="1:9" ht="15.75" x14ac:dyDescent="0.25">
      <c r="A23" s="161">
        <v>7</v>
      </c>
      <c r="B23" s="184"/>
      <c r="C23" s="322"/>
      <c r="D23" s="322"/>
      <c r="E23" s="322"/>
      <c r="F23" s="322"/>
      <c r="G23" s="322"/>
      <c r="H23" s="322"/>
      <c r="I23" s="322"/>
    </row>
    <row r="24" spans="1:9" ht="15.75" x14ac:dyDescent="0.25">
      <c r="A24" s="161">
        <v>8</v>
      </c>
      <c r="B24" s="184"/>
      <c r="C24" s="322"/>
      <c r="D24" s="322"/>
      <c r="E24" s="322"/>
      <c r="F24" s="322"/>
      <c r="G24" s="322"/>
      <c r="H24" s="322"/>
      <c r="I24" s="322"/>
    </row>
    <row r="25" spans="1:9" ht="15.75" x14ac:dyDescent="0.25">
      <c r="A25" s="161">
        <v>9</v>
      </c>
      <c r="B25" s="184"/>
      <c r="C25" s="322"/>
      <c r="D25" s="322"/>
      <c r="E25" s="322"/>
      <c r="F25" s="322"/>
      <c r="G25" s="322"/>
      <c r="H25" s="322"/>
      <c r="I25" s="322"/>
    </row>
    <row r="26" spans="1:9" ht="15.75" x14ac:dyDescent="0.25">
      <c r="A26" s="161">
        <v>10</v>
      </c>
      <c r="B26" s="184"/>
      <c r="C26" s="322"/>
      <c r="D26" s="322"/>
      <c r="E26" s="322"/>
      <c r="F26" s="322"/>
      <c r="G26" s="322"/>
      <c r="H26" s="322"/>
      <c r="I26" s="322"/>
    </row>
    <row r="27" spans="1:9" ht="15.75" x14ac:dyDescent="0.25">
      <c r="A27" s="161">
        <v>11</v>
      </c>
      <c r="B27" s="184"/>
      <c r="C27" s="322"/>
      <c r="D27" s="322"/>
      <c r="E27" s="322"/>
      <c r="F27" s="322"/>
      <c r="G27" s="322"/>
      <c r="H27" s="322"/>
      <c r="I27" s="322"/>
    </row>
    <row r="28" spans="1:9" ht="15.75" x14ac:dyDescent="0.25">
      <c r="A28" s="161">
        <v>12</v>
      </c>
      <c r="B28" s="184"/>
      <c r="C28" s="322"/>
      <c r="D28" s="322"/>
      <c r="E28" s="322"/>
      <c r="F28" s="322"/>
      <c r="G28" s="322"/>
      <c r="H28" s="322"/>
      <c r="I28" s="322"/>
    </row>
    <row r="29" spans="1:9" ht="15.75" x14ac:dyDescent="0.25">
      <c r="A29" s="161">
        <v>13</v>
      </c>
      <c r="B29" s="184"/>
      <c r="C29" s="322"/>
      <c r="D29" s="322"/>
      <c r="E29" s="322"/>
      <c r="F29" s="322"/>
      <c r="G29" s="322"/>
      <c r="H29" s="322"/>
      <c r="I29" s="322"/>
    </row>
    <row r="30" spans="1:9" ht="15.75" x14ac:dyDescent="0.25">
      <c r="A30" s="161">
        <v>14</v>
      </c>
      <c r="B30" s="184"/>
      <c r="C30" s="322"/>
      <c r="D30" s="322"/>
      <c r="E30" s="322"/>
      <c r="F30" s="322"/>
      <c r="G30" s="322"/>
      <c r="H30" s="322"/>
      <c r="I30" s="322"/>
    </row>
    <row r="31" spans="1:9" ht="15.75" x14ac:dyDescent="0.25">
      <c r="A31" s="161">
        <v>15</v>
      </c>
      <c r="B31" s="184"/>
      <c r="C31" s="322"/>
      <c r="D31" s="322"/>
      <c r="E31" s="322"/>
      <c r="F31" s="322"/>
      <c r="G31" s="322"/>
      <c r="H31" s="322"/>
      <c r="I31" s="322"/>
    </row>
    <row r="32" spans="1:9" ht="15.75" x14ac:dyDescent="0.25">
      <c r="A32" s="161">
        <v>16</v>
      </c>
      <c r="B32" s="184"/>
      <c r="C32" s="322"/>
      <c r="D32" s="322"/>
      <c r="E32" s="322"/>
      <c r="F32" s="322"/>
      <c r="G32" s="322"/>
      <c r="H32" s="322"/>
      <c r="I32" s="322"/>
    </row>
    <row r="33" spans="1:9" ht="15.75" x14ac:dyDescent="0.25">
      <c r="A33" s="161">
        <v>17</v>
      </c>
      <c r="B33" s="184"/>
      <c r="C33" s="322"/>
      <c r="D33" s="322"/>
      <c r="E33" s="322"/>
      <c r="F33" s="322"/>
      <c r="G33" s="322"/>
      <c r="H33" s="322"/>
      <c r="I33" s="322"/>
    </row>
    <row r="34" spans="1:9" ht="15.75" x14ac:dyDescent="0.25">
      <c r="A34" s="161">
        <v>18</v>
      </c>
      <c r="B34" s="184"/>
      <c r="C34" s="322"/>
      <c r="D34" s="322"/>
      <c r="E34" s="322"/>
      <c r="F34" s="322"/>
      <c r="G34" s="322"/>
      <c r="H34" s="322"/>
      <c r="I34" s="322"/>
    </row>
    <row r="35" spans="1:9" ht="15.75" x14ac:dyDescent="0.25">
      <c r="A35" s="161">
        <v>19</v>
      </c>
      <c r="B35" s="184"/>
      <c r="C35" s="322"/>
      <c r="D35" s="322"/>
      <c r="E35" s="322"/>
      <c r="F35" s="322"/>
      <c r="G35" s="322"/>
      <c r="H35" s="322"/>
      <c r="I35" s="322"/>
    </row>
    <row r="36" spans="1:9" ht="15.75" x14ac:dyDescent="0.25">
      <c r="A36" s="161">
        <v>20</v>
      </c>
      <c r="B36" s="184"/>
      <c r="C36" s="322"/>
      <c r="D36" s="322"/>
      <c r="E36" s="322"/>
      <c r="F36" s="322"/>
      <c r="G36" s="322"/>
      <c r="H36" s="322"/>
      <c r="I36" s="322"/>
    </row>
    <row r="37" spans="1:9" ht="15.75" x14ac:dyDescent="0.25">
      <c r="A37" s="161">
        <v>21</v>
      </c>
      <c r="B37" s="184"/>
      <c r="C37" s="322"/>
      <c r="D37" s="322"/>
      <c r="E37" s="322"/>
      <c r="F37" s="322"/>
      <c r="G37" s="322"/>
      <c r="H37" s="322"/>
      <c r="I37" s="322"/>
    </row>
    <row r="38" spans="1:9" ht="15.75" x14ac:dyDescent="0.25">
      <c r="A38" s="161">
        <v>22</v>
      </c>
      <c r="B38" s="184"/>
      <c r="C38" s="322"/>
      <c r="D38" s="322"/>
      <c r="E38" s="322"/>
      <c r="F38" s="322"/>
      <c r="G38" s="322"/>
      <c r="H38" s="322"/>
      <c r="I38" s="322"/>
    </row>
    <row r="39" spans="1:9" ht="15.75" x14ac:dyDescent="0.25">
      <c r="A39" s="161">
        <v>23</v>
      </c>
      <c r="B39" s="184"/>
      <c r="C39" s="322"/>
      <c r="D39" s="322"/>
      <c r="E39" s="322"/>
      <c r="F39" s="322"/>
      <c r="G39" s="322"/>
      <c r="H39" s="322"/>
      <c r="I39" s="322"/>
    </row>
    <row r="40" spans="1:9" ht="15.75" x14ac:dyDescent="0.25">
      <c r="A40" s="161">
        <v>24</v>
      </c>
      <c r="B40" s="184"/>
      <c r="C40" s="322"/>
      <c r="D40" s="322"/>
      <c r="E40" s="322"/>
      <c r="F40" s="322"/>
      <c r="G40" s="322"/>
      <c r="H40" s="322"/>
      <c r="I40" s="322"/>
    </row>
    <row r="41" spans="1:9" ht="15.75" x14ac:dyDescent="0.25">
      <c r="A41" s="161">
        <v>25</v>
      </c>
      <c r="B41" s="184"/>
      <c r="C41" s="322"/>
      <c r="D41" s="322"/>
      <c r="E41" s="322"/>
      <c r="F41" s="322"/>
      <c r="G41" s="322"/>
      <c r="H41" s="322"/>
      <c r="I41" s="322"/>
    </row>
    <row r="42" spans="1:9" ht="15.75" x14ac:dyDescent="0.25">
      <c r="A42" s="161">
        <v>26</v>
      </c>
      <c r="B42" s="184"/>
      <c r="C42" s="322"/>
      <c r="D42" s="322"/>
      <c r="E42" s="322"/>
      <c r="F42" s="322"/>
      <c r="G42" s="322"/>
      <c r="H42" s="322"/>
      <c r="I42" s="322"/>
    </row>
    <row r="43" spans="1:9" ht="15.75" x14ac:dyDescent="0.25">
      <c r="A43" s="161">
        <v>27</v>
      </c>
      <c r="B43" s="184"/>
      <c r="C43" s="322"/>
      <c r="D43" s="322"/>
      <c r="E43" s="322"/>
      <c r="F43" s="322"/>
      <c r="G43" s="322"/>
      <c r="H43" s="322"/>
      <c r="I43" s="322"/>
    </row>
    <row r="44" spans="1:9" ht="15.75" x14ac:dyDescent="0.25">
      <c r="A44" s="161">
        <v>28</v>
      </c>
      <c r="B44" s="184"/>
      <c r="C44" s="322"/>
      <c r="D44" s="322"/>
      <c r="E44" s="322"/>
      <c r="F44" s="322"/>
      <c r="G44" s="322"/>
      <c r="H44" s="322"/>
      <c r="I44" s="322"/>
    </row>
    <row r="45" spans="1:9" ht="15.75" x14ac:dyDescent="0.25">
      <c r="A45" s="161">
        <v>29</v>
      </c>
      <c r="B45" s="184"/>
      <c r="C45" s="322"/>
      <c r="D45" s="322"/>
      <c r="E45" s="322"/>
      <c r="F45" s="322"/>
      <c r="G45" s="322"/>
      <c r="H45" s="322"/>
      <c r="I45" s="322"/>
    </row>
    <row r="46" spans="1:9" ht="15.75" x14ac:dyDescent="0.25">
      <c r="A46" s="161">
        <v>30</v>
      </c>
      <c r="B46" s="184"/>
      <c r="C46" s="322"/>
      <c r="D46" s="322"/>
      <c r="E46" s="322"/>
      <c r="F46" s="322"/>
      <c r="G46" s="322"/>
      <c r="H46" s="322"/>
      <c r="I46" s="322"/>
    </row>
    <row r="47" spans="1:9" ht="15.75" x14ac:dyDescent="0.25">
      <c r="A47" s="161">
        <v>31</v>
      </c>
      <c r="B47" s="184"/>
      <c r="C47" s="322"/>
      <c r="D47" s="322"/>
      <c r="E47" s="322"/>
      <c r="F47" s="322"/>
      <c r="G47" s="322"/>
      <c r="H47" s="322"/>
      <c r="I47" s="322"/>
    </row>
    <row r="48" spans="1:9" ht="15.75" x14ac:dyDescent="0.25">
      <c r="A48" s="161">
        <v>32</v>
      </c>
      <c r="B48" s="184"/>
      <c r="C48" s="322"/>
      <c r="D48" s="322"/>
      <c r="E48" s="322"/>
      <c r="F48" s="322"/>
      <c r="G48" s="322"/>
      <c r="H48" s="322"/>
      <c r="I48" s="322"/>
    </row>
    <row r="49" spans="1:9" ht="15.75" x14ac:dyDescent="0.25">
      <c r="A49" s="161">
        <v>33</v>
      </c>
      <c r="B49" s="184"/>
      <c r="C49" s="322"/>
      <c r="D49" s="322"/>
      <c r="E49" s="322"/>
      <c r="F49" s="322"/>
      <c r="G49" s="322"/>
      <c r="H49" s="322"/>
      <c r="I49" s="322"/>
    </row>
    <row r="50" spans="1:9" ht="15.75" x14ac:dyDescent="0.25">
      <c r="A50" s="161">
        <v>34</v>
      </c>
      <c r="B50" s="184"/>
      <c r="C50" s="322"/>
      <c r="D50" s="322"/>
      <c r="E50" s="322"/>
      <c r="F50" s="322"/>
      <c r="G50" s="322"/>
      <c r="H50" s="322"/>
      <c r="I50" s="322"/>
    </row>
    <row r="51" spans="1:9" ht="15.75" x14ac:dyDescent="0.25">
      <c r="A51" s="161">
        <v>35</v>
      </c>
      <c r="B51" s="184"/>
      <c r="C51" s="322"/>
      <c r="D51" s="322"/>
      <c r="E51" s="322"/>
      <c r="F51" s="322"/>
      <c r="G51" s="322"/>
      <c r="H51" s="322"/>
      <c r="I51" s="322"/>
    </row>
    <row r="52" spans="1:9" ht="15.75" x14ac:dyDescent="0.25">
      <c r="A52" s="161">
        <v>36</v>
      </c>
      <c r="B52" s="184"/>
      <c r="C52" s="322"/>
      <c r="D52" s="322"/>
      <c r="E52" s="322"/>
      <c r="F52" s="322"/>
      <c r="G52" s="322"/>
      <c r="H52" s="322"/>
      <c r="I52" s="322"/>
    </row>
    <row r="53" spans="1:9" ht="15.75" x14ac:dyDescent="0.25">
      <c r="A53" s="161">
        <v>37</v>
      </c>
      <c r="B53" s="184"/>
      <c r="C53" s="322"/>
      <c r="D53" s="322"/>
      <c r="E53" s="322"/>
      <c r="F53" s="322"/>
      <c r="G53" s="322"/>
      <c r="H53" s="322"/>
      <c r="I53" s="322"/>
    </row>
    <row r="54" spans="1:9" ht="15.75" x14ac:dyDescent="0.25">
      <c r="A54" s="161">
        <v>38</v>
      </c>
      <c r="B54" s="184"/>
      <c r="C54" s="322"/>
      <c r="D54" s="322"/>
      <c r="E54" s="322"/>
      <c r="F54" s="322"/>
      <c r="G54" s="322"/>
      <c r="H54" s="322"/>
      <c r="I54" s="322"/>
    </row>
    <row r="55" spans="1:9" ht="15.75" x14ac:dyDescent="0.25">
      <c r="A55" s="161">
        <v>39</v>
      </c>
      <c r="B55" s="184"/>
      <c r="C55" s="322"/>
      <c r="D55" s="322"/>
      <c r="E55" s="322"/>
      <c r="F55" s="322"/>
      <c r="G55" s="322"/>
      <c r="H55" s="322"/>
      <c r="I55" s="322"/>
    </row>
    <row r="56" spans="1:9" ht="15.75" x14ac:dyDescent="0.25">
      <c r="A56" s="161">
        <v>40</v>
      </c>
      <c r="B56" s="184"/>
      <c r="C56" s="322"/>
      <c r="D56" s="322"/>
      <c r="E56" s="322"/>
      <c r="F56" s="322"/>
      <c r="G56" s="322"/>
      <c r="H56" s="322"/>
      <c r="I56" s="322"/>
    </row>
    <row r="57" spans="1:9" ht="15.75" x14ac:dyDescent="0.25">
      <c r="A57" s="161">
        <v>41</v>
      </c>
      <c r="B57" s="184"/>
      <c r="C57" s="322"/>
      <c r="D57" s="322"/>
      <c r="E57" s="322"/>
      <c r="F57" s="322"/>
      <c r="G57" s="322"/>
      <c r="H57" s="322"/>
      <c r="I57" s="322"/>
    </row>
    <row r="58" spans="1:9" ht="15.75" x14ac:dyDescent="0.25">
      <c r="A58" s="161">
        <v>42</v>
      </c>
      <c r="B58" s="184"/>
      <c r="C58" s="322"/>
      <c r="D58" s="322"/>
      <c r="E58" s="322"/>
      <c r="F58" s="322"/>
      <c r="G58" s="322"/>
      <c r="H58" s="322"/>
      <c r="I58" s="322"/>
    </row>
    <row r="59" spans="1:9" ht="15.75" x14ac:dyDescent="0.25">
      <c r="A59" s="161">
        <v>43</v>
      </c>
      <c r="B59" s="184"/>
      <c r="C59" s="322"/>
      <c r="D59" s="322"/>
      <c r="E59" s="322"/>
      <c r="F59" s="322"/>
      <c r="G59" s="322"/>
      <c r="H59" s="322"/>
      <c r="I59" s="322"/>
    </row>
    <row r="60" spans="1:9" ht="15.75" x14ac:dyDescent="0.25">
      <c r="A60" s="161">
        <v>44</v>
      </c>
      <c r="B60" s="184"/>
      <c r="C60" s="322"/>
      <c r="D60" s="322"/>
      <c r="E60" s="322"/>
      <c r="F60" s="322"/>
      <c r="G60" s="322"/>
      <c r="H60" s="322"/>
      <c r="I60" s="322"/>
    </row>
    <row r="61" spans="1:9" ht="15.75" x14ac:dyDescent="0.25">
      <c r="A61" s="161">
        <v>45</v>
      </c>
      <c r="B61" s="184"/>
      <c r="C61" s="322"/>
      <c r="D61" s="322"/>
      <c r="E61" s="322"/>
      <c r="F61" s="322"/>
      <c r="G61" s="322"/>
      <c r="H61" s="322"/>
      <c r="I61" s="322"/>
    </row>
    <row r="62" spans="1:9" ht="15.75" x14ac:dyDescent="0.25">
      <c r="A62" s="161">
        <v>46</v>
      </c>
      <c r="B62" s="184"/>
      <c r="C62" s="322"/>
      <c r="D62" s="322"/>
      <c r="E62" s="322"/>
      <c r="F62" s="322"/>
      <c r="G62" s="322"/>
      <c r="H62" s="322"/>
      <c r="I62" s="322"/>
    </row>
    <row r="63" spans="1:9" ht="15.75" x14ac:dyDescent="0.25">
      <c r="A63" s="161">
        <v>47</v>
      </c>
      <c r="B63" s="184"/>
      <c r="C63" s="322"/>
      <c r="D63" s="322"/>
      <c r="E63" s="322"/>
      <c r="F63" s="322"/>
      <c r="G63" s="322"/>
      <c r="H63" s="322"/>
      <c r="I63" s="322"/>
    </row>
    <row r="64" spans="1:9" ht="15.75" x14ac:dyDescent="0.25">
      <c r="A64" s="161">
        <v>48</v>
      </c>
      <c r="B64" s="184"/>
      <c r="C64" s="322"/>
      <c r="D64" s="322"/>
      <c r="E64" s="322"/>
      <c r="F64" s="322"/>
      <c r="G64" s="322"/>
      <c r="H64" s="322"/>
      <c r="I64" s="322"/>
    </row>
    <row r="65" spans="1:9" ht="15.75" x14ac:dyDescent="0.25">
      <c r="A65" s="161">
        <v>49</v>
      </c>
      <c r="B65" s="184"/>
      <c r="C65" s="322"/>
      <c r="D65" s="322"/>
      <c r="E65" s="322"/>
      <c r="F65" s="322"/>
      <c r="G65" s="322"/>
      <c r="H65" s="322"/>
      <c r="I65" s="322"/>
    </row>
    <row r="66" spans="1:9" ht="15.75" x14ac:dyDescent="0.25">
      <c r="A66" s="161">
        <v>50</v>
      </c>
      <c r="B66" s="184"/>
      <c r="C66" s="322"/>
      <c r="D66" s="322"/>
      <c r="E66" s="322"/>
      <c r="F66" s="322"/>
      <c r="G66" s="322"/>
      <c r="H66" s="322"/>
      <c r="I66" s="322"/>
    </row>
    <row r="67" spans="1:9" ht="15.75" x14ac:dyDescent="0.25">
      <c r="A67" s="161">
        <v>51</v>
      </c>
      <c r="B67" s="184"/>
      <c r="C67" s="322"/>
      <c r="D67" s="322"/>
      <c r="E67" s="322"/>
      <c r="F67" s="322"/>
      <c r="G67" s="322"/>
      <c r="H67" s="322"/>
      <c r="I67" s="322"/>
    </row>
    <row r="68" spans="1:9" ht="15.75" x14ac:dyDescent="0.25">
      <c r="A68" s="161">
        <v>52</v>
      </c>
      <c r="B68" s="184"/>
      <c r="C68" s="322"/>
      <c r="D68" s="322"/>
      <c r="E68" s="322"/>
      <c r="F68" s="322"/>
      <c r="G68" s="322"/>
      <c r="H68" s="322"/>
      <c r="I68" s="322"/>
    </row>
    <row r="69" spans="1:9" ht="15.75" x14ac:dyDescent="0.25">
      <c r="A69" s="161">
        <v>53</v>
      </c>
      <c r="B69" s="184"/>
      <c r="C69" s="322"/>
      <c r="D69" s="322"/>
      <c r="E69" s="322"/>
      <c r="F69" s="322"/>
      <c r="G69" s="322"/>
      <c r="H69" s="322"/>
      <c r="I69" s="322"/>
    </row>
    <row r="70" spans="1:9" ht="15.75" x14ac:dyDescent="0.25">
      <c r="A70" s="161">
        <v>54</v>
      </c>
      <c r="B70" s="184"/>
      <c r="C70" s="322"/>
      <c r="D70" s="322"/>
      <c r="E70" s="322"/>
      <c r="F70" s="322"/>
      <c r="G70" s="322"/>
      <c r="H70" s="322"/>
      <c r="I70" s="322"/>
    </row>
    <row r="71" spans="1:9" ht="15.75" x14ac:dyDescent="0.25">
      <c r="A71" s="161">
        <v>55</v>
      </c>
      <c r="B71" s="184"/>
      <c r="C71" s="322"/>
      <c r="D71" s="322"/>
      <c r="E71" s="322"/>
      <c r="F71" s="322"/>
      <c r="G71" s="322"/>
      <c r="H71" s="322"/>
      <c r="I71" s="322"/>
    </row>
    <row r="72" spans="1:9" ht="15.75" x14ac:dyDescent="0.25">
      <c r="A72" s="161">
        <v>56</v>
      </c>
      <c r="B72" s="184"/>
      <c r="C72" s="322"/>
      <c r="D72" s="322"/>
      <c r="E72" s="322"/>
      <c r="F72" s="322"/>
      <c r="G72" s="322"/>
      <c r="H72" s="322"/>
      <c r="I72" s="322"/>
    </row>
    <row r="73" spans="1:9" ht="15.75" x14ac:dyDescent="0.25">
      <c r="A73" s="161">
        <v>57</v>
      </c>
      <c r="B73" s="184"/>
      <c r="C73" s="322"/>
      <c r="D73" s="322"/>
      <c r="E73" s="322"/>
      <c r="F73" s="322"/>
      <c r="G73" s="322"/>
      <c r="H73" s="322"/>
      <c r="I73" s="322"/>
    </row>
    <row r="74" spans="1:9" ht="15.75" x14ac:dyDescent="0.25">
      <c r="A74" s="161">
        <v>58</v>
      </c>
      <c r="B74" s="184"/>
      <c r="C74" s="322"/>
      <c r="D74" s="322"/>
      <c r="E74" s="322"/>
      <c r="F74" s="322"/>
      <c r="G74" s="322"/>
      <c r="H74" s="322"/>
      <c r="I74" s="322"/>
    </row>
    <row r="75" spans="1:9" ht="15.75" x14ac:dyDescent="0.25">
      <c r="A75" s="161">
        <v>59</v>
      </c>
      <c r="B75" s="184"/>
      <c r="C75" s="322"/>
      <c r="D75" s="322"/>
      <c r="E75" s="322"/>
      <c r="F75" s="322"/>
      <c r="G75" s="322"/>
      <c r="H75" s="322"/>
      <c r="I75" s="322"/>
    </row>
    <row r="76" spans="1:9" ht="15.75" x14ac:dyDescent="0.25">
      <c r="A76" s="161">
        <v>60</v>
      </c>
      <c r="B76" s="184"/>
      <c r="C76" s="322"/>
      <c r="D76" s="322"/>
      <c r="E76" s="322"/>
      <c r="F76" s="322"/>
      <c r="G76" s="322"/>
      <c r="H76" s="322"/>
      <c r="I76" s="322"/>
    </row>
    <row r="77" spans="1:9" ht="15.75" x14ac:dyDescent="0.25">
      <c r="A77" s="161">
        <v>61</v>
      </c>
      <c r="B77" s="184"/>
      <c r="C77" s="322"/>
      <c r="D77" s="322"/>
      <c r="E77" s="322"/>
      <c r="F77" s="322"/>
      <c r="G77" s="322"/>
      <c r="H77" s="322"/>
      <c r="I77" s="322"/>
    </row>
    <row r="78" spans="1:9" ht="15.75" x14ac:dyDescent="0.25">
      <c r="A78" s="161">
        <v>62</v>
      </c>
      <c r="B78" s="184"/>
      <c r="C78" s="322"/>
      <c r="D78" s="322"/>
      <c r="E78" s="322"/>
      <c r="F78" s="322"/>
      <c r="G78" s="322"/>
      <c r="H78" s="322"/>
      <c r="I78" s="322"/>
    </row>
    <row r="79" spans="1:9" ht="15.75" x14ac:dyDescent="0.25">
      <c r="A79" s="161">
        <v>63</v>
      </c>
      <c r="B79" s="184"/>
      <c r="C79" s="322"/>
      <c r="D79" s="322"/>
      <c r="E79" s="322"/>
      <c r="F79" s="322"/>
      <c r="G79" s="322"/>
      <c r="H79" s="322"/>
      <c r="I79" s="322"/>
    </row>
    <row r="80" spans="1:9" ht="15.75" x14ac:dyDescent="0.25">
      <c r="A80" s="161">
        <v>64</v>
      </c>
      <c r="B80" s="184"/>
      <c r="C80" s="322"/>
      <c r="D80" s="322"/>
      <c r="E80" s="322"/>
      <c r="F80" s="322"/>
      <c r="G80" s="322"/>
      <c r="H80" s="322"/>
      <c r="I80" s="322"/>
    </row>
    <row r="81" spans="1:9" ht="15.75" x14ac:dyDescent="0.25">
      <c r="A81" s="161">
        <v>65</v>
      </c>
      <c r="B81" s="184"/>
      <c r="C81" s="322"/>
      <c r="D81" s="322"/>
      <c r="E81" s="322"/>
      <c r="F81" s="322"/>
      <c r="G81" s="322"/>
      <c r="H81" s="322"/>
      <c r="I81" s="322"/>
    </row>
    <row r="82" spans="1:9" ht="15.75" x14ac:dyDescent="0.25">
      <c r="A82" s="161">
        <v>66</v>
      </c>
      <c r="B82" s="184"/>
      <c r="C82" s="322"/>
      <c r="D82" s="322"/>
      <c r="E82" s="322"/>
      <c r="F82" s="322"/>
      <c r="G82" s="322"/>
      <c r="H82" s="322"/>
      <c r="I82" s="322"/>
    </row>
    <row r="83" spans="1:9" ht="15.75" x14ac:dyDescent="0.25">
      <c r="A83" s="161">
        <v>67</v>
      </c>
      <c r="B83" s="184"/>
      <c r="C83" s="322"/>
      <c r="D83" s="322"/>
      <c r="E83" s="322"/>
      <c r="F83" s="322"/>
      <c r="G83" s="322"/>
      <c r="H83" s="322"/>
      <c r="I83" s="322"/>
    </row>
    <row r="84" spans="1:9" ht="15.75" x14ac:dyDescent="0.25">
      <c r="A84" s="161">
        <v>68</v>
      </c>
      <c r="B84" s="184"/>
      <c r="C84" s="322"/>
      <c r="D84" s="322"/>
      <c r="E84" s="322"/>
      <c r="F84" s="322"/>
      <c r="G84" s="322"/>
      <c r="H84" s="322"/>
      <c r="I84" s="322"/>
    </row>
    <row r="85" spans="1:9" ht="15.75" x14ac:dyDescent="0.25">
      <c r="A85" s="161">
        <v>69</v>
      </c>
      <c r="B85" s="184"/>
      <c r="C85" s="322"/>
      <c r="D85" s="322"/>
      <c r="E85" s="322"/>
      <c r="F85" s="322"/>
      <c r="G85" s="322"/>
      <c r="H85" s="322"/>
      <c r="I85" s="322"/>
    </row>
    <row r="86" spans="1:9" ht="15.75" x14ac:dyDescent="0.25">
      <c r="A86" s="161">
        <v>70</v>
      </c>
      <c r="B86" s="184"/>
      <c r="C86" s="322"/>
      <c r="D86" s="322"/>
      <c r="E86" s="322"/>
      <c r="F86" s="322"/>
      <c r="G86" s="322"/>
      <c r="H86" s="322"/>
      <c r="I86" s="322"/>
    </row>
    <row r="87" spans="1:9" ht="15.75" x14ac:dyDescent="0.25">
      <c r="A87" s="161">
        <v>71</v>
      </c>
      <c r="B87" s="184"/>
      <c r="C87" s="322"/>
      <c r="D87" s="322"/>
      <c r="E87" s="322"/>
      <c r="F87" s="322"/>
      <c r="G87" s="322"/>
      <c r="H87" s="322"/>
      <c r="I87" s="322"/>
    </row>
    <row r="88" spans="1:9" ht="15.75" x14ac:dyDescent="0.25">
      <c r="A88" s="161">
        <v>72</v>
      </c>
      <c r="B88" s="184"/>
      <c r="C88" s="322"/>
      <c r="D88" s="322"/>
      <c r="E88" s="322"/>
      <c r="F88" s="322"/>
      <c r="G88" s="322"/>
      <c r="H88" s="322"/>
      <c r="I88" s="322"/>
    </row>
    <row r="89" spans="1:9" ht="15.75" x14ac:dyDescent="0.25">
      <c r="A89" s="161">
        <v>73</v>
      </c>
      <c r="B89" s="184"/>
      <c r="C89" s="322"/>
      <c r="D89" s="322"/>
      <c r="E89" s="322"/>
      <c r="F89" s="322"/>
      <c r="G89" s="322"/>
      <c r="H89" s="322"/>
      <c r="I89" s="322"/>
    </row>
    <row r="90" spans="1:9" ht="15.75" x14ac:dyDescent="0.25">
      <c r="A90" s="161">
        <v>74</v>
      </c>
      <c r="B90" s="184"/>
      <c r="C90" s="322"/>
      <c r="D90" s="322"/>
      <c r="E90" s="322"/>
      <c r="F90" s="322"/>
      <c r="G90" s="322"/>
      <c r="H90" s="322"/>
      <c r="I90" s="322"/>
    </row>
    <row r="91" spans="1:9" ht="15.75" x14ac:dyDescent="0.25">
      <c r="A91" s="161">
        <v>75</v>
      </c>
      <c r="B91" s="184"/>
      <c r="C91" s="322"/>
      <c r="D91" s="322"/>
      <c r="E91" s="322"/>
      <c r="F91" s="322"/>
      <c r="G91" s="322"/>
      <c r="H91" s="322"/>
      <c r="I91" s="322"/>
    </row>
    <row r="92" spans="1:9" ht="15.75" x14ac:dyDescent="0.25">
      <c r="A92" s="161">
        <v>76</v>
      </c>
      <c r="B92" s="184"/>
      <c r="C92" s="322"/>
      <c r="D92" s="322"/>
      <c r="E92" s="322"/>
      <c r="F92" s="322"/>
      <c r="G92" s="322"/>
      <c r="H92" s="322"/>
      <c r="I92" s="322"/>
    </row>
    <row r="93" spans="1:9" ht="15.75" x14ac:dyDescent="0.25">
      <c r="A93" s="161">
        <v>77</v>
      </c>
      <c r="B93" s="184"/>
      <c r="C93" s="322"/>
      <c r="D93" s="322"/>
      <c r="E93" s="322"/>
      <c r="F93" s="322"/>
      <c r="G93" s="322"/>
      <c r="H93" s="322"/>
      <c r="I93" s="322"/>
    </row>
    <row r="94" spans="1:9" ht="15.75" x14ac:dyDescent="0.25">
      <c r="A94" s="161">
        <v>78</v>
      </c>
      <c r="B94" s="184"/>
      <c r="C94" s="322"/>
      <c r="D94" s="322"/>
      <c r="E94" s="322"/>
      <c r="F94" s="322"/>
      <c r="G94" s="322"/>
      <c r="H94" s="322"/>
      <c r="I94" s="322"/>
    </row>
    <row r="95" spans="1:9" ht="15.75" x14ac:dyDescent="0.25">
      <c r="A95" s="161">
        <v>79</v>
      </c>
      <c r="B95" s="184"/>
      <c r="C95" s="322"/>
      <c r="D95" s="322"/>
      <c r="E95" s="322"/>
      <c r="F95" s="322"/>
      <c r="G95" s="322"/>
      <c r="H95" s="322"/>
      <c r="I95" s="322"/>
    </row>
    <row r="96" spans="1:9" ht="15.75" x14ac:dyDescent="0.25">
      <c r="A96" s="161">
        <v>80</v>
      </c>
      <c r="B96" s="184"/>
      <c r="C96" s="322"/>
      <c r="D96" s="322"/>
      <c r="E96" s="322"/>
      <c r="F96" s="322"/>
      <c r="G96" s="322"/>
      <c r="H96" s="322"/>
      <c r="I96" s="322"/>
    </row>
    <row r="97" spans="1:9" ht="15.75" x14ac:dyDescent="0.25">
      <c r="A97" s="161">
        <v>81</v>
      </c>
      <c r="B97" s="184"/>
      <c r="C97" s="322"/>
      <c r="D97" s="322"/>
      <c r="E97" s="322"/>
      <c r="F97" s="322"/>
      <c r="G97" s="322"/>
      <c r="H97" s="322"/>
      <c r="I97" s="322"/>
    </row>
    <row r="98" spans="1:9" ht="15.75" x14ac:dyDescent="0.25">
      <c r="A98" s="161">
        <v>82</v>
      </c>
      <c r="B98" s="184"/>
      <c r="C98" s="322"/>
      <c r="D98" s="322"/>
      <c r="E98" s="322"/>
      <c r="F98" s="322"/>
      <c r="G98" s="322"/>
      <c r="H98" s="322"/>
      <c r="I98" s="322"/>
    </row>
    <row r="99" spans="1:9" ht="15.75" x14ac:dyDescent="0.25">
      <c r="A99" s="161">
        <v>83</v>
      </c>
      <c r="B99" s="184"/>
      <c r="C99" s="322"/>
      <c r="D99" s="322"/>
      <c r="E99" s="322"/>
      <c r="F99" s="322"/>
      <c r="G99" s="322"/>
      <c r="H99" s="322"/>
      <c r="I99" s="322"/>
    </row>
    <row r="100" spans="1:9" ht="15.75" x14ac:dyDescent="0.25">
      <c r="A100" s="161">
        <v>84</v>
      </c>
      <c r="B100" s="184"/>
      <c r="C100" s="322"/>
      <c r="D100" s="322"/>
      <c r="E100" s="322"/>
      <c r="F100" s="322"/>
      <c r="G100" s="322"/>
      <c r="H100" s="322"/>
      <c r="I100" s="322"/>
    </row>
    <row r="101" spans="1:9" ht="15.75" x14ac:dyDescent="0.25">
      <c r="A101" s="161">
        <v>85</v>
      </c>
      <c r="B101" s="184"/>
      <c r="C101" s="322"/>
      <c r="D101" s="322"/>
      <c r="E101" s="322"/>
      <c r="F101" s="322"/>
      <c r="G101" s="322"/>
      <c r="H101" s="322"/>
      <c r="I101" s="322"/>
    </row>
    <row r="102" spans="1:9" ht="15.75" x14ac:dyDescent="0.25">
      <c r="A102" s="161">
        <v>86</v>
      </c>
      <c r="B102" s="184"/>
      <c r="C102" s="322"/>
      <c r="D102" s="322"/>
      <c r="E102" s="322"/>
      <c r="F102" s="322"/>
      <c r="G102" s="322"/>
      <c r="H102" s="322"/>
      <c r="I102" s="322"/>
    </row>
    <row r="103" spans="1:9" ht="15.75" x14ac:dyDescent="0.25">
      <c r="A103" s="161">
        <v>87</v>
      </c>
      <c r="B103" s="184"/>
      <c r="C103" s="322"/>
      <c r="D103" s="322"/>
      <c r="E103" s="322"/>
      <c r="F103" s="322"/>
      <c r="G103" s="322"/>
      <c r="H103" s="322"/>
      <c r="I103" s="322"/>
    </row>
    <row r="104" spans="1:9" ht="15.75" x14ac:dyDescent="0.25">
      <c r="A104" s="161">
        <v>88</v>
      </c>
      <c r="B104" s="184"/>
      <c r="C104" s="322"/>
      <c r="D104" s="322"/>
      <c r="E104" s="322"/>
      <c r="F104" s="322"/>
      <c r="G104" s="322"/>
      <c r="H104" s="322"/>
      <c r="I104" s="322"/>
    </row>
    <row r="105" spans="1:9" ht="15.75" x14ac:dyDescent="0.25">
      <c r="A105" s="161">
        <v>89</v>
      </c>
      <c r="B105" s="184"/>
      <c r="C105" s="322"/>
      <c r="D105" s="322"/>
      <c r="E105" s="322"/>
      <c r="F105" s="322"/>
      <c r="G105" s="322"/>
      <c r="H105" s="322"/>
      <c r="I105" s="322"/>
    </row>
    <row r="106" spans="1:9" ht="15.75" x14ac:dyDescent="0.25">
      <c r="A106" s="161">
        <v>90</v>
      </c>
      <c r="B106" s="184"/>
      <c r="C106" s="322"/>
      <c r="D106" s="322"/>
      <c r="E106" s="322"/>
      <c r="F106" s="322"/>
      <c r="G106" s="322"/>
      <c r="H106" s="322"/>
      <c r="I106" s="322"/>
    </row>
    <row r="107" spans="1:9" ht="15.75" x14ac:dyDescent="0.25">
      <c r="A107" s="161">
        <v>91</v>
      </c>
      <c r="B107" s="184"/>
      <c r="C107" s="322"/>
      <c r="D107" s="322"/>
      <c r="E107" s="322"/>
      <c r="F107" s="322"/>
      <c r="G107" s="322"/>
      <c r="H107" s="322"/>
      <c r="I107" s="322"/>
    </row>
    <row r="108" spans="1:9" ht="15.75" x14ac:dyDescent="0.25">
      <c r="A108" s="161">
        <v>92</v>
      </c>
      <c r="B108" s="184"/>
      <c r="C108" s="322"/>
      <c r="D108" s="322"/>
      <c r="E108" s="322"/>
      <c r="F108" s="322"/>
      <c r="G108" s="322"/>
      <c r="H108" s="322"/>
      <c r="I108" s="322"/>
    </row>
    <row r="109" spans="1:9" ht="15.75" x14ac:dyDescent="0.25">
      <c r="A109" s="161">
        <v>93</v>
      </c>
      <c r="B109" s="184"/>
      <c r="C109" s="322"/>
      <c r="D109" s="322"/>
      <c r="E109" s="322"/>
      <c r="F109" s="322"/>
      <c r="G109" s="322"/>
      <c r="H109" s="322"/>
      <c r="I109" s="322"/>
    </row>
    <row r="110" spans="1:9" ht="15.75" x14ac:dyDescent="0.25">
      <c r="A110" s="161">
        <v>94</v>
      </c>
      <c r="B110" s="184"/>
      <c r="C110" s="322"/>
      <c r="D110" s="322"/>
      <c r="E110" s="322"/>
      <c r="F110" s="322"/>
      <c r="G110" s="322"/>
      <c r="H110" s="322"/>
      <c r="I110" s="322"/>
    </row>
    <row r="111" spans="1:9" ht="15.75" x14ac:dyDescent="0.25">
      <c r="A111" s="161">
        <v>95</v>
      </c>
      <c r="B111" s="184"/>
      <c r="C111" s="322"/>
      <c r="D111" s="322"/>
      <c r="E111" s="322"/>
      <c r="F111" s="322"/>
      <c r="G111" s="322"/>
      <c r="H111" s="322"/>
      <c r="I111" s="322"/>
    </row>
    <row r="112" spans="1:9" ht="15.75" x14ac:dyDescent="0.25">
      <c r="A112" s="161">
        <v>96</v>
      </c>
      <c r="B112" s="184"/>
      <c r="C112" s="322"/>
      <c r="D112" s="322"/>
      <c r="E112" s="322"/>
      <c r="F112" s="322"/>
      <c r="G112" s="322"/>
      <c r="H112" s="322"/>
      <c r="I112" s="322"/>
    </row>
    <row r="113" spans="1:9" ht="15.75" x14ac:dyDescent="0.25">
      <c r="A113" s="161">
        <v>97</v>
      </c>
      <c r="B113" s="184"/>
      <c r="C113" s="322"/>
      <c r="D113" s="322"/>
      <c r="E113" s="322"/>
      <c r="F113" s="322"/>
      <c r="G113" s="322"/>
      <c r="H113" s="322"/>
      <c r="I113" s="322"/>
    </row>
    <row r="114" spans="1:9" ht="15.75" x14ac:dyDescent="0.25">
      <c r="A114" s="161">
        <v>98</v>
      </c>
      <c r="B114" s="184"/>
      <c r="C114" s="322"/>
      <c r="D114" s="322"/>
      <c r="E114" s="322"/>
      <c r="F114" s="322"/>
      <c r="G114" s="322"/>
      <c r="H114" s="322"/>
      <c r="I114" s="322"/>
    </row>
    <row r="115" spans="1:9" ht="15.75" x14ac:dyDescent="0.25">
      <c r="A115" s="161">
        <v>99</v>
      </c>
      <c r="B115" s="184"/>
      <c r="C115" s="322"/>
      <c r="D115" s="322"/>
      <c r="E115" s="322"/>
      <c r="F115" s="322"/>
      <c r="G115" s="322"/>
      <c r="H115" s="322"/>
      <c r="I115" s="322"/>
    </row>
    <row r="116" spans="1:9" ht="15.75" x14ac:dyDescent="0.25">
      <c r="A116" s="161">
        <v>100</v>
      </c>
      <c r="B116" s="184"/>
      <c r="C116" s="322"/>
      <c r="D116" s="322"/>
      <c r="E116" s="322"/>
      <c r="F116" s="322"/>
      <c r="G116" s="322"/>
      <c r="H116" s="322"/>
      <c r="I116" s="322"/>
    </row>
    <row r="117" spans="1:9" ht="15.75" x14ac:dyDescent="0.25">
      <c r="A117" s="161">
        <v>101</v>
      </c>
      <c r="B117" s="184"/>
      <c r="C117" s="322"/>
      <c r="D117" s="322"/>
      <c r="E117" s="322"/>
      <c r="F117" s="322"/>
      <c r="G117" s="322"/>
      <c r="H117" s="322"/>
      <c r="I117" s="322"/>
    </row>
    <row r="118" spans="1:9" ht="15.75" x14ac:dyDescent="0.25">
      <c r="A118" s="161">
        <v>102</v>
      </c>
      <c r="B118" s="184"/>
      <c r="C118" s="322"/>
      <c r="D118" s="322"/>
      <c r="E118" s="322"/>
      <c r="F118" s="322"/>
      <c r="G118" s="322"/>
      <c r="H118" s="322"/>
      <c r="I118" s="322"/>
    </row>
    <row r="119" spans="1:9" ht="15.75" x14ac:dyDescent="0.25">
      <c r="A119" s="161">
        <v>103</v>
      </c>
      <c r="B119" s="184"/>
      <c r="C119" s="322"/>
      <c r="D119" s="322"/>
      <c r="E119" s="322"/>
      <c r="F119" s="322"/>
      <c r="G119" s="322"/>
      <c r="H119" s="322"/>
      <c r="I119" s="322"/>
    </row>
    <row r="120" spans="1:9" ht="15.75" x14ac:dyDescent="0.25">
      <c r="A120" s="161">
        <v>104</v>
      </c>
      <c r="B120" s="184"/>
      <c r="C120" s="322"/>
      <c r="D120" s="322"/>
      <c r="E120" s="322"/>
      <c r="F120" s="322"/>
      <c r="G120" s="322"/>
      <c r="H120" s="322"/>
      <c r="I120" s="322"/>
    </row>
    <row r="121" spans="1:9" ht="15.75" x14ac:dyDescent="0.25">
      <c r="A121" s="161">
        <v>105</v>
      </c>
      <c r="B121" s="184"/>
      <c r="C121" s="322"/>
      <c r="D121" s="322"/>
      <c r="E121" s="322"/>
      <c r="F121" s="322"/>
      <c r="G121" s="322"/>
      <c r="H121" s="322"/>
      <c r="I121" s="322"/>
    </row>
    <row r="122" spans="1:9" ht="15.75" x14ac:dyDescent="0.25">
      <c r="A122" s="161">
        <v>106</v>
      </c>
      <c r="B122" s="184"/>
      <c r="C122" s="322"/>
      <c r="D122" s="322"/>
      <c r="E122" s="322"/>
      <c r="F122" s="322"/>
      <c r="G122" s="322"/>
      <c r="H122" s="322"/>
      <c r="I122" s="322"/>
    </row>
    <row r="123" spans="1:9" ht="15.75" x14ac:dyDescent="0.25">
      <c r="A123" s="161">
        <v>107</v>
      </c>
      <c r="B123" s="184"/>
      <c r="C123" s="322"/>
      <c r="D123" s="322"/>
      <c r="E123" s="322"/>
      <c r="F123" s="322"/>
      <c r="G123" s="322"/>
      <c r="H123" s="322"/>
      <c r="I123" s="322"/>
    </row>
    <row r="124" spans="1:9" ht="15.75" x14ac:dyDescent="0.25">
      <c r="A124" s="161">
        <v>108</v>
      </c>
      <c r="B124" s="184"/>
      <c r="C124" s="322"/>
      <c r="D124" s="322"/>
      <c r="E124" s="322"/>
      <c r="F124" s="322"/>
      <c r="G124" s="322"/>
      <c r="H124" s="322"/>
      <c r="I124" s="322"/>
    </row>
    <row r="125" spans="1:9" ht="15.75" x14ac:dyDescent="0.25">
      <c r="A125" s="161">
        <v>109</v>
      </c>
      <c r="B125" s="184"/>
      <c r="C125" s="322"/>
      <c r="D125" s="322"/>
      <c r="E125" s="322"/>
      <c r="F125" s="322"/>
      <c r="G125" s="322"/>
      <c r="H125" s="322"/>
      <c r="I125" s="322"/>
    </row>
    <row r="126" spans="1:9" ht="15.75" x14ac:dyDescent="0.25">
      <c r="A126" s="161">
        <v>110</v>
      </c>
      <c r="B126" s="184"/>
      <c r="C126" s="322"/>
      <c r="D126" s="322"/>
      <c r="E126" s="322"/>
      <c r="F126" s="322"/>
      <c r="G126" s="322"/>
      <c r="H126" s="322"/>
      <c r="I126" s="322"/>
    </row>
    <row r="127" spans="1:9" ht="15.75" x14ac:dyDescent="0.25">
      <c r="A127" s="161">
        <v>111</v>
      </c>
      <c r="B127" s="184"/>
      <c r="C127" s="322"/>
      <c r="D127" s="322"/>
      <c r="E127" s="322"/>
      <c r="F127" s="322"/>
      <c r="G127" s="322"/>
      <c r="H127" s="322"/>
      <c r="I127" s="322"/>
    </row>
    <row r="128" spans="1:9" ht="15.75" x14ac:dyDescent="0.25">
      <c r="A128" s="161">
        <v>112</v>
      </c>
      <c r="B128" s="184"/>
      <c r="C128" s="322"/>
      <c r="D128" s="322"/>
      <c r="E128" s="322"/>
      <c r="F128" s="322"/>
      <c r="G128" s="322"/>
      <c r="H128" s="322"/>
      <c r="I128" s="322"/>
    </row>
    <row r="129" spans="1:9" ht="15.75" x14ac:dyDescent="0.25">
      <c r="A129" s="161">
        <v>113</v>
      </c>
      <c r="B129" s="184"/>
      <c r="C129" s="322"/>
      <c r="D129" s="322"/>
      <c r="E129" s="322"/>
      <c r="F129" s="322"/>
      <c r="G129" s="322"/>
      <c r="H129" s="322"/>
      <c r="I129" s="322"/>
    </row>
    <row r="130" spans="1:9" ht="15.75" x14ac:dyDescent="0.25">
      <c r="A130" s="161">
        <v>114</v>
      </c>
      <c r="B130" s="184"/>
      <c r="C130" s="322"/>
      <c r="D130" s="322"/>
      <c r="E130" s="322"/>
      <c r="F130" s="322"/>
      <c r="G130" s="322"/>
      <c r="H130" s="322"/>
      <c r="I130" s="322"/>
    </row>
    <row r="131" spans="1:9" ht="15.75" x14ac:dyDescent="0.25">
      <c r="A131" s="161">
        <v>115</v>
      </c>
      <c r="B131" s="184"/>
      <c r="C131" s="322"/>
      <c r="D131" s="322"/>
      <c r="E131" s="322"/>
      <c r="F131" s="322"/>
      <c r="G131" s="322"/>
      <c r="H131" s="322"/>
      <c r="I131" s="322"/>
    </row>
    <row r="132" spans="1:9" ht="15.75" x14ac:dyDescent="0.25">
      <c r="A132" s="161">
        <v>116</v>
      </c>
      <c r="B132" s="184"/>
      <c r="C132" s="322"/>
      <c r="D132" s="322"/>
      <c r="E132" s="322"/>
      <c r="F132" s="322"/>
      <c r="G132" s="322"/>
      <c r="H132" s="322"/>
      <c r="I132" s="322"/>
    </row>
    <row r="133" spans="1:9" ht="15.75" x14ac:dyDescent="0.25">
      <c r="A133" s="161">
        <v>117</v>
      </c>
      <c r="B133" s="184"/>
      <c r="C133" s="322"/>
      <c r="D133" s="322"/>
      <c r="E133" s="322"/>
      <c r="F133" s="322"/>
      <c r="G133" s="322"/>
      <c r="H133" s="322"/>
      <c r="I133" s="322"/>
    </row>
    <row r="134" spans="1:9" ht="15.75" x14ac:dyDescent="0.25">
      <c r="A134" s="161">
        <v>118</v>
      </c>
      <c r="B134" s="184"/>
      <c r="C134" s="322"/>
      <c r="D134" s="322"/>
      <c r="E134" s="322"/>
      <c r="F134" s="322"/>
      <c r="G134" s="322"/>
      <c r="H134" s="322"/>
      <c r="I134" s="322"/>
    </row>
    <row r="135" spans="1:9" ht="15.75" x14ac:dyDescent="0.25">
      <c r="A135" s="161">
        <v>119</v>
      </c>
      <c r="B135" s="184"/>
      <c r="C135" s="322"/>
      <c r="D135" s="322"/>
      <c r="E135" s="322"/>
      <c r="F135" s="322"/>
      <c r="G135" s="322"/>
      <c r="H135" s="322"/>
      <c r="I135" s="322"/>
    </row>
    <row r="136" spans="1:9" ht="15.75" x14ac:dyDescent="0.25">
      <c r="A136" s="161">
        <v>120</v>
      </c>
      <c r="B136" s="184"/>
      <c r="C136" s="322"/>
      <c r="D136" s="322"/>
      <c r="E136" s="322"/>
      <c r="F136" s="322"/>
      <c r="G136" s="322"/>
      <c r="H136" s="322"/>
      <c r="I136" s="322"/>
    </row>
    <row r="137" spans="1:9" ht="15.75" x14ac:dyDescent="0.25">
      <c r="A137" s="161">
        <v>121</v>
      </c>
      <c r="B137" s="184"/>
      <c r="C137" s="322"/>
      <c r="D137" s="322"/>
      <c r="E137" s="322"/>
      <c r="F137" s="322"/>
      <c r="G137" s="322"/>
      <c r="H137" s="322"/>
      <c r="I137" s="322"/>
    </row>
    <row r="138" spans="1:9" ht="15.75" x14ac:dyDescent="0.25">
      <c r="A138" s="161">
        <v>122</v>
      </c>
      <c r="B138" s="184"/>
      <c r="C138" s="322"/>
      <c r="D138" s="322"/>
      <c r="E138" s="322"/>
      <c r="F138" s="322"/>
      <c r="G138" s="322"/>
      <c r="H138" s="322"/>
      <c r="I138" s="322"/>
    </row>
    <row r="139" spans="1:9" ht="15.75" x14ac:dyDescent="0.25">
      <c r="A139" s="161">
        <v>123</v>
      </c>
      <c r="B139" s="184"/>
      <c r="C139" s="322"/>
      <c r="D139" s="322"/>
      <c r="E139" s="322"/>
      <c r="F139" s="322"/>
      <c r="G139" s="322"/>
      <c r="H139" s="322"/>
      <c r="I139" s="322"/>
    </row>
    <row r="140" spans="1:9" ht="15.75" x14ac:dyDescent="0.25">
      <c r="A140" s="161">
        <v>124</v>
      </c>
      <c r="B140" s="184"/>
      <c r="C140" s="322"/>
      <c r="D140" s="322"/>
      <c r="E140" s="322"/>
      <c r="F140" s="322"/>
      <c r="G140" s="322"/>
      <c r="H140" s="322"/>
      <c r="I140" s="322"/>
    </row>
    <row r="141" spans="1:9" ht="15.75" x14ac:dyDescent="0.25">
      <c r="A141" s="161">
        <v>125</v>
      </c>
      <c r="B141" s="184"/>
      <c r="C141" s="322"/>
      <c r="D141" s="322"/>
      <c r="E141" s="322"/>
      <c r="F141" s="322"/>
      <c r="G141" s="322"/>
      <c r="H141" s="322"/>
      <c r="I141" s="322"/>
    </row>
    <row r="142" spans="1:9" ht="15.75" x14ac:dyDescent="0.25">
      <c r="A142" s="161">
        <v>126</v>
      </c>
      <c r="B142" s="184"/>
      <c r="C142" s="322"/>
      <c r="D142" s="322"/>
      <c r="E142" s="322"/>
      <c r="F142" s="322"/>
      <c r="G142" s="322"/>
      <c r="H142" s="322"/>
      <c r="I142" s="322"/>
    </row>
    <row r="143" spans="1:9" ht="15.75" x14ac:dyDescent="0.25">
      <c r="A143" s="161">
        <v>127</v>
      </c>
      <c r="B143" s="184"/>
      <c r="C143" s="322"/>
      <c r="D143" s="322"/>
      <c r="E143" s="322"/>
      <c r="F143" s="322"/>
      <c r="G143" s="322"/>
      <c r="H143" s="322"/>
      <c r="I143" s="322"/>
    </row>
    <row r="144" spans="1:9" ht="15.75" x14ac:dyDescent="0.25">
      <c r="A144" s="161">
        <v>128</v>
      </c>
      <c r="B144" s="184"/>
      <c r="C144" s="322"/>
      <c r="D144" s="322"/>
      <c r="E144" s="322"/>
      <c r="F144" s="322"/>
      <c r="G144" s="322"/>
      <c r="H144" s="322"/>
      <c r="I144" s="322"/>
    </row>
    <row r="145" spans="1:9" ht="15.75" x14ac:dyDescent="0.25">
      <c r="A145" s="161">
        <v>129</v>
      </c>
      <c r="B145" s="184"/>
      <c r="C145" s="322"/>
      <c r="D145" s="322"/>
      <c r="E145" s="322"/>
      <c r="F145" s="322"/>
      <c r="G145" s="322"/>
      <c r="H145" s="322"/>
      <c r="I145" s="322"/>
    </row>
    <row r="146" spans="1:9" ht="15.75" x14ac:dyDescent="0.25">
      <c r="A146" s="161">
        <v>130</v>
      </c>
      <c r="B146" s="184"/>
      <c r="C146" s="322"/>
      <c r="D146" s="322"/>
      <c r="E146" s="322"/>
      <c r="F146" s="322"/>
      <c r="G146" s="322"/>
      <c r="H146" s="322"/>
      <c r="I146" s="322"/>
    </row>
    <row r="147" spans="1:9" ht="15.75" x14ac:dyDescent="0.25">
      <c r="A147" s="161">
        <v>131</v>
      </c>
      <c r="B147" s="184"/>
      <c r="C147" s="322"/>
      <c r="D147" s="322"/>
      <c r="E147" s="322"/>
      <c r="F147" s="322"/>
      <c r="G147" s="322"/>
      <c r="H147" s="322"/>
      <c r="I147" s="322"/>
    </row>
    <row r="148" spans="1:9" ht="15.75" x14ac:dyDescent="0.25">
      <c r="A148" s="161">
        <v>132</v>
      </c>
      <c r="B148" s="184"/>
      <c r="C148" s="322"/>
      <c r="D148" s="322"/>
      <c r="E148" s="322"/>
      <c r="F148" s="322"/>
      <c r="G148" s="322"/>
      <c r="H148" s="322"/>
      <c r="I148" s="322"/>
    </row>
    <row r="149" spans="1:9" ht="15.75" x14ac:dyDescent="0.25">
      <c r="A149" s="161">
        <v>133</v>
      </c>
      <c r="B149" s="184"/>
      <c r="C149" s="322"/>
      <c r="D149" s="322"/>
      <c r="E149" s="322"/>
      <c r="F149" s="322"/>
      <c r="G149" s="322"/>
      <c r="H149" s="322"/>
      <c r="I149" s="322"/>
    </row>
    <row r="150" spans="1:9" ht="15.75" x14ac:dyDescent="0.25">
      <c r="A150" s="161">
        <v>134</v>
      </c>
      <c r="B150" s="184"/>
      <c r="C150" s="322"/>
      <c r="D150" s="322"/>
      <c r="E150" s="322"/>
      <c r="F150" s="322"/>
      <c r="G150" s="322"/>
      <c r="H150" s="322"/>
      <c r="I150" s="322"/>
    </row>
    <row r="151" spans="1:9" ht="15.75" x14ac:dyDescent="0.25">
      <c r="A151" s="161">
        <v>135</v>
      </c>
      <c r="B151" s="184"/>
      <c r="C151" s="322"/>
      <c r="D151" s="322"/>
      <c r="E151" s="322"/>
      <c r="F151" s="322"/>
      <c r="G151" s="322"/>
      <c r="H151" s="322"/>
      <c r="I151" s="322"/>
    </row>
    <row r="152" spans="1:9" ht="15.75" x14ac:dyDescent="0.25">
      <c r="A152" s="161">
        <v>136</v>
      </c>
      <c r="B152" s="184"/>
      <c r="C152" s="322"/>
      <c r="D152" s="322"/>
      <c r="E152" s="322"/>
      <c r="F152" s="322"/>
      <c r="G152" s="322"/>
      <c r="H152" s="322"/>
      <c r="I152" s="322"/>
    </row>
    <row r="153" spans="1:9" ht="15.75" x14ac:dyDescent="0.25">
      <c r="A153" s="161">
        <v>137</v>
      </c>
      <c r="B153" s="184"/>
      <c r="C153" s="322"/>
      <c r="D153" s="322"/>
      <c r="E153" s="322"/>
      <c r="F153" s="322"/>
      <c r="G153" s="322"/>
      <c r="H153" s="322"/>
      <c r="I153" s="322"/>
    </row>
    <row r="154" spans="1:9" ht="15.75" x14ac:dyDescent="0.25">
      <c r="A154" s="161">
        <v>138</v>
      </c>
      <c r="B154" s="184"/>
      <c r="C154" s="322"/>
      <c r="D154" s="322"/>
      <c r="E154" s="322"/>
      <c r="F154" s="322"/>
      <c r="G154" s="322"/>
      <c r="H154" s="322"/>
      <c r="I154" s="322"/>
    </row>
    <row r="155" spans="1:9" ht="15.75" x14ac:dyDescent="0.25">
      <c r="A155" s="161">
        <v>139</v>
      </c>
      <c r="B155" s="184"/>
      <c r="C155" s="322"/>
      <c r="D155" s="322"/>
      <c r="E155" s="322"/>
      <c r="F155" s="322"/>
      <c r="G155" s="322"/>
      <c r="H155" s="322"/>
      <c r="I155" s="322"/>
    </row>
    <row r="156" spans="1:9" ht="15.75" x14ac:dyDescent="0.25">
      <c r="A156" s="161">
        <v>140</v>
      </c>
      <c r="B156" s="184"/>
      <c r="C156" s="322"/>
      <c r="D156" s="322"/>
      <c r="E156" s="322"/>
      <c r="F156" s="322"/>
      <c r="G156" s="322"/>
      <c r="H156" s="322"/>
      <c r="I156" s="322"/>
    </row>
    <row r="157" spans="1:9" ht="15.75" x14ac:dyDescent="0.25">
      <c r="A157" s="161">
        <v>141</v>
      </c>
      <c r="B157" s="184"/>
      <c r="C157" s="322"/>
      <c r="D157" s="322"/>
      <c r="E157" s="322"/>
      <c r="F157" s="322"/>
      <c r="G157" s="322"/>
      <c r="H157" s="322"/>
      <c r="I157" s="322"/>
    </row>
    <row r="158" spans="1:9" ht="15.75" x14ac:dyDescent="0.25">
      <c r="A158" s="161">
        <v>142</v>
      </c>
      <c r="B158" s="184"/>
      <c r="C158" s="322"/>
      <c r="D158" s="322"/>
      <c r="E158" s="322"/>
      <c r="F158" s="322"/>
      <c r="G158" s="322"/>
      <c r="H158" s="322"/>
      <c r="I158" s="322"/>
    </row>
    <row r="159" spans="1:9" ht="15.75" x14ac:dyDescent="0.25">
      <c r="A159" s="161">
        <v>143</v>
      </c>
      <c r="B159" s="184"/>
      <c r="C159" s="322"/>
      <c r="D159" s="322"/>
      <c r="E159" s="322"/>
      <c r="F159" s="322"/>
      <c r="G159" s="322"/>
      <c r="H159" s="322"/>
      <c r="I159" s="322"/>
    </row>
    <row r="160" spans="1:9" ht="15.75" x14ac:dyDescent="0.25">
      <c r="A160" s="161">
        <v>144</v>
      </c>
      <c r="B160" s="184"/>
      <c r="C160" s="322"/>
      <c r="D160" s="322"/>
      <c r="E160" s="322"/>
      <c r="F160" s="322"/>
      <c r="G160" s="322"/>
      <c r="H160" s="322"/>
      <c r="I160" s="322"/>
    </row>
    <row r="161" spans="1:9" ht="15.75" x14ac:dyDescent="0.25">
      <c r="A161" s="161">
        <v>145</v>
      </c>
      <c r="B161" s="184"/>
      <c r="C161" s="322"/>
      <c r="D161" s="322"/>
      <c r="E161" s="322"/>
      <c r="F161" s="322"/>
      <c r="G161" s="322"/>
      <c r="H161" s="322"/>
      <c r="I161" s="322"/>
    </row>
    <row r="162" spans="1:9" ht="15.75" x14ac:dyDescent="0.25">
      <c r="A162" s="161">
        <v>146</v>
      </c>
      <c r="B162" s="184"/>
      <c r="C162" s="322"/>
      <c r="D162" s="322"/>
      <c r="E162" s="322"/>
      <c r="F162" s="322"/>
      <c r="G162" s="322"/>
      <c r="H162" s="322"/>
      <c r="I162" s="322"/>
    </row>
    <row r="163" spans="1:9" ht="15.75" x14ac:dyDescent="0.25">
      <c r="A163" s="161">
        <v>147</v>
      </c>
      <c r="B163" s="184"/>
      <c r="C163" s="322"/>
      <c r="D163" s="322"/>
      <c r="E163" s="322"/>
      <c r="F163" s="322"/>
      <c r="G163" s="322"/>
      <c r="H163" s="322"/>
      <c r="I163" s="322"/>
    </row>
    <row r="164" spans="1:9" ht="15.75" x14ac:dyDescent="0.25">
      <c r="A164" s="161">
        <v>148</v>
      </c>
      <c r="B164" s="184"/>
      <c r="C164" s="322"/>
      <c r="D164" s="322"/>
      <c r="E164" s="322"/>
      <c r="F164" s="322"/>
      <c r="G164" s="322"/>
      <c r="H164" s="322"/>
      <c r="I164" s="322"/>
    </row>
    <row r="165" spans="1:9" ht="15.75" x14ac:dyDescent="0.25">
      <c r="A165" s="161">
        <v>149</v>
      </c>
      <c r="B165" s="184"/>
      <c r="C165" s="322"/>
      <c r="D165" s="322"/>
      <c r="E165" s="322"/>
      <c r="F165" s="322"/>
      <c r="G165" s="322"/>
      <c r="H165" s="322"/>
      <c r="I165" s="322"/>
    </row>
    <row r="166" spans="1:9" ht="15.75" x14ac:dyDescent="0.25">
      <c r="A166" s="161">
        <v>150</v>
      </c>
      <c r="B166" s="184"/>
      <c r="C166" s="322"/>
      <c r="D166" s="322"/>
      <c r="E166" s="322"/>
      <c r="F166" s="322"/>
      <c r="G166" s="322"/>
      <c r="H166" s="322"/>
      <c r="I166" s="322"/>
    </row>
    <row r="167" spans="1:9" ht="15.75" x14ac:dyDescent="0.25">
      <c r="A167" s="161">
        <v>151</v>
      </c>
      <c r="B167" s="184"/>
      <c r="C167" s="322"/>
      <c r="D167" s="322"/>
      <c r="E167" s="322"/>
      <c r="F167" s="322"/>
      <c r="G167" s="322"/>
      <c r="H167" s="322"/>
      <c r="I167" s="322"/>
    </row>
    <row r="168" spans="1:9" ht="15.75" x14ac:dyDescent="0.25">
      <c r="A168" s="161">
        <v>152</v>
      </c>
      <c r="B168" s="184"/>
      <c r="C168" s="322"/>
      <c r="D168" s="322"/>
      <c r="E168" s="322"/>
      <c r="F168" s="322"/>
      <c r="G168" s="322"/>
      <c r="H168" s="322"/>
      <c r="I168" s="322"/>
    </row>
    <row r="169" spans="1:9" ht="15.75" x14ac:dyDescent="0.25">
      <c r="A169" s="161">
        <v>153</v>
      </c>
      <c r="B169" s="184"/>
      <c r="C169" s="322"/>
      <c r="D169" s="322"/>
      <c r="E169" s="322"/>
      <c r="F169" s="322"/>
      <c r="G169" s="322"/>
      <c r="H169" s="322"/>
      <c r="I169" s="322"/>
    </row>
    <row r="170" spans="1:9" ht="15.75" x14ac:dyDescent="0.25">
      <c r="A170" s="161">
        <v>154</v>
      </c>
      <c r="B170" s="184"/>
      <c r="C170" s="322"/>
      <c r="D170" s="322"/>
      <c r="E170" s="322"/>
      <c r="F170" s="322"/>
      <c r="G170" s="322"/>
      <c r="H170" s="322"/>
      <c r="I170" s="322"/>
    </row>
    <row r="171" spans="1:9" ht="15.75" x14ac:dyDescent="0.25">
      <c r="A171" s="161">
        <v>155</v>
      </c>
      <c r="B171" s="184"/>
      <c r="C171" s="322"/>
      <c r="D171" s="322"/>
      <c r="E171" s="322"/>
      <c r="F171" s="322"/>
      <c r="G171" s="322"/>
      <c r="H171" s="322"/>
      <c r="I171" s="322"/>
    </row>
    <row r="172" spans="1:9" ht="15.75" x14ac:dyDescent="0.25">
      <c r="A172" s="161">
        <v>156</v>
      </c>
      <c r="B172" s="184"/>
      <c r="C172" s="322"/>
      <c r="D172" s="322"/>
      <c r="E172" s="322"/>
      <c r="F172" s="322"/>
      <c r="G172" s="322"/>
      <c r="H172" s="322"/>
      <c r="I172" s="322"/>
    </row>
    <row r="173" spans="1:9" ht="15.75" x14ac:dyDescent="0.25">
      <c r="A173" s="161">
        <v>157</v>
      </c>
      <c r="B173" s="184"/>
      <c r="C173" s="322"/>
      <c r="D173" s="322"/>
      <c r="E173" s="322"/>
      <c r="F173" s="322"/>
      <c r="G173" s="322"/>
      <c r="H173" s="322"/>
      <c r="I173" s="322"/>
    </row>
    <row r="174" spans="1:9" ht="15.75" x14ac:dyDescent="0.25">
      <c r="A174" s="161">
        <v>158</v>
      </c>
      <c r="B174" s="184"/>
      <c r="C174" s="322"/>
      <c r="D174" s="322"/>
      <c r="E174" s="322"/>
      <c r="F174" s="322"/>
      <c r="G174" s="322"/>
      <c r="H174" s="322"/>
      <c r="I174" s="322"/>
    </row>
    <row r="175" spans="1:9" ht="15.75" x14ac:dyDescent="0.25">
      <c r="A175" s="161">
        <v>159</v>
      </c>
      <c r="B175" s="184"/>
      <c r="C175" s="322"/>
      <c r="D175" s="322"/>
      <c r="E175" s="322"/>
      <c r="F175" s="322"/>
      <c r="G175" s="322"/>
      <c r="H175" s="322"/>
      <c r="I175" s="322"/>
    </row>
    <row r="176" spans="1:9" ht="15.75" x14ac:dyDescent="0.25">
      <c r="A176" s="161">
        <v>160</v>
      </c>
      <c r="B176" s="184"/>
      <c r="C176" s="322"/>
      <c r="D176" s="322"/>
      <c r="E176" s="322"/>
      <c r="F176" s="322"/>
      <c r="G176" s="322"/>
      <c r="H176" s="322"/>
      <c r="I176" s="322"/>
    </row>
    <row r="177" spans="1:9" ht="15.75" x14ac:dyDescent="0.25">
      <c r="A177" s="161">
        <v>161</v>
      </c>
      <c r="B177" s="184"/>
      <c r="C177" s="322"/>
      <c r="D177" s="322"/>
      <c r="E177" s="322"/>
      <c r="F177" s="322"/>
      <c r="G177" s="322"/>
      <c r="H177" s="322"/>
      <c r="I177" s="322"/>
    </row>
    <row r="178" spans="1:9" ht="15.75" x14ac:dyDescent="0.25">
      <c r="A178" s="161">
        <v>162</v>
      </c>
      <c r="B178" s="184"/>
      <c r="C178" s="322"/>
      <c r="D178" s="322"/>
      <c r="E178" s="322"/>
      <c r="F178" s="322"/>
      <c r="G178" s="322"/>
      <c r="H178" s="322"/>
      <c r="I178" s="322"/>
    </row>
    <row r="179" spans="1:9" ht="15.75" x14ac:dyDescent="0.25">
      <c r="A179" s="161">
        <v>163</v>
      </c>
      <c r="B179" s="184"/>
      <c r="C179" s="322"/>
      <c r="D179" s="322"/>
      <c r="E179" s="322"/>
      <c r="F179" s="322"/>
      <c r="G179" s="322"/>
      <c r="H179" s="322"/>
      <c r="I179" s="322"/>
    </row>
    <row r="180" spans="1:9" ht="15.75" x14ac:dyDescent="0.25">
      <c r="A180" s="161">
        <v>164</v>
      </c>
      <c r="B180" s="184"/>
      <c r="C180" s="322"/>
      <c r="D180" s="322"/>
      <c r="E180" s="322"/>
      <c r="F180" s="322"/>
      <c r="G180" s="322"/>
      <c r="H180" s="322"/>
      <c r="I180" s="322"/>
    </row>
    <row r="181" spans="1:9" ht="15.75" x14ac:dyDescent="0.25">
      <c r="A181" s="161">
        <v>165</v>
      </c>
      <c r="B181" s="184"/>
      <c r="C181" s="322"/>
      <c r="D181" s="322"/>
      <c r="E181" s="322"/>
      <c r="F181" s="322"/>
      <c r="G181" s="322"/>
      <c r="H181" s="322"/>
      <c r="I181" s="322"/>
    </row>
    <row r="182" spans="1:9" ht="15.75" x14ac:dyDescent="0.25">
      <c r="A182" s="161">
        <v>166</v>
      </c>
      <c r="B182" s="184"/>
      <c r="C182" s="322"/>
      <c r="D182" s="322"/>
      <c r="E182" s="322"/>
      <c r="F182" s="322"/>
      <c r="G182" s="322"/>
      <c r="H182" s="322"/>
      <c r="I182" s="322"/>
    </row>
    <row r="183" spans="1:9" ht="15.75" x14ac:dyDescent="0.25">
      <c r="A183" s="161">
        <v>167</v>
      </c>
      <c r="B183" s="184"/>
      <c r="C183" s="322"/>
      <c r="D183" s="322"/>
      <c r="E183" s="322"/>
      <c r="F183" s="322"/>
      <c r="G183" s="322"/>
      <c r="H183" s="322"/>
      <c r="I183" s="322"/>
    </row>
    <row r="184" spans="1:9" ht="15.75" x14ac:dyDescent="0.25">
      <c r="A184" s="161">
        <v>168</v>
      </c>
      <c r="B184" s="184"/>
      <c r="C184" s="322"/>
      <c r="D184" s="322"/>
      <c r="E184" s="322"/>
      <c r="F184" s="322"/>
      <c r="G184" s="322"/>
      <c r="H184" s="322"/>
      <c r="I184" s="322"/>
    </row>
    <row r="185" spans="1:9" ht="15.75" x14ac:dyDescent="0.25">
      <c r="A185" s="161">
        <v>169</v>
      </c>
      <c r="B185" s="184"/>
      <c r="C185" s="322"/>
      <c r="D185" s="322"/>
      <c r="E185" s="322"/>
      <c r="F185" s="322"/>
      <c r="G185" s="322"/>
      <c r="H185" s="322"/>
      <c r="I185" s="322"/>
    </row>
    <row r="186" spans="1:9" ht="15.75" x14ac:dyDescent="0.25">
      <c r="A186" s="161">
        <v>170</v>
      </c>
      <c r="B186" s="184"/>
      <c r="C186" s="322"/>
      <c r="D186" s="322"/>
      <c r="E186" s="322"/>
      <c r="F186" s="322"/>
      <c r="G186" s="322"/>
      <c r="H186" s="322"/>
      <c r="I186" s="322"/>
    </row>
    <row r="187" spans="1:9" ht="15.75" x14ac:dyDescent="0.25">
      <c r="A187" s="161">
        <v>171</v>
      </c>
      <c r="B187" s="184"/>
      <c r="C187" s="322"/>
      <c r="D187" s="322"/>
      <c r="E187" s="322"/>
      <c r="F187" s="322"/>
      <c r="G187" s="322"/>
      <c r="H187" s="322"/>
      <c r="I187" s="322"/>
    </row>
    <row r="188" spans="1:9" ht="15.75" x14ac:dyDescent="0.25">
      <c r="A188" s="161">
        <v>172</v>
      </c>
      <c r="B188" s="184"/>
      <c r="C188" s="322"/>
      <c r="D188" s="322"/>
      <c r="E188" s="322"/>
      <c r="F188" s="322"/>
      <c r="G188" s="322"/>
      <c r="H188" s="322"/>
      <c r="I188" s="322"/>
    </row>
    <row r="189" spans="1:9" ht="15.75" x14ac:dyDescent="0.25">
      <c r="A189" s="161">
        <v>173</v>
      </c>
      <c r="B189" s="184"/>
      <c r="C189" s="322"/>
      <c r="D189" s="322"/>
      <c r="E189" s="322"/>
      <c r="F189" s="322"/>
      <c r="G189" s="322"/>
      <c r="H189" s="322"/>
      <c r="I189" s="322"/>
    </row>
    <row r="190" spans="1:9" ht="15.75" x14ac:dyDescent="0.25">
      <c r="A190" s="161">
        <v>174</v>
      </c>
      <c r="B190" s="184"/>
      <c r="C190" s="322"/>
      <c r="D190" s="322"/>
      <c r="E190" s="322"/>
      <c r="F190" s="322"/>
      <c r="G190" s="322"/>
      <c r="H190" s="322"/>
      <c r="I190" s="322"/>
    </row>
    <row r="191" spans="1:9" ht="15.75" x14ac:dyDescent="0.25">
      <c r="A191" s="161">
        <v>175</v>
      </c>
      <c r="B191" s="184"/>
      <c r="C191" s="322"/>
      <c r="D191" s="322"/>
      <c r="E191" s="322"/>
      <c r="F191" s="322"/>
      <c r="G191" s="322"/>
      <c r="H191" s="322"/>
      <c r="I191" s="322"/>
    </row>
    <row r="192" spans="1:9" ht="15.75" x14ac:dyDescent="0.25">
      <c r="A192" s="161">
        <v>176</v>
      </c>
      <c r="B192" s="184"/>
      <c r="C192" s="322"/>
      <c r="D192" s="322"/>
      <c r="E192" s="322"/>
      <c r="F192" s="322"/>
      <c r="G192" s="322"/>
      <c r="H192" s="322"/>
      <c r="I192" s="322"/>
    </row>
    <row r="193" spans="1:9" ht="15.75" x14ac:dyDescent="0.25">
      <c r="A193" s="161">
        <v>177</v>
      </c>
      <c r="B193" s="184"/>
      <c r="C193" s="322"/>
      <c r="D193" s="322"/>
      <c r="E193" s="322"/>
      <c r="F193" s="322"/>
      <c r="G193" s="322"/>
      <c r="H193" s="322"/>
      <c r="I193" s="322"/>
    </row>
    <row r="194" spans="1:9" ht="15.75" x14ac:dyDescent="0.25">
      <c r="A194" s="161">
        <v>178</v>
      </c>
      <c r="B194" s="184"/>
      <c r="C194" s="322"/>
      <c r="D194" s="322"/>
      <c r="E194" s="322"/>
      <c r="F194" s="322"/>
      <c r="G194" s="322"/>
      <c r="H194" s="322"/>
      <c r="I194" s="322"/>
    </row>
    <row r="195" spans="1:9" ht="15.75" x14ac:dyDescent="0.25">
      <c r="A195" s="161">
        <v>179</v>
      </c>
      <c r="B195" s="184"/>
      <c r="C195" s="322"/>
      <c r="D195" s="322"/>
      <c r="E195" s="322"/>
      <c r="F195" s="322"/>
      <c r="G195" s="322"/>
      <c r="H195" s="322"/>
      <c r="I195" s="322"/>
    </row>
    <row r="196" spans="1:9" ht="15.75" x14ac:dyDescent="0.25">
      <c r="A196" s="161">
        <v>180</v>
      </c>
      <c r="B196" s="184"/>
      <c r="C196" s="322"/>
      <c r="D196" s="322"/>
      <c r="E196" s="322"/>
      <c r="F196" s="322"/>
      <c r="G196" s="322"/>
      <c r="H196" s="322"/>
      <c r="I196" s="322"/>
    </row>
    <row r="197" spans="1:9" ht="15.75" x14ac:dyDescent="0.25">
      <c r="A197" s="161">
        <v>181</v>
      </c>
      <c r="B197" s="184"/>
      <c r="C197" s="322"/>
      <c r="D197" s="322"/>
      <c r="E197" s="322"/>
      <c r="F197" s="322"/>
      <c r="G197" s="322"/>
      <c r="H197" s="322"/>
      <c r="I197" s="322"/>
    </row>
    <row r="198" spans="1:9" ht="15.75" x14ac:dyDescent="0.25">
      <c r="A198" s="161">
        <v>182</v>
      </c>
      <c r="B198" s="184"/>
      <c r="C198" s="322"/>
      <c r="D198" s="322"/>
      <c r="E198" s="322"/>
      <c r="F198" s="322"/>
      <c r="G198" s="322"/>
      <c r="H198" s="322"/>
      <c r="I198" s="322"/>
    </row>
    <row r="199" spans="1:9" ht="15.75" x14ac:dyDescent="0.25">
      <c r="A199" s="161">
        <v>183</v>
      </c>
      <c r="B199" s="184"/>
      <c r="C199" s="322"/>
      <c r="D199" s="322"/>
      <c r="E199" s="322"/>
      <c r="F199" s="322"/>
      <c r="G199" s="322"/>
      <c r="H199" s="322"/>
      <c r="I199" s="322"/>
    </row>
    <row r="200" spans="1:9" ht="15.75" x14ac:dyDescent="0.25">
      <c r="A200" s="161">
        <v>184</v>
      </c>
      <c r="B200" s="184"/>
      <c r="C200" s="322"/>
      <c r="D200" s="322"/>
      <c r="E200" s="322"/>
      <c r="F200" s="322"/>
      <c r="G200" s="322"/>
      <c r="H200" s="322"/>
      <c r="I200" s="322"/>
    </row>
    <row r="201" spans="1:9" ht="15.75" x14ac:dyDescent="0.25">
      <c r="A201" s="161">
        <v>185</v>
      </c>
      <c r="B201" s="184"/>
      <c r="C201" s="322"/>
      <c r="D201" s="322"/>
      <c r="E201" s="322"/>
      <c r="F201" s="322"/>
      <c r="G201" s="322"/>
      <c r="H201" s="322"/>
      <c r="I201" s="322"/>
    </row>
    <row r="202" spans="1:9" ht="15.75" x14ac:dyDescent="0.25">
      <c r="A202" s="161">
        <v>186</v>
      </c>
      <c r="B202" s="184"/>
      <c r="C202" s="322"/>
      <c r="D202" s="322"/>
      <c r="E202" s="322"/>
      <c r="F202" s="322"/>
      <c r="G202" s="322"/>
      <c r="H202" s="322"/>
      <c r="I202" s="322"/>
    </row>
    <row r="203" spans="1:9" ht="15.75" x14ac:dyDescent="0.25">
      <c r="A203" s="161">
        <v>187</v>
      </c>
      <c r="B203" s="184"/>
      <c r="C203" s="322"/>
      <c r="D203" s="322"/>
      <c r="E203" s="322"/>
      <c r="F203" s="322"/>
      <c r="G203" s="322"/>
      <c r="H203" s="322"/>
      <c r="I203" s="322"/>
    </row>
    <row r="204" spans="1:9" ht="15.75" x14ac:dyDescent="0.25">
      <c r="A204" s="161">
        <v>188</v>
      </c>
      <c r="B204" s="184"/>
      <c r="C204" s="322"/>
      <c r="D204" s="322"/>
      <c r="E204" s="322"/>
      <c r="F204" s="322"/>
      <c r="G204" s="322"/>
      <c r="H204" s="322"/>
      <c r="I204" s="322"/>
    </row>
    <row r="205" spans="1:9" ht="15.75" x14ac:dyDescent="0.25">
      <c r="A205" s="161">
        <v>189</v>
      </c>
      <c r="B205" s="184"/>
      <c r="C205" s="322"/>
      <c r="D205" s="322"/>
      <c r="E205" s="322"/>
      <c r="F205" s="322"/>
      <c r="G205" s="322"/>
      <c r="H205" s="322"/>
      <c r="I205" s="322"/>
    </row>
    <row r="206" spans="1:9" ht="15.75" x14ac:dyDescent="0.25">
      <c r="A206" s="161">
        <v>190</v>
      </c>
      <c r="B206" s="184"/>
      <c r="C206" s="322"/>
      <c r="D206" s="322"/>
      <c r="E206" s="322"/>
      <c r="F206" s="322"/>
      <c r="G206" s="322"/>
      <c r="H206" s="322"/>
      <c r="I206" s="322"/>
    </row>
    <row r="207" spans="1:9" ht="15.75" x14ac:dyDescent="0.25">
      <c r="A207" s="161"/>
      <c r="B207" s="161"/>
    </row>
    <row r="208" spans="1:9" ht="15.75" x14ac:dyDescent="0.25">
      <c r="A208" s="161"/>
      <c r="B208" s="161"/>
    </row>
    <row r="209" spans="1:2" ht="15.75" x14ac:dyDescent="0.25">
      <c r="A209" s="161"/>
      <c r="B209" s="161"/>
    </row>
    <row r="210" spans="1:2" ht="15.75" x14ac:dyDescent="0.25">
      <c r="A210" s="161"/>
      <c r="B210" s="161"/>
    </row>
    <row r="211" spans="1:2" ht="15.75" x14ac:dyDescent="0.25">
      <c r="A211" s="161"/>
      <c r="B211" s="161"/>
    </row>
    <row r="212" spans="1:2" ht="15.75" x14ac:dyDescent="0.25">
      <c r="A212" s="161"/>
      <c r="B212" s="161"/>
    </row>
    <row r="213" spans="1:2" ht="15.75" x14ac:dyDescent="0.25">
      <c r="A213" s="161"/>
      <c r="B213" s="161"/>
    </row>
    <row r="214" spans="1:2" ht="15.75" x14ac:dyDescent="0.25">
      <c r="A214" s="161"/>
      <c r="B214" s="161"/>
    </row>
    <row r="215" spans="1:2" ht="15.75" x14ac:dyDescent="0.25">
      <c r="A215" s="161"/>
      <c r="B215" s="161"/>
    </row>
    <row r="216" spans="1:2" ht="15.75" x14ac:dyDescent="0.25">
      <c r="A216" s="161"/>
      <c r="B216" s="161"/>
    </row>
    <row r="217" spans="1:2" ht="15.75" x14ac:dyDescent="0.25">
      <c r="A217" s="161"/>
      <c r="B217" s="161"/>
    </row>
    <row r="218" spans="1:2" ht="15.75" x14ac:dyDescent="0.25">
      <c r="A218" s="161"/>
      <c r="B218" s="161"/>
    </row>
    <row r="219" spans="1:2" ht="15.75" x14ac:dyDescent="0.25">
      <c r="A219" s="161"/>
      <c r="B219" s="161"/>
    </row>
    <row r="220" spans="1:2" ht="15.75" x14ac:dyDescent="0.25">
      <c r="A220" s="161"/>
      <c r="B220" s="161"/>
    </row>
    <row r="221" spans="1:2" ht="15.75" x14ac:dyDescent="0.25">
      <c r="A221" s="161"/>
      <c r="B221" s="161"/>
    </row>
    <row r="222" spans="1:2" ht="15.75" x14ac:dyDescent="0.25">
      <c r="A222" s="161"/>
      <c r="B222" s="161"/>
    </row>
    <row r="223" spans="1:2" ht="15.75" x14ac:dyDescent="0.25">
      <c r="A223" s="161"/>
      <c r="B223" s="161"/>
    </row>
    <row r="224" spans="1:2" ht="15.75" x14ac:dyDescent="0.25">
      <c r="A224" s="161"/>
      <c r="B224" s="161"/>
    </row>
    <row r="225" spans="1:2" ht="15.75" x14ac:dyDescent="0.25">
      <c r="A225" s="161"/>
      <c r="B225" s="161"/>
    </row>
    <row r="226" spans="1:2" ht="15.75" x14ac:dyDescent="0.25">
      <c r="A226" s="161"/>
      <c r="B226" s="161"/>
    </row>
    <row r="227" spans="1:2" ht="15.75" x14ac:dyDescent="0.25">
      <c r="A227" s="161"/>
      <c r="B227" s="161"/>
    </row>
    <row r="228" spans="1:2" ht="15.75" x14ac:dyDescent="0.25">
      <c r="A228" s="161"/>
      <c r="B228" s="161"/>
    </row>
    <row r="229" spans="1:2" ht="15.75" x14ac:dyDescent="0.25">
      <c r="A229" s="161"/>
      <c r="B229" s="161"/>
    </row>
    <row r="230" spans="1:2" ht="15.75" x14ac:dyDescent="0.25">
      <c r="A230" s="161"/>
      <c r="B230" s="161"/>
    </row>
    <row r="231" spans="1:2" ht="15.75" x14ac:dyDescent="0.25">
      <c r="A231" s="161"/>
      <c r="B231" s="161"/>
    </row>
    <row r="232" spans="1:2" ht="15.75" x14ac:dyDescent="0.25">
      <c r="A232" s="161"/>
      <c r="B232" s="161"/>
    </row>
    <row r="233" spans="1:2" ht="15.75" x14ac:dyDescent="0.25">
      <c r="A233" s="161"/>
      <c r="B233" s="161"/>
    </row>
    <row r="234" spans="1:2" ht="15.75" x14ac:dyDescent="0.25">
      <c r="A234" s="161"/>
      <c r="B234" s="161"/>
    </row>
    <row r="235" spans="1:2" ht="15.75" x14ac:dyDescent="0.25">
      <c r="A235" s="161"/>
      <c r="B235" s="161"/>
    </row>
    <row r="236" spans="1:2" ht="15.75" x14ac:dyDescent="0.25">
      <c r="A236" s="161"/>
      <c r="B236" s="161"/>
    </row>
    <row r="237" spans="1:2" ht="15.75" x14ac:dyDescent="0.25">
      <c r="A237" s="161"/>
      <c r="B237" s="161"/>
    </row>
    <row r="238" spans="1:2" ht="15.75" x14ac:dyDescent="0.25">
      <c r="A238" s="161"/>
      <c r="B238" s="161"/>
    </row>
    <row r="239" spans="1:2" ht="15.75" x14ac:dyDescent="0.25">
      <c r="A239" s="161"/>
      <c r="B239" s="161"/>
    </row>
    <row r="240" spans="1:2" ht="15.75" x14ac:dyDescent="0.25">
      <c r="A240" s="161"/>
      <c r="B240" s="161"/>
    </row>
    <row r="241" spans="1:2" ht="15.75" x14ac:dyDescent="0.25">
      <c r="A241" s="161"/>
      <c r="B241" s="161"/>
    </row>
    <row r="242" spans="1:2" ht="15.75" x14ac:dyDescent="0.25">
      <c r="A242" s="161"/>
      <c r="B242" s="161"/>
    </row>
    <row r="243" spans="1:2" ht="15.75" x14ac:dyDescent="0.25">
      <c r="A243" s="161"/>
      <c r="B243" s="161"/>
    </row>
    <row r="244" spans="1:2" ht="15.75" x14ac:dyDescent="0.25">
      <c r="A244" s="161"/>
      <c r="B244" s="161"/>
    </row>
    <row r="245" spans="1:2" ht="15.75" x14ac:dyDescent="0.25">
      <c r="A245" s="161"/>
      <c r="B245" s="161"/>
    </row>
    <row r="246" spans="1:2" ht="15.75" x14ac:dyDescent="0.25">
      <c r="A246" s="161"/>
      <c r="B246" s="161"/>
    </row>
    <row r="247" spans="1:2" ht="15.75" x14ac:dyDescent="0.25">
      <c r="A247" s="161"/>
      <c r="B247" s="161"/>
    </row>
    <row r="248" spans="1:2" ht="15.75" x14ac:dyDescent="0.25">
      <c r="A248" s="161"/>
      <c r="B248" s="161"/>
    </row>
    <row r="249" spans="1:2" ht="15.75" x14ac:dyDescent="0.25">
      <c r="A249" s="161"/>
      <c r="B249" s="161"/>
    </row>
    <row r="250" spans="1:2" ht="15.75" x14ac:dyDescent="0.25">
      <c r="A250" s="161"/>
      <c r="B250" s="161"/>
    </row>
    <row r="251" spans="1:2" ht="15.75" x14ac:dyDescent="0.25">
      <c r="A251" s="161"/>
      <c r="B251" s="161"/>
    </row>
    <row r="252" spans="1:2" ht="15.75" x14ac:dyDescent="0.25">
      <c r="A252" s="161"/>
      <c r="B252" s="161"/>
    </row>
    <row r="253" spans="1:2" ht="15.75" x14ac:dyDescent="0.25">
      <c r="A253" s="161"/>
      <c r="B253" s="161"/>
    </row>
    <row r="254" spans="1:2" ht="15.75" x14ac:dyDescent="0.25">
      <c r="A254" s="161"/>
      <c r="B254" s="161"/>
    </row>
    <row r="255" spans="1:2" ht="15.75" x14ac:dyDescent="0.25">
      <c r="A255" s="161"/>
      <c r="B255" s="161"/>
    </row>
    <row r="256" spans="1:2" ht="15.75" x14ac:dyDescent="0.25">
      <c r="A256" s="161"/>
      <c r="B256" s="161"/>
    </row>
    <row r="257" spans="1:2" ht="15.75" x14ac:dyDescent="0.25">
      <c r="A257" s="161"/>
      <c r="B257" s="161"/>
    </row>
    <row r="258" spans="1:2" ht="15.75" x14ac:dyDescent="0.25">
      <c r="A258" s="161"/>
      <c r="B258" s="161"/>
    </row>
    <row r="259" spans="1:2" ht="15.75" x14ac:dyDescent="0.25">
      <c r="A259" s="161"/>
      <c r="B259" s="161"/>
    </row>
    <row r="260" spans="1:2" ht="15.75" x14ac:dyDescent="0.25">
      <c r="A260" s="161"/>
      <c r="B260" s="161"/>
    </row>
    <row r="261" spans="1:2" ht="15.75" x14ac:dyDescent="0.25">
      <c r="A261" s="161"/>
      <c r="B261" s="161"/>
    </row>
    <row r="262" spans="1:2" ht="15.75" x14ac:dyDescent="0.25">
      <c r="A262" s="161"/>
      <c r="B262" s="161"/>
    </row>
    <row r="263" spans="1:2" ht="15.75" x14ac:dyDescent="0.25">
      <c r="A263" s="161"/>
      <c r="B263" s="161"/>
    </row>
    <row r="264" spans="1:2" ht="15.75" x14ac:dyDescent="0.25">
      <c r="A264" s="161"/>
      <c r="B264" s="161"/>
    </row>
    <row r="265" spans="1:2" ht="15.75" x14ac:dyDescent="0.25">
      <c r="A265" s="161"/>
      <c r="B265" s="161"/>
    </row>
    <row r="266" spans="1:2" ht="15.75" x14ac:dyDescent="0.25">
      <c r="A266" s="161"/>
      <c r="B266" s="161"/>
    </row>
    <row r="267" spans="1:2" ht="15.75" x14ac:dyDescent="0.25">
      <c r="A267" s="161"/>
      <c r="B267" s="161"/>
    </row>
    <row r="268" spans="1:2" ht="15.75" x14ac:dyDescent="0.25">
      <c r="A268" s="161"/>
      <c r="B268" s="161"/>
    </row>
    <row r="269" spans="1:2" ht="15.75" x14ac:dyDescent="0.25">
      <c r="A269" s="161"/>
      <c r="B269" s="161"/>
    </row>
    <row r="270" spans="1:2" ht="15.75" x14ac:dyDescent="0.25">
      <c r="A270" s="161"/>
      <c r="B270" s="161"/>
    </row>
    <row r="271" spans="1:2" ht="15.75" x14ac:dyDescent="0.25">
      <c r="A271" s="161"/>
      <c r="B271" s="161"/>
    </row>
    <row r="272" spans="1:2" ht="15.75" x14ac:dyDescent="0.25">
      <c r="A272" s="161"/>
      <c r="B272" s="161"/>
    </row>
    <row r="273" spans="1:2" ht="15.75" x14ac:dyDescent="0.25">
      <c r="A273" s="161"/>
      <c r="B273" s="161"/>
    </row>
    <row r="274" spans="1:2" ht="15.75" x14ac:dyDescent="0.25">
      <c r="A274" s="161"/>
      <c r="B274" s="161"/>
    </row>
    <row r="275" spans="1:2" ht="15.75" x14ac:dyDescent="0.25">
      <c r="A275" s="161"/>
      <c r="B275" s="161"/>
    </row>
    <row r="276" spans="1:2" ht="15.75" x14ac:dyDescent="0.25">
      <c r="A276" s="161"/>
      <c r="B276" s="161"/>
    </row>
    <row r="277" spans="1:2" ht="15.75" x14ac:dyDescent="0.25">
      <c r="A277" s="161"/>
      <c r="B277" s="161"/>
    </row>
    <row r="278" spans="1:2" ht="15.75" x14ac:dyDescent="0.25">
      <c r="A278" s="161"/>
      <c r="B278" s="161"/>
    </row>
    <row r="279" spans="1:2" ht="15.75" x14ac:dyDescent="0.25">
      <c r="A279" s="161"/>
      <c r="B279" s="161"/>
    </row>
    <row r="280" spans="1:2" ht="15.75" x14ac:dyDescent="0.25">
      <c r="A280" s="161"/>
      <c r="B280" s="161"/>
    </row>
    <row r="281" spans="1:2" ht="15.75" x14ac:dyDescent="0.25">
      <c r="A281" s="161"/>
      <c r="B281" s="161"/>
    </row>
    <row r="282" spans="1:2" ht="15.75" x14ac:dyDescent="0.25">
      <c r="A282" s="161"/>
      <c r="B282" s="161"/>
    </row>
    <row r="283" spans="1:2" ht="15.75" x14ac:dyDescent="0.25">
      <c r="A283" s="161"/>
      <c r="B283" s="161"/>
    </row>
    <row r="284" spans="1:2" ht="15.75" x14ac:dyDescent="0.25">
      <c r="A284" s="161"/>
      <c r="B284" s="161"/>
    </row>
    <row r="285" spans="1:2" ht="15.75" x14ac:dyDescent="0.25">
      <c r="A285" s="161"/>
      <c r="B285" s="161"/>
    </row>
    <row r="286" spans="1:2" ht="15.75" x14ac:dyDescent="0.25">
      <c r="A286" s="161"/>
      <c r="B286" s="161"/>
    </row>
    <row r="287" spans="1:2" ht="15.75" x14ac:dyDescent="0.25">
      <c r="A287" s="161"/>
      <c r="B287" s="161"/>
    </row>
    <row r="288" spans="1:2" ht="15.75" x14ac:dyDescent="0.25">
      <c r="A288" s="161"/>
      <c r="B288" s="161"/>
    </row>
    <row r="289" spans="1:2" ht="15.75" x14ac:dyDescent="0.25">
      <c r="A289" s="161"/>
      <c r="B289" s="161"/>
    </row>
    <row r="290" spans="1:2" ht="15.75" x14ac:dyDescent="0.25">
      <c r="A290" s="161"/>
      <c r="B290" s="161"/>
    </row>
    <row r="291" spans="1:2" ht="15.75" x14ac:dyDescent="0.25">
      <c r="A291" s="161"/>
      <c r="B291" s="161"/>
    </row>
    <row r="292" spans="1:2" ht="15.75" x14ac:dyDescent="0.25">
      <c r="A292" s="161"/>
      <c r="B292" s="161"/>
    </row>
    <row r="293" spans="1:2" ht="15.75" x14ac:dyDescent="0.25">
      <c r="A293" s="161"/>
      <c r="B293" s="161"/>
    </row>
    <row r="294" spans="1:2" ht="15.75" x14ac:dyDescent="0.25">
      <c r="A294" s="161"/>
      <c r="B294" s="161"/>
    </row>
    <row r="295" spans="1:2" ht="15.75" x14ac:dyDescent="0.25">
      <c r="A295" s="161"/>
      <c r="B295" s="161"/>
    </row>
    <row r="296" spans="1:2" ht="15.75" x14ac:dyDescent="0.25">
      <c r="A296" s="161"/>
      <c r="B296" s="161"/>
    </row>
    <row r="297" spans="1:2" ht="15.75" x14ac:dyDescent="0.25">
      <c r="A297" s="161"/>
      <c r="B297" s="161"/>
    </row>
    <row r="298" spans="1:2" ht="15.75" x14ac:dyDescent="0.25">
      <c r="A298" s="161"/>
      <c r="B298" s="161"/>
    </row>
    <row r="299" spans="1:2" ht="15.75" x14ac:dyDescent="0.25">
      <c r="A299" s="161"/>
      <c r="B299" s="161"/>
    </row>
    <row r="300" spans="1:2" ht="15.75" x14ac:dyDescent="0.25">
      <c r="A300" s="161"/>
      <c r="B300" s="161"/>
    </row>
    <row r="301" spans="1:2" ht="15.75" x14ac:dyDescent="0.25">
      <c r="A301" s="161"/>
      <c r="B301" s="161"/>
    </row>
    <row r="302" spans="1:2" ht="15.75" x14ac:dyDescent="0.25">
      <c r="A302" s="161"/>
      <c r="B302" s="161"/>
    </row>
    <row r="303" spans="1:2" ht="15.75" x14ac:dyDescent="0.25">
      <c r="A303" s="161"/>
      <c r="B303" s="161"/>
    </row>
    <row r="304" spans="1:2" ht="15.75" x14ac:dyDescent="0.25">
      <c r="A304" s="161"/>
      <c r="B304" s="161"/>
    </row>
    <row r="305" spans="1:2" ht="15.75" x14ac:dyDescent="0.25">
      <c r="A305" s="161"/>
      <c r="B305" s="161"/>
    </row>
    <row r="306" spans="1:2" ht="15.75" x14ac:dyDescent="0.25">
      <c r="A306" s="161"/>
      <c r="B306" s="161"/>
    </row>
    <row r="307" spans="1:2" ht="15.75" x14ac:dyDescent="0.25">
      <c r="A307" s="161"/>
      <c r="B307" s="161"/>
    </row>
    <row r="308" spans="1:2" ht="15.75" x14ac:dyDescent="0.25">
      <c r="A308" s="161"/>
      <c r="B308" s="161"/>
    </row>
    <row r="309" spans="1:2" ht="15.75" x14ac:dyDescent="0.25">
      <c r="A309" s="161"/>
      <c r="B309" s="161"/>
    </row>
    <row r="310" spans="1:2" ht="15.75" x14ac:dyDescent="0.25">
      <c r="A310" s="161"/>
      <c r="B310" s="161"/>
    </row>
    <row r="311" spans="1:2" ht="15.75" x14ac:dyDescent="0.25">
      <c r="A311" s="161"/>
      <c r="B311" s="161"/>
    </row>
    <row r="312" spans="1:2" ht="15.75" x14ac:dyDescent="0.25">
      <c r="A312" s="161"/>
      <c r="B312" s="161"/>
    </row>
    <row r="313" spans="1:2" ht="15.75" x14ac:dyDescent="0.25">
      <c r="A313" s="161"/>
      <c r="B313" s="161"/>
    </row>
    <row r="314" spans="1:2" ht="15.75" x14ac:dyDescent="0.25">
      <c r="A314" s="161"/>
      <c r="B314" s="161"/>
    </row>
    <row r="315" spans="1:2" ht="15.75" x14ac:dyDescent="0.25">
      <c r="A315" s="161"/>
      <c r="B315" s="161"/>
    </row>
    <row r="316" spans="1:2" ht="15.75" x14ac:dyDescent="0.25">
      <c r="A316" s="161"/>
      <c r="B316" s="161"/>
    </row>
    <row r="317" spans="1:2" ht="15.75" x14ac:dyDescent="0.25">
      <c r="A317" s="161"/>
      <c r="B317" s="161"/>
    </row>
    <row r="318" spans="1:2" ht="15.75" x14ac:dyDescent="0.25">
      <c r="A318" s="161"/>
      <c r="B318" s="161"/>
    </row>
    <row r="319" spans="1:2" ht="15.75" x14ac:dyDescent="0.25">
      <c r="A319" s="161"/>
      <c r="B319" s="161"/>
    </row>
    <row r="320" spans="1:2" ht="15.75" x14ac:dyDescent="0.25">
      <c r="A320" s="161"/>
      <c r="B320" s="161"/>
    </row>
    <row r="321" spans="1:2" ht="15.75" x14ac:dyDescent="0.25">
      <c r="A321" s="161"/>
      <c r="B321" s="161"/>
    </row>
    <row r="322" spans="1:2" ht="15.75" x14ac:dyDescent="0.25">
      <c r="A322" s="161"/>
      <c r="B322" s="161"/>
    </row>
    <row r="323" spans="1:2" ht="15.75" x14ac:dyDescent="0.25">
      <c r="A323" s="161"/>
      <c r="B323" s="161"/>
    </row>
    <row r="324" spans="1:2" ht="15.75" x14ac:dyDescent="0.25">
      <c r="A324" s="161"/>
      <c r="B324" s="161"/>
    </row>
    <row r="325" spans="1:2" ht="15.75" x14ac:dyDescent="0.25">
      <c r="A325" s="161"/>
      <c r="B325" s="161"/>
    </row>
    <row r="326" spans="1:2" ht="15.75" x14ac:dyDescent="0.25">
      <c r="A326" s="161"/>
      <c r="B326" s="161"/>
    </row>
    <row r="327" spans="1:2" ht="15.75" x14ac:dyDescent="0.25">
      <c r="A327" s="161"/>
      <c r="B327" s="161"/>
    </row>
    <row r="328" spans="1:2" ht="15.75" x14ac:dyDescent="0.25">
      <c r="A328" s="161"/>
      <c r="B328" s="161"/>
    </row>
    <row r="329" spans="1:2" ht="15.75" x14ac:dyDescent="0.25">
      <c r="A329" s="161"/>
      <c r="B329" s="161"/>
    </row>
    <row r="330" spans="1:2" ht="15.75" x14ac:dyDescent="0.25">
      <c r="A330" s="161"/>
      <c r="B330" s="161"/>
    </row>
    <row r="331" spans="1:2" ht="15.75" x14ac:dyDescent="0.25">
      <c r="A331" s="161"/>
      <c r="B331" s="161"/>
    </row>
    <row r="332" spans="1:2" ht="15.75" x14ac:dyDescent="0.25">
      <c r="A332" s="161"/>
      <c r="B332" s="161"/>
    </row>
    <row r="333" spans="1:2" ht="15.75" x14ac:dyDescent="0.25">
      <c r="A333" s="161"/>
      <c r="B333" s="161"/>
    </row>
    <row r="334" spans="1:2" ht="15.75" x14ac:dyDescent="0.25">
      <c r="A334" s="161"/>
      <c r="B334" s="161"/>
    </row>
    <row r="335" spans="1:2" ht="15.75" x14ac:dyDescent="0.25">
      <c r="A335" s="161"/>
      <c r="B335" s="161"/>
    </row>
    <row r="336" spans="1:2" ht="15.75" x14ac:dyDescent="0.25">
      <c r="A336" s="161"/>
      <c r="B336" s="161"/>
    </row>
    <row r="337" spans="1:2" ht="15.75" x14ac:dyDescent="0.25">
      <c r="A337" s="161"/>
      <c r="B337" s="161"/>
    </row>
    <row r="338" spans="1:2" ht="15.75" x14ac:dyDescent="0.25">
      <c r="A338" s="161"/>
      <c r="B338" s="161"/>
    </row>
    <row r="339" spans="1:2" ht="15.75" x14ac:dyDescent="0.25">
      <c r="A339" s="161"/>
      <c r="B339" s="161"/>
    </row>
    <row r="340" spans="1:2" ht="15.75" x14ac:dyDescent="0.25">
      <c r="A340" s="161"/>
      <c r="B340" s="161"/>
    </row>
    <row r="341" spans="1:2" ht="15.75" x14ac:dyDescent="0.25">
      <c r="A341" s="161"/>
      <c r="B341" s="161"/>
    </row>
    <row r="342" spans="1:2" ht="15.75" x14ac:dyDescent="0.25">
      <c r="A342" s="161"/>
      <c r="B342" s="161"/>
    </row>
    <row r="343" spans="1:2" ht="15.75" x14ac:dyDescent="0.25">
      <c r="A343" s="161"/>
      <c r="B343" s="161"/>
    </row>
    <row r="344" spans="1:2" ht="15.75" x14ac:dyDescent="0.25">
      <c r="A344" s="161"/>
      <c r="B344" s="161"/>
    </row>
    <row r="345" spans="1:2" ht="15.75" x14ac:dyDescent="0.25">
      <c r="A345" s="161"/>
      <c r="B345" s="161"/>
    </row>
    <row r="346" spans="1:2" ht="15.75" x14ac:dyDescent="0.25">
      <c r="A346" s="161"/>
      <c r="B346" s="161"/>
    </row>
    <row r="347" spans="1:2" ht="15.75" x14ac:dyDescent="0.25">
      <c r="A347" s="161"/>
      <c r="B347" s="161"/>
    </row>
    <row r="348" spans="1:2" ht="15.75" x14ac:dyDescent="0.25">
      <c r="A348" s="161"/>
      <c r="B348" s="161"/>
    </row>
    <row r="349" spans="1:2" ht="15.75" x14ac:dyDescent="0.25">
      <c r="A349" s="161"/>
      <c r="B349" s="161"/>
    </row>
    <row r="350" spans="1:2" ht="15.75" x14ac:dyDescent="0.25">
      <c r="A350" s="161"/>
      <c r="B350" s="161"/>
    </row>
    <row r="351" spans="1:2" ht="15.75" x14ac:dyDescent="0.25">
      <c r="A351" s="161"/>
      <c r="B351" s="161"/>
    </row>
    <row r="352" spans="1:2" ht="15.75" x14ac:dyDescent="0.25">
      <c r="A352" s="161"/>
      <c r="B352" s="161"/>
    </row>
    <row r="353" spans="1:2" ht="15.75" x14ac:dyDescent="0.25">
      <c r="A353" s="161"/>
      <c r="B353" s="161"/>
    </row>
    <row r="354" spans="1:2" ht="15.75" x14ac:dyDescent="0.25">
      <c r="A354" s="161"/>
      <c r="B354" s="161"/>
    </row>
    <row r="355" spans="1:2" ht="15.75" x14ac:dyDescent="0.25">
      <c r="A355" s="161"/>
      <c r="B355" s="161"/>
    </row>
    <row r="356" spans="1:2" ht="15.75" x14ac:dyDescent="0.25">
      <c r="A356" s="161"/>
      <c r="B356" s="161"/>
    </row>
    <row r="357" spans="1:2" ht="15.75" x14ac:dyDescent="0.25">
      <c r="A357" s="161"/>
      <c r="B357" s="161"/>
    </row>
    <row r="358" spans="1:2" ht="15.75" x14ac:dyDescent="0.25">
      <c r="A358" s="161"/>
      <c r="B358" s="161"/>
    </row>
    <row r="359" spans="1:2" ht="15.75" x14ac:dyDescent="0.25">
      <c r="A359" s="161"/>
      <c r="B359" s="161"/>
    </row>
    <row r="360" spans="1:2" ht="15.75" x14ac:dyDescent="0.25">
      <c r="A360" s="161"/>
      <c r="B360" s="161"/>
    </row>
    <row r="361" spans="1:2" ht="15.75" x14ac:dyDescent="0.25">
      <c r="A361" s="161"/>
      <c r="B361" s="161"/>
    </row>
    <row r="362" spans="1:2" ht="15.75" x14ac:dyDescent="0.25">
      <c r="A362" s="161"/>
      <c r="B362" s="161"/>
    </row>
    <row r="363" spans="1:2" ht="15.75" x14ac:dyDescent="0.25">
      <c r="A363" s="161"/>
      <c r="B363" s="161"/>
    </row>
    <row r="364" spans="1:2" ht="15.75" x14ac:dyDescent="0.25">
      <c r="A364" s="161"/>
      <c r="B364" s="161"/>
    </row>
    <row r="365" spans="1:2" ht="15.75" x14ac:dyDescent="0.25">
      <c r="A365" s="161"/>
      <c r="B365" s="161"/>
    </row>
    <row r="366" spans="1:2" ht="15.75" x14ac:dyDescent="0.25">
      <c r="A366" s="161"/>
      <c r="B366" s="161"/>
    </row>
    <row r="367" spans="1:2" ht="15.75" x14ac:dyDescent="0.25">
      <c r="A367" s="161"/>
      <c r="B367" s="161"/>
    </row>
    <row r="368" spans="1:2" ht="15.75" x14ac:dyDescent="0.25">
      <c r="A368" s="161"/>
      <c r="B368" s="161"/>
    </row>
    <row r="369" spans="1:2" ht="15.75" x14ac:dyDescent="0.25">
      <c r="A369" s="161"/>
      <c r="B369" s="161"/>
    </row>
    <row r="370" spans="1:2" ht="15.75" x14ac:dyDescent="0.25">
      <c r="A370" s="161"/>
      <c r="B370" s="161"/>
    </row>
    <row r="371" spans="1:2" ht="15.75" x14ac:dyDescent="0.25">
      <c r="A371" s="161"/>
      <c r="B371" s="161"/>
    </row>
    <row r="372" spans="1:2" ht="15.75" x14ac:dyDescent="0.25">
      <c r="A372" s="161"/>
      <c r="B372" s="161"/>
    </row>
    <row r="373" spans="1:2" ht="15.75" x14ac:dyDescent="0.25">
      <c r="A373" s="161"/>
      <c r="B373" s="161"/>
    </row>
    <row r="374" spans="1:2" ht="15.75" x14ac:dyDescent="0.25">
      <c r="A374" s="161"/>
      <c r="B374" s="161"/>
    </row>
    <row r="375" spans="1:2" ht="15.75" x14ac:dyDescent="0.25">
      <c r="A375" s="161"/>
      <c r="B375" s="161"/>
    </row>
    <row r="376" spans="1:2" ht="15.75" x14ac:dyDescent="0.25">
      <c r="A376" s="161"/>
      <c r="B376" s="161"/>
    </row>
    <row r="377" spans="1:2" ht="15.75" x14ac:dyDescent="0.25">
      <c r="A377" s="161"/>
      <c r="B377" s="161"/>
    </row>
    <row r="378" spans="1:2" ht="15.75" x14ac:dyDescent="0.25">
      <c r="A378" s="161"/>
      <c r="B378" s="161"/>
    </row>
    <row r="379" spans="1:2" ht="15.75" x14ac:dyDescent="0.25">
      <c r="A379" s="161"/>
      <c r="B379" s="161"/>
    </row>
    <row r="380" spans="1:2" ht="15.75" x14ac:dyDescent="0.25">
      <c r="A380" s="161"/>
      <c r="B380" s="161"/>
    </row>
    <row r="381" spans="1:2" ht="15.75" x14ac:dyDescent="0.25">
      <c r="A381" s="161"/>
      <c r="B381" s="161"/>
    </row>
    <row r="382" spans="1:2" ht="15.75" x14ac:dyDescent="0.25">
      <c r="A382" s="161"/>
      <c r="B382" s="161"/>
    </row>
    <row r="383" spans="1:2" ht="15.75" x14ac:dyDescent="0.25">
      <c r="A383" s="161"/>
      <c r="B383" s="161"/>
    </row>
    <row r="384" spans="1:2" ht="15.75" x14ac:dyDescent="0.25">
      <c r="A384" s="161"/>
      <c r="B384" s="161"/>
    </row>
    <row r="385" spans="1:2" ht="15.75" x14ac:dyDescent="0.25">
      <c r="A385" s="161"/>
      <c r="B385" s="161"/>
    </row>
    <row r="386" spans="1:2" ht="15.75" x14ac:dyDescent="0.25">
      <c r="A386" s="161"/>
      <c r="B386" s="161"/>
    </row>
    <row r="387" spans="1:2" ht="15.75" x14ac:dyDescent="0.25">
      <c r="A387" s="161"/>
      <c r="B387" s="161"/>
    </row>
    <row r="388" spans="1:2" ht="15.75" x14ac:dyDescent="0.25">
      <c r="A388" s="161"/>
      <c r="B388" s="161"/>
    </row>
    <row r="389" spans="1:2" ht="15.75" x14ac:dyDescent="0.25">
      <c r="A389" s="161"/>
      <c r="B389" s="161"/>
    </row>
    <row r="390" spans="1:2" ht="15.75" x14ac:dyDescent="0.25">
      <c r="A390" s="161"/>
      <c r="B390" s="161"/>
    </row>
    <row r="391" spans="1:2" ht="15.75" x14ac:dyDescent="0.25">
      <c r="A391" s="161"/>
      <c r="B391" s="161"/>
    </row>
    <row r="392" spans="1:2" ht="15.75" x14ac:dyDescent="0.25">
      <c r="A392" s="161"/>
      <c r="B392" s="161"/>
    </row>
    <row r="393" spans="1:2" ht="15.75" x14ac:dyDescent="0.25">
      <c r="A393" s="161"/>
      <c r="B393" s="161"/>
    </row>
    <row r="394" spans="1:2" ht="15.75" x14ac:dyDescent="0.25">
      <c r="A394" s="161"/>
      <c r="B394" s="161"/>
    </row>
    <row r="395" spans="1:2" ht="15.75" x14ac:dyDescent="0.25">
      <c r="A395" s="161"/>
      <c r="B395" s="161"/>
    </row>
    <row r="396" spans="1:2" ht="15.75" x14ac:dyDescent="0.25">
      <c r="A396" s="161"/>
      <c r="B396" s="161"/>
    </row>
    <row r="397" spans="1:2" ht="15.75" x14ac:dyDescent="0.25">
      <c r="A397" s="161"/>
      <c r="B397" s="161"/>
    </row>
    <row r="398" spans="1:2" ht="15.75" x14ac:dyDescent="0.25">
      <c r="A398" s="161"/>
      <c r="B398" s="161"/>
    </row>
    <row r="399" spans="1:2" ht="15.75" x14ac:dyDescent="0.25">
      <c r="A399" s="161"/>
      <c r="B399" s="161"/>
    </row>
    <row r="400" spans="1:2" ht="15.75" x14ac:dyDescent="0.25">
      <c r="A400" s="161"/>
      <c r="B400" s="161"/>
    </row>
    <row r="401" spans="1:2" ht="15.75" x14ac:dyDescent="0.25">
      <c r="A401" s="161"/>
      <c r="B401" s="161"/>
    </row>
    <row r="402" spans="1:2" ht="15.75" x14ac:dyDescent="0.25">
      <c r="A402" s="161"/>
      <c r="B402" s="161"/>
    </row>
    <row r="403" spans="1:2" ht="15.75" x14ac:dyDescent="0.25">
      <c r="A403" s="161"/>
      <c r="B403" s="161"/>
    </row>
    <row r="404" spans="1:2" ht="15.75" x14ac:dyDescent="0.25">
      <c r="A404" s="161"/>
      <c r="B404" s="161"/>
    </row>
    <row r="405" spans="1:2" ht="15.75" x14ac:dyDescent="0.25">
      <c r="A405" s="161"/>
      <c r="B405" s="161"/>
    </row>
    <row r="406" spans="1:2" ht="15.75" x14ac:dyDescent="0.25">
      <c r="A406" s="161"/>
      <c r="B406" s="161"/>
    </row>
    <row r="407" spans="1:2" ht="15.75" x14ac:dyDescent="0.25">
      <c r="A407" s="161"/>
      <c r="B407" s="161"/>
    </row>
    <row r="408" spans="1:2" ht="15.75" x14ac:dyDescent="0.25">
      <c r="A408" s="161"/>
      <c r="B408" s="161"/>
    </row>
    <row r="409" spans="1:2" ht="15.75" x14ac:dyDescent="0.25">
      <c r="A409" s="161"/>
      <c r="B409" s="161"/>
    </row>
    <row r="410" spans="1:2" ht="15.75" x14ac:dyDescent="0.25">
      <c r="A410" s="161"/>
      <c r="B410" s="161"/>
    </row>
    <row r="411" spans="1:2" ht="15.75" x14ac:dyDescent="0.25">
      <c r="A411" s="161"/>
      <c r="B411" s="161"/>
    </row>
    <row r="412" spans="1:2" ht="15.75" x14ac:dyDescent="0.25">
      <c r="A412" s="161"/>
      <c r="B412" s="161"/>
    </row>
    <row r="413" spans="1:2" ht="15.75" x14ac:dyDescent="0.25">
      <c r="A413" s="161"/>
      <c r="B413" s="161"/>
    </row>
    <row r="414" spans="1:2" ht="15.75" x14ac:dyDescent="0.25">
      <c r="A414" s="161"/>
      <c r="B414" s="161"/>
    </row>
    <row r="415" spans="1:2" ht="15.75" x14ac:dyDescent="0.25">
      <c r="A415" s="161"/>
      <c r="B415" s="161"/>
    </row>
    <row r="416" spans="1:2" ht="15.75" x14ac:dyDescent="0.25">
      <c r="A416" s="161"/>
      <c r="B416" s="161"/>
    </row>
    <row r="417" spans="1:2" ht="15.75" x14ac:dyDescent="0.25">
      <c r="A417" s="161"/>
      <c r="B417" s="161"/>
    </row>
    <row r="418" spans="1:2" ht="15.75" x14ac:dyDescent="0.25">
      <c r="A418" s="161"/>
      <c r="B418" s="161"/>
    </row>
    <row r="419" spans="1:2" ht="15.75" x14ac:dyDescent="0.25">
      <c r="A419" s="161"/>
      <c r="B419" s="161"/>
    </row>
    <row r="420" spans="1:2" ht="15.75" x14ac:dyDescent="0.25">
      <c r="A420" s="161"/>
      <c r="B420" s="161"/>
    </row>
    <row r="421" spans="1:2" ht="15.75" x14ac:dyDescent="0.25">
      <c r="A421" s="161"/>
      <c r="B421" s="161"/>
    </row>
    <row r="422" spans="1:2" ht="15.75" x14ac:dyDescent="0.25">
      <c r="A422" s="161"/>
      <c r="B422" s="161"/>
    </row>
    <row r="423" spans="1:2" ht="15.75" x14ac:dyDescent="0.25">
      <c r="A423" s="161"/>
      <c r="B423" s="161"/>
    </row>
    <row r="424" spans="1:2" ht="15.75" x14ac:dyDescent="0.25">
      <c r="A424" s="161"/>
      <c r="B424" s="161"/>
    </row>
    <row r="425" spans="1:2" ht="15.75" x14ac:dyDescent="0.25">
      <c r="A425" s="161"/>
      <c r="B425" s="161"/>
    </row>
    <row r="426" spans="1:2" ht="15.75" x14ac:dyDescent="0.25">
      <c r="A426" s="161"/>
      <c r="B426" s="161"/>
    </row>
    <row r="427" spans="1:2" ht="15.75" x14ac:dyDescent="0.25">
      <c r="A427" s="161"/>
      <c r="B427" s="161"/>
    </row>
    <row r="428" spans="1:2" ht="15.75" x14ac:dyDescent="0.25">
      <c r="A428" s="161"/>
      <c r="B428" s="161"/>
    </row>
    <row r="429" spans="1:2" ht="15.75" x14ac:dyDescent="0.25">
      <c r="A429" s="161"/>
      <c r="B429" s="161"/>
    </row>
    <row r="430" spans="1:2" ht="15.75" x14ac:dyDescent="0.25">
      <c r="A430" s="161"/>
      <c r="B430" s="161"/>
    </row>
    <row r="431" spans="1:2" ht="15.75" x14ac:dyDescent="0.25">
      <c r="A431" s="161"/>
      <c r="B431" s="161"/>
    </row>
    <row r="432" spans="1:2" ht="15.75" x14ac:dyDescent="0.25">
      <c r="A432" s="161"/>
      <c r="B432" s="161"/>
    </row>
    <row r="433" spans="1:2" ht="15.75" x14ac:dyDescent="0.25">
      <c r="A433" s="161"/>
      <c r="B433" s="161"/>
    </row>
    <row r="434" spans="1:2" ht="15.75" x14ac:dyDescent="0.25">
      <c r="A434" s="161"/>
      <c r="B434" s="161"/>
    </row>
    <row r="435" spans="1:2" ht="15.75" x14ac:dyDescent="0.25">
      <c r="A435" s="161"/>
      <c r="B435" s="161"/>
    </row>
    <row r="436" spans="1:2" ht="15.75" x14ac:dyDescent="0.25">
      <c r="A436" s="161"/>
      <c r="B436" s="161"/>
    </row>
    <row r="437" spans="1:2" ht="15.75" x14ac:dyDescent="0.25">
      <c r="A437" s="161"/>
      <c r="B437" s="161"/>
    </row>
    <row r="438" spans="1:2" ht="15.75" x14ac:dyDescent="0.25">
      <c r="A438" s="161"/>
      <c r="B438" s="161"/>
    </row>
    <row r="439" spans="1:2" ht="15.75" x14ac:dyDescent="0.25">
      <c r="A439" s="161"/>
      <c r="B439" s="161"/>
    </row>
    <row r="440" spans="1:2" ht="15.75" x14ac:dyDescent="0.25">
      <c r="A440" s="161"/>
      <c r="B440" s="161"/>
    </row>
    <row r="441" spans="1:2" ht="15.75" x14ac:dyDescent="0.25">
      <c r="A441" s="161"/>
      <c r="B441" s="161"/>
    </row>
    <row r="442" spans="1:2" ht="15.75" x14ac:dyDescent="0.25">
      <c r="A442" s="161"/>
      <c r="B442" s="161"/>
    </row>
    <row r="443" spans="1:2" ht="15.75" x14ac:dyDescent="0.25">
      <c r="A443" s="161"/>
      <c r="B443" s="161"/>
    </row>
    <row r="444" spans="1:2" ht="15.75" x14ac:dyDescent="0.25">
      <c r="A444" s="161"/>
      <c r="B444" s="161"/>
    </row>
    <row r="445" spans="1:2" ht="15.75" x14ac:dyDescent="0.25">
      <c r="A445" s="161"/>
      <c r="B445" s="161"/>
    </row>
    <row r="446" spans="1:2" ht="15.75" x14ac:dyDescent="0.25">
      <c r="A446" s="161"/>
      <c r="B446" s="161"/>
    </row>
    <row r="447" spans="1:2" ht="15.75" x14ac:dyDescent="0.25">
      <c r="A447" s="161"/>
      <c r="B447" s="161"/>
    </row>
    <row r="448" spans="1:2" ht="15.75" x14ac:dyDescent="0.25">
      <c r="A448" s="161"/>
      <c r="B448" s="161"/>
    </row>
    <row r="449" spans="1:2" ht="15.75" x14ac:dyDescent="0.25">
      <c r="A449" s="161"/>
      <c r="B449" s="161"/>
    </row>
    <row r="450" spans="1:2" ht="15.75" x14ac:dyDescent="0.25">
      <c r="A450" s="161"/>
      <c r="B450" s="161"/>
    </row>
    <row r="451" spans="1:2" ht="15.75" x14ac:dyDescent="0.25">
      <c r="A451" s="161"/>
      <c r="B451" s="161"/>
    </row>
    <row r="452" spans="1:2" ht="15.75" x14ac:dyDescent="0.25">
      <c r="A452" s="161"/>
      <c r="B452" s="161"/>
    </row>
    <row r="453" spans="1:2" ht="15.75" x14ac:dyDescent="0.25">
      <c r="A453" s="161"/>
      <c r="B453" s="161"/>
    </row>
    <row r="454" spans="1:2" ht="15.75" x14ac:dyDescent="0.25">
      <c r="A454" s="161"/>
      <c r="B454" s="161"/>
    </row>
    <row r="455" spans="1:2" ht="15.75" x14ac:dyDescent="0.25">
      <c r="A455" s="161"/>
      <c r="B455" s="161"/>
    </row>
    <row r="456" spans="1:2" ht="15.75" x14ac:dyDescent="0.25">
      <c r="A456" s="161"/>
      <c r="B456" s="161"/>
    </row>
    <row r="457" spans="1:2" ht="15.75" x14ac:dyDescent="0.25">
      <c r="A457" s="161"/>
      <c r="B457" s="161"/>
    </row>
    <row r="458" spans="1:2" ht="15.75" x14ac:dyDescent="0.25">
      <c r="A458" s="161"/>
      <c r="B458" s="161"/>
    </row>
    <row r="459" spans="1:2" ht="15.75" x14ac:dyDescent="0.25">
      <c r="A459" s="161"/>
      <c r="B459" s="161"/>
    </row>
    <row r="460" spans="1:2" ht="15.75" x14ac:dyDescent="0.25">
      <c r="A460" s="161"/>
      <c r="B460" s="161"/>
    </row>
    <row r="461" spans="1:2" ht="15.75" x14ac:dyDescent="0.25">
      <c r="A461" s="161"/>
      <c r="B461" s="161"/>
    </row>
    <row r="462" spans="1:2" ht="15.75" x14ac:dyDescent="0.25">
      <c r="A462" s="161"/>
      <c r="B462" s="161"/>
    </row>
    <row r="463" spans="1:2" ht="15.75" x14ac:dyDescent="0.25">
      <c r="A463" s="161"/>
      <c r="B463" s="161"/>
    </row>
    <row r="464" spans="1:2" ht="15.75" x14ac:dyDescent="0.25">
      <c r="A464" s="161"/>
      <c r="B464" s="161"/>
    </row>
    <row r="465" spans="1:2" ht="15.75" x14ac:dyDescent="0.25">
      <c r="A465" s="161"/>
      <c r="B465" s="161"/>
    </row>
    <row r="466" spans="1:2" ht="15.75" x14ac:dyDescent="0.25">
      <c r="A466" s="161"/>
      <c r="B466" s="161"/>
    </row>
    <row r="467" spans="1:2" ht="15.75" x14ac:dyDescent="0.25">
      <c r="A467" s="161"/>
      <c r="B467" s="161"/>
    </row>
    <row r="468" spans="1:2" ht="15.75" x14ac:dyDescent="0.25">
      <c r="A468" s="161"/>
      <c r="B468" s="161"/>
    </row>
    <row r="469" spans="1:2" ht="15.75" x14ac:dyDescent="0.25">
      <c r="A469" s="161"/>
      <c r="B469" s="161"/>
    </row>
    <row r="470" spans="1:2" ht="15.75" x14ac:dyDescent="0.25">
      <c r="A470" s="161"/>
      <c r="B470" s="161"/>
    </row>
    <row r="471" spans="1:2" ht="15.75" x14ac:dyDescent="0.25">
      <c r="A471" s="161"/>
      <c r="B471" s="161"/>
    </row>
    <row r="472" spans="1:2" ht="15.75" x14ac:dyDescent="0.25">
      <c r="A472" s="161"/>
      <c r="B472" s="161"/>
    </row>
    <row r="473" spans="1:2" ht="15.75" x14ac:dyDescent="0.25">
      <c r="A473" s="161"/>
      <c r="B473" s="161"/>
    </row>
    <row r="474" spans="1:2" ht="15.75" x14ac:dyDescent="0.25">
      <c r="A474" s="161"/>
      <c r="B474" s="161"/>
    </row>
    <row r="475" spans="1:2" ht="15.75" x14ac:dyDescent="0.25">
      <c r="A475" s="161"/>
      <c r="B475" s="161"/>
    </row>
    <row r="476" spans="1:2" ht="15.75" x14ac:dyDescent="0.25">
      <c r="A476" s="161"/>
      <c r="B476" s="161"/>
    </row>
    <row r="477" spans="1:2" ht="15.75" x14ac:dyDescent="0.25">
      <c r="A477" s="161"/>
      <c r="B477" s="161"/>
    </row>
    <row r="478" spans="1:2" ht="15.75" x14ac:dyDescent="0.25">
      <c r="A478" s="161"/>
      <c r="B478" s="161"/>
    </row>
    <row r="479" spans="1:2" ht="15.75" x14ac:dyDescent="0.25">
      <c r="A479" s="161"/>
      <c r="B479" s="161"/>
    </row>
    <row r="480" spans="1:2" ht="15.75" x14ac:dyDescent="0.25">
      <c r="A480" s="161"/>
      <c r="B480" s="161"/>
    </row>
    <row r="481" spans="1:2" ht="15.75" x14ac:dyDescent="0.25">
      <c r="A481" s="161"/>
      <c r="B481" s="161"/>
    </row>
    <row r="482" spans="1:2" ht="15.75" x14ac:dyDescent="0.25">
      <c r="A482" s="161"/>
      <c r="B482" s="161"/>
    </row>
    <row r="483" spans="1:2" ht="15.75" x14ac:dyDescent="0.25">
      <c r="A483" s="161"/>
      <c r="B483" s="161"/>
    </row>
    <row r="484" spans="1:2" ht="15.75" x14ac:dyDescent="0.25">
      <c r="A484" s="161"/>
      <c r="B484" s="161"/>
    </row>
    <row r="485" spans="1:2" ht="15.75" x14ac:dyDescent="0.25">
      <c r="A485" s="161"/>
      <c r="B485" s="161"/>
    </row>
    <row r="486" spans="1:2" ht="15.75" x14ac:dyDescent="0.25">
      <c r="A486" s="161"/>
      <c r="B486" s="161"/>
    </row>
    <row r="487" spans="1:2" ht="15.75" x14ac:dyDescent="0.25">
      <c r="A487" s="161"/>
      <c r="B487" s="161"/>
    </row>
    <row r="488" spans="1:2" ht="15.75" x14ac:dyDescent="0.25">
      <c r="A488" s="161"/>
      <c r="B488" s="161"/>
    </row>
    <row r="489" spans="1:2" ht="15.75" x14ac:dyDescent="0.25">
      <c r="A489" s="161"/>
      <c r="B489" s="161"/>
    </row>
    <row r="490" spans="1:2" ht="15.75" x14ac:dyDescent="0.25">
      <c r="A490" s="161"/>
      <c r="B490" s="161"/>
    </row>
    <row r="491" spans="1:2" ht="15.75" x14ac:dyDescent="0.25">
      <c r="A491" s="161"/>
      <c r="B491" s="161"/>
    </row>
    <row r="492" spans="1:2" ht="15.75" x14ac:dyDescent="0.25">
      <c r="A492" s="161"/>
      <c r="B492" s="161"/>
    </row>
    <row r="493" spans="1:2" ht="15.75" x14ac:dyDescent="0.25">
      <c r="A493" s="161"/>
      <c r="B493" s="161"/>
    </row>
    <row r="494" spans="1:2" ht="15.75" x14ac:dyDescent="0.25">
      <c r="A494" s="161"/>
      <c r="B494" s="161"/>
    </row>
    <row r="495" spans="1:2" ht="15.75" x14ac:dyDescent="0.25">
      <c r="A495" s="161"/>
      <c r="B495" s="161"/>
    </row>
    <row r="496" spans="1:2" ht="15.75" x14ac:dyDescent="0.25">
      <c r="A496" s="161"/>
      <c r="B496" s="161"/>
    </row>
    <row r="497" spans="1:2" ht="15.75" x14ac:dyDescent="0.25">
      <c r="A497" s="161"/>
      <c r="B497" s="161"/>
    </row>
    <row r="498" spans="1:2" ht="15.75" x14ac:dyDescent="0.25">
      <c r="A498" s="161"/>
      <c r="B498" s="161"/>
    </row>
    <row r="499" spans="1:2" ht="15.75" x14ac:dyDescent="0.25">
      <c r="A499" s="161"/>
      <c r="B499" s="161"/>
    </row>
    <row r="500" spans="1:2" ht="15.75" x14ac:dyDescent="0.25">
      <c r="A500" s="161"/>
      <c r="B500" s="161"/>
    </row>
    <row r="501" spans="1:2" ht="15.75" x14ac:dyDescent="0.25">
      <c r="A501" s="161"/>
      <c r="B501" s="161"/>
    </row>
    <row r="502" spans="1:2" ht="15.75" x14ac:dyDescent="0.25">
      <c r="A502" s="161"/>
      <c r="B502" s="161"/>
    </row>
    <row r="503" spans="1:2" ht="15.75" x14ac:dyDescent="0.25">
      <c r="A503" s="161"/>
      <c r="B503" s="161"/>
    </row>
    <row r="504" spans="1:2" ht="15.75" x14ac:dyDescent="0.25">
      <c r="A504" s="161"/>
      <c r="B504" s="161"/>
    </row>
    <row r="505" spans="1:2" ht="15.75" x14ac:dyDescent="0.25">
      <c r="A505" s="161"/>
      <c r="B505" s="161"/>
    </row>
    <row r="506" spans="1:2" ht="15.75" x14ac:dyDescent="0.25">
      <c r="A506" s="161"/>
      <c r="B506" s="161"/>
    </row>
    <row r="507" spans="1:2" ht="15.75" x14ac:dyDescent="0.25">
      <c r="A507" s="161"/>
      <c r="B507" s="161"/>
    </row>
    <row r="508" spans="1:2" ht="15.75" x14ac:dyDescent="0.25">
      <c r="A508" s="161"/>
      <c r="B508" s="161"/>
    </row>
    <row r="509" spans="1:2" ht="15.75" x14ac:dyDescent="0.25">
      <c r="A509" s="161"/>
      <c r="B509" s="161"/>
    </row>
    <row r="510" spans="1:2" ht="15.75" x14ac:dyDescent="0.25">
      <c r="A510" s="161"/>
      <c r="B510" s="161"/>
    </row>
    <row r="511" spans="1:2" ht="15.75" x14ac:dyDescent="0.25">
      <c r="A511" s="161"/>
      <c r="B511" s="161"/>
    </row>
    <row r="512" spans="1:2" ht="15.75" x14ac:dyDescent="0.25">
      <c r="A512" s="161"/>
      <c r="B512" s="161"/>
    </row>
    <row r="513" spans="1:2" ht="15.75" x14ac:dyDescent="0.25">
      <c r="A513" s="161"/>
      <c r="B513" s="161"/>
    </row>
    <row r="514" spans="1:2" ht="15.75" x14ac:dyDescent="0.25">
      <c r="A514" s="161"/>
      <c r="B514" s="161"/>
    </row>
    <row r="515" spans="1:2" ht="15.75" x14ac:dyDescent="0.25">
      <c r="A515" s="161"/>
      <c r="B515" s="161"/>
    </row>
    <row r="516" spans="1:2" ht="15.75" x14ac:dyDescent="0.25">
      <c r="A516" s="161"/>
      <c r="B516" s="161"/>
    </row>
    <row r="517" spans="1:2" ht="15.75" x14ac:dyDescent="0.25">
      <c r="A517" s="161"/>
      <c r="B517" s="161"/>
    </row>
    <row r="518" spans="1:2" ht="15.75" x14ac:dyDescent="0.25">
      <c r="A518" s="161"/>
      <c r="B518" s="161"/>
    </row>
    <row r="519" spans="1:2" ht="15.75" x14ac:dyDescent="0.25">
      <c r="A519" s="161"/>
      <c r="B519" s="161"/>
    </row>
    <row r="520" spans="1:2" ht="15.75" x14ac:dyDescent="0.25">
      <c r="A520" s="161"/>
      <c r="B520" s="161"/>
    </row>
    <row r="521" spans="1:2" ht="15.75" x14ac:dyDescent="0.25">
      <c r="A521" s="161"/>
      <c r="B521" s="161"/>
    </row>
    <row r="522" spans="1:2" ht="15.75" x14ac:dyDescent="0.25">
      <c r="A522" s="161"/>
      <c r="B522" s="161"/>
    </row>
    <row r="523" spans="1:2" ht="15.75" x14ac:dyDescent="0.25">
      <c r="A523" s="161"/>
      <c r="B523" s="161"/>
    </row>
    <row r="524" spans="1:2" ht="15.75" x14ac:dyDescent="0.25">
      <c r="A524" s="161"/>
      <c r="B524" s="161"/>
    </row>
    <row r="525" spans="1:2" ht="15.75" x14ac:dyDescent="0.25">
      <c r="A525" s="161"/>
      <c r="B525" s="161"/>
    </row>
    <row r="526" spans="1:2" ht="15.75" x14ac:dyDescent="0.25">
      <c r="A526" s="161"/>
      <c r="B526" s="161"/>
    </row>
    <row r="527" spans="1:2" ht="15.75" x14ac:dyDescent="0.25">
      <c r="A527" s="161"/>
      <c r="B527" s="161"/>
    </row>
    <row r="528" spans="1:2" ht="15.75" x14ac:dyDescent="0.25">
      <c r="A528" s="161"/>
      <c r="B528" s="161"/>
    </row>
    <row r="529" spans="1:2" ht="15.75" x14ac:dyDescent="0.25">
      <c r="A529" s="161"/>
      <c r="B529" s="161"/>
    </row>
    <row r="530" spans="1:2" ht="15.75" x14ac:dyDescent="0.25">
      <c r="A530" s="161"/>
      <c r="B530" s="161"/>
    </row>
    <row r="531" spans="1:2" ht="15.75" x14ac:dyDescent="0.25">
      <c r="A531" s="161"/>
      <c r="B531" s="161"/>
    </row>
    <row r="532" spans="1:2" ht="15.75" x14ac:dyDescent="0.25">
      <c r="A532" s="161"/>
      <c r="B532" s="161"/>
    </row>
    <row r="533" spans="1:2" ht="15.75" x14ac:dyDescent="0.25">
      <c r="A533" s="161"/>
      <c r="B533" s="161"/>
    </row>
    <row r="534" spans="1:2" ht="15.75" x14ac:dyDescent="0.25">
      <c r="A534" s="161"/>
      <c r="B534" s="161"/>
    </row>
    <row r="535" spans="1:2" ht="15.75" x14ac:dyDescent="0.25">
      <c r="A535" s="161"/>
      <c r="B535" s="161"/>
    </row>
    <row r="536" spans="1:2" ht="15.75" x14ac:dyDescent="0.25">
      <c r="A536" s="161"/>
      <c r="B536" s="161"/>
    </row>
    <row r="537" spans="1:2" ht="15.75" x14ac:dyDescent="0.25">
      <c r="A537" s="161"/>
      <c r="B537" s="161"/>
    </row>
    <row r="538" spans="1:2" ht="15.75" x14ac:dyDescent="0.25">
      <c r="A538" s="161"/>
      <c r="B538" s="161"/>
    </row>
    <row r="539" spans="1:2" ht="15.75" x14ac:dyDescent="0.25">
      <c r="A539" s="161"/>
      <c r="B539" s="161"/>
    </row>
    <row r="540" spans="1:2" ht="15.75" x14ac:dyDescent="0.25">
      <c r="A540" s="161"/>
      <c r="B540" s="161"/>
    </row>
    <row r="541" spans="1:2" ht="15.75" x14ac:dyDescent="0.25">
      <c r="A541" s="161"/>
      <c r="B541" s="161"/>
    </row>
    <row r="542" spans="1:2" ht="15.75" x14ac:dyDescent="0.25">
      <c r="A542" s="161"/>
      <c r="B542" s="161"/>
    </row>
    <row r="543" spans="1:2" ht="15.75" x14ac:dyDescent="0.25">
      <c r="A543" s="161"/>
      <c r="B543" s="161"/>
    </row>
    <row r="544" spans="1:2" ht="15.75" x14ac:dyDescent="0.25">
      <c r="A544" s="161"/>
      <c r="B544" s="161"/>
    </row>
    <row r="545" spans="1:2" ht="15.75" x14ac:dyDescent="0.25">
      <c r="A545" s="161"/>
      <c r="B545" s="161"/>
    </row>
    <row r="546" spans="1:2" ht="15.75" x14ac:dyDescent="0.25">
      <c r="A546" s="161"/>
      <c r="B546" s="161"/>
    </row>
    <row r="547" spans="1:2" ht="15.75" x14ac:dyDescent="0.25">
      <c r="A547" s="161"/>
      <c r="B547" s="161"/>
    </row>
    <row r="548" spans="1:2" ht="15.75" x14ac:dyDescent="0.25">
      <c r="A548" s="161"/>
      <c r="B548" s="161"/>
    </row>
    <row r="549" spans="1:2" ht="15.75" x14ac:dyDescent="0.25">
      <c r="A549" s="161"/>
      <c r="B549" s="161"/>
    </row>
    <row r="550" spans="1:2" ht="15.75" x14ac:dyDescent="0.25">
      <c r="A550" s="161"/>
      <c r="B550" s="161"/>
    </row>
    <row r="551" spans="1:2" ht="15.75" x14ac:dyDescent="0.25">
      <c r="A551" s="161"/>
      <c r="B551" s="161"/>
    </row>
    <row r="552" spans="1:2" ht="15.75" x14ac:dyDescent="0.25">
      <c r="A552" s="161"/>
      <c r="B552" s="161"/>
    </row>
    <row r="553" spans="1:2" ht="15.75" x14ac:dyDescent="0.25">
      <c r="A553" s="161"/>
      <c r="B553" s="161"/>
    </row>
    <row r="554" spans="1:2" ht="15.75" x14ac:dyDescent="0.25">
      <c r="A554" s="161"/>
      <c r="B554" s="161"/>
    </row>
    <row r="555" spans="1:2" ht="15.75" x14ac:dyDescent="0.25">
      <c r="A555" s="161"/>
      <c r="B555" s="161"/>
    </row>
    <row r="556" spans="1:2" ht="15.75" x14ac:dyDescent="0.25">
      <c r="A556" s="161"/>
      <c r="B556" s="161"/>
    </row>
    <row r="557" spans="1:2" ht="15.75" x14ac:dyDescent="0.25">
      <c r="A557" s="161"/>
      <c r="B557" s="161"/>
    </row>
    <row r="558" spans="1:2" ht="15.75" x14ac:dyDescent="0.25">
      <c r="A558" s="161"/>
      <c r="B558" s="161"/>
    </row>
    <row r="559" spans="1:2" ht="15.75" x14ac:dyDescent="0.25">
      <c r="A559" s="161"/>
      <c r="B559" s="161"/>
    </row>
    <row r="560" spans="1:2" ht="15.75" x14ac:dyDescent="0.25">
      <c r="A560" s="161"/>
      <c r="B560" s="161"/>
    </row>
    <row r="561" spans="1:2" ht="15.75" x14ac:dyDescent="0.25">
      <c r="A561" s="161"/>
      <c r="B561" s="161"/>
    </row>
    <row r="562" spans="1:2" ht="15.75" x14ac:dyDescent="0.25">
      <c r="A562" s="161"/>
      <c r="B562" s="161"/>
    </row>
    <row r="563" spans="1:2" ht="15.75" x14ac:dyDescent="0.25">
      <c r="A563" s="161"/>
      <c r="B563" s="161"/>
    </row>
    <row r="564" spans="1:2" ht="15.75" x14ac:dyDescent="0.25">
      <c r="A564" s="161"/>
      <c r="B564" s="161"/>
    </row>
    <row r="565" spans="1:2" ht="15.75" x14ac:dyDescent="0.25">
      <c r="A565" s="161"/>
      <c r="B565" s="161"/>
    </row>
    <row r="566" spans="1:2" ht="15.75" x14ac:dyDescent="0.25">
      <c r="A566" s="161"/>
      <c r="B566" s="161"/>
    </row>
    <row r="567" spans="1:2" ht="15.75" x14ac:dyDescent="0.25">
      <c r="A567" s="161"/>
      <c r="B567" s="161"/>
    </row>
    <row r="568" spans="1:2" ht="15.75" x14ac:dyDescent="0.25">
      <c r="A568" s="161"/>
      <c r="B568" s="161"/>
    </row>
    <row r="569" spans="1:2" ht="15.75" x14ac:dyDescent="0.25">
      <c r="A569" s="161"/>
      <c r="B569" s="161"/>
    </row>
    <row r="570" spans="1:2" ht="15.75" x14ac:dyDescent="0.25">
      <c r="A570" s="161"/>
      <c r="B570" s="161"/>
    </row>
    <row r="571" spans="1:2" ht="15.75" x14ac:dyDescent="0.25">
      <c r="A571" s="161"/>
      <c r="B571" s="161"/>
    </row>
    <row r="572" spans="1:2" ht="15.75" x14ac:dyDescent="0.25">
      <c r="A572" s="161"/>
      <c r="B572" s="161"/>
    </row>
    <row r="573" spans="1:2" ht="15.75" x14ac:dyDescent="0.25">
      <c r="A573" s="161"/>
      <c r="B573" s="161"/>
    </row>
    <row r="574" spans="1:2" ht="15.75" x14ac:dyDescent="0.25">
      <c r="A574" s="161"/>
      <c r="B574" s="161"/>
    </row>
    <row r="575" spans="1:2" ht="15.75" x14ac:dyDescent="0.25">
      <c r="A575" s="161"/>
      <c r="B575" s="161"/>
    </row>
    <row r="576" spans="1:2" ht="15.75" x14ac:dyDescent="0.25">
      <c r="A576" s="161"/>
      <c r="B576" s="161"/>
    </row>
    <row r="577" spans="1:2" ht="15.75" x14ac:dyDescent="0.25">
      <c r="A577" s="161"/>
      <c r="B577" s="161"/>
    </row>
    <row r="578" spans="1:2" ht="15.75" x14ac:dyDescent="0.25">
      <c r="A578" s="161"/>
      <c r="B578" s="161"/>
    </row>
    <row r="579" spans="1:2" ht="15.75" x14ac:dyDescent="0.25">
      <c r="A579" s="161"/>
      <c r="B579" s="161"/>
    </row>
    <row r="580" spans="1:2" ht="15.75" x14ac:dyDescent="0.25">
      <c r="A580" s="161"/>
      <c r="B580" s="161"/>
    </row>
    <row r="581" spans="1:2" ht="15.75" x14ac:dyDescent="0.25">
      <c r="A581" s="161"/>
      <c r="B581" s="161"/>
    </row>
    <row r="582" spans="1:2" ht="15.75" x14ac:dyDescent="0.25">
      <c r="A582" s="161"/>
      <c r="B582" s="161"/>
    </row>
    <row r="583" spans="1:2" ht="15.75" x14ac:dyDescent="0.25">
      <c r="A583" s="161"/>
      <c r="B583" s="161"/>
    </row>
    <row r="584" spans="1:2" ht="15.75" x14ac:dyDescent="0.25">
      <c r="A584" s="161"/>
      <c r="B584" s="161"/>
    </row>
    <row r="585" spans="1:2" ht="15.75" x14ac:dyDescent="0.25">
      <c r="A585" s="161"/>
      <c r="B585" s="161"/>
    </row>
    <row r="586" spans="1:2" ht="15.75" x14ac:dyDescent="0.25">
      <c r="A586" s="161"/>
      <c r="B586" s="161"/>
    </row>
    <row r="587" spans="1:2" ht="15.75" x14ac:dyDescent="0.25">
      <c r="A587" s="161"/>
      <c r="B587" s="161"/>
    </row>
    <row r="588" spans="1:2" ht="15.75" x14ac:dyDescent="0.25">
      <c r="A588" s="161"/>
      <c r="B588" s="161"/>
    </row>
    <row r="589" spans="1:2" ht="15.75" x14ac:dyDescent="0.25">
      <c r="A589" s="161"/>
      <c r="B589" s="161"/>
    </row>
    <row r="590" spans="1:2" ht="15.75" x14ac:dyDescent="0.25">
      <c r="A590" s="161"/>
      <c r="B590" s="161"/>
    </row>
    <row r="591" spans="1:2" ht="15.75" x14ac:dyDescent="0.25">
      <c r="A591" s="161"/>
      <c r="B591" s="161"/>
    </row>
    <row r="592" spans="1:2" ht="15.75" x14ac:dyDescent="0.25">
      <c r="A592" s="161"/>
      <c r="B592" s="161"/>
    </row>
    <row r="593" spans="1:2" ht="15.75" x14ac:dyDescent="0.25">
      <c r="A593" s="161"/>
      <c r="B593" s="161"/>
    </row>
    <row r="594" spans="1:2" ht="15.75" x14ac:dyDescent="0.25">
      <c r="A594" s="161"/>
      <c r="B594" s="161"/>
    </row>
    <row r="595" spans="1:2" ht="15.75" x14ac:dyDescent="0.25">
      <c r="A595" s="161"/>
      <c r="B595" s="161"/>
    </row>
    <row r="596" spans="1:2" ht="15.75" x14ac:dyDescent="0.25">
      <c r="A596" s="161"/>
      <c r="B596" s="161"/>
    </row>
    <row r="597" spans="1:2" ht="15.75" x14ac:dyDescent="0.25">
      <c r="A597" s="161"/>
      <c r="B597" s="161"/>
    </row>
    <row r="598" spans="1:2" ht="15.75" x14ac:dyDescent="0.25">
      <c r="A598" s="161"/>
      <c r="B598" s="161"/>
    </row>
    <row r="599" spans="1:2" ht="15.75" x14ac:dyDescent="0.25">
      <c r="A599" s="161"/>
      <c r="B599" s="161"/>
    </row>
    <row r="600" spans="1:2" ht="15.75" x14ac:dyDescent="0.25">
      <c r="A600" s="161"/>
      <c r="B600" s="161"/>
    </row>
    <row r="601" spans="1:2" ht="15.75" x14ac:dyDescent="0.25">
      <c r="A601" s="161"/>
      <c r="B601" s="161"/>
    </row>
    <row r="602" spans="1:2" ht="15.75" x14ac:dyDescent="0.25">
      <c r="A602" s="161"/>
      <c r="B602" s="161"/>
    </row>
    <row r="603" spans="1:2" ht="15.75" x14ac:dyDescent="0.25">
      <c r="A603" s="161"/>
      <c r="B603" s="161"/>
    </row>
    <row r="604" spans="1:2" ht="15.75" x14ac:dyDescent="0.25">
      <c r="A604" s="161"/>
      <c r="B604" s="161"/>
    </row>
    <row r="605" spans="1:2" ht="15.75" x14ac:dyDescent="0.25">
      <c r="A605" s="161"/>
      <c r="B605" s="161"/>
    </row>
    <row r="606" spans="1:2" ht="15.75" x14ac:dyDescent="0.25">
      <c r="A606" s="161"/>
      <c r="B606" s="161"/>
    </row>
    <row r="607" spans="1:2" ht="15.75" x14ac:dyDescent="0.25">
      <c r="A607" s="161"/>
      <c r="B607" s="161"/>
    </row>
    <row r="608" spans="1:2" ht="15.75" x14ac:dyDescent="0.25">
      <c r="A608" s="161"/>
      <c r="B608" s="161"/>
    </row>
    <row r="609" spans="1:2" ht="15.75" x14ac:dyDescent="0.25">
      <c r="A609" s="161"/>
      <c r="B609" s="161"/>
    </row>
    <row r="610" spans="1:2" ht="15.75" x14ac:dyDescent="0.25">
      <c r="A610" s="161"/>
      <c r="B610" s="161"/>
    </row>
    <row r="611" spans="1:2" ht="15.75" x14ac:dyDescent="0.25">
      <c r="A611" s="161"/>
      <c r="B611" s="161"/>
    </row>
    <row r="612" spans="1:2" ht="15.75" x14ac:dyDescent="0.25">
      <c r="A612" s="161"/>
      <c r="B612" s="161"/>
    </row>
    <row r="613" spans="1:2" ht="15.75" x14ac:dyDescent="0.25">
      <c r="A613" s="161"/>
      <c r="B613" s="161"/>
    </row>
    <row r="614" spans="1:2" ht="15.75" x14ac:dyDescent="0.25">
      <c r="A614" s="161"/>
      <c r="B614" s="161"/>
    </row>
    <row r="615" spans="1:2" ht="15.75" x14ac:dyDescent="0.25">
      <c r="A615" s="161"/>
      <c r="B615" s="161"/>
    </row>
    <row r="616" spans="1:2" ht="15.75" x14ac:dyDescent="0.25">
      <c r="A616" s="161"/>
      <c r="B616" s="161"/>
    </row>
    <row r="617" spans="1:2" ht="15.75" x14ac:dyDescent="0.25">
      <c r="A617" s="161"/>
      <c r="B617" s="161"/>
    </row>
    <row r="618" spans="1:2" ht="15.75" x14ac:dyDescent="0.25">
      <c r="A618" s="161"/>
      <c r="B618" s="161"/>
    </row>
    <row r="619" spans="1:2" ht="15.75" x14ac:dyDescent="0.25">
      <c r="A619" s="161"/>
      <c r="B619" s="161"/>
    </row>
    <row r="620" spans="1:2" ht="15.75" x14ac:dyDescent="0.25">
      <c r="A620" s="161"/>
      <c r="B620" s="161"/>
    </row>
    <row r="621" spans="1:2" ht="15.75" x14ac:dyDescent="0.25">
      <c r="A621" s="161"/>
      <c r="B621" s="161"/>
    </row>
    <row r="622" spans="1:2" ht="15.75" x14ac:dyDescent="0.25">
      <c r="A622" s="161"/>
      <c r="B622" s="161"/>
    </row>
    <row r="623" spans="1:2" ht="15.75" x14ac:dyDescent="0.25">
      <c r="A623" s="161"/>
      <c r="B623" s="161"/>
    </row>
    <row r="624" spans="1:2" ht="15.75" x14ac:dyDescent="0.25">
      <c r="A624" s="161"/>
      <c r="B624" s="161"/>
    </row>
    <row r="625" spans="1:2" ht="15.75" x14ac:dyDescent="0.25">
      <c r="A625" s="161"/>
      <c r="B625" s="161"/>
    </row>
    <row r="626" spans="1:2" ht="15.75" x14ac:dyDescent="0.25">
      <c r="A626" s="161"/>
      <c r="B626" s="161"/>
    </row>
    <row r="627" spans="1:2" ht="15.75" x14ac:dyDescent="0.25">
      <c r="A627" s="161"/>
      <c r="B627" s="161"/>
    </row>
    <row r="628" spans="1:2" ht="15.75" x14ac:dyDescent="0.25">
      <c r="A628" s="161"/>
      <c r="B628" s="161"/>
    </row>
    <row r="629" spans="1:2" ht="15.75" x14ac:dyDescent="0.25">
      <c r="A629" s="161"/>
      <c r="B629" s="161"/>
    </row>
    <row r="630" spans="1:2" ht="15.75" x14ac:dyDescent="0.25">
      <c r="A630" s="161"/>
      <c r="B630" s="161"/>
    </row>
    <row r="631" spans="1:2" ht="15.75" x14ac:dyDescent="0.25">
      <c r="A631" s="161"/>
      <c r="B631" s="161"/>
    </row>
    <row r="632" spans="1:2" ht="15.75" x14ac:dyDescent="0.25">
      <c r="A632" s="161"/>
      <c r="B632" s="161"/>
    </row>
    <row r="633" spans="1:2" ht="15.75" x14ac:dyDescent="0.25">
      <c r="A633" s="161"/>
      <c r="B633" s="161"/>
    </row>
    <row r="634" spans="1:2" ht="15.75" x14ac:dyDescent="0.25">
      <c r="A634" s="161"/>
      <c r="B634" s="161"/>
    </row>
    <row r="635" spans="1:2" ht="15.75" x14ac:dyDescent="0.25">
      <c r="A635" s="161"/>
      <c r="B635" s="161"/>
    </row>
    <row r="636" spans="1:2" ht="15.75" x14ac:dyDescent="0.25">
      <c r="A636" s="161"/>
      <c r="B636" s="161"/>
    </row>
    <row r="637" spans="1:2" ht="15.75" x14ac:dyDescent="0.25">
      <c r="A637" s="161"/>
      <c r="B637" s="161"/>
    </row>
    <row r="638" spans="1:2" ht="15.75" x14ac:dyDescent="0.25">
      <c r="A638" s="161"/>
      <c r="B638" s="161"/>
    </row>
    <row r="639" spans="1:2" ht="15.75" x14ac:dyDescent="0.25">
      <c r="A639" s="161"/>
      <c r="B639" s="161"/>
    </row>
    <row r="640" spans="1:2" ht="15.75" x14ac:dyDescent="0.25">
      <c r="A640" s="161"/>
      <c r="B640" s="161"/>
    </row>
    <row r="641" spans="1:2" ht="15.75" x14ac:dyDescent="0.25">
      <c r="A641" s="161"/>
      <c r="B641" s="161"/>
    </row>
    <row r="642" spans="1:2" ht="15.75" x14ac:dyDescent="0.25">
      <c r="A642" s="161"/>
      <c r="B642" s="161"/>
    </row>
    <row r="643" spans="1:2" ht="15.75" x14ac:dyDescent="0.25">
      <c r="A643" s="161"/>
      <c r="B643" s="161"/>
    </row>
    <row r="644" spans="1:2" ht="15.75" x14ac:dyDescent="0.25">
      <c r="A644" s="161"/>
      <c r="B644" s="161"/>
    </row>
    <row r="645" spans="1:2" ht="15.75" x14ac:dyDescent="0.25">
      <c r="A645" s="161"/>
      <c r="B645" s="161"/>
    </row>
    <row r="646" spans="1:2" ht="15.75" x14ac:dyDescent="0.25">
      <c r="A646" s="161"/>
      <c r="B646" s="161"/>
    </row>
    <row r="647" spans="1:2" ht="15.75" x14ac:dyDescent="0.25">
      <c r="A647" s="161"/>
      <c r="B647" s="161"/>
    </row>
    <row r="648" spans="1:2" ht="15.75" x14ac:dyDescent="0.25">
      <c r="A648" s="161"/>
      <c r="B648" s="161"/>
    </row>
    <row r="649" spans="1:2" ht="15.75" x14ac:dyDescent="0.25">
      <c r="A649" s="161"/>
      <c r="B649" s="161"/>
    </row>
    <row r="650" spans="1:2" ht="15.75" x14ac:dyDescent="0.25">
      <c r="A650" s="161"/>
      <c r="B650" s="161"/>
    </row>
    <row r="651" spans="1:2" ht="15.75" x14ac:dyDescent="0.25">
      <c r="A651" s="161"/>
      <c r="B651" s="161"/>
    </row>
    <row r="652" spans="1:2" ht="15.75" x14ac:dyDescent="0.25">
      <c r="A652" s="161"/>
      <c r="B652" s="161"/>
    </row>
    <row r="653" spans="1:2" ht="15.75" x14ac:dyDescent="0.25">
      <c r="A653" s="161"/>
      <c r="B653" s="161"/>
    </row>
    <row r="654" spans="1:2" ht="15.75" x14ac:dyDescent="0.25">
      <c r="A654" s="161"/>
      <c r="B654" s="161"/>
    </row>
    <row r="655" spans="1:2" ht="15.75" x14ac:dyDescent="0.25">
      <c r="A655" s="161"/>
      <c r="B655" s="161"/>
    </row>
    <row r="656" spans="1:2" ht="15.75" x14ac:dyDescent="0.25">
      <c r="A656" s="161"/>
      <c r="B656" s="161"/>
    </row>
    <row r="657" spans="1:2" ht="15.75" x14ac:dyDescent="0.25">
      <c r="A657" s="161"/>
      <c r="B657" s="161"/>
    </row>
    <row r="658" spans="1:2" ht="15.75" x14ac:dyDescent="0.25">
      <c r="A658" s="161"/>
      <c r="B658" s="161"/>
    </row>
    <row r="659" spans="1:2" ht="15.75" x14ac:dyDescent="0.25">
      <c r="A659" s="161"/>
      <c r="B659" s="161"/>
    </row>
    <row r="660" spans="1:2" ht="15.75" x14ac:dyDescent="0.25">
      <c r="A660" s="161"/>
      <c r="B660" s="161"/>
    </row>
    <row r="661" spans="1:2" ht="15.75" x14ac:dyDescent="0.25">
      <c r="A661" s="161"/>
      <c r="B661" s="161"/>
    </row>
    <row r="662" spans="1:2" ht="15.75" x14ac:dyDescent="0.25">
      <c r="A662" s="161"/>
      <c r="B662" s="161"/>
    </row>
    <row r="663" spans="1:2" ht="15.75" x14ac:dyDescent="0.25">
      <c r="A663" s="161"/>
      <c r="B663" s="161"/>
    </row>
    <row r="664" spans="1:2" ht="15.75" x14ac:dyDescent="0.25">
      <c r="A664" s="161"/>
      <c r="B664" s="161"/>
    </row>
    <row r="665" spans="1:2" ht="15.75" x14ac:dyDescent="0.25">
      <c r="A665" s="161"/>
      <c r="B665" s="161"/>
    </row>
    <row r="666" spans="1:2" ht="15.75" x14ac:dyDescent="0.25">
      <c r="A666" s="161"/>
      <c r="B666" s="161"/>
    </row>
    <row r="667" spans="1:2" ht="15.75" x14ac:dyDescent="0.25">
      <c r="A667" s="161"/>
      <c r="B667" s="161"/>
    </row>
    <row r="668" spans="1:2" ht="15.75" x14ac:dyDescent="0.25">
      <c r="A668" s="161"/>
      <c r="B668" s="161"/>
    </row>
    <row r="669" spans="1:2" ht="15.75" x14ac:dyDescent="0.25">
      <c r="A669" s="161"/>
      <c r="B669" s="161"/>
    </row>
    <row r="670" spans="1:2" ht="15.75" x14ac:dyDescent="0.25">
      <c r="A670" s="161"/>
      <c r="B670" s="161"/>
    </row>
    <row r="671" spans="1:2" ht="15.75" x14ac:dyDescent="0.25">
      <c r="A671" s="161"/>
      <c r="B671" s="161"/>
    </row>
    <row r="672" spans="1:2" ht="15.75" x14ac:dyDescent="0.25">
      <c r="A672" s="161"/>
      <c r="B672" s="161"/>
    </row>
    <row r="673" spans="1:2" ht="15.75" x14ac:dyDescent="0.25">
      <c r="A673" s="161"/>
      <c r="B673" s="161"/>
    </row>
    <row r="674" spans="1:2" ht="15.75" x14ac:dyDescent="0.25">
      <c r="A674" s="161"/>
      <c r="B674" s="161"/>
    </row>
    <row r="675" spans="1:2" ht="15.75" x14ac:dyDescent="0.25">
      <c r="A675" s="161"/>
      <c r="B675" s="161"/>
    </row>
    <row r="676" spans="1:2" ht="15.75" x14ac:dyDescent="0.25">
      <c r="A676" s="161"/>
      <c r="B676" s="161"/>
    </row>
    <row r="677" spans="1:2" ht="15.75" x14ac:dyDescent="0.25">
      <c r="A677" s="161"/>
      <c r="B677" s="161"/>
    </row>
    <row r="678" spans="1:2" ht="15.75" x14ac:dyDescent="0.25">
      <c r="A678" s="161"/>
      <c r="B678" s="161"/>
    </row>
    <row r="679" spans="1:2" ht="15.75" x14ac:dyDescent="0.25">
      <c r="A679" s="161"/>
      <c r="B679" s="161"/>
    </row>
    <row r="680" spans="1:2" ht="15.75" x14ac:dyDescent="0.25">
      <c r="A680" s="161"/>
      <c r="B680" s="161"/>
    </row>
    <row r="681" spans="1:2" ht="15.75" x14ac:dyDescent="0.25">
      <c r="A681" s="161"/>
      <c r="B681" s="161"/>
    </row>
    <row r="682" spans="1:2" ht="15.75" x14ac:dyDescent="0.25">
      <c r="A682" s="161"/>
      <c r="B682" s="161"/>
    </row>
    <row r="683" spans="1:2" ht="15.75" x14ac:dyDescent="0.25">
      <c r="A683" s="161"/>
      <c r="B683" s="161"/>
    </row>
    <row r="684" spans="1:2" ht="15.75" x14ac:dyDescent="0.25">
      <c r="A684" s="161"/>
      <c r="B684" s="161"/>
    </row>
    <row r="685" spans="1:2" ht="15.75" x14ac:dyDescent="0.25">
      <c r="A685" s="161"/>
      <c r="B685" s="161"/>
    </row>
    <row r="686" spans="1:2" ht="15.75" x14ac:dyDescent="0.25">
      <c r="A686" s="161"/>
      <c r="B686" s="161"/>
    </row>
    <row r="687" spans="1:2" ht="15.75" x14ac:dyDescent="0.25">
      <c r="A687" s="161"/>
      <c r="B687" s="161"/>
    </row>
    <row r="688" spans="1:2" ht="15.75" x14ac:dyDescent="0.25">
      <c r="A688" s="161"/>
      <c r="B688" s="161"/>
    </row>
    <row r="689" spans="1:2" ht="15.75" x14ac:dyDescent="0.25">
      <c r="A689" s="161"/>
      <c r="B689" s="161"/>
    </row>
    <row r="690" spans="1:2" ht="15.75" x14ac:dyDescent="0.25">
      <c r="A690" s="161"/>
      <c r="B690" s="161"/>
    </row>
    <row r="691" spans="1:2" ht="15.75" x14ac:dyDescent="0.25">
      <c r="A691" s="161"/>
      <c r="B691" s="161"/>
    </row>
    <row r="692" spans="1:2" ht="15.75" x14ac:dyDescent="0.25">
      <c r="A692" s="161"/>
      <c r="B692" s="161"/>
    </row>
    <row r="693" spans="1:2" ht="15.75" x14ac:dyDescent="0.25">
      <c r="A693" s="161"/>
      <c r="B693" s="161"/>
    </row>
    <row r="694" spans="1:2" ht="15.75" x14ac:dyDescent="0.25">
      <c r="A694" s="161"/>
      <c r="B694" s="161"/>
    </row>
    <row r="695" spans="1:2" ht="15.75" x14ac:dyDescent="0.25">
      <c r="A695" s="161"/>
      <c r="B695" s="161"/>
    </row>
    <row r="696" spans="1:2" ht="15.75" x14ac:dyDescent="0.25">
      <c r="A696" s="161"/>
      <c r="B696" s="161"/>
    </row>
    <row r="697" spans="1:2" ht="15.75" x14ac:dyDescent="0.25">
      <c r="A697" s="161"/>
      <c r="B697" s="161"/>
    </row>
    <row r="698" spans="1:2" ht="15.75" x14ac:dyDescent="0.25">
      <c r="A698" s="161"/>
      <c r="B698" s="161"/>
    </row>
    <row r="699" spans="1:2" ht="15.75" x14ac:dyDescent="0.25">
      <c r="A699" s="161"/>
      <c r="B699" s="161"/>
    </row>
    <row r="700" spans="1:2" ht="15.75" x14ac:dyDescent="0.25">
      <c r="A700" s="161"/>
      <c r="B700" s="161"/>
    </row>
    <row r="701" spans="1:2" ht="15.75" x14ac:dyDescent="0.25">
      <c r="A701" s="161"/>
      <c r="B701" s="161"/>
    </row>
    <row r="702" spans="1:2" ht="15.75" x14ac:dyDescent="0.25">
      <c r="A702" s="161"/>
      <c r="B702" s="161"/>
    </row>
    <row r="703" spans="1:2" ht="15.75" x14ac:dyDescent="0.25">
      <c r="A703" s="161"/>
      <c r="B703" s="161"/>
    </row>
    <row r="704" spans="1:2" ht="15.75" x14ac:dyDescent="0.25">
      <c r="A704" s="161"/>
      <c r="B704" s="161"/>
    </row>
    <row r="705" spans="1:2" ht="15.75" x14ac:dyDescent="0.25">
      <c r="A705" s="161"/>
      <c r="B705" s="161"/>
    </row>
    <row r="706" spans="1:2" ht="15.75" x14ac:dyDescent="0.25">
      <c r="A706" s="161"/>
      <c r="B706" s="161"/>
    </row>
    <row r="707" spans="1:2" ht="15.75" x14ac:dyDescent="0.25">
      <c r="A707" s="161"/>
      <c r="B707" s="161"/>
    </row>
    <row r="708" spans="1:2" ht="15.75" x14ac:dyDescent="0.25">
      <c r="A708" s="161"/>
      <c r="B708" s="161"/>
    </row>
    <row r="709" spans="1:2" ht="15.75" x14ac:dyDescent="0.25">
      <c r="A709" s="161"/>
      <c r="B709" s="161"/>
    </row>
    <row r="710" spans="1:2" ht="15.75" x14ac:dyDescent="0.25">
      <c r="A710" s="161"/>
      <c r="B710" s="161"/>
    </row>
    <row r="711" spans="1:2" ht="15.75" x14ac:dyDescent="0.25">
      <c r="A711" s="161"/>
      <c r="B711" s="161"/>
    </row>
    <row r="712" spans="1:2" ht="15.75" x14ac:dyDescent="0.25">
      <c r="A712" s="161"/>
      <c r="B712" s="161"/>
    </row>
    <row r="713" spans="1:2" ht="15.75" x14ac:dyDescent="0.25">
      <c r="A713" s="161"/>
      <c r="B713" s="161"/>
    </row>
    <row r="714" spans="1:2" ht="15.75" x14ac:dyDescent="0.25">
      <c r="A714" s="161"/>
      <c r="B714" s="161"/>
    </row>
    <row r="715" spans="1:2" ht="15.75" x14ac:dyDescent="0.25">
      <c r="A715" s="161"/>
      <c r="B715" s="161"/>
    </row>
    <row r="716" spans="1:2" ht="15.75" x14ac:dyDescent="0.25">
      <c r="A716" s="161"/>
      <c r="B716" s="161"/>
    </row>
    <row r="717" spans="1:2" ht="15.75" x14ac:dyDescent="0.25">
      <c r="A717" s="161"/>
      <c r="B717" s="161"/>
    </row>
    <row r="718" spans="1:2" ht="15.75" x14ac:dyDescent="0.25">
      <c r="A718" s="161"/>
      <c r="B718" s="161"/>
    </row>
    <row r="719" spans="1:2" ht="15.75" x14ac:dyDescent="0.25">
      <c r="A719" s="161"/>
      <c r="B719" s="161"/>
    </row>
    <row r="720" spans="1:2" ht="15.75" x14ac:dyDescent="0.25">
      <c r="A720" s="161"/>
      <c r="B720" s="161"/>
    </row>
    <row r="721" spans="1:2" ht="15.75" x14ac:dyDescent="0.25">
      <c r="A721" s="161"/>
      <c r="B721" s="161"/>
    </row>
    <row r="722" spans="1:2" ht="15.75" x14ac:dyDescent="0.25">
      <c r="A722" s="161"/>
      <c r="B722" s="161"/>
    </row>
    <row r="723" spans="1:2" ht="15.75" x14ac:dyDescent="0.25">
      <c r="A723" s="161"/>
      <c r="B723" s="161"/>
    </row>
    <row r="724" spans="1:2" ht="15.75" x14ac:dyDescent="0.25">
      <c r="A724" s="161"/>
      <c r="B724" s="161"/>
    </row>
    <row r="725" spans="1:2" ht="15.75" x14ac:dyDescent="0.25">
      <c r="A725" s="161"/>
      <c r="B725" s="161"/>
    </row>
    <row r="726" spans="1:2" ht="15.75" x14ac:dyDescent="0.25">
      <c r="A726" s="161"/>
      <c r="B726" s="161"/>
    </row>
    <row r="727" spans="1:2" ht="15.75" x14ac:dyDescent="0.25">
      <c r="A727" s="161"/>
      <c r="B727" s="161"/>
    </row>
    <row r="728" spans="1:2" ht="15.75" x14ac:dyDescent="0.25">
      <c r="A728" s="161"/>
      <c r="B728" s="161"/>
    </row>
    <row r="729" spans="1:2" ht="15.75" x14ac:dyDescent="0.25">
      <c r="A729" s="161"/>
      <c r="B729" s="161"/>
    </row>
    <row r="730" spans="1:2" ht="15.75" x14ac:dyDescent="0.25">
      <c r="A730" s="161"/>
      <c r="B730" s="161"/>
    </row>
    <row r="731" spans="1:2" ht="15.75" x14ac:dyDescent="0.25">
      <c r="A731" s="161"/>
      <c r="B731" s="161"/>
    </row>
    <row r="732" spans="1:2" ht="15.75" x14ac:dyDescent="0.25">
      <c r="A732" s="161"/>
      <c r="B732" s="161"/>
    </row>
    <row r="733" spans="1:2" ht="15.75" x14ac:dyDescent="0.25">
      <c r="A733" s="161"/>
      <c r="B733" s="161"/>
    </row>
    <row r="734" spans="1:2" ht="15.75" x14ac:dyDescent="0.25">
      <c r="A734" s="161"/>
      <c r="B734" s="161"/>
    </row>
    <row r="735" spans="1:2" ht="15.75" x14ac:dyDescent="0.25">
      <c r="A735" s="161"/>
      <c r="B735" s="161"/>
    </row>
    <row r="736" spans="1:2" ht="15.75" x14ac:dyDescent="0.25">
      <c r="A736" s="161"/>
      <c r="B736" s="161"/>
    </row>
    <row r="737" spans="1:2" ht="15.75" x14ac:dyDescent="0.25">
      <c r="A737" s="161"/>
      <c r="B737" s="161"/>
    </row>
    <row r="738" spans="1:2" ht="15.75" x14ac:dyDescent="0.25">
      <c r="A738" s="161"/>
      <c r="B738" s="161"/>
    </row>
    <row r="739" spans="1:2" ht="15.75" x14ac:dyDescent="0.25">
      <c r="A739" s="161"/>
      <c r="B739" s="161"/>
    </row>
    <row r="740" spans="1:2" ht="15.75" x14ac:dyDescent="0.25">
      <c r="A740" s="161"/>
      <c r="B740" s="161"/>
    </row>
    <row r="741" spans="1:2" ht="15.75" x14ac:dyDescent="0.25">
      <c r="A741" s="161"/>
      <c r="B741" s="161"/>
    </row>
    <row r="742" spans="1:2" ht="15.75" x14ac:dyDescent="0.25">
      <c r="A742" s="161"/>
      <c r="B742" s="161"/>
    </row>
    <row r="743" spans="1:2" ht="15.75" x14ac:dyDescent="0.25">
      <c r="A743" s="161"/>
      <c r="B743" s="161"/>
    </row>
    <row r="744" spans="1:2" ht="15.75" x14ac:dyDescent="0.25">
      <c r="A744" s="161"/>
      <c r="B744" s="161"/>
    </row>
    <row r="745" spans="1:2" ht="15.75" x14ac:dyDescent="0.25">
      <c r="A745" s="161"/>
      <c r="B745" s="161"/>
    </row>
    <row r="746" spans="1:2" ht="15.75" x14ac:dyDescent="0.25">
      <c r="A746" s="161"/>
      <c r="B746" s="161"/>
    </row>
    <row r="747" spans="1:2" ht="15.75" x14ac:dyDescent="0.25">
      <c r="A747" s="161"/>
      <c r="B747" s="161"/>
    </row>
    <row r="748" spans="1:2" ht="15.75" x14ac:dyDescent="0.25">
      <c r="A748" s="161"/>
      <c r="B748" s="161"/>
    </row>
    <row r="749" spans="1:2" ht="15.75" x14ac:dyDescent="0.25">
      <c r="A749" s="161"/>
      <c r="B749" s="161"/>
    </row>
    <row r="750" spans="1:2" ht="15.75" x14ac:dyDescent="0.25">
      <c r="A750" s="161"/>
      <c r="B750" s="161"/>
    </row>
    <row r="751" spans="1:2" ht="15.75" x14ac:dyDescent="0.25">
      <c r="A751" s="161"/>
      <c r="B751" s="161"/>
    </row>
    <row r="752" spans="1:2" ht="15.75" x14ac:dyDescent="0.25">
      <c r="A752" s="161"/>
      <c r="B752" s="161"/>
    </row>
    <row r="753" spans="1:2" ht="15.75" x14ac:dyDescent="0.25">
      <c r="A753" s="161"/>
      <c r="B753" s="161"/>
    </row>
    <row r="754" spans="1:2" ht="15.75" x14ac:dyDescent="0.25">
      <c r="A754" s="161"/>
      <c r="B754" s="161"/>
    </row>
    <row r="755" spans="1:2" ht="15.75" x14ac:dyDescent="0.25">
      <c r="A755" s="161"/>
      <c r="B755" s="161"/>
    </row>
    <row r="756" spans="1:2" ht="15.75" x14ac:dyDescent="0.25">
      <c r="A756" s="161"/>
      <c r="B756" s="161"/>
    </row>
    <row r="757" spans="1:2" ht="15.75" x14ac:dyDescent="0.25">
      <c r="A757" s="161"/>
      <c r="B757" s="161"/>
    </row>
    <row r="758" spans="1:2" ht="15.75" x14ac:dyDescent="0.25">
      <c r="A758" s="161"/>
      <c r="B758" s="161"/>
    </row>
    <row r="759" spans="1:2" ht="15.75" x14ac:dyDescent="0.25">
      <c r="A759" s="161"/>
      <c r="B759" s="161"/>
    </row>
    <row r="760" spans="1:2" ht="15.75" x14ac:dyDescent="0.25">
      <c r="A760" s="161"/>
      <c r="B760" s="161"/>
    </row>
    <row r="761" spans="1:2" ht="15.75" x14ac:dyDescent="0.25">
      <c r="A761" s="161"/>
      <c r="B761" s="161"/>
    </row>
    <row r="762" spans="1:2" ht="15.75" x14ac:dyDescent="0.25">
      <c r="A762" s="161"/>
      <c r="B762" s="161"/>
    </row>
    <row r="763" spans="1:2" ht="15.75" x14ac:dyDescent="0.25">
      <c r="A763" s="161"/>
      <c r="B763" s="161"/>
    </row>
    <row r="764" spans="1:2" ht="15.75" x14ac:dyDescent="0.25">
      <c r="A764" s="161"/>
      <c r="B764" s="161"/>
    </row>
    <row r="765" spans="1:2" ht="15.75" x14ac:dyDescent="0.25">
      <c r="A765" s="161"/>
      <c r="B765" s="161"/>
    </row>
    <row r="766" spans="1:2" ht="15.75" x14ac:dyDescent="0.25">
      <c r="A766" s="161"/>
      <c r="B766" s="161"/>
    </row>
    <row r="767" spans="1:2" ht="15.75" x14ac:dyDescent="0.25">
      <c r="A767" s="161"/>
      <c r="B767" s="161"/>
    </row>
    <row r="768" spans="1:2" ht="15.75" x14ac:dyDescent="0.25">
      <c r="A768" s="161"/>
      <c r="B768" s="161"/>
    </row>
    <row r="769" spans="1:2" ht="15.75" x14ac:dyDescent="0.25">
      <c r="A769" s="161"/>
      <c r="B769" s="161"/>
    </row>
    <row r="770" spans="1:2" ht="15.75" x14ac:dyDescent="0.25">
      <c r="A770" s="161"/>
      <c r="B770" s="161"/>
    </row>
    <row r="771" spans="1:2" ht="15.75" x14ac:dyDescent="0.25">
      <c r="A771" s="161"/>
      <c r="B771" s="161"/>
    </row>
    <row r="772" spans="1:2" ht="15.75" x14ac:dyDescent="0.25">
      <c r="A772" s="161"/>
      <c r="B772" s="161"/>
    </row>
    <row r="773" spans="1:2" ht="15.75" x14ac:dyDescent="0.25">
      <c r="A773" s="161"/>
      <c r="B773" s="161"/>
    </row>
    <row r="774" spans="1:2" ht="15.75" x14ac:dyDescent="0.25">
      <c r="A774" s="161"/>
      <c r="B774" s="161"/>
    </row>
    <row r="775" spans="1:2" ht="15.75" x14ac:dyDescent="0.25">
      <c r="A775" s="161"/>
      <c r="B775" s="161"/>
    </row>
    <row r="776" spans="1:2" ht="15.75" x14ac:dyDescent="0.25">
      <c r="A776" s="161"/>
      <c r="B776" s="161"/>
    </row>
    <row r="777" spans="1:2" ht="15.75" x14ac:dyDescent="0.25">
      <c r="A777" s="161"/>
      <c r="B777" s="161"/>
    </row>
    <row r="778" spans="1:2" ht="15.75" x14ac:dyDescent="0.25">
      <c r="A778" s="161"/>
      <c r="B778" s="161"/>
    </row>
    <row r="779" spans="1:2" ht="15.75" x14ac:dyDescent="0.25">
      <c r="A779" s="161"/>
      <c r="B779" s="161"/>
    </row>
    <row r="780" spans="1:2" ht="15.75" x14ac:dyDescent="0.25">
      <c r="A780" s="161"/>
      <c r="B780" s="161"/>
    </row>
    <row r="781" spans="1:2" ht="15.75" x14ac:dyDescent="0.25">
      <c r="A781" s="161"/>
      <c r="B781" s="161"/>
    </row>
    <row r="782" spans="1:2" ht="15.75" x14ac:dyDescent="0.25">
      <c r="A782" s="161"/>
      <c r="B782" s="161"/>
    </row>
    <row r="783" spans="1:2" ht="15.75" x14ac:dyDescent="0.25">
      <c r="A783" s="161"/>
      <c r="B783" s="161"/>
    </row>
    <row r="784" spans="1:2" ht="15.75" x14ac:dyDescent="0.25">
      <c r="A784" s="161"/>
      <c r="B784" s="161"/>
    </row>
    <row r="785" spans="1:2" ht="15.75" x14ac:dyDescent="0.25">
      <c r="A785" s="161"/>
      <c r="B785" s="161"/>
    </row>
    <row r="786" spans="1:2" ht="15.75" x14ac:dyDescent="0.25">
      <c r="A786" s="161"/>
      <c r="B786" s="161"/>
    </row>
    <row r="787" spans="1:2" ht="15.75" x14ac:dyDescent="0.25">
      <c r="A787" s="161"/>
      <c r="B787" s="161"/>
    </row>
    <row r="788" spans="1:2" ht="15.75" x14ac:dyDescent="0.25">
      <c r="A788" s="161"/>
      <c r="B788" s="161"/>
    </row>
    <row r="789" spans="1:2" ht="15.75" x14ac:dyDescent="0.25">
      <c r="A789" s="161"/>
      <c r="B789" s="161"/>
    </row>
    <row r="790" spans="1:2" ht="15.75" x14ac:dyDescent="0.25">
      <c r="A790" s="161"/>
      <c r="B790" s="161"/>
    </row>
    <row r="791" spans="1:2" ht="15.75" x14ac:dyDescent="0.25">
      <c r="A791" s="161"/>
      <c r="B791" s="161"/>
    </row>
    <row r="792" spans="1:2" ht="15.75" x14ac:dyDescent="0.25">
      <c r="A792" s="161"/>
      <c r="B792" s="161"/>
    </row>
    <row r="793" spans="1:2" ht="15.75" x14ac:dyDescent="0.25">
      <c r="A793" s="161"/>
      <c r="B793" s="161"/>
    </row>
    <row r="794" spans="1:2" ht="15.75" x14ac:dyDescent="0.25">
      <c r="A794" s="161"/>
      <c r="B794" s="161"/>
    </row>
    <row r="795" spans="1:2" ht="15.75" x14ac:dyDescent="0.25">
      <c r="A795" s="161"/>
      <c r="B795" s="161"/>
    </row>
    <row r="796" spans="1:2" ht="15.75" x14ac:dyDescent="0.25">
      <c r="A796" s="161"/>
      <c r="B796" s="161"/>
    </row>
    <row r="797" spans="1:2" ht="15.75" x14ac:dyDescent="0.25">
      <c r="A797" s="161"/>
      <c r="B797" s="161"/>
    </row>
    <row r="798" spans="1:2" ht="15.75" x14ac:dyDescent="0.25">
      <c r="A798" s="161"/>
      <c r="B798" s="161"/>
    </row>
    <row r="799" spans="1:2" ht="15.75" x14ac:dyDescent="0.25">
      <c r="A799" s="161"/>
      <c r="B799" s="161"/>
    </row>
    <row r="800" spans="1:2" ht="15.75" x14ac:dyDescent="0.25">
      <c r="A800" s="161"/>
      <c r="B800" s="161"/>
    </row>
    <row r="801" spans="1:2" ht="15.75" x14ac:dyDescent="0.25">
      <c r="A801" s="161"/>
      <c r="B801" s="161"/>
    </row>
    <row r="802" spans="1:2" ht="15.75" x14ac:dyDescent="0.25">
      <c r="A802" s="161"/>
      <c r="B802" s="161"/>
    </row>
    <row r="803" spans="1:2" ht="15.75" x14ac:dyDescent="0.25">
      <c r="A803" s="161"/>
      <c r="B803" s="161"/>
    </row>
    <row r="804" spans="1:2" ht="15.75" x14ac:dyDescent="0.25">
      <c r="A804" s="161"/>
      <c r="B804" s="161"/>
    </row>
    <row r="805" spans="1:2" ht="15.75" x14ac:dyDescent="0.25">
      <c r="A805" s="161"/>
      <c r="B805" s="161"/>
    </row>
    <row r="806" spans="1:2" ht="15.75" x14ac:dyDescent="0.25">
      <c r="A806" s="161"/>
      <c r="B806" s="161"/>
    </row>
    <row r="807" spans="1:2" ht="15.75" x14ac:dyDescent="0.25">
      <c r="A807" s="161"/>
      <c r="B807" s="161"/>
    </row>
    <row r="808" spans="1:2" ht="15.75" x14ac:dyDescent="0.25">
      <c r="A808" s="161"/>
      <c r="B808" s="161"/>
    </row>
    <row r="809" spans="1:2" ht="15.75" x14ac:dyDescent="0.25">
      <c r="A809" s="161"/>
      <c r="B809" s="161"/>
    </row>
    <row r="810" spans="1:2" ht="15.75" x14ac:dyDescent="0.25">
      <c r="A810" s="161"/>
      <c r="B810" s="161"/>
    </row>
    <row r="811" spans="1:2" ht="15.75" x14ac:dyDescent="0.25">
      <c r="A811" s="161"/>
      <c r="B811" s="161"/>
    </row>
    <row r="812" spans="1:2" ht="15.75" x14ac:dyDescent="0.25">
      <c r="A812" s="161"/>
      <c r="B812" s="161"/>
    </row>
    <row r="813" spans="1:2" ht="15.75" x14ac:dyDescent="0.25">
      <c r="A813" s="161"/>
      <c r="B813" s="161"/>
    </row>
    <row r="814" spans="1:2" ht="15.75" x14ac:dyDescent="0.25">
      <c r="A814" s="161"/>
      <c r="B814" s="161"/>
    </row>
    <row r="815" spans="1:2" ht="15.75" x14ac:dyDescent="0.25">
      <c r="A815" s="161"/>
      <c r="B815" s="161"/>
    </row>
    <row r="816" spans="1:2" ht="15.75" x14ac:dyDescent="0.25">
      <c r="A816" s="161"/>
      <c r="B816" s="161"/>
    </row>
    <row r="817" spans="1:2" ht="15.75" x14ac:dyDescent="0.25">
      <c r="A817" s="161"/>
      <c r="B817" s="161"/>
    </row>
    <row r="818" spans="1:2" ht="15.75" x14ac:dyDescent="0.25">
      <c r="A818" s="161"/>
      <c r="B818" s="161"/>
    </row>
    <row r="819" spans="1:2" ht="15.75" x14ac:dyDescent="0.25">
      <c r="A819" s="161"/>
      <c r="B819" s="161"/>
    </row>
    <row r="820" spans="1:2" ht="15.75" x14ac:dyDescent="0.25">
      <c r="A820" s="161"/>
      <c r="B820" s="161"/>
    </row>
    <row r="821" spans="1:2" ht="15.75" x14ac:dyDescent="0.25">
      <c r="A821" s="161"/>
      <c r="B821" s="161"/>
    </row>
    <row r="822" spans="1:2" ht="15.75" x14ac:dyDescent="0.25">
      <c r="A822" s="161"/>
      <c r="B822" s="161"/>
    </row>
    <row r="823" spans="1:2" ht="15.75" x14ac:dyDescent="0.25">
      <c r="A823" s="161"/>
      <c r="B823" s="161"/>
    </row>
    <row r="824" spans="1:2" ht="15.75" x14ac:dyDescent="0.25">
      <c r="A824" s="161"/>
      <c r="B824" s="161"/>
    </row>
    <row r="825" spans="1:2" ht="15.75" x14ac:dyDescent="0.25">
      <c r="A825" s="161"/>
      <c r="B825" s="161"/>
    </row>
    <row r="826" spans="1:2" ht="15.75" x14ac:dyDescent="0.25">
      <c r="A826" s="161"/>
      <c r="B826" s="161"/>
    </row>
    <row r="827" spans="1:2" ht="15.75" x14ac:dyDescent="0.25">
      <c r="A827" s="161"/>
      <c r="B827" s="161"/>
    </row>
    <row r="828" spans="1:2" ht="15.75" x14ac:dyDescent="0.25">
      <c r="A828" s="161"/>
      <c r="B828" s="161"/>
    </row>
    <row r="829" spans="1:2" ht="15.75" x14ac:dyDescent="0.25">
      <c r="A829" s="161"/>
      <c r="B829" s="161"/>
    </row>
    <row r="830" spans="1:2" ht="15.75" x14ac:dyDescent="0.25">
      <c r="A830" s="161"/>
      <c r="B830" s="161"/>
    </row>
    <row r="831" spans="1:2" ht="15.75" x14ac:dyDescent="0.25">
      <c r="A831" s="161"/>
      <c r="B831" s="161"/>
    </row>
    <row r="832" spans="1:2" ht="15.75" x14ac:dyDescent="0.25">
      <c r="A832" s="161"/>
      <c r="B832" s="161"/>
    </row>
    <row r="833" spans="1:2" ht="15.75" x14ac:dyDescent="0.25">
      <c r="A833" s="161"/>
      <c r="B833" s="161"/>
    </row>
    <row r="834" spans="1:2" ht="15.75" x14ac:dyDescent="0.25">
      <c r="A834" s="161"/>
      <c r="B834" s="161"/>
    </row>
    <row r="835" spans="1:2" ht="15.75" x14ac:dyDescent="0.25">
      <c r="A835" s="161"/>
      <c r="B835" s="161"/>
    </row>
    <row r="836" spans="1:2" ht="15.75" x14ac:dyDescent="0.25">
      <c r="A836" s="161"/>
      <c r="B836" s="161"/>
    </row>
    <row r="837" spans="1:2" ht="15.75" x14ac:dyDescent="0.25">
      <c r="A837" s="161"/>
      <c r="B837" s="161"/>
    </row>
    <row r="838" spans="1:2" ht="15.75" x14ac:dyDescent="0.25">
      <c r="A838" s="161"/>
      <c r="B838" s="161"/>
    </row>
    <row r="839" spans="1:2" ht="15.75" x14ac:dyDescent="0.25">
      <c r="A839" s="161"/>
      <c r="B839" s="161"/>
    </row>
    <row r="840" spans="1:2" ht="15.75" x14ac:dyDescent="0.25">
      <c r="A840" s="161"/>
      <c r="B840" s="161"/>
    </row>
    <row r="841" spans="1:2" ht="15.75" x14ac:dyDescent="0.25">
      <c r="A841" s="161"/>
      <c r="B841" s="161"/>
    </row>
    <row r="842" spans="1:2" ht="15.75" x14ac:dyDescent="0.25">
      <c r="A842" s="161"/>
      <c r="B842" s="161"/>
    </row>
    <row r="843" spans="1:2" ht="15.75" x14ac:dyDescent="0.25">
      <c r="A843" s="161"/>
      <c r="B843" s="161"/>
    </row>
    <row r="844" spans="1:2" ht="15.75" x14ac:dyDescent="0.25">
      <c r="A844" s="161"/>
      <c r="B844" s="161"/>
    </row>
    <row r="845" spans="1:2" ht="15.75" x14ac:dyDescent="0.25">
      <c r="A845" s="161"/>
      <c r="B845" s="161"/>
    </row>
    <row r="846" spans="1:2" ht="15.75" x14ac:dyDescent="0.25">
      <c r="A846" s="161"/>
      <c r="B846" s="161"/>
    </row>
    <row r="847" spans="1:2" ht="15.75" x14ac:dyDescent="0.25">
      <c r="A847" s="161"/>
      <c r="B847" s="161"/>
    </row>
    <row r="848" spans="1:2" ht="15.75" x14ac:dyDescent="0.25">
      <c r="A848" s="161"/>
      <c r="B848" s="161"/>
    </row>
    <row r="849" spans="1:2" ht="15.75" x14ac:dyDescent="0.25">
      <c r="A849" s="161"/>
      <c r="B849" s="161"/>
    </row>
    <row r="850" spans="1:2" ht="15.75" x14ac:dyDescent="0.25">
      <c r="A850" s="161"/>
      <c r="B850" s="161"/>
    </row>
    <row r="851" spans="1:2" ht="15.75" x14ac:dyDescent="0.25">
      <c r="A851" s="161"/>
      <c r="B851" s="161"/>
    </row>
    <row r="852" spans="1:2" ht="15.75" x14ac:dyDescent="0.25">
      <c r="A852" s="161"/>
      <c r="B852" s="161"/>
    </row>
    <row r="853" spans="1:2" ht="15.75" x14ac:dyDescent="0.25">
      <c r="A853" s="161"/>
      <c r="B853" s="161"/>
    </row>
    <row r="854" spans="1:2" ht="15.75" x14ac:dyDescent="0.25">
      <c r="A854" s="161"/>
      <c r="B854" s="161"/>
    </row>
    <row r="855" spans="1:2" ht="15.75" x14ac:dyDescent="0.25">
      <c r="A855" s="161"/>
      <c r="B855" s="161"/>
    </row>
    <row r="856" spans="1:2" ht="15.75" x14ac:dyDescent="0.25">
      <c r="A856" s="161"/>
      <c r="B856" s="161"/>
    </row>
    <row r="857" spans="1:2" ht="15.75" x14ac:dyDescent="0.25">
      <c r="A857" s="161"/>
      <c r="B857" s="161"/>
    </row>
    <row r="858" spans="1:2" ht="15.75" x14ac:dyDescent="0.25">
      <c r="A858" s="161"/>
      <c r="B858" s="161"/>
    </row>
    <row r="859" spans="1:2" ht="15.75" x14ac:dyDescent="0.25">
      <c r="A859" s="161"/>
      <c r="B859" s="161"/>
    </row>
    <row r="860" spans="1:2" ht="15.75" x14ac:dyDescent="0.25">
      <c r="A860" s="161"/>
      <c r="B860" s="161"/>
    </row>
    <row r="861" spans="1:2" ht="15.75" x14ac:dyDescent="0.25">
      <c r="A861" s="161"/>
      <c r="B861" s="161"/>
    </row>
    <row r="862" spans="1:2" ht="15.75" x14ac:dyDescent="0.25">
      <c r="A862" s="161"/>
      <c r="B862" s="161"/>
    </row>
    <row r="863" spans="1:2" ht="15.75" x14ac:dyDescent="0.25">
      <c r="A863" s="161"/>
      <c r="B863" s="161"/>
    </row>
    <row r="864" spans="1:2" ht="15.75" x14ac:dyDescent="0.25">
      <c r="A864" s="161"/>
      <c r="B864" s="161"/>
    </row>
    <row r="865" spans="1:2" ht="15.75" x14ac:dyDescent="0.25">
      <c r="A865" s="161"/>
      <c r="B865" s="161"/>
    </row>
    <row r="866" spans="1:2" ht="15.75" x14ac:dyDescent="0.25">
      <c r="A866" s="161"/>
      <c r="B866" s="161"/>
    </row>
    <row r="867" spans="1:2" ht="15.75" x14ac:dyDescent="0.25">
      <c r="A867" s="161"/>
      <c r="B867" s="161"/>
    </row>
    <row r="868" spans="1:2" ht="15.75" x14ac:dyDescent="0.25">
      <c r="A868" s="161"/>
      <c r="B868" s="161"/>
    </row>
    <row r="869" spans="1:2" ht="15.75" x14ac:dyDescent="0.25">
      <c r="A869" s="161"/>
      <c r="B869" s="161"/>
    </row>
    <row r="870" spans="1:2" ht="15.75" x14ac:dyDescent="0.25">
      <c r="A870" s="161"/>
      <c r="B870" s="161"/>
    </row>
    <row r="871" spans="1:2" ht="15.75" x14ac:dyDescent="0.25">
      <c r="A871" s="161"/>
      <c r="B871" s="161"/>
    </row>
    <row r="872" spans="1:2" ht="15.75" x14ac:dyDescent="0.25">
      <c r="A872" s="161"/>
      <c r="B872" s="161"/>
    </row>
    <row r="873" spans="1:2" ht="15.75" x14ac:dyDescent="0.25">
      <c r="A873" s="161"/>
      <c r="B873" s="161"/>
    </row>
    <row r="874" spans="1:2" ht="15.75" x14ac:dyDescent="0.25">
      <c r="A874" s="161"/>
      <c r="B874" s="161"/>
    </row>
    <row r="875" spans="1:2" ht="15.75" x14ac:dyDescent="0.25">
      <c r="A875" s="161"/>
      <c r="B875" s="161"/>
    </row>
    <row r="876" spans="1:2" ht="15.75" x14ac:dyDescent="0.25">
      <c r="A876" s="161"/>
      <c r="B876" s="161"/>
    </row>
    <row r="877" spans="1:2" ht="15.75" x14ac:dyDescent="0.25">
      <c r="A877" s="161"/>
      <c r="B877" s="161"/>
    </row>
    <row r="878" spans="1:2" ht="15.75" x14ac:dyDescent="0.25">
      <c r="A878" s="161"/>
      <c r="B878" s="161"/>
    </row>
    <row r="879" spans="1:2" ht="15.75" x14ac:dyDescent="0.25">
      <c r="A879" s="161"/>
      <c r="B879" s="161"/>
    </row>
    <row r="880" spans="1:2" ht="15.75" x14ac:dyDescent="0.25">
      <c r="A880" s="161"/>
      <c r="B880" s="161"/>
    </row>
    <row r="881" spans="1:2" ht="15.75" x14ac:dyDescent="0.25">
      <c r="A881" s="161"/>
      <c r="B881" s="161"/>
    </row>
    <row r="882" spans="1:2" ht="15.75" x14ac:dyDescent="0.25">
      <c r="A882" s="161"/>
      <c r="B882" s="161"/>
    </row>
    <row r="883" spans="1:2" ht="15.75" x14ac:dyDescent="0.25">
      <c r="A883" s="161"/>
      <c r="B883" s="161"/>
    </row>
    <row r="884" spans="1:2" ht="15.75" x14ac:dyDescent="0.25">
      <c r="A884" s="161"/>
      <c r="B884" s="161"/>
    </row>
    <row r="885" spans="1:2" ht="15.75" x14ac:dyDescent="0.25">
      <c r="A885" s="161"/>
      <c r="B885" s="161"/>
    </row>
    <row r="886" spans="1:2" ht="15.75" x14ac:dyDescent="0.25">
      <c r="A886" s="161"/>
      <c r="B886" s="161"/>
    </row>
    <row r="887" spans="1:2" ht="15.75" x14ac:dyDescent="0.25">
      <c r="A887" s="161"/>
      <c r="B887" s="161"/>
    </row>
    <row r="888" spans="1:2" ht="15.75" x14ac:dyDescent="0.25">
      <c r="A888" s="161"/>
      <c r="B888" s="161"/>
    </row>
    <row r="889" spans="1:2" ht="15.75" x14ac:dyDescent="0.25">
      <c r="A889" s="161"/>
      <c r="B889" s="161"/>
    </row>
    <row r="890" spans="1:2" ht="15.75" x14ac:dyDescent="0.25">
      <c r="A890" s="161"/>
      <c r="B890" s="161"/>
    </row>
    <row r="891" spans="1:2" ht="15.75" x14ac:dyDescent="0.25">
      <c r="A891" s="161"/>
      <c r="B891" s="161"/>
    </row>
    <row r="892" spans="1:2" ht="15.75" x14ac:dyDescent="0.25">
      <c r="A892" s="161"/>
      <c r="B892" s="161"/>
    </row>
    <row r="893" spans="1:2" ht="15.75" x14ac:dyDescent="0.25">
      <c r="A893" s="161"/>
      <c r="B893" s="161"/>
    </row>
    <row r="894" spans="1:2" ht="15.75" x14ac:dyDescent="0.25">
      <c r="A894" s="161"/>
      <c r="B894" s="161"/>
    </row>
    <row r="895" spans="1:2" ht="15.75" x14ac:dyDescent="0.25">
      <c r="A895" s="161"/>
      <c r="B895" s="161"/>
    </row>
    <row r="896" spans="1:2" ht="15.75" x14ac:dyDescent="0.25">
      <c r="A896" s="161"/>
      <c r="B896" s="161"/>
    </row>
    <row r="897" spans="1:2" ht="15.75" x14ac:dyDescent="0.25">
      <c r="A897" s="161"/>
      <c r="B897" s="161"/>
    </row>
    <row r="898" spans="1:2" ht="15.75" x14ac:dyDescent="0.25">
      <c r="A898" s="161"/>
      <c r="B898" s="161"/>
    </row>
    <row r="899" spans="1:2" ht="15.75" x14ac:dyDescent="0.25">
      <c r="A899" s="161"/>
      <c r="B899" s="161"/>
    </row>
    <row r="900" spans="1:2" ht="15.75" x14ac:dyDescent="0.25">
      <c r="A900" s="161"/>
      <c r="B900" s="161"/>
    </row>
    <row r="901" spans="1:2" ht="15.75" x14ac:dyDescent="0.25">
      <c r="A901" s="161"/>
      <c r="B901" s="161"/>
    </row>
    <row r="902" spans="1:2" ht="15.75" x14ac:dyDescent="0.25">
      <c r="A902" s="161"/>
      <c r="B902" s="161"/>
    </row>
    <row r="903" spans="1:2" ht="15.75" x14ac:dyDescent="0.25">
      <c r="A903" s="161"/>
      <c r="B903" s="161"/>
    </row>
    <row r="904" spans="1:2" ht="15.75" x14ac:dyDescent="0.25">
      <c r="A904" s="161"/>
      <c r="B904" s="161"/>
    </row>
    <row r="905" spans="1:2" ht="15.75" x14ac:dyDescent="0.25">
      <c r="A905" s="161"/>
      <c r="B905" s="161"/>
    </row>
    <row r="906" spans="1:2" ht="15.75" x14ac:dyDescent="0.25">
      <c r="A906" s="161"/>
      <c r="B906" s="161"/>
    </row>
    <row r="907" spans="1:2" ht="15.75" x14ac:dyDescent="0.25">
      <c r="A907" s="161"/>
      <c r="B907" s="161"/>
    </row>
    <row r="908" spans="1:2" ht="15.75" x14ac:dyDescent="0.25">
      <c r="A908" s="161"/>
      <c r="B908" s="161"/>
    </row>
    <row r="909" spans="1:2" ht="15.75" x14ac:dyDescent="0.25">
      <c r="A909" s="161"/>
      <c r="B909" s="161"/>
    </row>
    <row r="910" spans="1:2" ht="15.75" x14ac:dyDescent="0.25">
      <c r="A910" s="161"/>
      <c r="B910" s="161"/>
    </row>
    <row r="911" spans="1:2" ht="15.75" x14ac:dyDescent="0.25">
      <c r="A911" s="161"/>
      <c r="B911" s="161"/>
    </row>
    <row r="912" spans="1:2" ht="15.75" x14ac:dyDescent="0.25">
      <c r="A912" s="161"/>
      <c r="B912" s="161"/>
    </row>
    <row r="913" spans="1:2" ht="15.75" x14ac:dyDescent="0.25">
      <c r="A913" s="161"/>
      <c r="B913" s="161"/>
    </row>
    <row r="914" spans="1:2" ht="15.75" x14ac:dyDescent="0.25">
      <c r="A914" s="161"/>
      <c r="B914" s="161"/>
    </row>
    <row r="915" spans="1:2" ht="15.75" x14ac:dyDescent="0.25">
      <c r="A915" s="161"/>
      <c r="B915" s="161"/>
    </row>
    <row r="916" spans="1:2" ht="15.75" x14ac:dyDescent="0.25">
      <c r="A916" s="161"/>
      <c r="B916" s="161"/>
    </row>
    <row r="917" spans="1:2" ht="15.75" x14ac:dyDescent="0.25">
      <c r="A917" s="161"/>
      <c r="B917" s="161"/>
    </row>
    <row r="918" spans="1:2" ht="15.75" x14ac:dyDescent="0.25">
      <c r="A918" s="161"/>
      <c r="B918" s="161"/>
    </row>
    <row r="919" spans="1:2" ht="15.75" x14ac:dyDescent="0.25">
      <c r="A919" s="161"/>
      <c r="B919" s="161"/>
    </row>
    <row r="920" spans="1:2" ht="15.75" x14ac:dyDescent="0.25">
      <c r="A920" s="161"/>
      <c r="B920" s="161"/>
    </row>
    <row r="921" spans="1:2" ht="15.75" x14ac:dyDescent="0.25">
      <c r="A921" s="161"/>
      <c r="B921" s="161"/>
    </row>
    <row r="922" spans="1:2" ht="15.75" x14ac:dyDescent="0.25">
      <c r="A922" s="161"/>
      <c r="B922" s="161"/>
    </row>
    <row r="923" spans="1:2" ht="15.75" x14ac:dyDescent="0.25">
      <c r="A923" s="161"/>
      <c r="B923" s="161"/>
    </row>
    <row r="924" spans="1:2" ht="15.75" x14ac:dyDescent="0.25">
      <c r="A924" s="161"/>
      <c r="B924" s="161"/>
    </row>
    <row r="925" spans="1:2" ht="15.75" x14ac:dyDescent="0.25">
      <c r="A925" s="161"/>
      <c r="B925" s="161"/>
    </row>
    <row r="926" spans="1:2" ht="15.75" x14ac:dyDescent="0.25">
      <c r="A926" s="161"/>
      <c r="B926" s="161"/>
    </row>
    <row r="927" spans="1:2" ht="15.75" x14ac:dyDescent="0.25">
      <c r="A927" s="161"/>
      <c r="B927" s="161"/>
    </row>
    <row r="928" spans="1:2" ht="15.75" x14ac:dyDescent="0.25">
      <c r="A928" s="161"/>
      <c r="B928" s="161"/>
    </row>
    <row r="929" spans="1:2" ht="15.75" x14ac:dyDescent="0.25">
      <c r="A929" s="161"/>
      <c r="B929" s="161"/>
    </row>
    <row r="930" spans="1:2" ht="15.75" x14ac:dyDescent="0.25">
      <c r="A930" s="161"/>
      <c r="B930" s="161"/>
    </row>
    <row r="931" spans="1:2" ht="15.75" x14ac:dyDescent="0.25">
      <c r="A931" s="161"/>
      <c r="B931" s="161"/>
    </row>
    <row r="932" spans="1:2" ht="15.75" x14ac:dyDescent="0.25">
      <c r="A932" s="161"/>
      <c r="B932" s="161"/>
    </row>
    <row r="933" spans="1:2" ht="15.75" x14ac:dyDescent="0.25">
      <c r="A933" s="161"/>
      <c r="B933" s="161"/>
    </row>
    <row r="934" spans="1:2" ht="15.75" x14ac:dyDescent="0.25">
      <c r="A934" s="161"/>
      <c r="B934" s="161"/>
    </row>
    <row r="935" spans="1:2" ht="15.75" x14ac:dyDescent="0.25">
      <c r="A935" s="161"/>
      <c r="B935" s="161"/>
    </row>
    <row r="936" spans="1:2" ht="15.75" x14ac:dyDescent="0.25">
      <c r="A936" s="161"/>
      <c r="B936" s="161"/>
    </row>
    <row r="937" spans="1:2" ht="15.75" x14ac:dyDescent="0.25">
      <c r="A937" s="161"/>
      <c r="B937" s="161"/>
    </row>
    <row r="938" spans="1:2" ht="15.75" x14ac:dyDescent="0.25">
      <c r="A938" s="161"/>
      <c r="B938" s="161"/>
    </row>
    <row r="939" spans="1:2" ht="15.75" x14ac:dyDescent="0.25">
      <c r="A939" s="161"/>
      <c r="B939" s="161"/>
    </row>
    <row r="940" spans="1:2" ht="15.75" x14ac:dyDescent="0.25">
      <c r="A940" s="161"/>
      <c r="B940" s="161"/>
    </row>
    <row r="941" spans="1:2" ht="15.75" x14ac:dyDescent="0.25">
      <c r="A941" s="161"/>
      <c r="B941" s="161"/>
    </row>
    <row r="942" spans="1:2" ht="15.75" x14ac:dyDescent="0.25">
      <c r="A942" s="161"/>
      <c r="B942" s="161"/>
    </row>
    <row r="943" spans="1:2" ht="15.75" x14ac:dyDescent="0.25">
      <c r="A943" s="161"/>
      <c r="B943" s="161"/>
    </row>
    <row r="944" spans="1:2" ht="15.75" x14ac:dyDescent="0.25">
      <c r="A944" s="161"/>
      <c r="B944" s="161"/>
    </row>
    <row r="945" spans="1:2" ht="15.75" x14ac:dyDescent="0.25">
      <c r="A945" s="161"/>
      <c r="B945" s="161"/>
    </row>
    <row r="946" spans="1:2" ht="15.75" x14ac:dyDescent="0.25">
      <c r="A946" s="161"/>
      <c r="B946" s="161"/>
    </row>
    <row r="947" spans="1:2" ht="15.75" x14ac:dyDescent="0.25">
      <c r="A947" s="161"/>
      <c r="B947" s="161"/>
    </row>
    <row r="948" spans="1:2" ht="15.75" x14ac:dyDescent="0.25">
      <c r="A948" s="161"/>
      <c r="B948" s="161"/>
    </row>
    <row r="949" spans="1:2" ht="15.75" x14ac:dyDescent="0.25">
      <c r="A949" s="161"/>
      <c r="B949" s="161"/>
    </row>
    <row r="950" spans="1:2" ht="15.75" x14ac:dyDescent="0.25">
      <c r="A950" s="161"/>
      <c r="B950" s="161"/>
    </row>
    <row r="951" spans="1:2" ht="15.75" x14ac:dyDescent="0.25">
      <c r="A951" s="161"/>
      <c r="B951" s="161"/>
    </row>
    <row r="952" spans="1:2" ht="15.75" x14ac:dyDescent="0.25">
      <c r="A952" s="161"/>
      <c r="B952" s="161"/>
    </row>
    <row r="953" spans="1:2" ht="15.75" x14ac:dyDescent="0.25">
      <c r="A953" s="161"/>
      <c r="B953" s="161"/>
    </row>
    <row r="954" spans="1:2" ht="15.75" x14ac:dyDescent="0.25">
      <c r="A954" s="161"/>
      <c r="B954" s="161"/>
    </row>
    <row r="955" spans="1:2" ht="15.75" x14ac:dyDescent="0.25">
      <c r="A955" s="161"/>
      <c r="B955" s="161"/>
    </row>
    <row r="956" spans="1:2" ht="15.75" x14ac:dyDescent="0.25">
      <c r="A956" s="161"/>
      <c r="B956" s="161"/>
    </row>
    <row r="957" spans="1:2" ht="15.75" x14ac:dyDescent="0.25">
      <c r="A957" s="161"/>
      <c r="B957" s="161"/>
    </row>
    <row r="958" spans="1:2" ht="15.75" x14ac:dyDescent="0.25">
      <c r="A958" s="161"/>
      <c r="B958" s="161"/>
    </row>
    <row r="959" spans="1:2" ht="15.75" x14ac:dyDescent="0.25">
      <c r="A959" s="161"/>
      <c r="B959" s="161"/>
    </row>
    <row r="960" spans="1:2" ht="15.75" x14ac:dyDescent="0.25">
      <c r="A960" s="161"/>
      <c r="B960" s="161"/>
    </row>
    <row r="961" spans="1:2" ht="15.75" x14ac:dyDescent="0.25">
      <c r="A961" s="161"/>
      <c r="B961" s="161"/>
    </row>
    <row r="962" spans="1:2" ht="15.75" x14ac:dyDescent="0.25">
      <c r="A962" s="161"/>
      <c r="B962" s="161"/>
    </row>
    <row r="963" spans="1:2" ht="15.75" x14ac:dyDescent="0.25">
      <c r="A963" s="161"/>
      <c r="B963" s="161"/>
    </row>
    <row r="964" spans="1:2" ht="15.75" x14ac:dyDescent="0.25">
      <c r="A964" s="161"/>
      <c r="B964" s="161"/>
    </row>
    <row r="965" spans="1:2" ht="15.75" x14ac:dyDescent="0.25">
      <c r="A965" s="161"/>
      <c r="B965" s="161"/>
    </row>
    <row r="966" spans="1:2" ht="15.75" x14ac:dyDescent="0.25">
      <c r="A966" s="161"/>
      <c r="B966" s="161"/>
    </row>
    <row r="967" spans="1:2" ht="15.75" x14ac:dyDescent="0.25">
      <c r="A967" s="161"/>
      <c r="B967" s="161"/>
    </row>
    <row r="968" spans="1:2" ht="15.75" x14ac:dyDescent="0.25">
      <c r="A968" s="161"/>
      <c r="B968" s="161"/>
    </row>
    <row r="969" spans="1:2" ht="15.75" x14ac:dyDescent="0.25">
      <c r="A969" s="161"/>
      <c r="B969" s="161"/>
    </row>
    <row r="970" spans="1:2" ht="15.75" x14ac:dyDescent="0.25">
      <c r="A970" s="161"/>
      <c r="B970" s="161"/>
    </row>
    <row r="971" spans="1:2" ht="15.75" x14ac:dyDescent="0.25">
      <c r="A971" s="161"/>
      <c r="B971" s="161"/>
    </row>
    <row r="972" spans="1:2" ht="15.75" x14ac:dyDescent="0.25">
      <c r="A972" s="161"/>
      <c r="B972" s="161"/>
    </row>
    <row r="973" spans="1:2" ht="15.75" x14ac:dyDescent="0.25">
      <c r="A973" s="161"/>
      <c r="B973" s="161"/>
    </row>
    <row r="974" spans="1:2" ht="15.75" x14ac:dyDescent="0.25">
      <c r="A974" s="161"/>
      <c r="B974" s="161"/>
    </row>
    <row r="975" spans="1:2" ht="15.75" x14ac:dyDescent="0.25">
      <c r="A975" s="161"/>
      <c r="B975" s="161"/>
    </row>
    <row r="976" spans="1:2" ht="15.75" x14ac:dyDescent="0.25">
      <c r="A976" s="161"/>
      <c r="B976" s="161"/>
    </row>
    <row r="977" spans="1:2" ht="15.75" x14ac:dyDescent="0.25">
      <c r="A977" s="161"/>
      <c r="B977" s="161"/>
    </row>
    <row r="978" spans="1:2" ht="15.75" x14ac:dyDescent="0.25">
      <c r="A978" s="161"/>
      <c r="B978" s="161"/>
    </row>
    <row r="979" spans="1:2" ht="15.75" x14ac:dyDescent="0.25">
      <c r="A979" s="161"/>
      <c r="B979" s="161"/>
    </row>
    <row r="980" spans="1:2" ht="15.75" x14ac:dyDescent="0.25">
      <c r="A980" s="161"/>
      <c r="B980" s="161"/>
    </row>
    <row r="981" spans="1:2" ht="15.75" x14ac:dyDescent="0.25">
      <c r="A981" s="161"/>
      <c r="B981" s="161"/>
    </row>
    <row r="982" spans="1:2" ht="15.75" x14ac:dyDescent="0.25">
      <c r="A982" s="161"/>
      <c r="B982" s="161"/>
    </row>
    <row r="983" spans="1:2" ht="15.75" x14ac:dyDescent="0.25">
      <c r="A983" s="161"/>
      <c r="B983" s="161"/>
    </row>
    <row r="984" spans="1:2" ht="15.75" x14ac:dyDescent="0.25">
      <c r="A984" s="161"/>
      <c r="B984" s="161"/>
    </row>
    <row r="985" spans="1:2" ht="15.75" x14ac:dyDescent="0.25">
      <c r="A985" s="161"/>
      <c r="B985" s="161"/>
    </row>
    <row r="986" spans="1:2" ht="15.75" x14ac:dyDescent="0.25">
      <c r="A986" s="161"/>
      <c r="B986" s="161"/>
    </row>
    <row r="987" spans="1:2" ht="15.75" x14ac:dyDescent="0.25">
      <c r="A987" s="161"/>
      <c r="B987" s="161"/>
    </row>
    <row r="988" spans="1:2" ht="15.75" x14ac:dyDescent="0.25">
      <c r="A988" s="161"/>
      <c r="B988" s="161"/>
    </row>
    <row r="989" spans="1:2" ht="15.75" x14ac:dyDescent="0.25">
      <c r="A989" s="161"/>
      <c r="B989" s="161"/>
    </row>
    <row r="990" spans="1:2" ht="15.75" x14ac:dyDescent="0.25">
      <c r="A990" s="161"/>
      <c r="B990" s="161"/>
    </row>
    <row r="991" spans="1:2" ht="15.75" x14ac:dyDescent="0.25">
      <c r="A991" s="161"/>
      <c r="B991" s="161"/>
    </row>
    <row r="992" spans="1:2" ht="15.75" x14ac:dyDescent="0.25">
      <c r="A992" s="161"/>
      <c r="B992" s="161"/>
    </row>
    <row r="993" spans="1:2" ht="15.75" x14ac:dyDescent="0.25">
      <c r="A993" s="161"/>
      <c r="B993" s="161"/>
    </row>
    <row r="994" spans="1:2" ht="15.75" x14ac:dyDescent="0.25">
      <c r="A994" s="161"/>
      <c r="B994" s="161"/>
    </row>
    <row r="995" spans="1:2" ht="15.75" x14ac:dyDescent="0.25">
      <c r="A995" s="161"/>
      <c r="B995" s="161"/>
    </row>
    <row r="996" spans="1:2" ht="15.75" x14ac:dyDescent="0.25">
      <c r="A996" s="161"/>
      <c r="B996" s="161"/>
    </row>
    <row r="997" spans="1:2" ht="15.75" x14ac:dyDescent="0.25">
      <c r="A997" s="161"/>
      <c r="B997" s="161"/>
    </row>
    <row r="998" spans="1:2" ht="15.75" x14ac:dyDescent="0.25">
      <c r="A998" s="161"/>
      <c r="B998" s="161"/>
    </row>
    <row r="999" spans="1:2" ht="15.75" x14ac:dyDescent="0.25">
      <c r="A999" s="161"/>
      <c r="B999" s="161"/>
    </row>
    <row r="1000" spans="1:2" ht="15.75" x14ac:dyDescent="0.25">
      <c r="A1000" s="161"/>
      <c r="B1000" s="161"/>
    </row>
  </sheetData>
  <mergeCells count="30">
    <mergeCell ref="U4:U5"/>
    <mergeCell ref="V4:V5"/>
    <mergeCell ref="L4:L5"/>
    <mergeCell ref="M4:M5"/>
    <mergeCell ref="N4:N5"/>
    <mergeCell ref="O4:O5"/>
    <mergeCell ref="P4:P5"/>
    <mergeCell ref="Q4:Q5"/>
    <mergeCell ref="R4:R5"/>
    <mergeCell ref="M6:V6"/>
    <mergeCell ref="B4:B5"/>
    <mergeCell ref="C4:C5"/>
    <mergeCell ref="G4:G5"/>
    <mergeCell ref="H4:I5"/>
    <mergeCell ref="J4:J5"/>
    <mergeCell ref="K4:K5"/>
    <mergeCell ref="D5:F5"/>
    <mergeCell ref="G6:G7"/>
    <mergeCell ref="H6:I6"/>
    <mergeCell ref="J6:J7"/>
    <mergeCell ref="K6:K7"/>
    <mergeCell ref="E6:E7"/>
    <mergeCell ref="F6:F7"/>
    <mergeCell ref="S4:S5"/>
    <mergeCell ref="T4:T5"/>
    <mergeCell ref="A4:A5"/>
    <mergeCell ref="A6:A7"/>
    <mergeCell ref="B6:B7"/>
    <mergeCell ref="C6:C7"/>
    <mergeCell ref="D6:D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Purvu_dati_VPR</vt:lpstr>
      <vt:lpstr>Purvu_dati_ZPR</vt:lpstr>
      <vt:lpstr>Purvu_dati_KPR</vt:lpstr>
      <vt:lpstr>Purvu_dati_LPR</vt:lpstr>
      <vt:lpstr>Tabulas skaidrojumi</vt:lpstr>
      <vt:lpstr>URBUMU_APRAKSTS (jaunie)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Arta Indriksone</dc:creator>
  <cp:keywords/>
  <dc:description/>
  <cp:lastModifiedBy>Maija Rieksta</cp:lastModifiedBy>
  <cp:revision/>
  <dcterms:created xsi:type="dcterms:W3CDTF">2015-06-05T18:17:20Z</dcterms:created>
  <dcterms:modified xsi:type="dcterms:W3CDTF">2025-12-05T13:43:15Z</dcterms:modified>
  <cp:category/>
  <cp:contentStatus/>
</cp:coreProperties>
</file>