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16"/>
  <workbookPr defaultThemeVersion="124226"/>
  <mc:AlternateContent xmlns:mc="http://schemas.openxmlformats.org/markup-compatibility/2006">
    <mc:Choice Requires="x15">
      <x15ac:absPath xmlns:x15ac="http://schemas.microsoft.com/office/spreadsheetml/2010/11/ac" url="https://vide.sharepoint.com/sites/IKTsektoradarbi/Koplietojamie dokumenti/VIKTAD/IS_Uzturesanas_izdevumu_saskanosana/"/>
    </mc:Choice>
  </mc:AlternateContent>
  <xr:revisionPtr revIDLastSave="276" documentId="8_{1D903071-08AA-4E4D-959E-FB091E0A537F}" xr6:coauthVersionLast="47" xr6:coauthVersionMax="47" xr10:uidLastSave="{F28C9B19-B394-40DA-A561-F3EBFB2EEF5E}"/>
  <bookViews>
    <workbookView xWindow="14625" yWindow="-16410" windowWidth="29040" windowHeight="15840" xr2:uid="{00000000-000D-0000-FFFF-FFFF00000000}"/>
  </bookViews>
  <sheets>
    <sheet name="veidne" sheetId="8" r:id="rId1"/>
  </sheets>
  <definedNames>
    <definedName name="_xlnm.Print_Titles" localSheetId="0">veidne!$38:$39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8" l="1"/>
  <c r="G44" i="8"/>
  <c r="J44" i="8"/>
  <c r="M44" i="8"/>
  <c r="J45" i="8"/>
  <c r="M45" i="8"/>
  <c r="G47" i="8"/>
  <c r="J47" i="8"/>
  <c r="M47" i="8"/>
  <c r="G49" i="8"/>
  <c r="J49" i="8"/>
  <c r="M49" i="8"/>
  <c r="G52" i="8"/>
  <c r="J52" i="8"/>
  <c r="M52" i="8"/>
  <c r="G54" i="8"/>
  <c r="J54" i="8"/>
  <c r="M54" i="8"/>
  <c r="G56" i="8"/>
  <c r="J56" i="8"/>
  <c r="M56" i="8"/>
  <c r="G58" i="8"/>
  <c r="J58" i="8"/>
  <c r="M58" i="8"/>
  <c r="G60" i="8"/>
  <c r="J60" i="8"/>
  <c r="M60" i="8"/>
  <c r="G73" i="8"/>
  <c r="G72" i="8" s="1"/>
  <c r="J73" i="8"/>
  <c r="J72" i="8" s="1"/>
  <c r="M73" i="8"/>
  <c r="M72" i="8" s="1"/>
  <c r="G79" i="8"/>
  <c r="J79" i="8"/>
  <c r="M79" i="8"/>
  <c r="G81" i="8"/>
  <c r="J81" i="8"/>
  <c r="M81" i="8"/>
  <c r="G83" i="8"/>
  <c r="J83" i="8"/>
  <c r="M83" i="8"/>
  <c r="G85" i="8"/>
  <c r="J85" i="8"/>
  <c r="M85" i="8"/>
  <c r="G87" i="8"/>
  <c r="J87" i="8"/>
  <c r="M87" i="8"/>
  <c r="J98" i="8"/>
  <c r="J89" i="8" s="1"/>
  <c r="M98" i="8"/>
  <c r="M89" i="8" s="1"/>
  <c r="G101" i="8"/>
  <c r="J101" i="8"/>
  <c r="M101" i="8"/>
  <c r="G103" i="8"/>
  <c r="J103" i="8"/>
  <c r="M103" i="8"/>
  <c r="G105" i="8"/>
  <c r="J105" i="8"/>
  <c r="M105" i="8"/>
  <c r="G107" i="8"/>
  <c r="J107" i="8"/>
  <c r="M107" i="8"/>
  <c r="G109" i="8"/>
  <c r="J109" i="8"/>
  <c r="M109" i="8"/>
  <c r="G114" i="8"/>
  <c r="J114" i="8"/>
  <c r="M114" i="8"/>
  <c r="J118" i="8"/>
  <c r="M118" i="8"/>
  <c r="J120" i="8"/>
  <c r="M120" i="8"/>
  <c r="G118" i="8"/>
  <c r="G120" i="8"/>
  <c r="G125" i="8"/>
  <c r="G122" i="8" s="1"/>
  <c r="J125" i="8"/>
  <c r="J122" i="8" s="1"/>
  <c r="M125" i="8"/>
  <c r="M122" i="8" s="1"/>
  <c r="G128" i="8"/>
  <c r="J128" i="8"/>
  <c r="M128" i="8"/>
  <c r="G130" i="8"/>
  <c r="J130" i="8"/>
  <c r="J127" i="8" s="1"/>
  <c r="M130" i="8"/>
  <c r="G134" i="8"/>
  <c r="J134" i="8"/>
  <c r="M134" i="8"/>
  <c r="G136" i="8"/>
  <c r="J136" i="8"/>
  <c r="M136" i="8"/>
  <c r="G138" i="8"/>
  <c r="J138" i="8"/>
  <c r="M138" i="8"/>
  <c r="G140" i="8"/>
  <c r="J140" i="8"/>
  <c r="M140" i="8"/>
  <c r="G142" i="8"/>
  <c r="J142" i="8"/>
  <c r="M142" i="8"/>
  <c r="G144" i="8"/>
  <c r="J144" i="8"/>
  <c r="M144" i="8"/>
  <c r="G146" i="8"/>
  <c r="J146" i="8"/>
  <c r="M146" i="8"/>
  <c r="G149" i="8"/>
  <c r="J149" i="8"/>
  <c r="M149" i="8"/>
  <c r="G151" i="8"/>
  <c r="J151" i="8"/>
  <c r="M151" i="8"/>
  <c r="G153" i="8"/>
  <c r="J153" i="8"/>
  <c r="M153" i="8"/>
  <c r="G155" i="8"/>
  <c r="J155" i="8"/>
  <c r="M155" i="8"/>
  <c r="G157" i="8"/>
  <c r="J157" i="8"/>
  <c r="M157" i="8"/>
  <c r="G159" i="8"/>
  <c r="J159" i="8"/>
  <c r="M159" i="8"/>
  <c r="G161" i="8"/>
  <c r="J161" i="8"/>
  <c r="M161" i="8"/>
  <c r="P134" i="8"/>
  <c r="P136" i="8"/>
  <c r="P138" i="8"/>
  <c r="P140" i="8"/>
  <c r="P142" i="8"/>
  <c r="P144" i="8"/>
  <c r="P146" i="8"/>
  <c r="P149" i="8"/>
  <c r="P151" i="8"/>
  <c r="P153" i="8"/>
  <c r="P155" i="8"/>
  <c r="P157" i="8"/>
  <c r="P159" i="8"/>
  <c r="P161" i="8"/>
  <c r="G165" i="8"/>
  <c r="G164" i="8" s="1"/>
  <c r="H165" i="8"/>
  <c r="J165" i="8" s="1"/>
  <c r="J164" i="8" s="1"/>
  <c r="G167" i="8"/>
  <c r="G166" i="8" s="1"/>
  <c r="H167" i="8"/>
  <c r="J167" i="8" s="1"/>
  <c r="J166" i="8" s="1"/>
  <c r="K167" i="8"/>
  <c r="M167" i="8"/>
  <c r="M166" i="8" s="1"/>
  <c r="G168" i="8"/>
  <c r="J168" i="8"/>
  <c r="M168" i="8"/>
  <c r="G170" i="8"/>
  <c r="J170" i="8"/>
  <c r="M170" i="8"/>
  <c r="G173" i="8"/>
  <c r="G172" i="8" s="1"/>
  <c r="H173" i="8"/>
  <c r="J173" i="8" s="1"/>
  <c r="J172" i="8" s="1"/>
  <c r="K173" i="8"/>
  <c r="M173" i="8" s="1"/>
  <c r="M172" i="8" s="1"/>
  <c r="G174" i="8"/>
  <c r="J174" i="8"/>
  <c r="M174" i="8"/>
  <c r="G177" i="8"/>
  <c r="G176" i="8" s="1"/>
  <c r="H177" i="8"/>
  <c r="J177" i="8" s="1"/>
  <c r="J176" i="8" s="1"/>
  <c r="K177" i="8"/>
  <c r="M177" i="8" s="1"/>
  <c r="M176" i="8" s="1"/>
  <c r="P133" i="8" l="1"/>
  <c r="M133" i="8"/>
  <c r="J133" i="8"/>
  <c r="G133" i="8"/>
  <c r="M127" i="8"/>
  <c r="G127" i="8"/>
  <c r="M111" i="8"/>
  <c r="J111" i="8"/>
  <c r="G111" i="8"/>
  <c r="M100" i="8"/>
  <c r="J100" i="8"/>
  <c r="G100" i="8"/>
  <c r="J78" i="8"/>
  <c r="G78" i="8"/>
  <c r="G77" i="8" s="1"/>
  <c r="G76" i="8" s="1"/>
  <c r="M78" i="8"/>
  <c r="M77" i="8" s="1"/>
  <c r="M76" i="8" s="1"/>
  <c r="K165" i="8"/>
  <c r="M165" i="8" s="1"/>
  <c r="M164" i="8" s="1"/>
  <c r="M163" i="8" s="1"/>
  <c r="J163" i="8"/>
  <c r="G163" i="8"/>
  <c r="J51" i="8"/>
  <c r="M51" i="8"/>
  <c r="G51" i="8"/>
  <c r="J77" i="8"/>
  <c r="J76" i="8" s="1"/>
  <c r="M148" i="8"/>
  <c r="G148" i="8"/>
  <c r="J148" i="8"/>
  <c r="P148" i="8"/>
  <c r="P198" i="8" l="1"/>
  <c r="M210" i="8" l="1"/>
  <c r="J210" i="8"/>
  <c r="J199" i="8" l="1"/>
  <c r="J198" i="8" s="1"/>
  <c r="M199" i="8"/>
  <c r="M198" i="8" s="1"/>
  <c r="G199" i="8"/>
  <c r="G198" i="8" s="1"/>
  <c r="M216" i="8"/>
  <c r="J216" i="8"/>
  <c r="G216" i="8"/>
  <c r="M207" i="8" l="1"/>
  <c r="J207" i="8"/>
  <c r="M205" i="8"/>
  <c r="J205" i="8"/>
  <c r="M214" i="8"/>
  <c r="J214" i="8"/>
  <c r="G214" i="8"/>
  <c r="M212" i="8"/>
  <c r="J212" i="8"/>
  <c r="G212" i="8"/>
  <c r="G210" i="8"/>
  <c r="M215" i="8"/>
  <c r="H64" i="8"/>
  <c r="I64" i="8"/>
  <c r="K64" i="8"/>
  <c r="L64" i="8"/>
  <c r="N64" i="8"/>
  <c r="O64" i="8"/>
  <c r="K17" i="8" l="1"/>
  <c r="E18" i="8" l="1"/>
  <c r="O23" i="8"/>
  <c r="N23" i="8"/>
  <c r="G32" i="8"/>
  <c r="F32" i="8"/>
  <c r="E32" i="8"/>
  <c r="I29" i="8"/>
  <c r="I30" i="8" s="1"/>
  <c r="P28" i="8"/>
  <c r="O28" i="8"/>
  <c r="N28" i="8"/>
  <c r="M28" i="8"/>
  <c r="F27" i="8"/>
  <c r="E27" i="8"/>
  <c r="G27" i="8" l="1"/>
  <c r="J215" i="8" l="1"/>
  <c r="G215" i="8"/>
  <c r="P213" i="8" l="1"/>
  <c r="M213" i="8"/>
  <c r="J213" i="8"/>
  <c r="P211" i="8"/>
  <c r="M211" i="8"/>
  <c r="J211" i="8"/>
  <c r="G211" i="8"/>
  <c r="P209" i="8"/>
  <c r="M209" i="8"/>
  <c r="J209" i="8"/>
  <c r="G209" i="8"/>
  <c r="P206" i="8"/>
  <c r="M206" i="8"/>
  <c r="P204" i="8"/>
  <c r="M204" i="8"/>
  <c r="J204" i="8"/>
  <c r="G204" i="8"/>
  <c r="P202" i="8"/>
  <c r="M202" i="8"/>
  <c r="J202" i="8"/>
  <c r="G202" i="8"/>
  <c r="G201" i="8" s="1"/>
  <c r="M196" i="8"/>
  <c r="J196" i="8"/>
  <c r="G196" i="8"/>
  <c r="P26" i="8"/>
  <c r="P191" i="8"/>
  <c r="M191" i="8"/>
  <c r="J191" i="8"/>
  <c r="G191" i="8"/>
  <c r="P189" i="8"/>
  <c r="M189" i="8"/>
  <c r="J189" i="8"/>
  <c r="G189" i="8"/>
  <c r="P187" i="8"/>
  <c r="M187" i="8"/>
  <c r="J187" i="8"/>
  <c r="G187" i="8"/>
  <c r="P185" i="8"/>
  <c r="M185" i="8"/>
  <c r="J185" i="8"/>
  <c r="G185" i="8"/>
  <c r="P183" i="8"/>
  <c r="M183" i="8"/>
  <c r="J183" i="8"/>
  <c r="G183" i="8"/>
  <c r="P181" i="8"/>
  <c r="M181" i="8"/>
  <c r="J181" i="8"/>
  <c r="G181" i="8"/>
  <c r="P179" i="8"/>
  <c r="M179" i="8"/>
  <c r="J179" i="8"/>
  <c r="G179" i="8"/>
  <c r="P176" i="8"/>
  <c r="P174" i="8"/>
  <c r="P172" i="8"/>
  <c r="P170" i="8"/>
  <c r="P168" i="8"/>
  <c r="P166" i="8"/>
  <c r="P164" i="8"/>
  <c r="P130" i="8"/>
  <c r="P128" i="8"/>
  <c r="P127" i="8" s="1"/>
  <c r="P125" i="8"/>
  <c r="P122" i="8" s="1"/>
  <c r="P120" i="8"/>
  <c r="P118" i="8"/>
  <c r="P116" i="8"/>
  <c r="P114" i="8"/>
  <c r="P112" i="8"/>
  <c r="P109" i="8"/>
  <c r="P107" i="8"/>
  <c r="P105" i="8"/>
  <c r="P103" i="8"/>
  <c r="P101" i="8"/>
  <c r="P98" i="8"/>
  <c r="P89" i="8" s="1"/>
  <c r="P87" i="8"/>
  <c r="P85" i="8"/>
  <c r="P83" i="8"/>
  <c r="P81" i="8"/>
  <c r="P79" i="8"/>
  <c r="P74" i="8"/>
  <c r="P72" i="8"/>
  <c r="G70" i="8"/>
  <c r="P68" i="8"/>
  <c r="M68" i="8"/>
  <c r="J68" i="8"/>
  <c r="G68" i="8"/>
  <c r="P66" i="8"/>
  <c r="M66" i="8"/>
  <c r="J66" i="8"/>
  <c r="G66" i="8"/>
  <c r="P62" i="8"/>
  <c r="M62" i="8"/>
  <c r="J62" i="8"/>
  <c r="G62" i="8"/>
  <c r="P60" i="8"/>
  <c r="P58" i="8"/>
  <c r="P56" i="8"/>
  <c r="P54" i="8"/>
  <c r="P52" i="8"/>
  <c r="P49" i="8"/>
  <c r="P47" i="8"/>
  <c r="P45" i="8"/>
  <c r="P43" i="8"/>
  <c r="M43" i="8"/>
  <c r="M42" i="8" s="1"/>
  <c r="J43" i="8"/>
  <c r="J42" i="8" s="1"/>
  <c r="G42" i="8"/>
  <c r="P163" i="8" l="1"/>
  <c r="P42" i="8"/>
  <c r="P51" i="8"/>
  <c r="J193" i="8"/>
  <c r="N26" i="8" s="1"/>
  <c r="G65" i="8"/>
  <c r="G64" i="8" s="1"/>
  <c r="J65" i="8"/>
  <c r="J64" i="8" s="1"/>
  <c r="J201" i="8"/>
  <c r="G178" i="8"/>
  <c r="G132" i="8" s="1"/>
  <c r="M201" i="8"/>
  <c r="J178" i="8"/>
  <c r="J132" i="8" s="1"/>
  <c r="P201" i="8"/>
  <c r="P111" i="8"/>
  <c r="P65" i="8"/>
  <c r="P64" i="8" s="1"/>
  <c r="P178" i="8"/>
  <c r="P132" i="8" s="1"/>
  <c r="G193" i="8"/>
  <c r="M26" i="8" s="1"/>
  <c r="M178" i="8"/>
  <c r="M132" i="8" s="1"/>
  <c r="P100" i="8"/>
  <c r="P78" i="8"/>
  <c r="M193" i="8"/>
  <c r="O26" i="8" s="1"/>
  <c r="P208" i="8"/>
  <c r="M208" i="8"/>
  <c r="M65" i="8"/>
  <c r="J208" i="8"/>
  <c r="G208" i="8"/>
  <c r="G200" i="8" s="1"/>
  <c r="M27" i="8" s="1"/>
  <c r="P41" i="8" l="1"/>
  <c r="P40" i="8" s="1"/>
  <c r="N24" i="8"/>
  <c r="J200" i="8"/>
  <c r="N27" i="8" s="1"/>
  <c r="P25" i="8"/>
  <c r="G41" i="8"/>
  <c r="G40" i="8" s="1"/>
  <c r="M22" i="8" s="1"/>
  <c r="M200" i="8"/>
  <c r="O27" i="8" s="1"/>
  <c r="M41" i="8"/>
  <c r="M40" i="8" s="1"/>
  <c r="O22" i="8" s="1"/>
  <c r="P200" i="8"/>
  <c r="P27" i="8" s="1"/>
  <c r="M64" i="8"/>
  <c r="O24" i="8"/>
  <c r="F16" i="8"/>
  <c r="F17" i="8"/>
  <c r="H16" i="8"/>
  <c r="P23" i="8"/>
  <c r="P22" i="8"/>
  <c r="P77" i="8"/>
  <c r="P76" i="8" s="1"/>
  <c r="P24" i="8" s="1"/>
  <c r="M24" i="8"/>
  <c r="J41" i="8"/>
  <c r="J40" i="8" s="1"/>
  <c r="M25" i="8" l="1"/>
  <c r="O25" i="8"/>
  <c r="G29" i="8"/>
  <c r="G23" i="8" s="1"/>
  <c r="N25" i="8"/>
  <c r="F29" i="8"/>
  <c r="F23" i="8" s="1"/>
  <c r="G17" i="8"/>
  <c r="G16" i="8"/>
  <c r="M29" i="8"/>
  <c r="E33" i="8" s="1"/>
  <c r="E16" i="8"/>
  <c r="F18" i="8"/>
  <c r="H18" i="8"/>
  <c r="H17" i="8"/>
  <c r="N22" i="8"/>
  <c r="P29" i="8"/>
  <c r="H33" i="8" s="1"/>
  <c r="H29" i="8"/>
  <c r="N29" i="8" l="1"/>
  <c r="F33" i="8" s="1"/>
  <c r="E23" i="8"/>
  <c r="G18" i="8"/>
  <c r="O29" i="8"/>
  <c r="G33" i="8" s="1"/>
  <c r="E17" i="8"/>
  <c r="H30" i="8"/>
  <c r="H32" i="8" l="1"/>
  <c r="I32" i="8"/>
  <c r="I26" i="8"/>
  <c r="I27" i="8" s="1"/>
  <c r="H26" i="8"/>
  <c r="H23" i="8" l="1"/>
  <c r="H24" i="8" s="1"/>
  <c r="H27" i="8"/>
  <c r="I23" i="8"/>
  <c r="I24"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17" authorId="0" shapeId="0" xr:uid="{00000000-0006-0000-0000-000001000000}">
      <text>
        <r>
          <rPr>
            <sz val="9"/>
            <color indexed="81"/>
            <rFont val="Tahoma"/>
            <family val="2"/>
            <charset val="186"/>
          </rPr>
          <t>20% - sistēmām, kas īsteno koplietošanas platformas funkciju;
17% - sistēmām ar publisko lietotāju saskarni;
15% - sistēmām ar starpsistēmu integrācijas saskarni;
12% - pārējām sistēmām</t>
        </r>
      </text>
    </comment>
  </commentList>
</comments>
</file>

<file path=xl/sharedStrings.xml><?xml version="1.0" encoding="utf-8"?>
<sst xmlns="http://schemas.openxmlformats.org/spreadsheetml/2006/main" count="293" uniqueCount="203">
  <si>
    <t>Valsts informācijas sistēmas uzturēšanas izdevumi (EUR)</t>
  </si>
  <si>
    <t>Sistēmas/projekta  nosaukums</t>
  </si>
  <si>
    <t>Sistēmas pārzinis</t>
  </si>
  <si>
    <t>norādīts</t>
  </si>
  <si>
    <t>Sistēmas izveides vai attīstības izmaksas (EUR)</t>
  </si>
  <si>
    <t>t.sk.</t>
  </si>
  <si>
    <t>sistēmas specializētās programmatūras izstrādes izmaksas (izņemot standartprogrammatūras licenču izmaksas)</t>
  </si>
  <si>
    <t>Specializētās programmatūras uzturēšanas izdevumi</t>
  </si>
  <si>
    <t>2024.</t>
  </si>
  <si>
    <t>2025.</t>
  </si>
  <si>
    <t>2026.</t>
  </si>
  <si>
    <t>2027.</t>
  </si>
  <si>
    <t>Kopējais izdevumu apjoms</t>
  </si>
  <si>
    <t>izdevumi, kas ir iekļauti budžeta bāzē</t>
  </si>
  <si>
    <t>papildus plānotie izdevumi</t>
  </si>
  <si>
    <t>Uzturēšanas izdevumi pret izstrādes izmaksām (%)</t>
  </si>
  <si>
    <t>optimāls</t>
  </si>
  <si>
    <t>k/s</t>
  </si>
  <si>
    <t>plānotais finansējums</t>
  </si>
  <si>
    <t>optimālais papildu finansējums</t>
  </si>
  <si>
    <t>Sistēmas uzturēšanas izdevumi pēc projekta īstenošanas</t>
  </si>
  <si>
    <t>turpmāk</t>
  </si>
  <si>
    <t>Izdevumu pozīcijas</t>
  </si>
  <si>
    <t>Standartizētā programmatūra</t>
  </si>
  <si>
    <t>aprēķināts</t>
  </si>
  <si>
    <t>Specializētā programmatūra</t>
  </si>
  <si>
    <t>Centrālā infrastruktūra</t>
  </si>
  <si>
    <t>izdevumu apjoms, kas ir iekļauts budžeta bāzē (finansējums, kas tika iedalīts sistēmas uzturēšanai)</t>
  </si>
  <si>
    <t>Perifērā infrastruktūra</t>
  </si>
  <si>
    <t>Sistēmas auditi</t>
  </si>
  <si>
    <t>Sistēmas personāls</t>
  </si>
  <si>
    <t>izdevumu apjoms, kas nav iekļauts budžeta bāzē (papildu finansējums, kas ir nepieciešams sistēmas uzturēšanai)</t>
  </si>
  <si>
    <t>Citi izdevumi</t>
  </si>
  <si>
    <t>Kopā</t>
  </si>
  <si>
    <t>Uzturēšanas izdevumi pret izveides izmaksām (%)</t>
  </si>
  <si>
    <t>--</t>
  </si>
  <si>
    <t>Piezīme:</t>
  </si>
  <si>
    <r>
      <t>ailē "</t>
    </r>
    <r>
      <rPr>
        <b/>
        <sz val="10"/>
        <color theme="1"/>
        <rFont val="Calibri"/>
        <family val="2"/>
        <charset val="186"/>
        <scheme val="minor"/>
      </rPr>
      <t>Izvērsums</t>
    </r>
    <r>
      <rPr>
        <sz val="10"/>
        <color theme="1"/>
        <rFont val="Calibri"/>
        <family val="2"/>
        <charset val="186"/>
        <scheme val="minor"/>
      </rPr>
      <t>" izvērš attiecīgo sistēmas uzturēšanas izmaksu posteni, paskaidrojot, kam tieši tiek pieprasīts finansējums, lai būtu iespējams gūt pēc iespējas pilnīgāku priekšstatu par sistēmas būvējumu (piemēram, raksturojot platformu, norādot tehniskos parametrus, kā arī ražotāju vai piegādātāju) un sistēmas personālu (piemēram, norādot amata nosaukumu, kategoriju, saimi, grupu);</t>
    </r>
  </si>
  <si>
    <r>
      <t>ailē "</t>
    </r>
    <r>
      <rPr>
        <b/>
        <sz val="10"/>
        <color theme="1"/>
        <rFont val="Calibri"/>
        <family val="2"/>
        <charset val="186"/>
        <scheme val="minor"/>
      </rPr>
      <t>Izmaksu pamatojums</t>
    </r>
    <r>
      <rPr>
        <sz val="10"/>
        <color theme="1"/>
        <rFont val="Calibri"/>
        <family val="2"/>
        <charset val="186"/>
        <scheme val="minor"/>
      </rPr>
      <t>" pamato attiecīgās sistēmas uzturēšanas izmaksas atbilstoši noslēgtiem līgumiem, citiem pamatojuma dokumentiem un aprēķiniem (piemēram, ņemot vērā Elektronisko iepirkumu sistēmā pieejamo informāciju, līdzvērtīgos iepirkumos saņemtos finanšu piedāvājumus vai aktuālos tirgus pētījumus)</t>
    </r>
  </si>
  <si>
    <t>Budžeta bāzes izdevumos neiekļauto sistēmas uzturēšanas izdevumu atšifrējums</t>
  </si>
  <si>
    <t>Nr. p.k.</t>
  </si>
  <si>
    <t>Izdevumu postenis</t>
  </si>
  <si>
    <t>Izvērsums</t>
  </si>
  <si>
    <t>Izdevumu pamatojums</t>
  </si>
  <si>
    <t>Vienības izmaksas</t>
  </si>
  <si>
    <t>Vienību skaits: personas/ mēneši/ 
1x gadā</t>
  </si>
  <si>
    <t>Summa (EUR)</t>
  </si>
  <si>
    <t>1.</t>
  </si>
  <si>
    <t>1.1.</t>
  </si>
  <si>
    <t>Programmatūras licences:</t>
  </si>
  <si>
    <t>1.1.1.</t>
  </si>
  <si>
    <t>Perifērās infrastruktūras / darbstaciju programmatūras licenču uzturēšana, iegāde vai noma</t>
  </si>
  <si>
    <t>1.1.1.1.</t>
  </si>
  <si>
    <t>Biroja programmatūras licences</t>
  </si>
  <si>
    <t>1.1.1.2.</t>
  </si>
  <si>
    <t>Operētājsistēmas licences</t>
  </si>
  <si>
    <t>1.1.1.3.</t>
  </si>
  <si>
    <t>Antivīrusu licences</t>
  </si>
  <si>
    <t>1.1.1.4.</t>
  </si>
  <si>
    <t>Citas lietotāju licences</t>
  </si>
  <si>
    <t>1.1.2.</t>
  </si>
  <si>
    <t>Centrālās infrastruktūras programmatūras licenču uzturēšana, iegāde vai noma</t>
  </si>
  <si>
    <t>1.1.2.1.</t>
  </si>
  <si>
    <t>Serveru programmatūras licences</t>
  </si>
  <si>
    <t>1.1.2.2.</t>
  </si>
  <si>
    <t>Datu bāžu licences</t>
  </si>
  <si>
    <t>1.1.2.3.</t>
  </si>
  <si>
    <t>1.1.2.4.</t>
  </si>
  <si>
    <t>Citas infrastruktūras licences</t>
  </si>
  <si>
    <t>1.1.3.</t>
  </si>
  <si>
    <t>Lietojumprogrammatūras licenču uzturēšana un noma (sistēmas lietojumu licenču uzturēšana un apkalpošana)</t>
  </si>
  <si>
    <t>1.2.</t>
  </si>
  <si>
    <t>Programmatūras parametrizācija</t>
  </si>
  <si>
    <t>2.</t>
  </si>
  <si>
    <t>2.1.</t>
  </si>
  <si>
    <t>Sistēmas problēmu, kļūdu novēršanas un profilaktiskās uzturēšanas pakalpojumi</t>
  </si>
  <si>
    <t>2.1.1.</t>
  </si>
  <si>
    <t>Sistēmas kļūdu novēršana (pēc garantijas uzturēšanas pakalpojumi)</t>
  </si>
  <si>
    <t>2.1.2.</t>
  </si>
  <si>
    <t>Sistēmas problēmu novēršana (profilaktiskās uzturēšanas pakalpojumi)</t>
  </si>
  <si>
    <t>2.2.</t>
  </si>
  <si>
    <t>Sistēmas pielāgošanas pakalpojumi</t>
  </si>
  <si>
    <t>2.3.</t>
  </si>
  <si>
    <t>Lietotāju atbalsta pakalpojumi</t>
  </si>
  <si>
    <t>2.4.</t>
  </si>
  <si>
    <t>Citi pakalpojumi</t>
  </si>
  <si>
    <t>3.</t>
  </si>
  <si>
    <t>3.1.</t>
  </si>
  <si>
    <t>Infrastruktūras uzturēšana:</t>
  </si>
  <si>
    <t>3.1.1.</t>
  </si>
  <si>
    <t>Rezerves daļas, materiāli un remonts:</t>
  </si>
  <si>
    <t>3.1.1.1.</t>
  </si>
  <si>
    <t>Serveriem</t>
  </si>
  <si>
    <t>3.1.1.2.</t>
  </si>
  <si>
    <t>Datu centru infrastruktūrai</t>
  </si>
  <si>
    <t>3.1.1.3.</t>
  </si>
  <si>
    <t>Disku masīviem</t>
  </si>
  <si>
    <t>3.1.1.4.</t>
  </si>
  <si>
    <t>Rezerves kopēšanas iekārtām</t>
  </si>
  <si>
    <t>3.1.1.5.</t>
  </si>
  <si>
    <t>Citiem infrastruktūras elementiem</t>
  </si>
  <si>
    <t>3.1.2.</t>
  </si>
  <si>
    <t>Infrastruktūras noma:</t>
  </si>
  <si>
    <t>3.1.2.1.</t>
  </si>
  <si>
    <t>3.1.2.2.</t>
  </si>
  <si>
    <t>3.1.2.3.</t>
  </si>
  <si>
    <t>3.1.2.4.</t>
  </si>
  <si>
    <t>3.1.2.5.</t>
  </si>
  <si>
    <t>3.1.3.</t>
  </si>
  <si>
    <t>Uzturēšanas pakalpojumi / ārpakalpojums:</t>
  </si>
  <si>
    <t>3.1.3.1.</t>
  </si>
  <si>
    <t>3.1.3.2.</t>
  </si>
  <si>
    <t>3.1.3.3.</t>
  </si>
  <si>
    <t>3.1.3.4.</t>
  </si>
  <si>
    <t>3.1.3.5.</t>
  </si>
  <si>
    <t>3.1.4.</t>
  </si>
  <si>
    <t>Infrastruktūras atjaunošana / iegāde pēc nomas beigām:</t>
  </si>
  <si>
    <t>3.1.4.1.</t>
  </si>
  <si>
    <t>3.1.4.2.</t>
  </si>
  <si>
    <t>3.1.4.3.</t>
  </si>
  <si>
    <t>3.1.4.4.</t>
  </si>
  <si>
    <t>3.1.4.5.</t>
  </si>
  <si>
    <t>3.2.</t>
  </si>
  <si>
    <t>Izmitināšanas pakalpojumi / ārpakalpojums</t>
  </si>
  <si>
    <t>3.2.1.</t>
  </si>
  <si>
    <t>Datu centra pakalpojumi</t>
  </si>
  <si>
    <t>3.2.2.</t>
  </si>
  <si>
    <t>Mākoņdatošanas pakalpojumi</t>
  </si>
  <si>
    <t>3.3.</t>
  </si>
  <si>
    <t>Sakaru komunikāciju pakalpojumi</t>
  </si>
  <si>
    <t>3.3.1.</t>
  </si>
  <si>
    <t>Datu pārraides tīkla / telekomunikāciju pieslēguma uzturēšana</t>
  </si>
  <si>
    <t>3.3.2.</t>
  </si>
  <si>
    <t>Interneta pakalpojumi</t>
  </si>
  <si>
    <t>4.</t>
  </si>
  <si>
    <t>4.1.</t>
  </si>
  <si>
    <t>Rezerves daļas, materiāli (t.sk. toneri un citi izejmateriāli) un remonts:</t>
  </si>
  <si>
    <t>4.1.1.</t>
  </si>
  <si>
    <t>Portatīviem datoriem</t>
  </si>
  <si>
    <t>4.1.2.</t>
  </si>
  <si>
    <t>Stacionāriem datoriem</t>
  </si>
  <si>
    <t>4.1.3.</t>
  </si>
  <si>
    <t>Cita veida datoriem</t>
  </si>
  <si>
    <t>4.1.4.</t>
  </si>
  <si>
    <t>Perifērijas iekārtām</t>
  </si>
  <si>
    <t>4.1.5.</t>
  </si>
  <si>
    <t>Telefoniem un telefonu centrālēm</t>
  </si>
  <si>
    <t>4.1.6.</t>
  </si>
  <si>
    <t>Datortīkla aparatūrai</t>
  </si>
  <si>
    <t>4.1.7.</t>
  </si>
  <si>
    <t>Papildus ierīcēm</t>
  </si>
  <si>
    <t>4.2.</t>
  </si>
  <si>
    <t>Tehnikas noma:</t>
  </si>
  <si>
    <t>4.2.1.</t>
  </si>
  <si>
    <t>4.2.2.</t>
  </si>
  <si>
    <t>4.2.3.</t>
  </si>
  <si>
    <t>4.2.4.</t>
  </si>
  <si>
    <t>4.2.5.</t>
  </si>
  <si>
    <t>4.2.6.</t>
  </si>
  <si>
    <t>4.2.7.</t>
  </si>
  <si>
    <t>4.3.</t>
  </si>
  <si>
    <t>4.3.1.</t>
  </si>
  <si>
    <t>4.3.2.</t>
  </si>
  <si>
    <t>4.3.3.</t>
  </si>
  <si>
    <t>4.3.4.</t>
  </si>
  <si>
    <t>4.3.5.</t>
  </si>
  <si>
    <t>4.3.6.</t>
  </si>
  <si>
    <t>4.3.7.</t>
  </si>
  <si>
    <t>4.4.</t>
  </si>
  <si>
    <t>Tehnikas atjaunošana / iegāde pēc nomas beigām:</t>
  </si>
  <si>
    <t>4.4.1.</t>
  </si>
  <si>
    <t>4.4.2.</t>
  </si>
  <si>
    <t>4.4.3.</t>
  </si>
  <si>
    <t>4.4.4.</t>
  </si>
  <si>
    <t>4.4.5.</t>
  </si>
  <si>
    <t>4.4.6.</t>
  </si>
  <si>
    <t>4.4.7.</t>
  </si>
  <si>
    <t>5.</t>
  </si>
  <si>
    <t>Sistēmas auditi (pēc sistēmas nodošanas ekspluatācijā)</t>
  </si>
  <si>
    <t>5.1.</t>
  </si>
  <si>
    <t>Sistēmas drošības pārbaudes</t>
  </si>
  <si>
    <t>5.2.</t>
  </si>
  <si>
    <t>Sistēmas veiktspējas pārbaudes</t>
  </si>
  <si>
    <t>5.3.</t>
  </si>
  <si>
    <t>Citas sistēmas pārbaudes (sistēmas auditi)</t>
  </si>
  <si>
    <t>6.</t>
  </si>
  <si>
    <t>6.1.</t>
  </si>
  <si>
    <t>Tehniskais personāls (darbinieki, kas atbalsta sistēmas uzturēšanu)</t>
  </si>
  <si>
    <t>6.1.1.</t>
  </si>
  <si>
    <t>Atlīdzība</t>
  </si>
  <si>
    <t>–</t>
  </si>
  <si>
    <t>6.1.2.</t>
  </si>
  <si>
    <t>Darba vietas ierīkošana/uzturēšana</t>
  </si>
  <si>
    <t>6.1.3.</t>
  </si>
  <si>
    <t>Apmācības kvalifikācijas celšanai</t>
  </si>
  <si>
    <t>6.2.</t>
  </si>
  <si>
    <t>Administratīvais personāls (darbinieki, kas organizē un vada sistēmas darbību)</t>
  </si>
  <si>
    <t>6.2.1.</t>
  </si>
  <si>
    <t>6.2.2.</t>
  </si>
  <si>
    <t>6.2.3.</t>
  </si>
  <si>
    <t>7.</t>
  </si>
  <si>
    <t>7.1.</t>
  </si>
  <si>
    <t>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</si>
</sst>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3">
    <font>
      <sz val="11"/>
      <color theme="1"/>
      <name val="Calibri"/>
      <family val="2"/>
      <charset val="186"/>
      <scheme val="minor"/>
    </font>
    <font>
      <b/>
      <sz val="11"/>
      <color theme="1"/>
      <name val="Calibri"/>
      <family val="2"/>
      <charset val="186"/>
      <scheme val="minor"/>
    </font>
    <font>
      <b/>
      <sz val="14"/>
      <color theme="1"/>
      <name val="Calibri"/>
      <family val="2"/>
      <charset val="186"/>
      <scheme val="minor"/>
    </font>
    <font>
      <b/>
      <sz val="11"/>
      <name val="Calibri"/>
      <family val="2"/>
      <charset val="186"/>
      <scheme val="minor"/>
    </font>
    <font>
      <sz val="11"/>
      <name val="Calibri"/>
      <family val="2"/>
      <charset val="186"/>
      <scheme val="minor"/>
    </font>
    <font>
      <sz val="11"/>
      <color rgb="FFFF0000"/>
      <name val="Calibri"/>
      <family val="2"/>
      <charset val="186"/>
      <scheme val="minor"/>
    </font>
    <font>
      <b/>
      <sz val="11"/>
      <color rgb="FFFF0000"/>
      <name val="Calibri"/>
      <family val="2"/>
      <charset val="186"/>
      <scheme val="minor"/>
    </font>
    <font>
      <sz val="10"/>
      <color theme="1"/>
      <name val="Calibri"/>
      <family val="2"/>
      <charset val="186"/>
      <scheme val="minor"/>
    </font>
    <font>
      <sz val="10"/>
      <name val="Calibri"/>
      <family val="2"/>
      <charset val="186"/>
      <scheme val="minor"/>
    </font>
    <font>
      <b/>
      <sz val="12"/>
      <color theme="1"/>
      <name val="Calibri"/>
      <family val="2"/>
      <charset val="186"/>
      <scheme val="minor"/>
    </font>
    <font>
      <b/>
      <sz val="12"/>
      <name val="Calibri"/>
      <family val="2"/>
      <charset val="186"/>
      <scheme val="minor"/>
    </font>
    <font>
      <b/>
      <sz val="10"/>
      <color theme="1"/>
      <name val="Calibri"/>
      <family val="2"/>
      <charset val="186"/>
      <scheme val="minor"/>
    </font>
    <font>
      <i/>
      <sz val="11"/>
      <name val="Calibri"/>
      <family val="2"/>
      <charset val="186"/>
      <scheme val="minor"/>
    </font>
    <font>
      <sz val="9"/>
      <color indexed="81"/>
      <name val="Tahoma"/>
      <family val="2"/>
      <charset val="186"/>
    </font>
    <font>
      <sz val="9"/>
      <color rgb="FFFF0000"/>
      <name val="Calibri"/>
      <family val="2"/>
      <charset val="186"/>
      <scheme val="minor"/>
    </font>
    <font>
      <sz val="11"/>
      <color theme="1"/>
      <name val="Calibri"/>
      <family val="2"/>
      <charset val="186"/>
      <scheme val="minor"/>
    </font>
    <font>
      <b/>
      <sz val="11"/>
      <color rgb="FF002060"/>
      <name val="Calibri"/>
      <family val="2"/>
      <charset val="186"/>
      <scheme val="minor"/>
    </font>
    <font>
      <sz val="11"/>
      <color rgb="FF002060"/>
      <name val="Calibri"/>
      <family val="2"/>
      <charset val="186"/>
      <scheme val="minor"/>
    </font>
    <font>
      <sz val="11"/>
      <color rgb="FF002060"/>
      <name val="Calibri"/>
      <family val="2"/>
      <scheme val="minor"/>
    </font>
    <font>
      <b/>
      <sz val="9"/>
      <color rgb="FF002060"/>
      <name val="Calibri"/>
      <family val="2"/>
      <charset val="186"/>
      <scheme val="minor"/>
    </font>
    <font>
      <sz val="9"/>
      <color rgb="FF002060"/>
      <name val="Calibri"/>
      <family val="2"/>
      <charset val="186"/>
      <scheme val="minor"/>
    </font>
    <font>
      <b/>
      <sz val="10"/>
      <color rgb="FFFF0000"/>
      <name val="Calibri"/>
      <family val="2"/>
      <charset val="186"/>
      <scheme val="minor"/>
    </font>
    <font>
      <b/>
      <sz val="11"/>
      <color rgb="FFC00000"/>
      <name val="Calibri"/>
      <family val="2"/>
      <charset val="186"/>
      <scheme val="minor"/>
    </font>
  </fonts>
  <fills count="18">
    <fill>
      <patternFill patternType="none"/>
    </fill>
    <fill>
      <patternFill patternType="gray125"/>
    </fill>
    <fill>
      <patternFill patternType="solid">
        <fgColor theme="9"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15" fillId="0" borderId="0"/>
    <xf numFmtId="9" fontId="15" fillId="0" borderId="0" applyFont="0" applyFill="0" applyBorder="0" applyAlignment="0" applyProtection="0"/>
    <xf numFmtId="43" fontId="15" fillId="0" borderId="0" applyFont="0" applyFill="0" applyBorder="0" applyAlignment="0" applyProtection="0"/>
  </cellStyleXfs>
  <cellXfs count="249">
    <xf numFmtId="0" fontId="0" fillId="0" borderId="0" xfId="0"/>
    <xf numFmtId="0" fontId="0" fillId="7" borderId="2" xfId="0" applyFill="1" applyBorder="1" applyAlignment="1">
      <alignment horizontal="left" vertical="top" wrapText="1"/>
    </xf>
    <xf numFmtId="0" fontId="0" fillId="3" borderId="2" xfId="0" applyFill="1" applyBorder="1" applyAlignment="1">
      <alignment vertical="top" wrapText="1"/>
    </xf>
    <xf numFmtId="0" fontId="4" fillId="3" borderId="2" xfId="0" applyFont="1" applyFill="1" applyBorder="1" applyAlignment="1">
      <alignment vertical="top" wrapText="1"/>
    </xf>
    <xf numFmtId="0" fontId="0" fillId="0" borderId="0" xfId="0" applyAlignment="1">
      <alignment vertical="top" wrapText="1"/>
    </xf>
    <xf numFmtId="0" fontId="4" fillId="0" borderId="2" xfId="0" applyFont="1" applyBorder="1" applyAlignment="1">
      <alignment horizontal="left" vertical="top" wrapText="1"/>
    </xf>
    <xf numFmtId="0" fontId="0" fillId="0" borderId="2" xfId="0" applyBorder="1" applyAlignment="1">
      <alignment vertical="top" wrapText="1"/>
    </xf>
    <xf numFmtId="0" fontId="4" fillId="0" borderId="2" xfId="0" applyFont="1" applyBorder="1" applyAlignment="1">
      <alignment vertical="top" wrapText="1"/>
    </xf>
    <xf numFmtId="0" fontId="4" fillId="7" borderId="2" xfId="0" applyFont="1" applyFill="1" applyBorder="1" applyAlignment="1">
      <alignment horizontal="right" vertical="top" wrapText="1"/>
    </xf>
    <xf numFmtId="0" fontId="4" fillId="7" borderId="2" xfId="0" applyFont="1" applyFill="1"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vertical="top"/>
    </xf>
    <xf numFmtId="49" fontId="0" fillId="0" borderId="0" xfId="0" applyNumberFormat="1" applyAlignment="1">
      <alignment vertical="top"/>
    </xf>
    <xf numFmtId="0" fontId="0" fillId="0" borderId="0" xfId="0" applyAlignment="1">
      <alignment vertical="top"/>
    </xf>
    <xf numFmtId="0" fontId="7" fillId="0" borderId="0" xfId="0" applyFont="1" applyAlignment="1">
      <alignment vertical="top"/>
    </xf>
    <xf numFmtId="49" fontId="2" fillId="2" borderId="0" xfId="0" applyNumberFormat="1" applyFont="1" applyFill="1" applyAlignment="1">
      <alignment horizontal="left" vertical="top"/>
    </xf>
    <xf numFmtId="0" fontId="0" fillId="2" borderId="0" xfId="0" applyFill="1" applyAlignment="1">
      <alignment vertical="top"/>
    </xf>
    <xf numFmtId="0" fontId="7" fillId="2" borderId="0" xfId="0" applyFont="1" applyFill="1" applyAlignment="1">
      <alignment vertical="top"/>
    </xf>
    <xf numFmtId="0" fontId="4" fillId="0" borderId="0" xfId="0" applyFont="1" applyAlignment="1">
      <alignment vertical="top"/>
    </xf>
    <xf numFmtId="0" fontId="9" fillId="0" borderId="0" xfId="0" applyFont="1" applyAlignment="1">
      <alignment vertical="top"/>
    </xf>
    <xf numFmtId="0" fontId="7" fillId="3" borderId="2" xfId="0" applyFont="1" applyFill="1" applyBorder="1" applyAlignment="1">
      <alignment horizontal="left" vertical="top" wrapText="1"/>
    </xf>
    <xf numFmtId="0" fontId="12" fillId="7" borderId="2" xfId="0" applyFont="1" applyFill="1" applyBorder="1" applyAlignment="1">
      <alignment horizontal="right" vertical="top" wrapText="1"/>
    </xf>
    <xf numFmtId="0" fontId="8" fillId="7" borderId="2" xfId="0" applyFont="1" applyFill="1" applyBorder="1" applyAlignment="1">
      <alignment horizontal="left" vertical="top" wrapText="1"/>
    </xf>
    <xf numFmtId="0" fontId="7" fillId="3" borderId="4" xfId="0" applyFont="1" applyFill="1" applyBorder="1" applyAlignment="1">
      <alignment horizontal="left" vertical="top" wrapText="1"/>
    </xf>
    <xf numFmtId="0" fontId="8" fillId="0" borderId="2" xfId="0" applyFont="1" applyBorder="1" applyAlignment="1">
      <alignment horizontal="left" vertical="top" wrapText="1"/>
    </xf>
    <xf numFmtId="49" fontId="0" fillId="0" borderId="0" xfId="0" applyNumberFormat="1" applyAlignment="1">
      <alignment horizontal="left" vertical="top" wrapText="1"/>
    </xf>
    <xf numFmtId="0" fontId="7" fillId="9" borderId="2" xfId="0" applyFont="1" applyFill="1" applyBorder="1" applyAlignment="1">
      <alignment horizontal="left" vertical="top" wrapText="1"/>
    </xf>
    <xf numFmtId="0" fontId="7" fillId="0" borderId="2" xfId="0" applyFont="1" applyBorder="1" applyAlignment="1">
      <alignment horizontal="left" vertical="top" wrapText="1"/>
    </xf>
    <xf numFmtId="0" fontId="9" fillId="10" borderId="2" xfId="0" applyFont="1" applyFill="1" applyBorder="1" applyAlignment="1">
      <alignment horizontal="left" vertical="top" wrapText="1"/>
    </xf>
    <xf numFmtId="0" fontId="11" fillId="10" borderId="2" xfId="0" applyFont="1" applyFill="1" applyBorder="1" applyAlignment="1">
      <alignment horizontal="left" vertical="top" wrapText="1"/>
    </xf>
    <xf numFmtId="0" fontId="9" fillId="10" borderId="2" xfId="0" applyFont="1" applyFill="1" applyBorder="1" applyAlignment="1">
      <alignment vertical="top" wrapText="1"/>
    </xf>
    <xf numFmtId="0" fontId="1" fillId="9" borderId="2" xfId="0" applyFont="1" applyFill="1" applyBorder="1" applyAlignment="1">
      <alignment vertical="top" wrapText="1"/>
    </xf>
    <xf numFmtId="0" fontId="4" fillId="3" borderId="7" xfId="0" quotePrefix="1" applyFont="1" applyFill="1" applyBorder="1" applyAlignment="1">
      <alignment horizontal="right" vertical="top" wrapText="1"/>
    </xf>
    <xf numFmtId="0" fontId="4" fillId="9" borderId="7" xfId="0" quotePrefix="1" applyFont="1" applyFill="1" applyBorder="1" applyAlignment="1">
      <alignment horizontal="right" vertical="top" wrapText="1"/>
    </xf>
    <xf numFmtId="0" fontId="8" fillId="9" borderId="4" xfId="0" applyFont="1" applyFill="1" applyBorder="1" applyAlignment="1">
      <alignment vertical="top" wrapText="1"/>
    </xf>
    <xf numFmtId="0" fontId="8" fillId="9" borderId="2" xfId="0" applyFont="1" applyFill="1" applyBorder="1" applyAlignment="1">
      <alignment horizontal="left" vertical="top" wrapText="1"/>
    </xf>
    <xf numFmtId="0" fontId="0" fillId="9" borderId="2" xfId="0" applyFill="1" applyBorder="1" applyAlignment="1">
      <alignment horizontal="left" vertical="top" wrapText="1"/>
    </xf>
    <xf numFmtId="0" fontId="1" fillId="0" borderId="0" xfId="0" applyFont="1" applyAlignment="1">
      <alignment vertical="top"/>
    </xf>
    <xf numFmtId="0" fontId="1" fillId="9" borderId="2" xfId="0" applyFont="1" applyFill="1" applyBorder="1" applyAlignment="1">
      <alignment horizontal="left" vertical="top" wrapText="1"/>
    </xf>
    <xf numFmtId="0" fontId="3" fillId="4" borderId="2" xfId="0" applyFont="1" applyFill="1" applyBorder="1" applyAlignment="1">
      <alignment horizontal="center" vertical="top" wrapText="1"/>
    </xf>
    <xf numFmtId="0" fontId="3" fillId="5" borderId="2" xfId="0" applyFont="1" applyFill="1" applyBorder="1" applyAlignment="1">
      <alignment horizontal="center" vertical="top" wrapText="1"/>
    </xf>
    <xf numFmtId="0" fontId="5" fillId="0" borderId="2" xfId="0" applyFont="1" applyBorder="1" applyAlignment="1">
      <alignment vertical="top" wrapText="1"/>
    </xf>
    <xf numFmtId="0" fontId="0" fillId="9" borderId="0" xfId="0" applyFill="1" applyAlignment="1">
      <alignment vertical="top"/>
    </xf>
    <xf numFmtId="0" fontId="0" fillId="12" borderId="2" xfId="0" applyFill="1" applyBorder="1" applyAlignment="1">
      <alignment vertical="top" wrapText="1"/>
    </xf>
    <xf numFmtId="0" fontId="7" fillId="12" borderId="2" xfId="0" applyFont="1" applyFill="1" applyBorder="1" applyAlignment="1">
      <alignment horizontal="left" vertical="top" wrapText="1"/>
    </xf>
    <xf numFmtId="0" fontId="3" fillId="9" borderId="2" xfId="0" applyFont="1" applyFill="1" applyBorder="1" applyAlignment="1">
      <alignment vertical="top" wrapText="1"/>
    </xf>
    <xf numFmtId="0" fontId="4" fillId="12" borderId="7" xfId="0" quotePrefix="1" applyFont="1" applyFill="1" applyBorder="1" applyAlignment="1">
      <alignment horizontal="right" vertical="top" wrapText="1"/>
    </xf>
    <xf numFmtId="0" fontId="8" fillId="12" borderId="2" xfId="0" applyFont="1" applyFill="1" applyBorder="1" applyAlignment="1">
      <alignment horizontal="left" vertical="top" wrapText="1"/>
    </xf>
    <xf numFmtId="0" fontId="4" fillId="12" borderId="7" xfId="0" applyFont="1" applyFill="1" applyBorder="1" applyAlignment="1">
      <alignment horizontal="right" vertical="top" wrapText="1"/>
    </xf>
    <xf numFmtId="0" fontId="0" fillId="12" borderId="2" xfId="0" applyFill="1" applyBorder="1" applyAlignment="1">
      <alignment horizontal="left" vertical="top" wrapText="1"/>
    </xf>
    <xf numFmtId="0" fontId="7" fillId="0" borderId="0" xfId="0" applyFont="1" applyAlignment="1">
      <alignment horizontal="right" vertical="top"/>
    </xf>
    <xf numFmtId="0" fontId="15" fillId="0" borderId="0" xfId="1"/>
    <xf numFmtId="49" fontId="15" fillId="0" borderId="0" xfId="1" applyNumberFormat="1"/>
    <xf numFmtId="49" fontId="1" fillId="12" borderId="2" xfId="1" applyNumberFormat="1" applyFont="1" applyFill="1" applyBorder="1" applyAlignment="1">
      <alignment horizontal="left" vertical="top" wrapText="1"/>
    </xf>
    <xf numFmtId="0" fontId="15" fillId="0" borderId="0" xfId="1" applyAlignment="1">
      <alignment vertical="top"/>
    </xf>
    <xf numFmtId="0" fontId="7" fillId="0" borderId="0" xfId="1" applyFont="1" applyAlignment="1">
      <alignment vertical="top"/>
    </xf>
    <xf numFmtId="49" fontId="1" fillId="3" borderId="2" xfId="1" applyNumberFormat="1" applyFont="1" applyFill="1" applyBorder="1" applyAlignment="1">
      <alignment horizontal="left" vertical="top" wrapText="1"/>
    </xf>
    <xf numFmtId="49" fontId="15" fillId="0" borderId="0" xfId="1" applyNumberFormat="1" applyAlignment="1">
      <alignment vertical="top"/>
    </xf>
    <xf numFmtId="3" fontId="14" fillId="0" borderId="0" xfId="1" applyNumberFormat="1" applyFont="1" applyAlignment="1">
      <alignment horizontal="center" vertical="top"/>
    </xf>
    <xf numFmtId="49" fontId="17" fillId="0" borderId="0" xfId="1" applyNumberFormat="1" applyFont="1"/>
    <xf numFmtId="3" fontId="15" fillId="0" borderId="0" xfId="1" applyNumberFormat="1" applyAlignment="1">
      <alignment vertical="top"/>
    </xf>
    <xf numFmtId="0" fontId="14" fillId="0" borderId="15" xfId="1" applyFont="1" applyBorder="1" applyAlignment="1">
      <alignment horizontal="center" vertical="top"/>
    </xf>
    <xf numFmtId="49" fontId="1" fillId="9" borderId="1" xfId="1" applyNumberFormat="1" applyFont="1" applyFill="1" applyBorder="1" applyAlignment="1">
      <alignment vertical="top"/>
    </xf>
    <xf numFmtId="49" fontId="1" fillId="9" borderId="1" xfId="1" applyNumberFormat="1" applyFont="1" applyFill="1" applyBorder="1" applyAlignment="1">
      <alignment vertical="top" wrapText="1"/>
    </xf>
    <xf numFmtId="49" fontId="1" fillId="9" borderId="5" xfId="1" applyNumberFormat="1" applyFont="1" applyFill="1" applyBorder="1" applyAlignment="1">
      <alignment vertical="top" wrapText="1"/>
    </xf>
    <xf numFmtId="49" fontId="1" fillId="12" borderId="5" xfId="1" applyNumberFormat="1" applyFont="1" applyFill="1" applyBorder="1" applyAlignment="1">
      <alignment horizontal="left" vertical="top"/>
    </xf>
    <xf numFmtId="4" fontId="14" fillId="0" borderId="9" xfId="1" applyNumberFormat="1" applyFont="1" applyBorder="1" applyAlignment="1">
      <alignment horizontal="center" vertical="top"/>
    </xf>
    <xf numFmtId="49" fontId="16" fillId="13" borderId="1" xfId="1" applyNumberFormat="1" applyFont="1" applyFill="1" applyBorder="1" applyAlignment="1">
      <alignment vertical="top"/>
    </xf>
    <xf numFmtId="0" fontId="17" fillId="13" borderId="5" xfId="1" applyFont="1" applyFill="1" applyBorder="1" applyAlignment="1">
      <alignment vertical="top"/>
    </xf>
    <xf numFmtId="0" fontId="16" fillId="13" borderId="5" xfId="1" applyFont="1" applyFill="1" applyBorder="1" applyAlignment="1">
      <alignment vertical="top"/>
    </xf>
    <xf numFmtId="3" fontId="3" fillId="5" borderId="2" xfId="1" applyNumberFormat="1" applyFont="1" applyFill="1" applyBorder="1" applyAlignment="1">
      <alignment horizontal="center" vertical="top"/>
    </xf>
    <xf numFmtId="3" fontId="3" fillId="5" borderId="2" xfId="1" applyNumberFormat="1" applyFont="1" applyFill="1" applyBorder="1" applyAlignment="1">
      <alignment horizontal="center" vertical="top" wrapText="1"/>
    </xf>
    <xf numFmtId="49" fontId="16" fillId="15" borderId="1" xfId="1" applyNumberFormat="1" applyFont="1" applyFill="1" applyBorder="1" applyAlignment="1">
      <alignment vertical="top"/>
    </xf>
    <xf numFmtId="0" fontId="17" fillId="15" borderId="5" xfId="1" applyFont="1" applyFill="1" applyBorder="1" applyAlignment="1">
      <alignment vertical="top"/>
    </xf>
    <xf numFmtId="3" fontId="16" fillId="8" borderId="2" xfId="1" applyNumberFormat="1" applyFont="1" applyFill="1" applyBorder="1" applyAlignment="1">
      <alignment vertical="top"/>
    </xf>
    <xf numFmtId="0" fontId="14" fillId="0" borderId="9" xfId="1" applyFont="1" applyBorder="1" applyAlignment="1">
      <alignment horizontal="left" vertical="top"/>
    </xf>
    <xf numFmtId="2" fontId="5" fillId="0" borderId="0" xfId="1" applyNumberFormat="1" applyFont="1" applyAlignment="1">
      <alignment vertical="top"/>
    </xf>
    <xf numFmtId="0" fontId="16" fillId="16" borderId="2" xfId="1" applyFont="1" applyFill="1" applyBorder="1" applyAlignment="1">
      <alignment vertical="top"/>
    </xf>
    <xf numFmtId="3" fontId="4" fillId="0" borderId="2" xfId="1" applyNumberFormat="1" applyFont="1" applyBorder="1" applyAlignment="1">
      <alignment horizontal="right" vertical="top"/>
    </xf>
    <xf numFmtId="3" fontId="4" fillId="0" borderId="2" xfId="1" applyNumberFormat="1" applyFont="1" applyBorder="1" applyAlignment="1">
      <alignment horizontal="right" vertical="top" wrapText="1"/>
    </xf>
    <xf numFmtId="0" fontId="16" fillId="16" borderId="2" xfId="1" applyFont="1" applyFill="1" applyBorder="1" applyAlignment="1">
      <alignment vertical="top" wrapText="1"/>
    </xf>
    <xf numFmtId="3" fontId="17" fillId="11" borderId="2" xfId="1" applyNumberFormat="1" applyFont="1" applyFill="1" applyBorder="1" applyAlignment="1">
      <alignment horizontal="right" vertical="top"/>
    </xf>
    <xf numFmtId="3" fontId="17" fillId="11" borderId="2" xfId="1" applyNumberFormat="1" applyFont="1" applyFill="1" applyBorder="1" applyAlignment="1">
      <alignment horizontal="right" vertical="top" wrapText="1"/>
    </xf>
    <xf numFmtId="0" fontId="16" fillId="15" borderId="1" xfId="1" applyFont="1" applyFill="1" applyBorder="1" applyAlignment="1">
      <alignment horizontal="left" vertical="top"/>
    </xf>
    <xf numFmtId="0" fontId="17" fillId="15" borderId="6" xfId="1" applyFont="1" applyFill="1" applyBorder="1" applyAlignment="1">
      <alignment vertical="top"/>
    </xf>
    <xf numFmtId="10" fontId="17" fillId="0" borderId="2" xfId="1" applyNumberFormat="1" applyFont="1" applyBorder="1" applyAlignment="1">
      <alignment horizontal="center" vertical="top"/>
    </xf>
    <xf numFmtId="10" fontId="14" fillId="0" borderId="3" xfId="1" applyNumberFormat="1" applyFont="1" applyBorder="1" applyAlignment="1">
      <alignment horizontal="center" vertical="top"/>
    </xf>
    <xf numFmtId="0" fontId="14" fillId="0" borderId="0" xfId="1" applyFont="1" applyAlignment="1">
      <alignment horizontal="left" vertical="top"/>
    </xf>
    <xf numFmtId="3" fontId="14" fillId="0" borderId="0" xfId="1" applyNumberFormat="1" applyFont="1" applyAlignment="1">
      <alignment horizontal="left" vertical="top"/>
    </xf>
    <xf numFmtId="3" fontId="5" fillId="0" borderId="0" xfId="1" applyNumberFormat="1" applyFont="1" applyAlignment="1">
      <alignment horizontal="center" vertical="top"/>
    </xf>
    <xf numFmtId="0" fontId="6" fillId="0" borderId="0" xfId="1" applyFont="1" applyAlignment="1">
      <alignment horizontal="center" vertical="top"/>
    </xf>
    <xf numFmtId="0" fontId="15" fillId="9" borderId="5" xfId="1" applyFill="1" applyBorder="1"/>
    <xf numFmtId="0" fontId="15" fillId="9" borderId="5" xfId="1" applyFill="1" applyBorder="1" applyAlignment="1">
      <alignment vertical="top"/>
    </xf>
    <xf numFmtId="0" fontId="3" fillId="5" borderId="2" xfId="1" applyFont="1" applyFill="1" applyBorder="1" applyAlignment="1">
      <alignment horizontal="center" vertical="top"/>
    </xf>
    <xf numFmtId="49" fontId="3" fillId="12" borderId="11" xfId="1" applyNumberFormat="1" applyFont="1" applyFill="1" applyBorder="1" applyAlignment="1">
      <alignment vertical="top"/>
    </xf>
    <xf numFmtId="49" fontId="3" fillId="12" borderId="10" xfId="1" applyNumberFormat="1" applyFont="1" applyFill="1" applyBorder="1" applyAlignment="1">
      <alignment vertical="top"/>
    </xf>
    <xf numFmtId="3" fontId="1" fillId="0" borderId="2" xfId="1" applyNumberFormat="1" applyFont="1" applyBorder="1" applyAlignment="1">
      <alignment horizontal="center" vertical="top"/>
    </xf>
    <xf numFmtId="3" fontId="17" fillId="11" borderId="2" xfId="1" applyNumberFormat="1" applyFont="1" applyFill="1" applyBorder="1"/>
    <xf numFmtId="3" fontId="17" fillId="11" borderId="2" xfId="1" applyNumberFormat="1" applyFont="1" applyFill="1" applyBorder="1" applyAlignment="1">
      <alignment vertical="top"/>
    </xf>
    <xf numFmtId="0" fontId="0" fillId="12" borderId="9" xfId="0" applyFill="1" applyBorder="1"/>
    <xf numFmtId="0" fontId="0" fillId="12" borderId="14" xfId="0" applyFill="1" applyBorder="1"/>
    <xf numFmtId="3" fontId="14" fillId="0" borderId="3" xfId="1" applyNumberFormat="1" applyFont="1" applyBorder="1" applyAlignment="1">
      <alignment horizontal="center" vertical="top"/>
    </xf>
    <xf numFmtId="0" fontId="18" fillId="14" borderId="2" xfId="0" applyFont="1" applyFill="1" applyBorder="1" applyAlignment="1">
      <alignment horizontal="right" vertical="top"/>
    </xf>
    <xf numFmtId="0" fontId="0" fillId="12" borderId="12" xfId="0" applyFill="1" applyBorder="1"/>
    <xf numFmtId="0" fontId="0" fillId="12" borderId="13" xfId="0" applyFill="1" applyBorder="1"/>
    <xf numFmtId="3" fontId="14" fillId="0" borderId="15" xfId="1" applyNumberFormat="1" applyFont="1" applyBorder="1" applyAlignment="1">
      <alignment horizontal="center" vertical="top"/>
    </xf>
    <xf numFmtId="0" fontId="17" fillId="0" borderId="0" xfId="1" applyFont="1" applyAlignment="1">
      <alignment vertical="top"/>
    </xf>
    <xf numFmtId="3" fontId="14" fillId="0" borderId="3" xfId="1" applyNumberFormat="1" applyFont="1" applyBorder="1" applyAlignment="1">
      <alignment horizontal="center" vertical="top" wrapText="1"/>
    </xf>
    <xf numFmtId="0" fontId="16" fillId="12" borderId="1" xfId="1" applyFont="1" applyFill="1" applyBorder="1" applyAlignment="1">
      <alignment vertical="top"/>
    </xf>
    <xf numFmtId="0" fontId="16" fillId="12" borderId="6" xfId="1" applyFont="1" applyFill="1" applyBorder="1" applyAlignment="1">
      <alignment vertical="top"/>
    </xf>
    <xf numFmtId="9" fontId="17" fillId="11" borderId="2" xfId="1" applyNumberFormat="1" applyFont="1" applyFill="1" applyBorder="1" applyAlignment="1">
      <alignment horizontal="center" vertical="top"/>
    </xf>
    <xf numFmtId="9" fontId="14" fillId="0" borderId="3" xfId="1" applyNumberFormat="1" applyFont="1" applyBorder="1" applyAlignment="1">
      <alignment horizontal="center" vertical="top"/>
    </xf>
    <xf numFmtId="9" fontId="14" fillId="0" borderId="3" xfId="1" quotePrefix="1" applyNumberFormat="1" applyFont="1" applyBorder="1" applyAlignment="1">
      <alignment horizontal="center" vertical="top"/>
    </xf>
    <xf numFmtId="0" fontId="19" fillId="9" borderId="1" xfId="1" applyFont="1" applyFill="1" applyBorder="1" applyAlignment="1">
      <alignment vertical="top"/>
    </xf>
    <xf numFmtId="0" fontId="19" fillId="9" borderId="6" xfId="1" applyFont="1" applyFill="1" applyBorder="1" applyAlignment="1">
      <alignment horizontal="right"/>
    </xf>
    <xf numFmtId="3" fontId="19" fillId="3" borderId="1" xfId="1" applyNumberFormat="1" applyFont="1" applyFill="1" applyBorder="1" applyAlignment="1">
      <alignment vertical="top"/>
    </xf>
    <xf numFmtId="3" fontId="19" fillId="3" borderId="6" xfId="1" applyNumberFormat="1" applyFont="1" applyFill="1" applyBorder="1" applyAlignment="1">
      <alignment horizontal="right"/>
    </xf>
    <xf numFmtId="3" fontId="19" fillId="3" borderId="6" xfId="1" applyNumberFormat="1" applyFont="1" applyFill="1" applyBorder="1" applyAlignment="1">
      <alignment horizontal="right" vertical="top"/>
    </xf>
    <xf numFmtId="3" fontId="19" fillId="9" borderId="1" xfId="1" applyNumberFormat="1" applyFont="1" applyFill="1" applyBorder="1" applyAlignment="1">
      <alignment vertical="top"/>
    </xf>
    <xf numFmtId="3" fontId="19" fillId="9" borderId="6" xfId="1" applyNumberFormat="1" applyFont="1" applyFill="1" applyBorder="1" applyAlignment="1">
      <alignment horizontal="right" vertical="top"/>
    </xf>
    <xf numFmtId="49" fontId="3" fillId="12" borderId="1" xfId="1" applyNumberFormat="1" applyFont="1" applyFill="1" applyBorder="1" applyAlignment="1">
      <alignment horizontal="left" vertical="top"/>
    </xf>
    <xf numFmtId="49" fontId="4" fillId="0" borderId="0" xfId="1" applyNumberFormat="1" applyFont="1" applyAlignment="1">
      <alignment horizontal="center"/>
    </xf>
    <xf numFmtId="49" fontId="17" fillId="0" borderId="0" xfId="1" applyNumberFormat="1" applyFont="1" applyAlignment="1">
      <alignment horizontal="center"/>
    </xf>
    <xf numFmtId="49" fontId="4" fillId="0" borderId="0" xfId="1" applyNumberFormat="1" applyFont="1" applyAlignment="1">
      <alignment horizontal="center" vertical="top"/>
    </xf>
    <xf numFmtId="0" fontId="10" fillId="10" borderId="2" xfId="0" applyFont="1" applyFill="1" applyBorder="1" applyAlignment="1">
      <alignment horizontal="left" vertical="top" wrapText="1"/>
    </xf>
    <xf numFmtId="0" fontId="3" fillId="9" borderId="2" xfId="0" applyFont="1" applyFill="1" applyBorder="1" applyAlignment="1">
      <alignment horizontal="left" vertical="top" wrapText="1"/>
    </xf>
    <xf numFmtId="0" fontId="4" fillId="12" borderId="2" xfId="0" applyFont="1" applyFill="1" applyBorder="1" applyAlignment="1">
      <alignment horizontal="left" vertical="top" wrapText="1"/>
    </xf>
    <xf numFmtId="0" fontId="4" fillId="3" borderId="4" xfId="0" applyFont="1" applyFill="1" applyBorder="1" applyAlignment="1">
      <alignment horizontal="center" vertical="top" wrapText="1"/>
    </xf>
    <xf numFmtId="0" fontId="4" fillId="12" borderId="4" xfId="0" applyFont="1" applyFill="1" applyBorder="1" applyAlignment="1">
      <alignment vertical="top" wrapText="1"/>
    </xf>
    <xf numFmtId="0" fontId="3" fillId="9" borderId="4" xfId="0" applyFont="1" applyFill="1" applyBorder="1" applyAlignment="1">
      <alignment horizontal="left" vertical="top" wrapText="1"/>
    </xf>
    <xf numFmtId="0" fontId="4" fillId="9" borderId="7"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9" borderId="8" xfId="0" applyFont="1" applyFill="1" applyBorder="1" applyAlignment="1">
      <alignment horizontal="left" vertical="top" wrapText="1"/>
    </xf>
    <xf numFmtId="0" fontId="4" fillId="12" borderId="7" xfId="0" applyFont="1" applyFill="1" applyBorder="1" applyAlignment="1">
      <alignment vertical="top" wrapText="1"/>
    </xf>
    <xf numFmtId="0" fontId="4" fillId="12" borderId="4" xfId="0" applyFont="1" applyFill="1" applyBorder="1" applyAlignment="1">
      <alignment horizontal="left" vertical="top" wrapText="1"/>
    </xf>
    <xf numFmtId="0" fontId="4" fillId="12" borderId="7" xfId="0" quotePrefix="1" applyFont="1" applyFill="1" applyBorder="1" applyAlignment="1">
      <alignment horizontal="left" vertical="top" wrapText="1"/>
    </xf>
    <xf numFmtId="0" fontId="4" fillId="12" borderId="7" xfId="0" applyFont="1" applyFill="1" applyBorder="1" applyAlignment="1">
      <alignment horizontal="left" vertical="top" wrapText="1"/>
    </xf>
    <xf numFmtId="0" fontId="4" fillId="12" borderId="8" xfId="0" applyFont="1" applyFill="1" applyBorder="1" applyAlignment="1">
      <alignment horizontal="left" vertical="top" wrapText="1"/>
    </xf>
    <xf numFmtId="14" fontId="4" fillId="12" borderId="4" xfId="0" applyNumberFormat="1" applyFont="1" applyFill="1" applyBorder="1" applyAlignment="1">
      <alignment horizontal="left" vertical="top" wrapText="1"/>
    </xf>
    <xf numFmtId="14" fontId="4" fillId="12" borderId="7" xfId="0" applyNumberFormat="1" applyFont="1" applyFill="1" applyBorder="1" applyAlignment="1">
      <alignment horizontal="left" vertical="top" wrapText="1"/>
    </xf>
    <xf numFmtId="0" fontId="3" fillId="12" borderId="7" xfId="0" applyFont="1" applyFill="1" applyBorder="1" applyAlignment="1">
      <alignment horizontal="right" vertical="top" wrapText="1"/>
    </xf>
    <xf numFmtId="0" fontId="10" fillId="10" borderId="4" xfId="0" applyFont="1" applyFill="1" applyBorder="1" applyAlignment="1">
      <alignment horizontal="left" vertical="top" wrapText="1"/>
    </xf>
    <xf numFmtId="0" fontId="10" fillId="10" borderId="2" xfId="0" applyFont="1" applyFill="1" applyBorder="1" applyAlignment="1">
      <alignment vertical="top" wrapText="1"/>
    </xf>
    <xf numFmtId="0" fontId="4" fillId="12" borderId="2" xfId="0" applyFont="1" applyFill="1" applyBorder="1" applyAlignment="1">
      <alignment vertical="top" wrapText="1"/>
    </xf>
    <xf numFmtId="0" fontId="3" fillId="9" borderId="8" xfId="0" applyFont="1" applyFill="1" applyBorder="1" applyAlignment="1">
      <alignment horizontal="left" vertical="top" wrapText="1"/>
    </xf>
    <xf numFmtId="0" fontId="1" fillId="12" borderId="2" xfId="0" applyFont="1" applyFill="1" applyBorder="1" applyAlignment="1">
      <alignment vertical="top" wrapText="1"/>
    </xf>
    <xf numFmtId="0" fontId="3" fillId="12" borderId="4" xfId="0" applyFont="1" applyFill="1" applyBorder="1" applyAlignment="1">
      <alignment vertical="top" wrapText="1"/>
    </xf>
    <xf numFmtId="0" fontId="3" fillId="12" borderId="2" xfId="0" applyFont="1" applyFill="1" applyBorder="1" applyAlignment="1">
      <alignment vertical="top" wrapText="1"/>
    </xf>
    <xf numFmtId="0" fontId="3" fillId="12" borderId="4" xfId="0" applyFont="1" applyFill="1" applyBorder="1" applyAlignment="1">
      <alignment horizontal="left" vertical="top" wrapText="1"/>
    </xf>
    <xf numFmtId="0" fontId="3" fillId="12" borderId="2" xfId="0" applyFont="1" applyFill="1" applyBorder="1" applyAlignment="1">
      <alignment horizontal="left" vertical="top" wrapText="1"/>
    </xf>
    <xf numFmtId="0" fontId="0" fillId="9" borderId="6" xfId="0" applyFill="1" applyBorder="1" applyAlignment="1">
      <alignment vertical="top"/>
    </xf>
    <xf numFmtId="4" fontId="14" fillId="0" borderId="0" xfId="1" applyNumberFormat="1" applyFont="1" applyAlignment="1">
      <alignment horizontal="left" vertical="top"/>
    </xf>
    <xf numFmtId="10" fontId="15" fillId="0" borderId="0" xfId="2" applyNumberFormat="1" applyAlignment="1">
      <alignment vertical="top"/>
    </xf>
    <xf numFmtId="0" fontId="0" fillId="0" borderId="9" xfId="0" applyBorder="1"/>
    <xf numFmtId="3" fontId="3" fillId="0" borderId="9" xfId="1" applyNumberFormat="1" applyFont="1" applyBorder="1" applyAlignment="1">
      <alignment horizontal="center" vertical="top" wrapText="1"/>
    </xf>
    <xf numFmtId="3" fontId="20" fillId="0" borderId="0" xfId="1" applyNumberFormat="1" applyFont="1" applyAlignment="1">
      <alignment vertical="top"/>
    </xf>
    <xf numFmtId="0" fontId="11" fillId="12" borderId="2" xfId="0" applyFont="1" applyFill="1" applyBorder="1" applyAlignment="1">
      <alignment horizontal="left" vertical="top" wrapText="1"/>
    </xf>
    <xf numFmtId="4" fontId="4" fillId="3" borderId="2" xfId="0" applyNumberFormat="1" applyFont="1" applyFill="1" applyBorder="1" applyAlignment="1">
      <alignment horizontal="center" vertical="center" wrapText="1"/>
    </xf>
    <xf numFmtId="4" fontId="0" fillId="0" borderId="2" xfId="0" applyNumberFormat="1" applyBorder="1" applyAlignment="1">
      <alignment horizontal="center" vertical="center" wrapText="1"/>
    </xf>
    <xf numFmtId="4" fontId="0" fillId="0" borderId="2" xfId="0" applyNumberFormat="1" applyBorder="1" applyAlignment="1">
      <alignment horizontal="center" vertical="center"/>
    </xf>
    <xf numFmtId="9" fontId="14" fillId="17" borderId="0" xfId="1" applyNumberFormat="1" applyFont="1" applyFill="1" applyAlignment="1">
      <alignment horizontal="center" vertical="center"/>
    </xf>
    <xf numFmtId="3" fontId="5" fillId="0" borderId="0" xfId="1" applyNumberFormat="1" applyFont="1" applyAlignment="1">
      <alignment horizontal="center" vertical="center"/>
    </xf>
    <xf numFmtId="0" fontId="3" fillId="5" borderId="2" xfId="0" applyFont="1" applyFill="1" applyBorder="1" applyAlignment="1">
      <alignment horizontal="center" vertical="center" wrapText="1"/>
    </xf>
    <xf numFmtId="3" fontId="0" fillId="12" borderId="2" xfId="0" applyNumberFormat="1" applyFill="1" applyBorder="1" applyAlignment="1">
      <alignment horizontal="center" vertical="center" wrapText="1"/>
    </xf>
    <xf numFmtId="3" fontId="0" fillId="3" borderId="2" xfId="0" applyNumberFormat="1" applyFill="1" applyBorder="1" applyAlignment="1">
      <alignment horizontal="center" vertical="center" wrapText="1"/>
    </xf>
    <xf numFmtId="3" fontId="4" fillId="3" borderId="2" xfId="0" applyNumberFormat="1" applyFont="1" applyFill="1" applyBorder="1" applyAlignment="1">
      <alignment horizontal="center" vertical="center" wrapText="1"/>
    </xf>
    <xf numFmtId="3" fontId="1" fillId="9" borderId="2" xfId="0" applyNumberFormat="1" applyFont="1" applyFill="1" applyBorder="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15" fillId="0" borderId="0" xfId="1" applyAlignment="1">
      <alignment horizontal="center" vertical="center"/>
    </xf>
    <xf numFmtId="3" fontId="15" fillId="0" borderId="0" xfId="1" applyNumberFormat="1" applyAlignment="1">
      <alignment horizontal="center" vertical="center"/>
    </xf>
    <xf numFmtId="49" fontId="1" fillId="9" borderId="5" xfId="1" applyNumberFormat="1" applyFont="1" applyFill="1" applyBorder="1" applyAlignment="1">
      <alignment horizontal="center" vertical="center" wrapText="1"/>
    </xf>
    <xf numFmtId="49" fontId="1" fillId="12" borderId="5" xfId="1" applyNumberFormat="1" applyFont="1" applyFill="1" applyBorder="1" applyAlignment="1">
      <alignment horizontal="center" vertical="center"/>
    </xf>
    <xf numFmtId="0" fontId="14" fillId="0" borderId="9" xfId="1" applyFont="1" applyBorder="1" applyAlignment="1">
      <alignment horizontal="center" vertical="center"/>
    </xf>
    <xf numFmtId="0" fontId="14" fillId="0" borderId="0" xfId="1" applyFont="1" applyAlignment="1">
      <alignment horizontal="center" vertical="center"/>
    </xf>
    <xf numFmtId="3" fontId="14" fillId="0" borderId="0" xfId="1" applyNumberFormat="1" applyFont="1" applyAlignment="1">
      <alignment horizontal="center" vertical="center"/>
    </xf>
    <xf numFmtId="3" fontId="0" fillId="0" borderId="2" xfId="0" applyNumberFormat="1" applyBorder="1" applyAlignment="1">
      <alignment horizontal="center" vertical="center" wrapText="1"/>
    </xf>
    <xf numFmtId="3" fontId="4" fillId="0" borderId="2" xfId="0" applyNumberFormat="1" applyFont="1" applyBorder="1" applyAlignment="1">
      <alignment horizontal="center" vertical="center" wrapText="1"/>
    </xf>
    <xf numFmtId="0" fontId="0" fillId="0" borderId="0" xfId="0" applyAlignment="1">
      <alignment horizontal="center" vertical="center" wrapText="1"/>
    </xf>
    <xf numFmtId="4" fontId="3" fillId="3" borderId="2" xfId="0" applyNumberFormat="1" applyFont="1" applyFill="1" applyBorder="1" applyAlignment="1">
      <alignment horizontal="center" vertical="center" wrapText="1"/>
    </xf>
    <xf numFmtId="0" fontId="1" fillId="12" borderId="2" xfId="0" applyFont="1" applyFill="1" applyBorder="1" applyAlignment="1">
      <alignment horizontal="center" vertical="center" wrapText="1"/>
    </xf>
    <xf numFmtId="4" fontId="1" fillId="12" borderId="2" xfId="0" applyNumberFormat="1" applyFont="1" applyFill="1" applyBorder="1" applyAlignment="1">
      <alignment horizontal="center" vertical="center" wrapText="1"/>
    </xf>
    <xf numFmtId="4" fontId="1" fillId="9" borderId="2" xfId="0" applyNumberFormat="1" applyFont="1" applyFill="1" applyBorder="1" applyAlignment="1">
      <alignment horizontal="center" vertical="center" wrapText="1"/>
    </xf>
    <xf numFmtId="4" fontId="9" fillId="10" borderId="2" xfId="0" applyNumberFormat="1" applyFont="1" applyFill="1" applyBorder="1" applyAlignment="1">
      <alignment horizontal="center" vertical="center" wrapText="1"/>
    </xf>
    <xf numFmtId="4" fontId="0" fillId="12" borderId="2" xfId="0" applyNumberFormat="1" applyFill="1" applyBorder="1" applyAlignment="1">
      <alignment horizontal="center" vertical="center" wrapText="1"/>
    </xf>
    <xf numFmtId="4" fontId="0" fillId="3" borderId="2" xfId="0" applyNumberFormat="1" applyFill="1" applyBorder="1" applyAlignment="1">
      <alignment horizontal="center" vertical="center" wrapText="1"/>
    </xf>
    <xf numFmtId="4" fontId="0" fillId="0" borderId="0" xfId="0" applyNumberFormat="1" applyAlignment="1">
      <alignment horizontal="center" vertical="center"/>
    </xf>
    <xf numFmtId="4" fontId="0" fillId="7" borderId="2" xfId="0" applyNumberFormat="1" applyFill="1" applyBorder="1" applyAlignment="1">
      <alignment horizontal="center" vertical="center" wrapText="1"/>
    </xf>
    <xf numFmtId="3" fontId="0" fillId="7" borderId="2" xfId="0" applyNumberFormat="1" applyFill="1" applyBorder="1" applyAlignment="1">
      <alignment horizontal="center" vertical="center" wrapText="1"/>
    </xf>
    <xf numFmtId="4" fontId="4" fillId="0" borderId="2" xfId="0" applyNumberFormat="1" applyFont="1" applyBorder="1" applyAlignment="1">
      <alignment horizontal="center" vertical="center" wrapText="1"/>
    </xf>
    <xf numFmtId="4" fontId="1" fillId="3" borderId="2" xfId="0" applyNumberFormat="1" applyFont="1" applyFill="1" applyBorder="1" applyAlignment="1">
      <alignment horizontal="center" vertical="center" wrapText="1"/>
    </xf>
    <xf numFmtId="4" fontId="4" fillId="12" borderId="2" xfId="0" applyNumberFormat="1" applyFont="1" applyFill="1" applyBorder="1" applyAlignment="1">
      <alignment horizontal="center" vertical="center" wrapText="1"/>
    </xf>
    <xf numFmtId="4" fontId="0" fillId="0" borderId="4" xfId="0" applyNumberFormat="1" applyBorder="1" applyAlignment="1">
      <alignment horizontal="center" vertical="center" wrapText="1"/>
    </xf>
    <xf numFmtId="3" fontId="0" fillId="0" borderId="4" xfId="0" applyNumberFormat="1" applyBorder="1" applyAlignment="1">
      <alignment horizontal="center" vertical="center" wrapText="1"/>
    </xf>
    <xf numFmtId="4" fontId="10" fillId="10" borderId="2" xfId="0" applyNumberFormat="1" applyFont="1" applyFill="1" applyBorder="1" applyAlignment="1">
      <alignment horizontal="center" vertical="center" wrapText="1"/>
    </xf>
    <xf numFmtId="4" fontId="3" fillId="9" borderId="2" xfId="0" applyNumberFormat="1" applyFont="1" applyFill="1" applyBorder="1" applyAlignment="1">
      <alignment horizontal="center" vertical="center" wrapText="1"/>
    </xf>
    <xf numFmtId="4" fontId="12" fillId="7" borderId="2" xfId="0" applyNumberFormat="1" applyFont="1" applyFill="1" applyBorder="1" applyAlignment="1">
      <alignment horizontal="center" vertical="center" wrapText="1"/>
    </xf>
    <xf numFmtId="4" fontId="0" fillId="9" borderId="2" xfId="0" applyNumberFormat="1" applyFill="1" applyBorder="1" applyAlignment="1">
      <alignment horizontal="center" vertical="center" wrapText="1"/>
    </xf>
    <xf numFmtId="4" fontId="4" fillId="9" borderId="2" xfId="0" applyNumberFormat="1" applyFont="1" applyFill="1" applyBorder="1" applyAlignment="1">
      <alignment horizontal="center" vertical="center" wrapText="1"/>
    </xf>
    <xf numFmtId="4" fontId="4" fillId="7" borderId="2" xfId="0" applyNumberFormat="1" applyFont="1" applyFill="1" applyBorder="1" applyAlignment="1">
      <alignment horizontal="center" vertical="center" wrapText="1"/>
    </xf>
    <xf numFmtId="4" fontId="4" fillId="0" borderId="0" xfId="0" applyNumberFormat="1" applyFont="1" applyAlignment="1">
      <alignment horizontal="center" vertical="center"/>
    </xf>
    <xf numFmtId="4" fontId="5" fillId="0" borderId="2" xfId="0" applyNumberFormat="1" applyFont="1" applyBorder="1" applyAlignment="1">
      <alignment horizontal="center" vertical="center" wrapText="1"/>
    </xf>
    <xf numFmtId="4" fontId="5" fillId="7" borderId="2" xfId="0" applyNumberFormat="1" applyFont="1" applyFill="1" applyBorder="1" applyAlignment="1">
      <alignment horizontal="center" vertical="center" wrapText="1"/>
    </xf>
    <xf numFmtId="3" fontId="0" fillId="0" borderId="2" xfId="0" applyNumberFormat="1" applyBorder="1" applyAlignment="1">
      <alignment horizontal="center" vertical="center"/>
    </xf>
    <xf numFmtId="4" fontId="12" fillId="0" borderId="2" xfId="0" applyNumberFormat="1" applyFont="1" applyBorder="1" applyAlignment="1">
      <alignment horizontal="center" vertical="center" wrapText="1"/>
    </xf>
    <xf numFmtId="0" fontId="21" fillId="9" borderId="2" xfId="0" applyFont="1" applyFill="1" applyBorder="1" applyAlignment="1">
      <alignment horizontal="left" vertical="top" wrapText="1"/>
    </xf>
    <xf numFmtId="3" fontId="17" fillId="3" borderId="2" xfId="1" applyNumberFormat="1" applyFont="1" applyFill="1" applyBorder="1" applyAlignment="1">
      <alignment vertical="top"/>
    </xf>
    <xf numFmtId="49" fontId="0" fillId="3" borderId="2" xfId="0" applyNumberFormat="1" applyFill="1" applyBorder="1" applyAlignment="1">
      <alignment vertical="top"/>
    </xf>
    <xf numFmtId="0" fontId="0" fillId="9" borderId="2" xfId="0" applyFill="1" applyBorder="1" applyAlignment="1">
      <alignment vertical="top"/>
    </xf>
    <xf numFmtId="164" fontId="4" fillId="0" borderId="2" xfId="3" applyNumberFormat="1" applyFont="1" applyFill="1" applyBorder="1" applyAlignment="1">
      <alignment horizontal="center" vertical="top" wrapText="1"/>
    </xf>
    <xf numFmtId="0" fontId="10" fillId="10" borderId="6" xfId="0" applyFont="1" applyFill="1" applyBorder="1" applyAlignment="1">
      <alignment vertical="top" wrapText="1"/>
    </xf>
    <xf numFmtId="0" fontId="8" fillId="0" borderId="0" xfId="0" applyFont="1" applyAlignment="1">
      <alignment vertical="center" wrapText="1"/>
    </xf>
    <xf numFmtId="3" fontId="18" fillId="14" borderId="2" xfId="0" applyNumberFormat="1" applyFont="1" applyFill="1" applyBorder="1" applyAlignment="1">
      <alignment horizontal="right" vertical="top"/>
    </xf>
    <xf numFmtId="0" fontId="4" fillId="0" borderId="4" xfId="0" applyFont="1" applyBorder="1" applyAlignment="1">
      <alignment vertical="top" wrapText="1"/>
    </xf>
    <xf numFmtId="3" fontId="1" fillId="12" borderId="2" xfId="1" applyNumberFormat="1" applyFont="1" applyFill="1" applyBorder="1" applyAlignment="1">
      <alignment horizontal="center" vertical="top"/>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3" fillId="3" borderId="2" xfId="0" applyFont="1" applyFill="1" applyBorder="1" applyAlignment="1">
      <alignment vertical="top" wrapText="1"/>
    </xf>
    <xf numFmtId="4" fontId="15" fillId="9" borderId="2" xfId="1" applyNumberFormat="1" applyFill="1" applyBorder="1" applyAlignment="1">
      <alignment horizontal="center" vertical="top"/>
    </xf>
    <xf numFmtId="49" fontId="3" fillId="4" borderId="4"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3" borderId="4" xfId="1" applyFont="1" applyFill="1" applyBorder="1" applyAlignment="1">
      <alignment horizontal="left" vertical="top" wrapText="1"/>
    </xf>
    <xf numFmtId="0" fontId="3" fillId="3" borderId="8" xfId="1" applyFont="1" applyFill="1" applyBorder="1" applyAlignment="1">
      <alignment horizontal="left" vertical="top" wrapText="1"/>
    </xf>
    <xf numFmtId="0" fontId="3" fillId="3" borderId="7" xfId="1" applyFont="1" applyFill="1" applyBorder="1" applyAlignment="1">
      <alignment horizontal="left" vertical="top" wrapText="1"/>
    </xf>
    <xf numFmtId="0" fontId="16" fillId="0" borderId="1" xfId="1" applyFont="1" applyBorder="1" applyAlignment="1">
      <alignment horizontal="center" vertical="top" wrapText="1"/>
    </xf>
    <xf numFmtId="0" fontId="16" fillId="0" borderId="5" xfId="1" applyFont="1" applyBorder="1" applyAlignment="1">
      <alignment horizontal="center" vertical="top" wrapText="1"/>
    </xf>
    <xf numFmtId="0" fontId="16" fillId="0" borderId="6" xfId="1" applyFont="1" applyBorder="1" applyAlignment="1">
      <alignment horizontal="center" vertical="top" wrapText="1"/>
    </xf>
    <xf numFmtId="0" fontId="16" fillId="14" borderId="1" xfId="1" applyFont="1" applyFill="1" applyBorder="1" applyAlignment="1">
      <alignment horizontal="center"/>
    </xf>
    <xf numFmtId="0" fontId="16" fillId="14" borderId="5" xfId="1" applyFont="1" applyFill="1" applyBorder="1" applyAlignment="1">
      <alignment horizontal="center"/>
    </xf>
    <xf numFmtId="0" fontId="16" fillId="14" borderId="6" xfId="1" applyFont="1" applyFill="1" applyBorder="1" applyAlignment="1">
      <alignment horizontal="center"/>
    </xf>
    <xf numFmtId="0" fontId="3" fillId="4" borderId="2" xfId="0" applyFont="1" applyFill="1" applyBorder="1" applyAlignment="1">
      <alignment horizontal="center" vertical="center" wrapText="1"/>
    </xf>
    <xf numFmtId="0" fontId="1" fillId="0" borderId="1" xfId="1" applyFont="1" applyBorder="1" applyAlignment="1">
      <alignment horizontal="left" vertical="top" wrapText="1"/>
    </xf>
    <xf numFmtId="0" fontId="1" fillId="0" borderId="5" xfId="1" applyFont="1" applyBorder="1" applyAlignment="1">
      <alignment horizontal="left" vertical="top" wrapText="1"/>
    </xf>
    <xf numFmtId="0" fontId="1" fillId="0" borderId="6" xfId="1" applyFont="1" applyBorder="1" applyAlignment="1">
      <alignment horizontal="left" vertical="top" wrapText="1"/>
    </xf>
    <xf numFmtId="0" fontId="3" fillId="5" borderId="4"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5" xfId="0" applyFont="1" applyFill="1" applyBorder="1" applyAlignment="1">
      <alignment horizontal="center" vertical="top" wrapText="1"/>
    </xf>
    <xf numFmtId="0" fontId="3" fillId="6" borderId="6" xfId="0" applyFont="1" applyFill="1" applyBorder="1" applyAlignment="1">
      <alignment horizontal="center" vertical="top" wrapText="1"/>
    </xf>
    <xf numFmtId="0" fontId="3" fillId="6" borderId="2" xfId="0" applyFont="1" applyFill="1" applyBorder="1" applyAlignment="1">
      <alignment horizontal="center" vertical="top" wrapText="1"/>
    </xf>
    <xf numFmtId="0" fontId="7" fillId="0" borderId="0" xfId="0" applyFont="1" applyAlignment="1">
      <alignment horizontal="left" vertical="top" wrapText="1"/>
    </xf>
    <xf numFmtId="0" fontId="22" fillId="0" borderId="1" xfId="1" applyFont="1" applyBorder="1" applyAlignment="1">
      <alignment horizontal="left" vertical="top" wrapText="1"/>
    </xf>
    <xf numFmtId="0" fontId="22" fillId="0" borderId="5" xfId="1" applyFont="1" applyBorder="1" applyAlignment="1">
      <alignment horizontal="left" vertical="top" wrapText="1"/>
    </xf>
    <xf numFmtId="0" fontId="22" fillId="0" borderId="6" xfId="1" applyFont="1" applyBorder="1" applyAlignment="1">
      <alignment horizontal="left" vertical="top" wrapText="1"/>
    </xf>
  </cellXfs>
  <cellStyles count="4">
    <cellStyle name="Comma" xfId="3" builtinId="3"/>
    <cellStyle name="Normal" xfId="0" builtinId="0"/>
    <cellStyle name="Normal 2" xfId="1"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223"/>
  <sheetViews>
    <sheetView tabSelected="1" topLeftCell="D21" zoomScaleNormal="100" workbookViewId="0">
      <selection activeCell="D35" sqref="D35:R35"/>
    </sheetView>
  </sheetViews>
  <sheetFormatPr defaultColWidth="9.140625" defaultRowHeight="14.45" outlineLevelRow="2"/>
  <cols>
    <col min="1" max="1" width="1.7109375" style="14" customWidth="1"/>
    <col min="2" max="2" width="14.140625" style="13" customWidth="1"/>
    <col min="3" max="3" width="7.7109375" style="13" customWidth="1"/>
    <col min="4" max="4" width="42" style="14" customWidth="1"/>
    <col min="5" max="5" width="10.7109375" style="14" customWidth="1"/>
    <col min="6" max="6" width="14.28515625" style="14" customWidth="1"/>
    <col min="7" max="8" width="10.7109375" style="14" customWidth="1"/>
    <col min="9" max="9" width="15.28515625" style="14" customWidth="1"/>
    <col min="10" max="10" width="15.85546875" style="169" customWidth="1"/>
    <col min="11" max="11" width="13.42578125" style="14" customWidth="1"/>
    <col min="12" max="12" width="15.42578125" style="14" customWidth="1"/>
    <col min="13" max="13" width="12.5703125" style="14" customWidth="1"/>
    <col min="14" max="14" width="12.140625" style="14" customWidth="1"/>
    <col min="15" max="15" width="12.42578125" style="14" customWidth="1"/>
    <col min="16" max="16" width="10.7109375" style="14" customWidth="1"/>
    <col min="17" max="17" width="56.5703125" style="15" customWidth="1"/>
    <col min="18" max="18" width="30.7109375" style="15" customWidth="1"/>
    <col min="19" max="19" width="17.7109375" style="14" customWidth="1"/>
    <col min="20" max="16384" width="9.140625" style="14"/>
  </cols>
  <sheetData>
    <row r="1" spans="2:20" ht="9.9499999999999993" customHeight="1"/>
    <row r="2" spans="2:20" ht="20.100000000000001" customHeight="1">
      <c r="B2" s="16" t="s">
        <v>0</v>
      </c>
      <c r="C2" s="16"/>
      <c r="D2" s="17"/>
      <c r="E2" s="17"/>
      <c r="F2" s="17"/>
      <c r="G2" s="17"/>
      <c r="H2" s="17"/>
      <c r="I2" s="17"/>
      <c r="J2" s="170"/>
      <c r="K2" s="17"/>
      <c r="L2" s="17"/>
      <c r="M2" s="17"/>
      <c r="N2" s="17"/>
      <c r="O2" s="17"/>
      <c r="P2" s="17"/>
      <c r="Q2" s="18"/>
      <c r="R2" s="18"/>
    </row>
    <row r="3" spans="2:20" ht="9.9499999999999993" customHeight="1"/>
    <row r="4" spans="2:20" s="52" customFormat="1" ht="15" customHeight="1">
      <c r="B4" s="53"/>
      <c r="C4" s="53"/>
      <c r="D4" s="54" t="s">
        <v>1</v>
      </c>
      <c r="E4" s="236"/>
      <c r="F4" s="237"/>
      <c r="G4" s="237"/>
      <c r="H4" s="237"/>
      <c r="I4" s="237"/>
      <c r="J4" s="237"/>
      <c r="K4" s="237"/>
      <c r="L4" s="237"/>
      <c r="M4" s="237"/>
      <c r="N4" s="237"/>
      <c r="O4" s="238"/>
      <c r="P4" s="55"/>
      <c r="Q4" s="56"/>
      <c r="R4" s="56"/>
    </row>
    <row r="5" spans="2:20" s="52" customFormat="1" ht="15" customHeight="1">
      <c r="B5" s="53"/>
      <c r="C5" s="53"/>
      <c r="D5" s="57" t="s">
        <v>2</v>
      </c>
      <c r="E5" s="246"/>
      <c r="F5" s="247"/>
      <c r="G5" s="247"/>
      <c r="H5" s="247"/>
      <c r="I5" s="247"/>
      <c r="J5" s="247"/>
      <c r="K5" s="247"/>
      <c r="L5" s="247"/>
      <c r="M5" s="247"/>
      <c r="N5" s="247"/>
      <c r="O5" s="248"/>
      <c r="P5" s="55"/>
      <c r="Q5" s="56"/>
      <c r="R5" s="56"/>
    </row>
    <row r="6" spans="2:20" s="55" customFormat="1" ht="9.9499999999999993" customHeight="1">
      <c r="J6" s="171"/>
      <c r="Q6" s="56"/>
      <c r="R6" s="56"/>
    </row>
    <row r="7" spans="2:20" s="55" customFormat="1" ht="15" customHeight="1">
      <c r="G7" s="61"/>
      <c r="J7" s="172"/>
      <c r="K7" s="62" t="s">
        <v>3</v>
      </c>
      <c r="L7" s="59"/>
      <c r="M7" s="61"/>
      <c r="N7" s="52"/>
      <c r="O7" s="52"/>
    </row>
    <row r="8" spans="2:20" s="55" customFormat="1" ht="15" customHeight="1">
      <c r="B8" s="58"/>
      <c r="C8" s="63" t="s">
        <v>4</v>
      </c>
      <c r="D8" s="64"/>
      <c r="E8" s="65"/>
      <c r="F8" s="65"/>
      <c r="G8" s="65"/>
      <c r="H8" s="65"/>
      <c r="I8" s="65"/>
      <c r="J8" s="173"/>
      <c r="K8" s="220"/>
      <c r="L8" s="153"/>
      <c r="O8" s="52"/>
      <c r="Q8" s="52"/>
      <c r="R8" s="52"/>
      <c r="S8" s="52"/>
      <c r="T8" s="52"/>
    </row>
    <row r="9" spans="2:20" s="55" customFormat="1" ht="14.45" customHeight="1">
      <c r="B9" s="58"/>
      <c r="C9" s="122" t="s">
        <v>5</v>
      </c>
      <c r="D9" s="121" t="s">
        <v>6</v>
      </c>
      <c r="E9" s="66"/>
      <c r="F9" s="66"/>
      <c r="G9" s="66"/>
      <c r="H9" s="66"/>
      <c r="I9" s="66"/>
      <c r="J9" s="174"/>
      <c r="K9" s="216"/>
      <c r="L9" s="67"/>
      <c r="O9" s="52"/>
    </row>
    <row r="10" spans="2:20" s="55" customFormat="1" ht="12" customHeight="1">
      <c r="B10" s="58"/>
      <c r="C10" s="58"/>
      <c r="J10" s="171"/>
      <c r="Q10" s="56"/>
      <c r="R10" s="56"/>
    </row>
    <row r="11" spans="2:20" s="55" customFormat="1">
      <c r="B11" s="68" t="s">
        <v>7</v>
      </c>
      <c r="C11" s="69"/>
      <c r="D11" s="70"/>
      <c r="E11" s="71" t="s">
        <v>8</v>
      </c>
      <c r="F11" s="72" t="s">
        <v>9</v>
      </c>
      <c r="G11" s="72" t="s">
        <v>10</v>
      </c>
      <c r="H11" s="72" t="s">
        <v>11</v>
      </c>
      <c r="J11" s="171"/>
      <c r="K11"/>
      <c r="Q11" s="56"/>
      <c r="R11" s="56"/>
    </row>
    <row r="12" spans="2:20" s="55" customFormat="1" ht="15" customHeight="1">
      <c r="C12" s="73" t="s">
        <v>12</v>
      </c>
      <c r="D12" s="74"/>
      <c r="E12" s="75">
        <v>0</v>
      </c>
      <c r="F12" s="75">
        <v>0</v>
      </c>
      <c r="G12" s="75">
        <v>0</v>
      </c>
      <c r="H12" s="75"/>
      <c r="I12" s="76" t="s">
        <v>3</v>
      </c>
      <c r="J12" s="171"/>
      <c r="K12" s="154"/>
      <c r="L12" s="154"/>
      <c r="P12" s="77"/>
    </row>
    <row r="13" spans="2:20" s="55" customFormat="1" ht="15" customHeight="1">
      <c r="C13" s="123" t="s">
        <v>5</v>
      </c>
      <c r="D13" s="78" t="s">
        <v>13</v>
      </c>
      <c r="E13" s="79">
        <v>0</v>
      </c>
      <c r="F13" s="79">
        <v>0</v>
      </c>
      <c r="G13" s="79">
        <v>0</v>
      </c>
      <c r="H13" s="80"/>
      <c r="I13" s="76" t="s">
        <v>3</v>
      </c>
      <c r="J13" s="171"/>
      <c r="K13" s="77"/>
      <c r="P13" s="77"/>
    </row>
    <row r="14" spans="2:20" s="55" customFormat="1" ht="15" customHeight="1">
      <c r="C14" s="60"/>
      <c r="D14" s="81" t="s">
        <v>14</v>
      </c>
      <c r="E14" s="82">
        <v>0</v>
      </c>
      <c r="F14" s="82">
        <v>0</v>
      </c>
      <c r="G14" s="82">
        <v>0</v>
      </c>
      <c r="H14" s="83"/>
      <c r="I14" s="76" t="s">
        <v>3</v>
      </c>
      <c r="J14" s="171"/>
      <c r="K14" s="77"/>
      <c r="P14" s="77"/>
    </row>
    <row r="15" spans="2:20" customFormat="1" ht="18" customHeight="1">
      <c r="I15" s="55"/>
      <c r="J15" s="171"/>
    </row>
    <row r="16" spans="2:20" s="55" customFormat="1" ht="15" customHeight="1">
      <c r="C16" s="84" t="s">
        <v>15</v>
      </c>
      <c r="D16" s="85"/>
      <c r="E16" s="86">
        <f>IFERROR(E12/$K$9,0)</f>
        <v>0</v>
      </c>
      <c r="F16" s="86">
        <f>IFERROR(F12/$K$9,0)</f>
        <v>0</v>
      </c>
      <c r="G16" s="86">
        <f>IFERROR(G12/$K$9,0)</f>
        <v>0</v>
      </c>
      <c r="H16" s="86">
        <f>IFERROR(H12/$K$9,0)</f>
        <v>0</v>
      </c>
      <c r="I16" s="76" t="s">
        <v>3</v>
      </c>
      <c r="J16" s="171"/>
    </row>
    <row r="17" spans="2:18" s="55" customFormat="1" ht="15" customHeight="1">
      <c r="C17"/>
      <c r="D17"/>
      <c r="E17" s="87">
        <f>IFERROR(SUM(E13,M23)/$K$9,0)</f>
        <v>0</v>
      </c>
      <c r="F17" s="87">
        <f>IFERROR(SUM(F13,N23)/$K$9,0)</f>
        <v>0</v>
      </c>
      <c r="G17" s="87">
        <f>IFERROR(SUM(G13,O23)/$K$9,0)</f>
        <v>0</v>
      </c>
      <c r="H17" s="87">
        <f>IFERROR(SUM(H13,P23)/$K$9,0)</f>
        <v>0</v>
      </c>
      <c r="I17" s="88" t="s">
        <v>16</v>
      </c>
      <c r="J17" s="162">
        <v>0.2</v>
      </c>
      <c r="K17" s="59">
        <f>ROUND(K9*J17,0)</f>
        <v>0</v>
      </c>
      <c r="L17"/>
    </row>
    <row r="18" spans="2:18" s="55" customFormat="1" ht="15" customHeight="1">
      <c r="E18" s="59">
        <f>E12-SUM(E13,M23)</f>
        <v>0</v>
      </c>
      <c r="F18" s="59">
        <f>F12-SUM(F13,N23)</f>
        <v>0</v>
      </c>
      <c r="G18" s="59">
        <f>G12-SUM(G13,O23)</f>
        <v>0</v>
      </c>
      <c r="H18" s="59">
        <f>H12-SUM(H13,P23)</f>
        <v>0</v>
      </c>
      <c r="I18" s="89" t="s">
        <v>17</v>
      </c>
      <c r="J18" s="171"/>
      <c r="K18" s="90"/>
      <c r="L18" s="90"/>
      <c r="M18" s="91"/>
      <c r="N18" s="52"/>
    </row>
    <row r="19" spans="2:18" s="55" customFormat="1" ht="9.9499999999999993" customHeight="1">
      <c r="E19" s="59"/>
      <c r="F19" s="59"/>
      <c r="G19" s="59"/>
      <c r="H19" s="59"/>
      <c r="I19" s="59"/>
      <c r="J19" s="163"/>
      <c r="K19" s="90"/>
      <c r="L19" s="90"/>
      <c r="M19" s="91"/>
      <c r="N19" s="52"/>
    </row>
    <row r="20" spans="2:18" s="55" customFormat="1" ht="15" customHeight="1">
      <c r="D20" s="56"/>
      <c r="E20" s="229" t="s">
        <v>18</v>
      </c>
      <c r="F20" s="230"/>
      <c r="G20" s="230"/>
      <c r="H20" s="230"/>
      <c r="I20" s="231"/>
      <c r="J20" s="171"/>
      <c r="L20" s="52"/>
      <c r="M20" s="232" t="s">
        <v>19</v>
      </c>
      <c r="N20" s="233"/>
      <c r="O20" s="233"/>
      <c r="P20" s="234"/>
      <c r="Q20" s="56"/>
      <c r="R20" s="56"/>
    </row>
    <row r="21" spans="2:18" s="55" customFormat="1" ht="15" customHeight="1">
      <c r="B21" s="63" t="s">
        <v>20</v>
      </c>
      <c r="C21" s="92"/>
      <c r="D21" s="93"/>
      <c r="E21" s="71" t="s">
        <v>8</v>
      </c>
      <c r="F21" s="72" t="s">
        <v>9</v>
      </c>
      <c r="G21" s="72" t="s">
        <v>10</v>
      </c>
      <c r="H21" s="72" t="s">
        <v>11</v>
      </c>
      <c r="I21" s="94" t="s">
        <v>21</v>
      </c>
      <c r="J21" s="171"/>
      <c r="K21" s="114"/>
      <c r="L21" s="115" t="s">
        <v>22</v>
      </c>
      <c r="M21" s="71" t="s">
        <v>8</v>
      </c>
      <c r="N21" s="72" t="s">
        <v>9</v>
      </c>
      <c r="O21" s="72" t="s">
        <v>10</v>
      </c>
      <c r="P21" s="72" t="s">
        <v>11</v>
      </c>
      <c r="Q21" s="156"/>
      <c r="R21" s="56"/>
    </row>
    <row r="22" spans="2:18" s="55" customFormat="1" ht="15" customHeight="1">
      <c r="B22" s="58"/>
      <c r="C22" s="95" t="s">
        <v>12</v>
      </c>
      <c r="D22" s="96"/>
      <c r="E22" s="97">
        <v>11</v>
      </c>
      <c r="F22" s="97">
        <v>0</v>
      </c>
      <c r="G22" s="97">
        <v>0</v>
      </c>
      <c r="H22" s="97"/>
      <c r="I22" s="97"/>
      <c r="J22" s="175" t="s">
        <v>3</v>
      </c>
      <c r="K22" s="116"/>
      <c r="L22" s="117" t="s">
        <v>23</v>
      </c>
      <c r="M22" s="98">
        <f>G40</f>
        <v>5</v>
      </c>
      <c r="N22" s="98">
        <f>J40</f>
        <v>0</v>
      </c>
      <c r="O22" s="98">
        <f>M40</f>
        <v>0</v>
      </c>
      <c r="P22" s="99">
        <f>P40</f>
        <v>0</v>
      </c>
      <c r="Q22" s="157"/>
      <c r="R22" s="56"/>
    </row>
    <row r="23" spans="2:18" s="55" customFormat="1" ht="15" customHeight="1">
      <c r="C23" s="100"/>
      <c r="D23" s="101"/>
      <c r="E23" s="102">
        <f>E26+E29</f>
        <v>11</v>
      </c>
      <c r="F23" s="102">
        <f>F26+F29</f>
        <v>0</v>
      </c>
      <c r="G23" s="102">
        <f>G26+G29</f>
        <v>0</v>
      </c>
      <c r="H23" s="102">
        <f>H26+H29</f>
        <v>0</v>
      </c>
      <c r="I23" s="102">
        <f>I26+I29</f>
        <v>0</v>
      </c>
      <c r="J23" s="176" t="s">
        <v>24</v>
      </c>
      <c r="K23" s="116"/>
      <c r="L23" s="117" t="s">
        <v>25</v>
      </c>
      <c r="M23" s="214">
        <f>IF($K$17&gt;E12,E14,$K$17-E13)</f>
        <v>0</v>
      </c>
      <c r="N23" s="214">
        <f>IF($K$17&gt;F12,F14,$K$17-F13)</f>
        <v>0</v>
      </c>
      <c r="O23" s="214">
        <f>IF($K$17&gt;G12,G14,$K$17-G13)</f>
        <v>0</v>
      </c>
      <c r="P23" s="103">
        <f>IF($K$17&gt;H12,H14,$K$17-H13)</f>
        <v>0</v>
      </c>
      <c r="Q23"/>
      <c r="R23" s="56"/>
    </row>
    <row r="24" spans="2:18" s="55" customFormat="1" ht="15" customHeight="1">
      <c r="C24" s="104"/>
      <c r="D24" s="105"/>
      <c r="E24" s="106">
        <v>0</v>
      </c>
      <c r="F24" s="106">
        <v>0</v>
      </c>
      <c r="G24" s="106">
        <v>0</v>
      </c>
      <c r="H24" s="106">
        <f>H22-H23</f>
        <v>0</v>
      </c>
      <c r="I24" s="106">
        <f>I22-I23</f>
        <v>0</v>
      </c>
      <c r="J24" s="177" t="s">
        <v>17</v>
      </c>
      <c r="K24" s="116"/>
      <c r="L24" s="118" t="s">
        <v>26</v>
      </c>
      <c r="M24" s="99">
        <f>G76</f>
        <v>0</v>
      </c>
      <c r="N24" s="99">
        <f>J76</f>
        <v>0</v>
      </c>
      <c r="O24" s="99">
        <f>M76</f>
        <v>0</v>
      </c>
      <c r="P24" s="99">
        <f>P76</f>
        <v>0</v>
      </c>
      <c r="Q24"/>
      <c r="R24" s="56"/>
    </row>
    <row r="25" spans="2:18" s="55" customFormat="1" ht="15" customHeight="1">
      <c r="C25" s="124" t="s">
        <v>5</v>
      </c>
      <c r="D25" s="226" t="s">
        <v>27</v>
      </c>
      <c r="E25" s="97">
        <v>5</v>
      </c>
      <c r="F25" s="97">
        <v>0</v>
      </c>
      <c r="G25" s="97">
        <v>0</v>
      </c>
      <c r="H25" s="97"/>
      <c r="I25" s="97"/>
      <c r="J25" s="175" t="s">
        <v>3</v>
      </c>
      <c r="K25" s="116"/>
      <c r="L25" s="118" t="s">
        <v>28</v>
      </c>
      <c r="M25" s="99">
        <f>G132</f>
        <v>0</v>
      </c>
      <c r="N25" s="99">
        <f>J132</f>
        <v>0</v>
      </c>
      <c r="O25" s="99">
        <f>M132</f>
        <v>0</v>
      </c>
      <c r="P25" s="99">
        <f>P132</f>
        <v>0</v>
      </c>
      <c r="Q25" s="155"/>
      <c r="R25" s="56"/>
    </row>
    <row r="26" spans="2:18" s="55" customFormat="1" ht="15" customHeight="1">
      <c r="C26" s="107"/>
      <c r="D26" s="227"/>
      <c r="E26" s="102">
        <v>5</v>
      </c>
      <c r="F26" s="102">
        <v>0</v>
      </c>
      <c r="G26" s="102">
        <v>0</v>
      </c>
      <c r="H26" s="102">
        <f>H22-H28</f>
        <v>0</v>
      </c>
      <c r="I26" s="102">
        <f>I22-I28</f>
        <v>0</v>
      </c>
      <c r="J26" s="176" t="s">
        <v>24</v>
      </c>
      <c r="K26" s="116"/>
      <c r="L26" s="118" t="s">
        <v>29</v>
      </c>
      <c r="M26" s="99">
        <f>G193</f>
        <v>0</v>
      </c>
      <c r="N26" s="99">
        <f>J193</f>
        <v>0</v>
      </c>
      <c r="O26" s="99">
        <f>M193</f>
        <v>0</v>
      </c>
      <c r="P26" s="99">
        <f>P193</f>
        <v>0</v>
      </c>
      <c r="Q26"/>
      <c r="R26" s="56"/>
    </row>
    <row r="27" spans="2:18" s="55" customFormat="1" ht="15" customHeight="1">
      <c r="C27" s="107"/>
      <c r="D27" s="228"/>
      <c r="E27" s="59">
        <f>E25-E26</f>
        <v>0</v>
      </c>
      <c r="F27" s="59">
        <f>F25-F26</f>
        <v>0</v>
      </c>
      <c r="G27" s="59">
        <f>G25-G26</f>
        <v>0</v>
      </c>
      <c r="H27" s="59">
        <f>H25-H26</f>
        <v>0</v>
      </c>
      <c r="I27" s="106">
        <f>I25-I26</f>
        <v>0</v>
      </c>
      <c r="J27" s="177" t="s">
        <v>17</v>
      </c>
      <c r="K27" s="116"/>
      <c r="L27" s="118" t="s">
        <v>30</v>
      </c>
      <c r="M27" s="208">
        <f>G200</f>
        <v>0</v>
      </c>
      <c r="N27" s="99">
        <f>J200</f>
        <v>0</v>
      </c>
      <c r="O27" s="99">
        <f>M200</f>
        <v>0</v>
      </c>
      <c r="P27" s="99">
        <f>P200</f>
        <v>0</v>
      </c>
      <c r="Q27"/>
      <c r="R27" s="56"/>
    </row>
    <row r="28" spans="2:18" s="55" customFormat="1" ht="15" customHeight="1">
      <c r="D28" s="226" t="s">
        <v>31</v>
      </c>
      <c r="E28" s="97">
        <v>0</v>
      </c>
      <c r="F28" s="97">
        <v>0</v>
      </c>
      <c r="G28" s="97">
        <v>0</v>
      </c>
      <c r="H28" s="97"/>
      <c r="I28" s="97"/>
      <c r="J28" s="175" t="s">
        <v>3</v>
      </c>
      <c r="K28" s="116"/>
      <c r="L28" s="118" t="s">
        <v>32</v>
      </c>
      <c r="M28" s="99">
        <f>G216</f>
        <v>0</v>
      </c>
      <c r="N28" s="99">
        <f>J216</f>
        <v>0</v>
      </c>
      <c r="O28" s="99">
        <f>M216</f>
        <v>0</v>
      </c>
      <c r="P28" s="99">
        <f>P216</f>
        <v>0</v>
      </c>
      <c r="Q28"/>
      <c r="R28" s="56"/>
    </row>
    <row r="29" spans="2:18" s="55" customFormat="1" ht="15" customHeight="1">
      <c r="B29" s="58"/>
      <c r="C29" s="58"/>
      <c r="D29" s="227"/>
      <c r="E29" s="108">
        <v>6</v>
      </c>
      <c r="F29" s="108">
        <f>SUM(J40,J64,J76,J132,J193,J200,J216)</f>
        <v>0</v>
      </c>
      <c r="G29" s="102">
        <f>SUM(M40,M64,M76,M132,M193,M200,M216)</f>
        <v>0</v>
      </c>
      <c r="H29" s="108">
        <f>SUM(P40,P64,P76,P132,P193,P200,P216)</f>
        <v>0</v>
      </c>
      <c r="I29" s="102">
        <f>I28</f>
        <v>0</v>
      </c>
      <c r="J29" s="176" t="s">
        <v>24</v>
      </c>
      <c r="K29" s="119"/>
      <c r="L29" s="120" t="s">
        <v>33</v>
      </c>
      <c r="M29" s="75">
        <f>SUM(M22:M28)</f>
        <v>5</v>
      </c>
      <c r="N29" s="75">
        <f>SUM(N22:N28)</f>
        <v>0</v>
      </c>
      <c r="O29" s="75">
        <f>SUM(O22:O28)</f>
        <v>0</v>
      </c>
      <c r="P29" s="75">
        <f>SUM(P22:P28)</f>
        <v>0</v>
      </c>
      <c r="Q29"/>
      <c r="R29" s="56"/>
    </row>
    <row r="30" spans="2:18" s="55" customFormat="1" ht="15" customHeight="1">
      <c r="B30" s="58"/>
      <c r="C30" s="58"/>
      <c r="D30" s="228"/>
      <c r="E30" s="59">
        <v>0</v>
      </c>
      <c r="F30" s="59">
        <v>0</v>
      </c>
      <c r="G30" s="59">
        <v>0</v>
      </c>
      <c r="H30" s="59">
        <f>H28-H29</f>
        <v>0</v>
      </c>
      <c r="I30" s="59">
        <f>I28-I29</f>
        <v>0</v>
      </c>
      <c r="J30" s="177" t="s">
        <v>17</v>
      </c>
      <c r="Q30" s="56"/>
      <c r="R30" s="56"/>
    </row>
    <row r="31" spans="2:18" customFormat="1" ht="9.9499999999999993" customHeight="1">
      <c r="J31" s="169"/>
      <c r="K31" s="55"/>
    </row>
    <row r="32" spans="2:18" s="55" customFormat="1" ht="15" customHeight="1">
      <c r="B32" s="58"/>
      <c r="C32" s="109" t="s">
        <v>34</v>
      </c>
      <c r="D32" s="110"/>
      <c r="E32" s="111">
        <f>IFERROR(E22/$K$8,0)</f>
        <v>0</v>
      </c>
      <c r="F32" s="111">
        <f>IFERROR(F22/$K$8,0)</f>
        <v>0</v>
      </c>
      <c r="G32" s="111">
        <f>IFERROR(G22/$K$8,0)</f>
        <v>0</v>
      </c>
      <c r="H32" s="111">
        <f>IFERROR(H22/$K$8,0)</f>
        <v>0</v>
      </c>
      <c r="I32" s="111">
        <f>IFERROR(I22/$K$8,0)</f>
        <v>0</v>
      </c>
      <c r="J32" s="175" t="s">
        <v>3</v>
      </c>
      <c r="Q32" s="56"/>
      <c r="R32" s="56"/>
    </row>
    <row r="33" spans="2:18" s="55" customFormat="1" ht="15" customHeight="1">
      <c r="B33" s="58"/>
      <c r="C33"/>
      <c r="D33"/>
      <c r="E33" s="112">
        <f>IFERROR(SUM(E25,M29)/$K$8,0)</f>
        <v>0</v>
      </c>
      <c r="F33" s="112">
        <f>IFERROR(SUM(F25,N29)/$K$8,0)</f>
        <v>0</v>
      </c>
      <c r="G33" s="112">
        <f>IFERROR(SUM(G25,O29)/$K$8,0)</f>
        <v>0</v>
      </c>
      <c r="H33" s="112">
        <f>IFERROR(SUM(H25,P29)/$K$8,0)</f>
        <v>0</v>
      </c>
      <c r="I33" s="113" t="s">
        <v>35</v>
      </c>
      <c r="J33" s="177" t="s">
        <v>16</v>
      </c>
      <c r="Q33" s="56"/>
      <c r="R33" s="56"/>
    </row>
    <row r="34" spans="2:18" ht="15" customHeight="1"/>
    <row r="35" spans="2:18" ht="30" customHeight="1">
      <c r="C35" s="51" t="s">
        <v>36</v>
      </c>
      <c r="D35" s="245" t="s">
        <v>37</v>
      </c>
      <c r="E35" s="245"/>
      <c r="F35" s="245"/>
      <c r="G35" s="245"/>
      <c r="H35" s="245"/>
      <c r="I35" s="245"/>
      <c r="J35" s="245"/>
      <c r="K35" s="245"/>
      <c r="L35" s="245"/>
      <c r="M35" s="245"/>
      <c r="N35" s="245"/>
      <c r="O35" s="245"/>
      <c r="P35" s="245"/>
      <c r="Q35" s="245"/>
      <c r="R35" s="245"/>
    </row>
    <row r="36" spans="2:18" ht="30" customHeight="1">
      <c r="D36" s="245" t="s">
        <v>38</v>
      </c>
      <c r="E36" s="245"/>
      <c r="F36" s="245"/>
      <c r="G36" s="245"/>
      <c r="H36" s="245"/>
      <c r="I36" s="245"/>
      <c r="J36" s="245"/>
      <c r="K36" s="245"/>
      <c r="L36" s="245"/>
      <c r="M36" s="245"/>
      <c r="N36" s="245"/>
      <c r="O36" s="245"/>
      <c r="P36" s="245"/>
      <c r="Q36" s="245"/>
      <c r="R36" s="245"/>
    </row>
    <row r="37" spans="2:18" ht="15" customHeight="1">
      <c r="C37" s="223" t="s">
        <v>39</v>
      </c>
      <c r="D37" s="224"/>
      <c r="E37" s="224"/>
      <c r="F37" s="224"/>
      <c r="G37" s="224"/>
      <c r="H37" s="224"/>
      <c r="I37" s="224"/>
      <c r="J37" s="224"/>
      <c r="K37" s="224"/>
      <c r="L37" s="224"/>
      <c r="M37" s="224"/>
      <c r="N37" s="224"/>
      <c r="O37" s="224"/>
      <c r="P37" s="224"/>
      <c r="Q37" s="224"/>
      <c r="R37" s="225"/>
    </row>
    <row r="38" spans="2:18" ht="15" customHeight="1">
      <c r="C38" s="221" t="s">
        <v>40</v>
      </c>
      <c r="D38" s="239" t="s">
        <v>41</v>
      </c>
      <c r="E38" s="241" t="s">
        <v>8</v>
      </c>
      <c r="F38" s="242"/>
      <c r="G38" s="243"/>
      <c r="H38" s="241" t="s">
        <v>9</v>
      </c>
      <c r="I38" s="242"/>
      <c r="J38" s="243"/>
      <c r="K38" s="244" t="s">
        <v>10</v>
      </c>
      <c r="L38" s="244"/>
      <c r="M38" s="244"/>
      <c r="N38" s="244" t="s">
        <v>11</v>
      </c>
      <c r="O38" s="244"/>
      <c r="P38" s="244"/>
      <c r="Q38" s="235" t="s">
        <v>42</v>
      </c>
      <c r="R38" s="235" t="s">
        <v>43</v>
      </c>
    </row>
    <row r="39" spans="2:18" ht="66" customHeight="1">
      <c r="C39" s="222"/>
      <c r="D39" s="240"/>
      <c r="E39" s="40" t="s">
        <v>44</v>
      </c>
      <c r="F39" s="40" t="s">
        <v>45</v>
      </c>
      <c r="G39" s="41" t="s">
        <v>46</v>
      </c>
      <c r="H39" s="40" t="s">
        <v>44</v>
      </c>
      <c r="I39" s="40" t="s">
        <v>45</v>
      </c>
      <c r="J39" s="164" t="s">
        <v>46</v>
      </c>
      <c r="K39" s="40" t="s">
        <v>44</v>
      </c>
      <c r="L39" s="40" t="s">
        <v>45</v>
      </c>
      <c r="M39" s="41" t="s">
        <v>46</v>
      </c>
      <c r="N39" s="40" t="s">
        <v>44</v>
      </c>
      <c r="O39" s="40" t="s">
        <v>45</v>
      </c>
      <c r="P39" s="41" t="s">
        <v>46</v>
      </c>
      <c r="Q39" s="235"/>
      <c r="R39" s="235"/>
    </row>
    <row r="40" spans="2:18" s="20" customFormat="1" ht="20.100000000000001" customHeight="1">
      <c r="C40" s="125" t="s">
        <v>47</v>
      </c>
      <c r="D40" s="144" t="s">
        <v>23</v>
      </c>
      <c r="E40" s="196"/>
      <c r="F40" s="196"/>
      <c r="G40" s="196">
        <f>ROUND(SUM(G41,G62),0)</f>
        <v>5</v>
      </c>
      <c r="H40" s="185"/>
      <c r="I40" s="185"/>
      <c r="J40" s="196">
        <f>ROUND(SUM(J41,J62),0)</f>
        <v>0</v>
      </c>
      <c r="K40" s="185"/>
      <c r="L40" s="185"/>
      <c r="M40" s="196">
        <f>ROUND(SUM(M41,M62),0)</f>
        <v>0</v>
      </c>
      <c r="N40" s="185"/>
      <c r="O40" s="185"/>
      <c r="P40" s="196">
        <f>ROUND(SUM(P41,P62),0)</f>
        <v>0</v>
      </c>
      <c r="Q40" s="29"/>
      <c r="R40" s="29"/>
    </row>
    <row r="41" spans="2:18" outlineLevel="1">
      <c r="B41" s="14"/>
      <c r="C41" s="126" t="s">
        <v>48</v>
      </c>
      <c r="D41" s="46" t="s">
        <v>49</v>
      </c>
      <c r="E41" s="197"/>
      <c r="F41" s="197"/>
      <c r="G41" s="197">
        <f>SUM(G42,G51,G60)</f>
        <v>5</v>
      </c>
      <c r="H41" s="184"/>
      <c r="I41" s="184"/>
      <c r="J41" s="197">
        <f>SUM(J42,J51,J60)</f>
        <v>0</v>
      </c>
      <c r="K41" s="184"/>
      <c r="L41" s="184"/>
      <c r="M41" s="197">
        <f>SUM(M42,M51,M60)</f>
        <v>0</v>
      </c>
      <c r="N41" s="184"/>
      <c r="O41" s="184"/>
      <c r="P41" s="197">
        <f>SUM(P42,P51,P60)</f>
        <v>0</v>
      </c>
      <c r="Q41" s="43"/>
      <c r="R41" s="152"/>
    </row>
    <row r="42" spans="2:18" ht="43.5" outlineLevel="1">
      <c r="C42" s="127" t="s">
        <v>50</v>
      </c>
      <c r="D42" s="145" t="s">
        <v>51</v>
      </c>
      <c r="E42" s="186"/>
      <c r="F42" s="186"/>
      <c r="G42" s="186">
        <f>SUM(G43,G45,G47,G49)</f>
        <v>5</v>
      </c>
      <c r="H42" s="186"/>
      <c r="I42" s="186"/>
      <c r="J42" s="186">
        <f>SUM(J43,J45,J47,J49)</f>
        <v>0</v>
      </c>
      <c r="K42" s="186"/>
      <c r="L42" s="186"/>
      <c r="M42" s="186">
        <f>SUM(M43,M45,M47,M49)</f>
        <v>0</v>
      </c>
      <c r="N42" s="186"/>
      <c r="O42" s="186"/>
      <c r="P42" s="186">
        <f>SUM(P43,P45,P47,P49)</f>
        <v>0</v>
      </c>
      <c r="Q42" s="45"/>
      <c r="R42" s="45"/>
    </row>
    <row r="43" spans="2:18" ht="15" outlineLevel="1">
      <c r="C43" s="128" t="s">
        <v>52</v>
      </c>
      <c r="D43" s="2" t="s">
        <v>53</v>
      </c>
      <c r="E43" s="187"/>
      <c r="F43" s="187"/>
      <c r="G43" s="187">
        <v>0</v>
      </c>
      <c r="H43" s="187"/>
      <c r="I43" s="187"/>
      <c r="J43" s="187">
        <f>SUM(J44:J44)</f>
        <v>0</v>
      </c>
      <c r="K43" s="187"/>
      <c r="L43" s="187"/>
      <c r="M43" s="187">
        <f>SUM(M44:M44)</f>
        <v>0</v>
      </c>
      <c r="N43" s="187"/>
      <c r="O43" s="187"/>
      <c r="P43" s="187">
        <f>SUM(P44:P44)</f>
        <v>0</v>
      </c>
      <c r="Q43" s="21"/>
      <c r="R43" s="21"/>
    </row>
    <row r="44" spans="2:18" s="19" customFormat="1" outlineLevel="1">
      <c r="C44" s="128"/>
      <c r="D44" s="22"/>
      <c r="E44" s="160"/>
      <c r="F44" s="178"/>
      <c r="G44" s="160">
        <f>E44*F44</f>
        <v>0</v>
      </c>
      <c r="H44" s="160"/>
      <c r="I44" s="178"/>
      <c r="J44" s="160">
        <f>E44*I44</f>
        <v>0</v>
      </c>
      <c r="K44" s="160"/>
      <c r="L44" s="178"/>
      <c r="M44" s="160">
        <f>H44*L44</f>
        <v>0</v>
      </c>
      <c r="N44" s="160"/>
      <c r="O44" s="160"/>
      <c r="P44" s="160"/>
      <c r="Q44" s="5"/>
      <c r="R44" s="10"/>
    </row>
    <row r="45" spans="2:18" ht="15" outlineLevel="2">
      <c r="C45" s="209" t="s">
        <v>54</v>
      </c>
      <c r="D45" s="2" t="s">
        <v>55</v>
      </c>
      <c r="E45" s="187"/>
      <c r="F45" s="187"/>
      <c r="G45" s="187">
        <v>5</v>
      </c>
      <c r="H45" s="187"/>
      <c r="I45" s="187"/>
      <c r="J45" s="187">
        <f>SUM(J46:J46)</f>
        <v>0</v>
      </c>
      <c r="K45" s="187"/>
      <c r="L45" s="187"/>
      <c r="M45" s="187">
        <f>SUM(M46:M46)</f>
        <v>0</v>
      </c>
      <c r="N45" s="187"/>
      <c r="O45" s="187"/>
      <c r="P45" s="187">
        <f>SUM(P46:P46)</f>
        <v>0</v>
      </c>
      <c r="Q45" s="21"/>
      <c r="R45" s="21"/>
    </row>
    <row r="46" spans="2:18" s="19" customFormat="1" outlineLevel="2">
      <c r="C46" s="33"/>
      <c r="D46" s="22"/>
      <c r="E46" s="160"/>
      <c r="F46" s="160"/>
      <c r="G46" s="160"/>
      <c r="H46" s="160"/>
      <c r="I46" s="160"/>
      <c r="J46" s="160"/>
      <c r="K46" s="160"/>
      <c r="L46" s="160"/>
      <c r="M46" s="160"/>
      <c r="N46" s="160"/>
      <c r="O46" s="160"/>
      <c r="P46" s="160"/>
      <c r="Q46" s="11"/>
      <c r="R46" s="10"/>
    </row>
    <row r="47" spans="2:18" outlineLevel="2">
      <c r="C47" s="128" t="s">
        <v>56</v>
      </c>
      <c r="D47" s="2" t="s">
        <v>57</v>
      </c>
      <c r="E47" s="187"/>
      <c r="F47" s="187"/>
      <c r="G47" s="187">
        <f>SUM(G48:G48)</f>
        <v>0</v>
      </c>
      <c r="H47" s="187"/>
      <c r="I47" s="187"/>
      <c r="J47" s="187">
        <f>SUM(J48:J48)</f>
        <v>0</v>
      </c>
      <c r="K47" s="187"/>
      <c r="L47" s="187"/>
      <c r="M47" s="187">
        <f>SUM(M48:M48)</f>
        <v>0</v>
      </c>
      <c r="N47" s="187"/>
      <c r="O47" s="187"/>
      <c r="P47" s="187">
        <f>SUM(P48:P48)</f>
        <v>0</v>
      </c>
      <c r="Q47" s="21"/>
      <c r="R47" s="21"/>
    </row>
    <row r="48" spans="2:18" s="19" customFormat="1" outlineLevel="2">
      <c r="C48" s="33"/>
      <c r="D48" s="22"/>
      <c r="E48" s="160"/>
      <c r="F48" s="160"/>
      <c r="G48" s="160"/>
      <c r="H48" s="160"/>
      <c r="I48" s="160"/>
      <c r="J48" s="160"/>
      <c r="K48" s="160"/>
      <c r="L48" s="160"/>
      <c r="M48" s="160"/>
      <c r="N48" s="160"/>
      <c r="O48" s="160"/>
      <c r="P48" s="160"/>
      <c r="Q48" s="10"/>
      <c r="R48" s="10"/>
    </row>
    <row r="49" spans="3:18" outlineLevel="2">
      <c r="C49" s="128" t="s">
        <v>58</v>
      </c>
      <c r="D49" s="2" t="s">
        <v>59</v>
      </c>
      <c r="E49" s="187"/>
      <c r="F49" s="187"/>
      <c r="G49" s="187">
        <f>SUM(G50:G50)</f>
        <v>0</v>
      </c>
      <c r="H49" s="187"/>
      <c r="I49" s="187"/>
      <c r="J49" s="187">
        <f>SUM(J50:J50)</f>
        <v>0</v>
      </c>
      <c r="K49" s="187"/>
      <c r="L49" s="187"/>
      <c r="M49" s="187">
        <f>SUM(M50:M50)</f>
        <v>0</v>
      </c>
      <c r="N49" s="187"/>
      <c r="O49" s="187"/>
      <c r="P49" s="187">
        <f>SUM(P50:P50)</f>
        <v>0</v>
      </c>
      <c r="Q49" s="21"/>
      <c r="R49" s="21"/>
    </row>
    <row r="50" spans="3:18" s="19" customFormat="1" outlineLevel="2">
      <c r="C50" s="33"/>
      <c r="D50" s="22"/>
      <c r="E50" s="198"/>
      <c r="F50" s="198"/>
      <c r="G50" s="198"/>
      <c r="H50" s="198"/>
      <c r="I50" s="198"/>
      <c r="J50" s="198"/>
      <c r="K50" s="198"/>
      <c r="L50" s="198"/>
      <c r="M50" s="198"/>
      <c r="N50" s="206"/>
      <c r="O50" s="198"/>
      <c r="P50" s="198"/>
      <c r="Q50" s="23"/>
      <c r="R50" s="23"/>
    </row>
    <row r="51" spans="3:18" ht="29.1" outlineLevel="2">
      <c r="C51" s="127" t="s">
        <v>60</v>
      </c>
      <c r="D51" s="145" t="s">
        <v>61</v>
      </c>
      <c r="E51" s="186"/>
      <c r="F51" s="186"/>
      <c r="G51" s="186">
        <f>SUM(G52,G54,G56,G58)</f>
        <v>0</v>
      </c>
      <c r="H51" s="186"/>
      <c r="I51" s="186"/>
      <c r="J51" s="186">
        <f>SUM(J52,J54,J56,J58)</f>
        <v>0</v>
      </c>
      <c r="K51" s="186"/>
      <c r="L51" s="186"/>
      <c r="M51" s="186">
        <f>SUM(M52,M54,M56,M58)</f>
        <v>0</v>
      </c>
      <c r="N51" s="186"/>
      <c r="O51" s="186"/>
      <c r="P51" s="186">
        <f>SUM(P52,P54,P56,P58)</f>
        <v>0</v>
      </c>
      <c r="Q51" s="45"/>
      <c r="R51" s="45"/>
    </row>
    <row r="52" spans="3:18" outlineLevel="2">
      <c r="C52" s="128" t="s">
        <v>62</v>
      </c>
      <c r="D52" s="3" t="s">
        <v>63</v>
      </c>
      <c r="E52" s="159"/>
      <c r="F52" s="159"/>
      <c r="G52" s="159">
        <f>SUM(G53:G53)</f>
        <v>0</v>
      </c>
      <c r="H52" s="187"/>
      <c r="I52" s="187"/>
      <c r="J52" s="159">
        <f>SUM(J53:J53)</f>
        <v>0</v>
      </c>
      <c r="K52" s="187"/>
      <c r="L52" s="187"/>
      <c r="M52" s="159">
        <f>SUM(M53:M53)</f>
        <v>0</v>
      </c>
      <c r="N52" s="187"/>
      <c r="O52" s="187"/>
      <c r="P52" s="159">
        <f>SUM(P53:P53)</f>
        <v>0</v>
      </c>
      <c r="Q52" s="21"/>
      <c r="R52" s="21"/>
    </row>
    <row r="53" spans="3:18" s="19" customFormat="1" outlineLevel="2">
      <c r="C53" s="33"/>
      <c r="D53" s="7"/>
      <c r="E53" s="160"/>
      <c r="F53" s="191"/>
      <c r="G53" s="191"/>
      <c r="H53" s="160"/>
      <c r="I53" s="191"/>
      <c r="J53" s="191"/>
      <c r="K53" s="160"/>
      <c r="L53" s="191"/>
      <c r="M53" s="191"/>
      <c r="N53" s="160"/>
      <c r="O53" s="191"/>
      <c r="P53" s="191"/>
      <c r="Q53" s="6"/>
      <c r="R53" s="10"/>
    </row>
    <row r="54" spans="3:18" outlineLevel="2">
      <c r="C54" s="128" t="s">
        <v>64</v>
      </c>
      <c r="D54" s="3" t="s">
        <v>65</v>
      </c>
      <c r="E54" s="159"/>
      <c r="F54" s="159"/>
      <c r="G54" s="159">
        <f>SUM(G55:G55)</f>
        <v>0</v>
      </c>
      <c r="H54" s="187"/>
      <c r="I54" s="187"/>
      <c r="J54" s="159">
        <f>SUM(J55:J55)</f>
        <v>0</v>
      </c>
      <c r="K54" s="187"/>
      <c r="L54" s="187"/>
      <c r="M54" s="159">
        <f>SUM(M55:M55)</f>
        <v>0</v>
      </c>
      <c r="N54" s="187"/>
      <c r="O54" s="187"/>
      <c r="P54" s="159">
        <f>SUM(P55:P55)</f>
        <v>0</v>
      </c>
      <c r="Q54" s="21"/>
      <c r="R54" s="21"/>
    </row>
    <row r="55" spans="3:18" s="19" customFormat="1" outlineLevel="2">
      <c r="C55" s="33"/>
      <c r="D55" s="22"/>
      <c r="E55" s="160"/>
      <c r="F55" s="191"/>
      <c r="G55" s="191"/>
      <c r="H55" s="160"/>
      <c r="I55" s="191"/>
      <c r="J55" s="191"/>
      <c r="K55" s="160"/>
      <c r="L55" s="191"/>
      <c r="M55" s="191"/>
      <c r="N55" s="160"/>
      <c r="O55" s="191"/>
      <c r="P55" s="191"/>
      <c r="Q55" s="10"/>
      <c r="R55" s="10"/>
    </row>
    <row r="56" spans="3:18" outlineLevel="2">
      <c r="C56" s="128" t="s">
        <v>66</v>
      </c>
      <c r="D56" s="3" t="s">
        <v>57</v>
      </c>
      <c r="E56" s="159"/>
      <c r="F56" s="159"/>
      <c r="G56" s="159">
        <f>SUM(G57:G57)</f>
        <v>0</v>
      </c>
      <c r="H56" s="187"/>
      <c r="I56" s="187"/>
      <c r="J56" s="159">
        <f>SUM(J57:J57)</f>
        <v>0</v>
      </c>
      <c r="K56" s="187"/>
      <c r="L56" s="187"/>
      <c r="M56" s="159">
        <f>SUM(M57:M57)</f>
        <v>0</v>
      </c>
      <c r="N56" s="187"/>
      <c r="O56" s="187"/>
      <c r="P56" s="159">
        <f>SUM(P57:P57)</f>
        <v>0</v>
      </c>
      <c r="Q56" s="21"/>
      <c r="R56" s="21"/>
    </row>
    <row r="57" spans="3:18" s="19" customFormat="1" outlineLevel="2">
      <c r="C57" s="33"/>
      <c r="D57" s="22"/>
      <c r="E57" s="160"/>
      <c r="F57" s="191"/>
      <c r="G57" s="191"/>
      <c r="H57" s="160"/>
      <c r="I57" s="191"/>
      <c r="J57" s="191"/>
      <c r="K57" s="160"/>
      <c r="L57" s="191"/>
      <c r="M57" s="191"/>
      <c r="N57" s="160"/>
      <c r="O57" s="191"/>
      <c r="P57" s="191"/>
      <c r="Q57" s="10"/>
      <c r="R57" s="10"/>
    </row>
    <row r="58" spans="3:18" outlineLevel="2">
      <c r="C58" s="128" t="s">
        <v>67</v>
      </c>
      <c r="D58" s="3" t="s">
        <v>68</v>
      </c>
      <c r="E58" s="159"/>
      <c r="F58" s="159"/>
      <c r="G58" s="159">
        <f>SUM(G59:G59)</f>
        <v>0</v>
      </c>
      <c r="H58" s="187"/>
      <c r="I58" s="187"/>
      <c r="J58" s="159">
        <f>SUM(J59:J59)</f>
        <v>0</v>
      </c>
      <c r="K58" s="187"/>
      <c r="L58" s="187"/>
      <c r="M58" s="159">
        <f>SUM(M59:M59)</f>
        <v>0</v>
      </c>
      <c r="N58" s="187"/>
      <c r="O58" s="187"/>
      <c r="P58" s="159">
        <f>SUM(P59:P59)</f>
        <v>0</v>
      </c>
      <c r="Q58" s="21"/>
      <c r="R58" s="21"/>
    </row>
    <row r="59" spans="3:18" outlineLevel="2">
      <c r="C59" s="33"/>
      <c r="D59" s="7"/>
      <c r="E59" s="160"/>
      <c r="F59" s="191"/>
      <c r="G59" s="191"/>
      <c r="H59" s="160"/>
      <c r="I59" s="191"/>
      <c r="J59" s="191"/>
      <c r="K59" s="160"/>
      <c r="L59" s="191"/>
      <c r="M59" s="191"/>
      <c r="N59" s="160"/>
      <c r="O59" s="191"/>
      <c r="P59" s="191"/>
      <c r="Q59" s="10"/>
      <c r="R59" s="1"/>
    </row>
    <row r="60" spans="3:18" ht="43.5" outlineLevel="2">
      <c r="C60" s="129" t="s">
        <v>69</v>
      </c>
      <c r="D60" s="44" t="s">
        <v>70</v>
      </c>
      <c r="E60" s="186"/>
      <c r="F60" s="186"/>
      <c r="G60" s="193">
        <f>SUM(G61:G61)</f>
        <v>0</v>
      </c>
      <c r="H60" s="186"/>
      <c r="I60" s="186"/>
      <c r="J60" s="193">
        <f>SUM(J61:J61)</f>
        <v>0</v>
      </c>
      <c r="K60" s="186"/>
      <c r="L60" s="186"/>
      <c r="M60" s="193">
        <f>SUM(M61:M61)</f>
        <v>0</v>
      </c>
      <c r="N60" s="186"/>
      <c r="O60" s="186"/>
      <c r="P60" s="193">
        <f>SUM(P61:P61)</f>
        <v>0</v>
      </c>
      <c r="Q60" s="45"/>
      <c r="R60" s="45"/>
    </row>
    <row r="61" spans="3:18" outlineLevel="2">
      <c r="C61" s="47"/>
      <c r="D61" s="6"/>
      <c r="E61" s="160"/>
      <c r="F61" s="191"/>
      <c r="G61" s="191"/>
      <c r="H61" s="160"/>
      <c r="I61" s="191"/>
      <c r="J61" s="191"/>
      <c r="K61" s="160"/>
      <c r="L61" s="191"/>
      <c r="M61" s="191"/>
      <c r="N61" s="160"/>
      <c r="O61" s="191"/>
      <c r="P61" s="191"/>
      <c r="Q61" s="10"/>
      <c r="R61" s="10"/>
    </row>
    <row r="62" spans="3:18" s="38" customFormat="1" outlineLevel="2">
      <c r="C62" s="130" t="s">
        <v>71</v>
      </c>
      <c r="D62" s="46" t="s">
        <v>72</v>
      </c>
      <c r="E62" s="184"/>
      <c r="F62" s="197"/>
      <c r="G62" s="197">
        <f>SUM(G63:G63)</f>
        <v>0</v>
      </c>
      <c r="H62" s="184"/>
      <c r="I62" s="184"/>
      <c r="J62" s="197">
        <f>SUM(J63:J63)</f>
        <v>0</v>
      </c>
      <c r="K62" s="184"/>
      <c r="L62" s="184"/>
      <c r="M62" s="197">
        <f>SUM(M63:M63)</f>
        <v>0</v>
      </c>
      <c r="N62" s="184"/>
      <c r="O62" s="184"/>
      <c r="P62" s="197">
        <f>SUM(P63:P63)</f>
        <v>0</v>
      </c>
      <c r="Q62" s="39"/>
      <c r="R62" s="39"/>
    </row>
    <row r="63" spans="3:18" outlineLevel="2">
      <c r="C63" s="131"/>
      <c r="D63" s="42"/>
      <c r="E63" s="160"/>
      <c r="F63" s="191"/>
      <c r="G63" s="191"/>
      <c r="H63" s="160"/>
      <c r="I63" s="191"/>
      <c r="J63" s="191"/>
      <c r="K63" s="160"/>
      <c r="L63" s="191"/>
      <c r="M63" s="191"/>
      <c r="N63" s="160"/>
      <c r="O63" s="191"/>
      <c r="P63" s="191"/>
      <c r="Q63" s="10"/>
      <c r="R63" s="10"/>
    </row>
    <row r="64" spans="3:18" s="20" customFormat="1" ht="15.6">
      <c r="C64" s="125" t="s">
        <v>73</v>
      </c>
      <c r="D64" s="144" t="s">
        <v>25</v>
      </c>
      <c r="E64" s="185"/>
      <c r="F64" s="185"/>
      <c r="G64" s="185">
        <f t="shared" ref="G64:P64" si="0">ROUND(SUM(G65,G70,G72,G74),0)</f>
        <v>0</v>
      </c>
      <c r="H64" s="185">
        <f t="shared" si="0"/>
        <v>0</v>
      </c>
      <c r="I64" s="185">
        <f t="shared" si="0"/>
        <v>0</v>
      </c>
      <c r="J64" s="185">
        <f t="shared" si="0"/>
        <v>0</v>
      </c>
      <c r="K64" s="185">
        <f t="shared" si="0"/>
        <v>0</v>
      </c>
      <c r="L64" s="185">
        <f t="shared" si="0"/>
        <v>0</v>
      </c>
      <c r="M64" s="185">
        <f t="shared" si="0"/>
        <v>0</v>
      </c>
      <c r="N64" s="185">
        <f t="shared" si="0"/>
        <v>0</v>
      </c>
      <c r="O64" s="185">
        <f t="shared" si="0"/>
        <v>0</v>
      </c>
      <c r="P64" s="185">
        <f t="shared" si="0"/>
        <v>0</v>
      </c>
      <c r="Q64" s="30"/>
      <c r="R64" s="30"/>
    </row>
    <row r="65" spans="3:18" ht="29.1" outlineLevel="2">
      <c r="C65" s="130" t="s">
        <v>74</v>
      </c>
      <c r="D65" s="32" t="s">
        <v>75</v>
      </c>
      <c r="E65" s="199"/>
      <c r="F65" s="199"/>
      <c r="G65" s="199">
        <f>G66+G68</f>
        <v>0</v>
      </c>
      <c r="H65" s="199"/>
      <c r="I65" s="199"/>
      <c r="J65" s="199">
        <f>J66+J68</f>
        <v>0</v>
      </c>
      <c r="K65" s="199"/>
      <c r="L65" s="199"/>
      <c r="M65" s="199">
        <f>M66+M68</f>
        <v>0</v>
      </c>
      <c r="N65" s="199"/>
      <c r="O65" s="199"/>
      <c r="P65" s="199">
        <f>P66+P68</f>
        <v>0</v>
      </c>
      <c r="Q65" s="27"/>
      <c r="R65" s="27"/>
    </row>
    <row r="66" spans="3:18" ht="29.1" outlineLevel="2">
      <c r="C66" s="132" t="s">
        <v>76</v>
      </c>
      <c r="D66" s="3" t="s">
        <v>77</v>
      </c>
      <c r="E66" s="187"/>
      <c r="F66" s="187"/>
      <c r="G66" s="159">
        <f>SUM(G67:G67)</f>
        <v>0</v>
      </c>
      <c r="H66" s="187"/>
      <c r="I66" s="187"/>
      <c r="J66" s="159">
        <f>SUM(J67:J67)</f>
        <v>0</v>
      </c>
      <c r="K66" s="187"/>
      <c r="L66" s="187"/>
      <c r="M66" s="159">
        <f>SUM(M67:M67)</f>
        <v>0</v>
      </c>
      <c r="N66" s="187"/>
      <c r="O66" s="187"/>
      <c r="P66" s="159">
        <f>SUM(P67:P67)</f>
        <v>0</v>
      </c>
      <c r="Q66" s="24"/>
      <c r="R66" s="21"/>
    </row>
    <row r="67" spans="3:18" outlineLevel="2">
      <c r="C67" s="133"/>
      <c r="D67" s="6"/>
      <c r="E67" s="191"/>
      <c r="F67" s="160"/>
      <c r="G67" s="160"/>
      <c r="H67" s="191"/>
      <c r="I67" s="160"/>
      <c r="J67" s="160"/>
      <c r="K67" s="191"/>
      <c r="L67" s="160"/>
      <c r="M67" s="160"/>
      <c r="N67" s="191"/>
      <c r="O67" s="160"/>
      <c r="P67" s="160"/>
      <c r="Q67" s="5"/>
      <c r="R67" s="10"/>
    </row>
    <row r="68" spans="3:18" ht="29.1" outlineLevel="2">
      <c r="C68" s="132" t="s">
        <v>78</v>
      </c>
      <c r="D68" s="3" t="s">
        <v>79</v>
      </c>
      <c r="E68" s="187"/>
      <c r="F68" s="187"/>
      <c r="G68" s="159">
        <f>SUM(G69:G69)</f>
        <v>0</v>
      </c>
      <c r="H68" s="187"/>
      <c r="I68" s="187"/>
      <c r="J68" s="159">
        <f>SUM(J69:J69)</f>
        <v>0</v>
      </c>
      <c r="K68" s="187"/>
      <c r="L68" s="187"/>
      <c r="M68" s="159">
        <f>SUM(M69:M69)</f>
        <v>0</v>
      </c>
      <c r="N68" s="187"/>
      <c r="O68" s="187"/>
      <c r="P68" s="159">
        <f>SUM(P69:P69)</f>
        <v>0</v>
      </c>
      <c r="Q68" s="24"/>
      <c r="R68" s="21"/>
    </row>
    <row r="69" spans="3:18" outlineLevel="2">
      <c r="C69" s="133"/>
      <c r="D69" s="6"/>
      <c r="E69" s="160"/>
      <c r="F69" s="191"/>
      <c r="G69" s="191"/>
      <c r="H69" s="160"/>
      <c r="I69" s="191"/>
      <c r="J69" s="191"/>
      <c r="K69" s="160"/>
      <c r="L69" s="191"/>
      <c r="M69" s="191"/>
      <c r="N69" s="160"/>
      <c r="O69" s="191"/>
      <c r="P69" s="191"/>
      <c r="Q69" s="10"/>
      <c r="R69" s="1"/>
    </row>
    <row r="70" spans="3:18" outlineLevel="2">
      <c r="C70" s="146" t="s">
        <v>80</v>
      </c>
      <c r="D70" s="32" t="s">
        <v>81</v>
      </c>
      <c r="E70" s="200">
        <v>0</v>
      </c>
      <c r="F70" s="200">
        <v>0</v>
      </c>
      <c r="G70" s="200">
        <f>SUM(G71:G71)</f>
        <v>0</v>
      </c>
      <c r="H70" s="200"/>
      <c r="I70" s="200"/>
      <c r="J70" s="200"/>
      <c r="K70" s="200"/>
      <c r="L70" s="200"/>
      <c r="M70" s="200"/>
      <c r="N70" s="200"/>
      <c r="O70" s="200"/>
      <c r="P70" s="200"/>
      <c r="Q70" s="35"/>
      <c r="R70" s="36"/>
    </row>
    <row r="71" spans="3:18" outlineLevel="1">
      <c r="C71" s="134"/>
      <c r="D71" s="6"/>
      <c r="E71" s="201"/>
      <c r="F71" s="201"/>
      <c r="G71" s="201"/>
      <c r="H71" s="201"/>
      <c r="I71" s="201"/>
      <c r="J71" s="201"/>
      <c r="K71" s="201"/>
      <c r="L71" s="201"/>
      <c r="M71" s="201"/>
      <c r="N71" s="191"/>
      <c r="O71" s="201"/>
      <c r="P71" s="201"/>
      <c r="Q71" s="9"/>
      <c r="R71" s="1"/>
    </row>
    <row r="72" spans="3:18" outlineLevel="1">
      <c r="C72" s="130" t="s">
        <v>82</v>
      </c>
      <c r="D72" s="32" t="s">
        <v>83</v>
      </c>
      <c r="E72" s="184"/>
      <c r="F72" s="184"/>
      <c r="G72" s="197">
        <f>SUM(G73:G73)</f>
        <v>0</v>
      </c>
      <c r="H72" s="197"/>
      <c r="I72" s="197"/>
      <c r="J72" s="197">
        <f>SUM(J73:J73)</f>
        <v>0</v>
      </c>
      <c r="K72" s="197"/>
      <c r="L72" s="197"/>
      <c r="M72" s="197">
        <f>SUM(M73:M73)</f>
        <v>0</v>
      </c>
      <c r="N72" s="197"/>
      <c r="O72" s="197"/>
      <c r="P72" s="197">
        <f>SUM(P73:P73)</f>
        <v>0</v>
      </c>
      <c r="Q72" s="207"/>
      <c r="R72" s="27"/>
    </row>
    <row r="73" spans="3:18" outlineLevel="1">
      <c r="C73" s="130"/>
      <c r="D73" s="6"/>
      <c r="E73" s="191"/>
      <c r="F73" s="179"/>
      <c r="G73" s="191">
        <f>E73*F73</f>
        <v>0</v>
      </c>
      <c r="H73" s="191"/>
      <c r="I73" s="179"/>
      <c r="J73" s="191">
        <f>H73*I73</f>
        <v>0</v>
      </c>
      <c r="K73" s="191"/>
      <c r="L73" s="179"/>
      <c r="M73" s="191">
        <f>K73*L73</f>
        <v>0</v>
      </c>
      <c r="N73" s="191"/>
      <c r="O73" s="191"/>
      <c r="P73" s="191"/>
      <c r="Q73" s="215"/>
      <c r="R73" s="28"/>
    </row>
    <row r="74" spans="3:18" outlineLevel="1">
      <c r="C74" s="130" t="s">
        <v>84</v>
      </c>
      <c r="D74" s="32" t="s">
        <v>85</v>
      </c>
      <c r="E74" s="199"/>
      <c r="F74" s="199"/>
      <c r="G74" s="200"/>
      <c r="H74" s="200"/>
      <c r="I74" s="200"/>
      <c r="J74" s="200"/>
      <c r="K74" s="200"/>
      <c r="L74" s="200"/>
      <c r="M74" s="200"/>
      <c r="N74" s="200"/>
      <c r="O74" s="200"/>
      <c r="P74" s="200">
        <f>SUM(P199:P199)</f>
        <v>0</v>
      </c>
      <c r="Q74" s="27"/>
      <c r="R74" s="27"/>
    </row>
    <row r="75" spans="3:18" outlineLevel="1">
      <c r="C75" s="34"/>
    </row>
    <row r="76" spans="3:18" s="20" customFormat="1" ht="15.6">
      <c r="C76" s="125" t="s">
        <v>86</v>
      </c>
      <c r="D76" s="144" t="s">
        <v>26</v>
      </c>
      <c r="E76" s="185"/>
      <c r="F76" s="185"/>
      <c r="G76" s="185">
        <f>ROUND(SUM(G77,G122,G127),0)</f>
        <v>0</v>
      </c>
      <c r="H76" s="185"/>
      <c r="I76" s="185"/>
      <c r="J76" s="185">
        <f>ROUND(SUM(J77,J122,J127),0)</f>
        <v>0</v>
      </c>
      <c r="K76" s="185"/>
      <c r="L76" s="185"/>
      <c r="M76" s="185">
        <f>ROUND(SUM(M77,M122,M127),0)</f>
        <v>0</v>
      </c>
      <c r="N76" s="185"/>
      <c r="O76" s="185"/>
      <c r="P76" s="185">
        <f>ROUND(SUM(P77,P122,P127),0)</f>
        <v>0</v>
      </c>
      <c r="Q76" s="30"/>
      <c r="R76" s="30"/>
    </row>
    <row r="77" spans="3:18" customFormat="1" outlineLevel="1">
      <c r="C77" s="126" t="s">
        <v>87</v>
      </c>
      <c r="D77" s="32" t="s">
        <v>88</v>
      </c>
      <c r="E77" s="199"/>
      <c r="F77" s="184"/>
      <c r="G77" s="184">
        <f>SUM(G78,G89,G100,G111)</f>
        <v>0</v>
      </c>
      <c r="H77" s="184"/>
      <c r="I77" s="184"/>
      <c r="J77" s="184">
        <f>SUM(J78,J89,J100,J111)</f>
        <v>0</v>
      </c>
      <c r="K77" s="184"/>
      <c r="L77" s="184"/>
      <c r="M77" s="184">
        <f>SUM(M78,M89,M100,M111)</f>
        <v>0</v>
      </c>
      <c r="N77" s="184"/>
      <c r="O77" s="184"/>
      <c r="P77" s="184">
        <f>SUM(P78,P89,P100,P111)</f>
        <v>0</v>
      </c>
      <c r="Q77" s="210"/>
      <c r="R77" s="210"/>
    </row>
    <row r="78" spans="3:18" customFormat="1" outlineLevel="2">
      <c r="C78" s="129" t="s">
        <v>89</v>
      </c>
      <c r="D78" s="44" t="s">
        <v>90</v>
      </c>
      <c r="E78" s="186"/>
      <c r="F78" s="186"/>
      <c r="G78" s="186">
        <f>SUM(G79,G81,G83,G85,G87)</f>
        <v>0</v>
      </c>
      <c r="H78" s="186"/>
      <c r="I78" s="186"/>
      <c r="J78" s="186">
        <f>SUM(J79,J81,J83,J85,J87)</f>
        <v>0</v>
      </c>
      <c r="K78" s="186"/>
      <c r="L78" s="186"/>
      <c r="M78" s="186">
        <f>SUM(M79,M81,M83,M85,M87)</f>
        <v>0</v>
      </c>
      <c r="N78" s="186"/>
      <c r="O78" s="186"/>
      <c r="P78" s="186">
        <f>SUM(P79,P81,P83,P85,P87)</f>
        <v>0</v>
      </c>
      <c r="Q78" s="45"/>
      <c r="R78" s="45"/>
    </row>
    <row r="79" spans="3:18" s="14" customFormat="1" outlineLevel="2">
      <c r="C79" s="129" t="s">
        <v>91</v>
      </c>
      <c r="D79" s="2" t="s">
        <v>92</v>
      </c>
      <c r="E79" s="187"/>
      <c r="F79" s="187"/>
      <c r="G79" s="159">
        <f>SUM(G80:G80)</f>
        <v>0</v>
      </c>
      <c r="H79" s="187"/>
      <c r="I79" s="187"/>
      <c r="J79" s="159">
        <f>SUM(J80:J80)</f>
        <v>0</v>
      </c>
      <c r="K79" s="187"/>
      <c r="L79" s="187"/>
      <c r="M79" s="159">
        <f>SUM(M80:M80)</f>
        <v>0</v>
      </c>
      <c r="N79" s="187"/>
      <c r="O79" s="187"/>
      <c r="P79" s="159">
        <f>SUM(P80:P80)</f>
        <v>0</v>
      </c>
      <c r="Q79" s="21"/>
      <c r="R79" s="21"/>
    </row>
    <row r="80" spans="3:18" s="19" customFormat="1" outlineLevel="2">
      <c r="C80" s="135"/>
      <c r="D80" s="8"/>
      <c r="E80" s="201"/>
      <c r="F80" s="201"/>
      <c r="G80" s="201"/>
      <c r="H80" s="201"/>
      <c r="I80" s="201"/>
      <c r="J80" s="201"/>
      <c r="K80" s="201"/>
      <c r="L80" s="201"/>
      <c r="M80" s="201"/>
      <c r="N80" s="191"/>
      <c r="O80" s="201"/>
      <c r="P80" s="201"/>
      <c r="Q80" s="23"/>
      <c r="R80" s="23"/>
    </row>
    <row r="81" spans="3:18" s="14" customFormat="1" outlineLevel="2">
      <c r="C81" s="129" t="s">
        <v>93</v>
      </c>
      <c r="D81" s="2" t="s">
        <v>94</v>
      </c>
      <c r="E81" s="187"/>
      <c r="F81" s="187"/>
      <c r="G81" s="159">
        <f>SUM(G82:G82)</f>
        <v>0</v>
      </c>
      <c r="H81" s="187"/>
      <c r="I81" s="187"/>
      <c r="J81" s="159">
        <f>SUM(J82:J82)</f>
        <v>0</v>
      </c>
      <c r="K81" s="187"/>
      <c r="L81" s="187"/>
      <c r="M81" s="159">
        <f>SUM(M82:M82)</f>
        <v>0</v>
      </c>
      <c r="N81" s="187"/>
      <c r="O81" s="187"/>
      <c r="P81" s="159">
        <f>SUM(P82:P82)</f>
        <v>0</v>
      </c>
      <c r="Q81" s="21"/>
      <c r="R81" s="21"/>
    </row>
    <row r="82" spans="3:18" s="19" customFormat="1" outlineLevel="2">
      <c r="C82" s="135"/>
      <c r="D82" s="8"/>
      <c r="E82" s="201"/>
      <c r="F82" s="201"/>
      <c r="G82" s="201"/>
      <c r="H82" s="201"/>
      <c r="I82" s="201"/>
      <c r="J82" s="201"/>
      <c r="K82" s="201"/>
      <c r="L82" s="201"/>
      <c r="M82" s="201"/>
      <c r="N82" s="191"/>
      <c r="O82" s="201"/>
      <c r="P82" s="201"/>
      <c r="Q82" s="23"/>
      <c r="R82" s="23"/>
    </row>
    <row r="83" spans="3:18" s="14" customFormat="1" outlineLevel="2">
      <c r="C83" s="129" t="s">
        <v>95</v>
      </c>
      <c r="D83" s="2" t="s">
        <v>96</v>
      </c>
      <c r="E83" s="187"/>
      <c r="F83" s="187"/>
      <c r="G83" s="159">
        <f>SUM(G84:G84)</f>
        <v>0</v>
      </c>
      <c r="H83" s="187"/>
      <c r="I83" s="187"/>
      <c r="J83" s="159">
        <f>SUM(J84:J84)</f>
        <v>0</v>
      </c>
      <c r="K83" s="187"/>
      <c r="L83" s="187"/>
      <c r="M83" s="159">
        <f>SUM(M84:M84)</f>
        <v>0</v>
      </c>
      <c r="N83" s="187"/>
      <c r="O83" s="187"/>
      <c r="P83" s="159">
        <f>SUM(P84:P84)</f>
        <v>0</v>
      </c>
      <c r="Q83" s="21"/>
      <c r="R83" s="21"/>
    </row>
    <row r="84" spans="3:18" s="14" customFormat="1" outlineLevel="2">
      <c r="C84" s="135"/>
      <c r="D84" s="6"/>
      <c r="E84" s="160"/>
      <c r="F84" s="160"/>
      <c r="G84" s="160"/>
      <c r="H84" s="160"/>
      <c r="I84" s="160"/>
      <c r="J84" s="160"/>
      <c r="K84" s="160"/>
      <c r="L84" s="160"/>
      <c r="M84" s="160"/>
      <c r="N84" s="160"/>
      <c r="O84" s="160"/>
      <c r="P84" s="160"/>
      <c r="Q84" s="10"/>
      <c r="R84" s="10"/>
    </row>
    <row r="85" spans="3:18" s="14" customFormat="1" ht="21.6" customHeight="1" outlineLevel="2">
      <c r="C85" s="129" t="s">
        <v>97</v>
      </c>
      <c r="D85" s="2" t="s">
        <v>98</v>
      </c>
      <c r="E85" s="187"/>
      <c r="F85" s="187"/>
      <c r="G85" s="159">
        <f>SUM(G86:G86)</f>
        <v>0</v>
      </c>
      <c r="H85" s="187"/>
      <c r="I85" s="187"/>
      <c r="J85" s="159">
        <f>SUM(J86:J86)</f>
        <v>0</v>
      </c>
      <c r="K85" s="187"/>
      <c r="L85" s="187"/>
      <c r="M85" s="159">
        <f>SUM(M86:M86)</f>
        <v>0</v>
      </c>
      <c r="N85" s="187"/>
      <c r="O85" s="187"/>
      <c r="P85" s="159">
        <f>SUM(P86:P86)</f>
        <v>0</v>
      </c>
      <c r="Q85" s="21"/>
      <c r="R85" s="21"/>
    </row>
    <row r="86" spans="3:18" s="19" customFormat="1" outlineLevel="2">
      <c r="C86" s="135"/>
      <c r="D86" s="8"/>
      <c r="E86" s="201"/>
      <c r="F86" s="201"/>
      <c r="G86" s="201"/>
      <c r="H86" s="201"/>
      <c r="I86" s="201"/>
      <c r="J86" s="201"/>
      <c r="K86" s="201"/>
      <c r="L86" s="201"/>
      <c r="M86" s="201"/>
      <c r="N86" s="191"/>
      <c r="O86" s="201"/>
      <c r="P86" s="201"/>
      <c r="Q86" s="23"/>
      <c r="R86" s="23"/>
    </row>
    <row r="87" spans="3:18" s="14" customFormat="1" outlineLevel="2">
      <c r="C87" s="129" t="s">
        <v>99</v>
      </c>
      <c r="D87" s="2" t="s">
        <v>100</v>
      </c>
      <c r="E87" s="187"/>
      <c r="F87" s="187"/>
      <c r="G87" s="159">
        <f>SUM(G88:G88)</f>
        <v>0</v>
      </c>
      <c r="H87" s="187"/>
      <c r="I87" s="187"/>
      <c r="J87" s="159">
        <f>SUM(J88:J88)</f>
        <v>0</v>
      </c>
      <c r="K87" s="187"/>
      <c r="L87" s="187"/>
      <c r="M87" s="159">
        <f>SUM(M88:M88)</f>
        <v>0</v>
      </c>
      <c r="N87" s="187"/>
      <c r="O87" s="187"/>
      <c r="P87" s="159">
        <f>SUM(P88:P88)</f>
        <v>0</v>
      </c>
      <c r="Q87" s="21"/>
      <c r="R87" s="21"/>
    </row>
    <row r="88" spans="3:18" s="19" customFormat="1" outlineLevel="2">
      <c r="C88" s="135"/>
      <c r="D88" s="8"/>
      <c r="E88" s="201"/>
      <c r="F88" s="201"/>
      <c r="G88" s="201"/>
      <c r="H88" s="201"/>
      <c r="I88" s="201"/>
      <c r="J88" s="201"/>
      <c r="K88" s="201"/>
      <c r="L88" s="201"/>
      <c r="M88" s="201"/>
      <c r="N88" s="191"/>
      <c r="O88" s="201"/>
      <c r="P88" s="201"/>
      <c r="Q88" s="23"/>
      <c r="R88" s="23"/>
    </row>
    <row r="89" spans="3:18" ht="20.100000000000001" customHeight="1" outlineLevel="2">
      <c r="C89" s="136" t="s">
        <v>101</v>
      </c>
      <c r="D89" s="44" t="s">
        <v>102</v>
      </c>
      <c r="E89" s="186"/>
      <c r="F89" s="186"/>
      <c r="G89" s="186">
        <v>0</v>
      </c>
      <c r="H89" s="186"/>
      <c r="I89" s="186"/>
      <c r="J89" s="186">
        <f>SUM(J90,J92,J94,J96,J98)</f>
        <v>0</v>
      </c>
      <c r="K89" s="186"/>
      <c r="L89" s="186"/>
      <c r="M89" s="186">
        <f>SUM(M90,M92,M94,M96,M98)</f>
        <v>0</v>
      </c>
      <c r="N89" s="186"/>
      <c r="O89" s="186"/>
      <c r="P89" s="186">
        <f>SUM(P90,P92,P94,P96,P98)</f>
        <v>0</v>
      </c>
      <c r="Q89" s="45"/>
      <c r="R89" s="45"/>
    </row>
    <row r="90" spans="3:18" s="14" customFormat="1" outlineLevel="2">
      <c r="C90" s="129" t="s">
        <v>103</v>
      </c>
      <c r="D90" s="2" t="s">
        <v>92</v>
      </c>
      <c r="E90" s="159"/>
      <c r="F90" s="159"/>
      <c r="G90" s="159"/>
      <c r="H90" s="187"/>
      <c r="I90" s="187"/>
      <c r="J90" s="159">
        <v>0</v>
      </c>
      <c r="K90" s="187"/>
      <c r="L90" s="187"/>
      <c r="M90" s="159">
        <v>0</v>
      </c>
      <c r="N90" s="187"/>
      <c r="O90" s="187"/>
      <c r="P90" s="159">
        <v>0</v>
      </c>
      <c r="Q90" s="21"/>
      <c r="R90" s="21"/>
    </row>
    <row r="91" spans="3:18" s="19" customFormat="1" outlineLevel="2">
      <c r="C91" s="135"/>
      <c r="D91" s="8"/>
      <c r="E91" s="202"/>
      <c r="F91" s="202"/>
      <c r="G91" s="202"/>
      <c r="H91" s="201"/>
      <c r="I91" s="201"/>
      <c r="J91" s="201"/>
      <c r="K91" s="201"/>
      <c r="L91" s="201"/>
      <c r="M91" s="201"/>
      <c r="N91" s="191"/>
      <c r="O91" s="201"/>
      <c r="P91" s="201"/>
      <c r="Q91" s="23"/>
      <c r="R91" s="23"/>
    </row>
    <row r="92" spans="3:18" s="14" customFormat="1" outlineLevel="2">
      <c r="C92" s="129" t="s">
        <v>104</v>
      </c>
      <c r="D92" s="2" t="s">
        <v>94</v>
      </c>
      <c r="E92" s="187"/>
      <c r="F92" s="187"/>
      <c r="G92" s="159">
        <v>0</v>
      </c>
      <c r="H92" s="187"/>
      <c r="I92" s="187"/>
      <c r="J92" s="159">
        <v>0</v>
      </c>
      <c r="K92" s="187"/>
      <c r="L92" s="187"/>
      <c r="M92" s="159">
        <v>0</v>
      </c>
      <c r="N92" s="187"/>
      <c r="O92" s="187"/>
      <c r="P92" s="159">
        <v>0</v>
      </c>
      <c r="Q92" s="21"/>
      <c r="R92" s="21"/>
    </row>
    <row r="93" spans="3:18" s="19" customFormat="1" outlineLevel="2">
      <c r="C93" s="135"/>
      <c r="D93" s="8"/>
      <c r="E93" s="201"/>
      <c r="F93" s="201"/>
      <c r="G93" s="201"/>
      <c r="H93" s="201"/>
      <c r="I93" s="201"/>
      <c r="J93" s="201"/>
      <c r="K93" s="201"/>
      <c r="L93" s="201"/>
      <c r="M93" s="201"/>
      <c r="N93" s="191"/>
      <c r="O93" s="201"/>
      <c r="P93" s="201"/>
      <c r="Q93" s="23"/>
      <c r="R93" s="23"/>
    </row>
    <row r="94" spans="3:18" s="14" customFormat="1" outlineLevel="2">
      <c r="C94" s="129" t="s">
        <v>105</v>
      </c>
      <c r="D94" s="2" t="s">
        <v>96</v>
      </c>
      <c r="E94" s="187"/>
      <c r="F94" s="187"/>
      <c r="G94" s="159">
        <v>0</v>
      </c>
      <c r="H94" s="187"/>
      <c r="I94" s="187"/>
      <c r="J94" s="159">
        <v>0</v>
      </c>
      <c r="K94" s="187"/>
      <c r="L94" s="187"/>
      <c r="M94" s="159">
        <v>0</v>
      </c>
      <c r="N94" s="187"/>
      <c r="O94" s="187"/>
      <c r="P94" s="159">
        <v>0</v>
      </c>
      <c r="Q94" s="21"/>
      <c r="R94" s="21"/>
    </row>
    <row r="95" spans="3:18" s="14" customFormat="1" outlineLevel="2">
      <c r="C95" s="135"/>
      <c r="D95" s="6"/>
      <c r="E95" s="160"/>
      <c r="F95" s="160"/>
      <c r="G95" s="160"/>
      <c r="H95" s="160"/>
      <c r="I95" s="160"/>
      <c r="J95" s="160"/>
      <c r="K95" s="160"/>
      <c r="L95" s="160"/>
      <c r="M95" s="160"/>
      <c r="N95" s="160"/>
      <c r="O95" s="160"/>
      <c r="P95" s="160"/>
      <c r="Q95" s="28"/>
      <c r="R95" s="28"/>
    </row>
    <row r="96" spans="3:18" s="14" customFormat="1" outlineLevel="2">
      <c r="C96" s="129" t="s">
        <v>106</v>
      </c>
      <c r="D96" s="2" t="s">
        <v>98</v>
      </c>
      <c r="E96" s="187"/>
      <c r="F96" s="187"/>
      <c r="G96" s="159">
        <v>0</v>
      </c>
      <c r="H96" s="187"/>
      <c r="I96" s="187"/>
      <c r="J96" s="159">
        <v>0</v>
      </c>
      <c r="K96" s="187"/>
      <c r="L96" s="187"/>
      <c r="M96" s="159">
        <v>0</v>
      </c>
      <c r="N96" s="187"/>
      <c r="O96" s="187"/>
      <c r="P96" s="159">
        <v>0</v>
      </c>
      <c r="Q96" s="21"/>
      <c r="R96" s="21"/>
    </row>
    <row r="97" spans="3:18" s="19" customFormat="1" outlineLevel="2">
      <c r="C97" s="135"/>
      <c r="D97" s="8"/>
      <c r="E97" s="201"/>
      <c r="F97" s="201"/>
      <c r="G97" s="201"/>
      <c r="H97" s="201"/>
      <c r="I97" s="201"/>
      <c r="J97" s="201"/>
      <c r="K97" s="201"/>
      <c r="L97" s="201"/>
      <c r="M97" s="201"/>
      <c r="N97" s="191"/>
      <c r="O97" s="201"/>
      <c r="P97" s="201"/>
      <c r="Q97" s="23"/>
      <c r="R97" s="23"/>
    </row>
    <row r="98" spans="3:18" s="14" customFormat="1" outlineLevel="2">
      <c r="C98" s="129" t="s">
        <v>107</v>
      </c>
      <c r="D98" s="2" t="s">
        <v>100</v>
      </c>
      <c r="E98" s="187"/>
      <c r="F98" s="187"/>
      <c r="G98" s="159">
        <v>0</v>
      </c>
      <c r="H98" s="187"/>
      <c r="I98" s="187"/>
      <c r="J98" s="159">
        <f>SUM(J99:J99)</f>
        <v>0</v>
      </c>
      <c r="K98" s="187"/>
      <c r="L98" s="187"/>
      <c r="M98" s="159">
        <f>SUM(M99:M99)</f>
        <v>0</v>
      </c>
      <c r="N98" s="187"/>
      <c r="O98" s="187"/>
      <c r="P98" s="159">
        <f>SUM(P99:P99)</f>
        <v>0</v>
      </c>
      <c r="Q98" s="21"/>
      <c r="R98" s="21"/>
    </row>
    <row r="99" spans="3:18" s="19" customFormat="1" outlineLevel="2">
      <c r="C99" s="135"/>
      <c r="D99" s="8"/>
      <c r="E99" s="201"/>
      <c r="F99" s="201"/>
      <c r="G99" s="201"/>
      <c r="H99" s="201"/>
      <c r="I99" s="201"/>
      <c r="J99" s="201"/>
      <c r="K99" s="201"/>
      <c r="L99" s="201"/>
      <c r="M99" s="201"/>
      <c r="N99" s="191"/>
      <c r="O99" s="201"/>
      <c r="P99" s="201"/>
      <c r="Q99" s="23"/>
      <c r="R99" s="23"/>
    </row>
    <row r="100" spans="3:18" outlineLevel="2">
      <c r="C100" s="129" t="s">
        <v>108</v>
      </c>
      <c r="D100" s="44" t="s">
        <v>109</v>
      </c>
      <c r="E100" s="186"/>
      <c r="F100" s="186"/>
      <c r="G100" s="186">
        <f>SUM(G101,G103,G105,G107,G109)</f>
        <v>0</v>
      </c>
      <c r="H100" s="186"/>
      <c r="I100" s="186"/>
      <c r="J100" s="186">
        <f>SUM(J101,J103,J105,J107,J109)</f>
        <v>0</v>
      </c>
      <c r="K100" s="186"/>
      <c r="L100" s="186"/>
      <c r="M100" s="186">
        <f>SUM(M101,M103,M105,M107,M109)</f>
        <v>0</v>
      </c>
      <c r="N100" s="186"/>
      <c r="O100" s="186"/>
      <c r="P100" s="186">
        <f>SUM(P101,P103,P105,P107,P109)</f>
        <v>0</v>
      </c>
      <c r="Q100" s="45"/>
      <c r="R100" s="45"/>
    </row>
    <row r="101" spans="3:18" s="14" customFormat="1" outlineLevel="2">
      <c r="C101" s="129" t="s">
        <v>110</v>
      </c>
      <c r="D101" s="2" t="s">
        <v>92</v>
      </c>
      <c r="E101" s="187"/>
      <c r="F101" s="187"/>
      <c r="G101" s="159">
        <f>SUM(G102:G102)</f>
        <v>0</v>
      </c>
      <c r="H101" s="187"/>
      <c r="I101" s="187"/>
      <c r="J101" s="159">
        <f>SUM(J102:J102)</f>
        <v>0</v>
      </c>
      <c r="K101" s="187"/>
      <c r="L101" s="187"/>
      <c r="M101" s="159">
        <f>SUM(M102:M102)</f>
        <v>0</v>
      </c>
      <c r="N101" s="187"/>
      <c r="O101" s="187"/>
      <c r="P101" s="159">
        <f>SUM(P102:P102)</f>
        <v>0</v>
      </c>
      <c r="Q101" s="21"/>
      <c r="R101" s="21"/>
    </row>
    <row r="102" spans="3:18" s="19" customFormat="1" outlineLevel="2">
      <c r="C102" s="135"/>
      <c r="D102" s="6"/>
      <c r="E102" s="203"/>
      <c r="F102" s="204"/>
      <c r="G102" s="204"/>
      <c r="H102" s="191"/>
      <c r="I102" s="189"/>
      <c r="J102" s="160"/>
      <c r="K102" s="191"/>
      <c r="L102" s="160"/>
      <c r="M102" s="160"/>
      <c r="N102" s="191"/>
      <c r="O102" s="160"/>
      <c r="P102" s="160"/>
      <c r="Q102" s="5"/>
      <c r="R102" s="5"/>
    </row>
    <row r="103" spans="3:18" s="14" customFormat="1" outlineLevel="2">
      <c r="C103" s="129" t="s">
        <v>111</v>
      </c>
      <c r="D103" s="2" t="s">
        <v>94</v>
      </c>
      <c r="E103" s="187"/>
      <c r="F103" s="187"/>
      <c r="G103" s="159">
        <f>SUM(G104:G104)</f>
        <v>0</v>
      </c>
      <c r="H103" s="187"/>
      <c r="I103" s="187"/>
      <c r="J103" s="159">
        <f>SUM(J104:J104)</f>
        <v>0</v>
      </c>
      <c r="K103" s="187"/>
      <c r="L103" s="187"/>
      <c r="M103" s="159">
        <f>SUM(M104:M104)</f>
        <v>0</v>
      </c>
      <c r="N103" s="187"/>
      <c r="O103" s="187"/>
      <c r="P103" s="159">
        <f>SUM(P104:P104)</f>
        <v>0</v>
      </c>
      <c r="Q103" s="21"/>
      <c r="R103" s="21"/>
    </row>
    <row r="104" spans="3:18" s="19" customFormat="1" outlineLevel="2">
      <c r="C104" s="135"/>
      <c r="D104" s="8"/>
      <c r="E104" s="201"/>
      <c r="F104" s="201"/>
      <c r="G104" s="201"/>
      <c r="H104" s="201"/>
      <c r="I104" s="201"/>
      <c r="J104" s="201"/>
      <c r="K104" s="201"/>
      <c r="L104" s="201"/>
      <c r="M104" s="201"/>
      <c r="N104" s="191"/>
      <c r="O104" s="201"/>
      <c r="P104" s="201"/>
      <c r="Q104" s="23"/>
      <c r="R104" s="23"/>
    </row>
    <row r="105" spans="3:18" s="14" customFormat="1" outlineLevel="2">
      <c r="C105" s="129" t="s">
        <v>112</v>
      </c>
      <c r="D105" s="2" t="s">
        <v>96</v>
      </c>
      <c r="E105" s="187"/>
      <c r="F105" s="187"/>
      <c r="G105" s="159">
        <f>SUM(G106:G106)</f>
        <v>0</v>
      </c>
      <c r="H105" s="187"/>
      <c r="I105" s="187"/>
      <c r="J105" s="159">
        <f>SUM(J106:J106)</f>
        <v>0</v>
      </c>
      <c r="K105" s="187"/>
      <c r="L105" s="187"/>
      <c r="M105" s="159">
        <f>SUM(M106:M106)</f>
        <v>0</v>
      </c>
      <c r="N105" s="187"/>
      <c r="O105" s="187"/>
      <c r="P105" s="159">
        <f>SUM(P106:P106)</f>
        <v>0</v>
      </c>
      <c r="Q105" s="21"/>
      <c r="R105" s="21"/>
    </row>
    <row r="106" spans="3:18" s="14" customFormat="1" outlineLevel="2">
      <c r="C106" s="135"/>
      <c r="D106" s="6"/>
      <c r="E106" s="189"/>
      <c r="F106" s="189"/>
      <c r="G106" s="189"/>
      <c r="H106" s="189"/>
      <c r="I106" s="189"/>
      <c r="J106" s="189"/>
      <c r="K106" s="189"/>
      <c r="L106" s="189"/>
      <c r="M106" s="189"/>
      <c r="N106" s="160"/>
      <c r="O106" s="189"/>
      <c r="P106" s="189"/>
      <c r="Q106" s="10"/>
      <c r="R106" s="10"/>
    </row>
    <row r="107" spans="3:18" s="14" customFormat="1" outlineLevel="2">
      <c r="C107" s="129" t="s">
        <v>113</v>
      </c>
      <c r="D107" s="2" t="s">
        <v>98</v>
      </c>
      <c r="E107" s="187"/>
      <c r="F107" s="187"/>
      <c r="G107" s="159">
        <f>SUM(G108:G108)</f>
        <v>0</v>
      </c>
      <c r="H107" s="187"/>
      <c r="I107" s="187"/>
      <c r="J107" s="159">
        <f>SUM(J108:J108)</f>
        <v>0</v>
      </c>
      <c r="K107" s="187"/>
      <c r="L107" s="187"/>
      <c r="M107" s="159">
        <f>SUM(M108:M108)</f>
        <v>0</v>
      </c>
      <c r="N107" s="187"/>
      <c r="O107" s="187"/>
      <c r="P107" s="159">
        <f>SUM(P108:P108)</f>
        <v>0</v>
      </c>
      <c r="Q107" s="21"/>
      <c r="R107" s="21"/>
    </row>
    <row r="108" spans="3:18" s="19" customFormat="1" outlineLevel="2">
      <c r="C108" s="135"/>
      <c r="D108" s="8"/>
      <c r="E108" s="201"/>
      <c r="F108" s="201"/>
      <c r="G108" s="201"/>
      <c r="H108" s="201"/>
      <c r="I108" s="201"/>
      <c r="J108" s="201"/>
      <c r="K108" s="201"/>
      <c r="L108" s="201"/>
      <c r="M108" s="201"/>
      <c r="N108" s="191"/>
      <c r="O108" s="201"/>
      <c r="P108" s="201"/>
      <c r="Q108" s="23"/>
      <c r="R108" s="23"/>
    </row>
    <row r="109" spans="3:18" s="14" customFormat="1" outlineLevel="2">
      <c r="C109" s="129" t="s">
        <v>114</v>
      </c>
      <c r="D109" s="2" t="s">
        <v>100</v>
      </c>
      <c r="E109" s="187"/>
      <c r="F109" s="187"/>
      <c r="G109" s="159">
        <f>SUM(G110:G110)</f>
        <v>0</v>
      </c>
      <c r="H109" s="187"/>
      <c r="I109" s="187"/>
      <c r="J109" s="159">
        <f>SUM(J110:J110)</f>
        <v>0</v>
      </c>
      <c r="K109" s="187"/>
      <c r="L109" s="187"/>
      <c r="M109" s="159">
        <f>SUM(M110:M110)</f>
        <v>0</v>
      </c>
      <c r="N109" s="187"/>
      <c r="O109" s="187"/>
      <c r="P109" s="159">
        <f>SUM(P110:P110)</f>
        <v>0</v>
      </c>
      <c r="Q109" s="21"/>
      <c r="R109" s="21"/>
    </row>
    <row r="110" spans="3:18" s="19" customFormat="1" outlineLevel="2">
      <c r="C110" s="135"/>
      <c r="D110" s="8"/>
      <c r="E110" s="201"/>
      <c r="F110" s="201"/>
      <c r="G110" s="201"/>
      <c r="H110" s="201"/>
      <c r="I110" s="201"/>
      <c r="J110" s="201"/>
      <c r="K110" s="201"/>
      <c r="L110" s="201"/>
      <c r="M110" s="201"/>
      <c r="N110" s="191"/>
      <c r="O110" s="201"/>
      <c r="P110" s="201"/>
      <c r="Q110" s="23"/>
      <c r="R110" s="23"/>
    </row>
    <row r="111" spans="3:18" ht="29.1" outlineLevel="1">
      <c r="C111" s="129" t="s">
        <v>115</v>
      </c>
      <c r="D111" s="145" t="s">
        <v>116</v>
      </c>
      <c r="E111" s="183"/>
      <c r="F111" s="183"/>
      <c r="G111" s="183">
        <f>SUM(G112,G114,G116,G118,G120)</f>
        <v>0</v>
      </c>
      <c r="H111" s="183"/>
      <c r="I111" s="183"/>
      <c r="J111" s="183">
        <f>SUM(J112,J114,J116,J118,J120)</f>
        <v>0</v>
      </c>
      <c r="K111" s="183"/>
      <c r="L111" s="183"/>
      <c r="M111" s="183">
        <f>SUM(M112,M114,M116,M118,M120)</f>
        <v>0</v>
      </c>
      <c r="N111" s="183"/>
      <c r="O111" s="183"/>
      <c r="P111" s="183">
        <f>SUM(P112,P114,P116,P118,P120)</f>
        <v>0</v>
      </c>
      <c r="Q111" s="45"/>
      <c r="R111" s="45"/>
    </row>
    <row r="112" spans="3:18" s="14" customFormat="1" ht="20.100000000000001" customHeight="1" outlineLevel="1">
      <c r="C112" s="129" t="s">
        <v>117</v>
      </c>
      <c r="D112" s="3" t="s">
        <v>92</v>
      </c>
      <c r="E112" s="187"/>
      <c r="F112" s="166"/>
      <c r="G112" s="159"/>
      <c r="H112" s="187"/>
      <c r="I112" s="166"/>
      <c r="J112" s="159"/>
      <c r="K112" s="187"/>
      <c r="L112" s="166"/>
      <c r="M112" s="159"/>
      <c r="N112" s="187"/>
      <c r="O112" s="187"/>
      <c r="P112" s="159">
        <f>SUM(P113:P113)</f>
        <v>0</v>
      </c>
      <c r="Q112" s="218"/>
      <c r="R112" s="21"/>
    </row>
    <row r="113" spans="3:19" s="19" customFormat="1" outlineLevel="1">
      <c r="C113" s="135"/>
      <c r="D113" s="7"/>
      <c r="E113" s="203"/>
      <c r="F113" s="204"/>
      <c r="G113" s="204"/>
      <c r="H113" s="191"/>
      <c r="I113" s="189"/>
      <c r="J113" s="160"/>
      <c r="K113" s="191"/>
      <c r="L113" s="160"/>
      <c r="M113" s="160"/>
      <c r="N113" s="160"/>
      <c r="O113" s="160"/>
      <c r="P113" s="160"/>
      <c r="Q113" s="5"/>
      <c r="R113" s="5"/>
    </row>
    <row r="114" spans="3:19" s="14" customFormat="1" outlineLevel="1">
      <c r="C114" s="129" t="s">
        <v>118</v>
      </c>
      <c r="D114" s="3" t="s">
        <v>94</v>
      </c>
      <c r="E114" s="187"/>
      <c r="F114" s="187"/>
      <c r="G114" s="159">
        <f>SUM(G115:G115)</f>
        <v>0</v>
      </c>
      <c r="H114" s="187"/>
      <c r="I114" s="187"/>
      <c r="J114" s="159">
        <f>SUM(J115:J115)</f>
        <v>0</v>
      </c>
      <c r="K114" s="187"/>
      <c r="L114" s="187"/>
      <c r="M114" s="159">
        <f>SUM(M115:M115)</f>
        <v>0</v>
      </c>
      <c r="N114" s="187"/>
      <c r="O114" s="187"/>
      <c r="P114" s="159">
        <f>SUM(P115:P115)</f>
        <v>0</v>
      </c>
      <c r="Q114" s="21"/>
      <c r="R114" s="21"/>
    </row>
    <row r="115" spans="3:19" s="19" customFormat="1" outlineLevel="1">
      <c r="C115" s="135"/>
      <c r="D115" s="8"/>
      <c r="E115" s="201"/>
      <c r="F115" s="201"/>
      <c r="G115" s="201"/>
      <c r="H115" s="201"/>
      <c r="I115" s="201"/>
      <c r="J115" s="201"/>
      <c r="K115" s="201"/>
      <c r="L115" s="201"/>
      <c r="M115" s="201"/>
      <c r="N115" s="201"/>
      <c r="O115" s="201"/>
      <c r="P115" s="201"/>
      <c r="Q115" s="23"/>
      <c r="R115" s="23"/>
    </row>
    <row r="116" spans="3:19" s="14" customFormat="1" outlineLevel="1">
      <c r="C116" s="129" t="s">
        <v>119</v>
      </c>
      <c r="D116" s="3" t="s">
        <v>96</v>
      </c>
      <c r="E116" s="187"/>
      <c r="F116" s="166"/>
      <c r="G116" s="159"/>
      <c r="H116" s="187"/>
      <c r="I116" s="166"/>
      <c r="J116" s="159"/>
      <c r="K116" s="187"/>
      <c r="L116" s="166"/>
      <c r="M116" s="159"/>
      <c r="N116" s="187"/>
      <c r="O116" s="187"/>
      <c r="P116" s="159">
        <f>SUM(P117:P117)</f>
        <v>0</v>
      </c>
      <c r="Q116" s="217"/>
      <c r="R116" s="21"/>
    </row>
    <row r="117" spans="3:19" s="14" customFormat="1" outlineLevel="1">
      <c r="C117" s="135"/>
      <c r="D117" s="7"/>
      <c r="E117" s="189"/>
      <c r="F117" s="189"/>
      <c r="G117" s="189"/>
      <c r="H117" s="189"/>
      <c r="I117" s="189"/>
      <c r="J117" s="189"/>
      <c r="K117" s="189"/>
      <c r="L117" s="189"/>
      <c r="M117" s="189"/>
      <c r="N117" s="189"/>
      <c r="O117" s="189"/>
      <c r="P117" s="189"/>
      <c r="Q117" s="10"/>
      <c r="R117" s="10"/>
    </row>
    <row r="118" spans="3:19" s="14" customFormat="1" outlineLevel="1">
      <c r="C118" s="129" t="s">
        <v>120</v>
      </c>
      <c r="D118" s="3" t="s">
        <v>98</v>
      </c>
      <c r="E118" s="187"/>
      <c r="F118" s="187"/>
      <c r="G118" s="159">
        <f>SUM(G119:G119)</f>
        <v>0</v>
      </c>
      <c r="H118" s="187"/>
      <c r="I118" s="187"/>
      <c r="J118" s="159">
        <f>SUM(J119:J119)</f>
        <v>0</v>
      </c>
      <c r="K118" s="187"/>
      <c r="L118" s="187"/>
      <c r="M118" s="159">
        <f>SUM(M119:M119)</f>
        <v>0</v>
      </c>
      <c r="N118" s="187"/>
      <c r="O118" s="187"/>
      <c r="P118" s="159">
        <f>SUM(P119:P119)</f>
        <v>0</v>
      </c>
      <c r="Q118" s="21"/>
      <c r="R118" s="21"/>
    </row>
    <row r="119" spans="3:19" s="19" customFormat="1" outlineLevel="1">
      <c r="C119" s="135"/>
      <c r="D119" s="8"/>
      <c r="E119" s="201"/>
      <c r="F119" s="201"/>
      <c r="G119" s="201"/>
      <c r="H119" s="201"/>
      <c r="I119" s="201"/>
      <c r="J119" s="201"/>
      <c r="K119" s="201"/>
      <c r="L119" s="201"/>
      <c r="M119" s="201"/>
      <c r="N119" s="201"/>
      <c r="O119" s="201"/>
      <c r="P119" s="201"/>
      <c r="Q119" s="23"/>
      <c r="R119" s="23"/>
    </row>
    <row r="120" spans="3:19" s="14" customFormat="1" outlineLevel="1">
      <c r="C120" s="129" t="s">
        <v>121</v>
      </c>
      <c r="D120" s="3" t="s">
        <v>100</v>
      </c>
      <c r="E120" s="187"/>
      <c r="F120" s="187"/>
      <c r="G120" s="159">
        <f>SUM(G121:G121)</f>
        <v>0</v>
      </c>
      <c r="H120" s="187"/>
      <c r="I120" s="187"/>
      <c r="J120" s="159">
        <f>SUM(J121:J121)</f>
        <v>0</v>
      </c>
      <c r="K120" s="187"/>
      <c r="L120" s="187"/>
      <c r="M120" s="159">
        <f>SUM(M121:M121)</f>
        <v>0</v>
      </c>
      <c r="N120" s="187"/>
      <c r="O120" s="187"/>
      <c r="P120" s="159">
        <f>SUM(P121:P121)</f>
        <v>0</v>
      </c>
      <c r="Q120" s="21"/>
      <c r="R120" s="21"/>
    </row>
    <row r="121" spans="3:19" s="19" customFormat="1" outlineLevel="1">
      <c r="C121" s="135"/>
      <c r="D121" s="8"/>
      <c r="E121" s="201"/>
      <c r="F121" s="201"/>
      <c r="G121" s="201"/>
      <c r="H121" s="201"/>
      <c r="I121" s="201"/>
      <c r="J121" s="201"/>
      <c r="K121" s="201"/>
      <c r="L121" s="201"/>
      <c r="M121" s="201"/>
      <c r="N121" s="201"/>
      <c r="O121" s="201"/>
      <c r="P121" s="201"/>
      <c r="Q121" s="23"/>
      <c r="R121" s="23"/>
    </row>
    <row r="122" spans="3:19" outlineLevel="1">
      <c r="C122" s="126" t="s">
        <v>122</v>
      </c>
      <c r="D122" s="32" t="s">
        <v>123</v>
      </c>
      <c r="E122" s="184"/>
      <c r="F122" s="184"/>
      <c r="G122" s="184">
        <f>SUM(G123,G125)</f>
        <v>0</v>
      </c>
      <c r="H122" s="184"/>
      <c r="I122" s="184"/>
      <c r="J122" s="184">
        <f>SUM(J123,J125)</f>
        <v>0</v>
      </c>
      <c r="K122" s="184"/>
      <c r="L122" s="184"/>
      <c r="M122" s="184">
        <f>SUM(M123,M125)</f>
        <v>0</v>
      </c>
      <c r="N122" s="184"/>
      <c r="O122" s="184"/>
      <c r="P122" s="184">
        <f>SUM(P123,P125)</f>
        <v>0</v>
      </c>
      <c r="Q122" s="27"/>
      <c r="R122" s="27"/>
    </row>
    <row r="123" spans="3:19" outlineLevel="1">
      <c r="C123" s="136" t="s">
        <v>124</v>
      </c>
      <c r="D123" s="44" t="s">
        <v>125</v>
      </c>
      <c r="E123" s="193"/>
      <c r="F123" s="193"/>
      <c r="G123" s="193"/>
      <c r="H123" s="186"/>
      <c r="I123" s="186"/>
      <c r="J123" s="193"/>
      <c r="K123" s="186"/>
      <c r="L123" s="186"/>
      <c r="M123" s="193"/>
      <c r="N123" s="186"/>
      <c r="O123" s="186"/>
      <c r="P123" s="193"/>
      <c r="Q123" s="48"/>
      <c r="R123" s="48"/>
      <c r="S123" s="4"/>
    </row>
    <row r="124" spans="3:19" outlineLevel="1">
      <c r="C124" s="137"/>
      <c r="D124" s="6"/>
      <c r="E124" s="189"/>
      <c r="F124" s="190"/>
      <c r="G124" s="160"/>
      <c r="H124" s="189"/>
      <c r="I124" s="190"/>
      <c r="J124" s="160"/>
      <c r="K124" s="160"/>
      <c r="L124" s="178"/>
      <c r="M124" s="160"/>
      <c r="N124" s="160"/>
      <c r="O124" s="160"/>
      <c r="P124" s="160"/>
      <c r="Q124" s="10"/>
      <c r="R124" s="28"/>
    </row>
    <row r="125" spans="3:19" outlineLevel="2">
      <c r="C125" s="136" t="s">
        <v>126</v>
      </c>
      <c r="D125" s="44" t="s">
        <v>127</v>
      </c>
      <c r="E125" s="186"/>
      <c r="F125" s="186"/>
      <c r="G125" s="193">
        <f>SUM(G126:G126)</f>
        <v>0</v>
      </c>
      <c r="H125" s="186"/>
      <c r="I125" s="186"/>
      <c r="J125" s="193">
        <f>SUM(J126:J126)</f>
        <v>0</v>
      </c>
      <c r="K125" s="186"/>
      <c r="L125" s="186"/>
      <c r="M125" s="193">
        <f>SUM(M126:M126)</f>
        <v>0</v>
      </c>
      <c r="N125" s="186"/>
      <c r="O125" s="186"/>
      <c r="P125" s="193">
        <f>SUM(P126:P126)</f>
        <v>0</v>
      </c>
      <c r="Q125" s="45"/>
      <c r="R125" s="45"/>
    </row>
    <row r="126" spans="3:19" outlineLevel="2">
      <c r="C126" s="138"/>
      <c r="D126" s="6"/>
      <c r="E126" s="191"/>
      <c r="F126" s="191"/>
      <c r="G126" s="191"/>
      <c r="H126" s="191"/>
      <c r="I126" s="191"/>
      <c r="J126" s="191"/>
      <c r="K126" s="191"/>
      <c r="L126" s="191"/>
      <c r="M126" s="191"/>
      <c r="N126" s="191"/>
      <c r="O126" s="191"/>
      <c r="P126" s="191"/>
      <c r="Q126" s="25"/>
      <c r="R126" s="23"/>
    </row>
    <row r="127" spans="3:19" s="38" customFormat="1" outlineLevel="2">
      <c r="C127" s="126" t="s">
        <v>128</v>
      </c>
      <c r="D127" s="32" t="s">
        <v>129</v>
      </c>
      <c r="E127" s="184"/>
      <c r="F127" s="184"/>
      <c r="G127" s="199">
        <f>SUM(G128,G130)</f>
        <v>0</v>
      </c>
      <c r="H127" s="199"/>
      <c r="I127" s="199"/>
      <c r="J127" s="199">
        <f>SUM(J128,J130)</f>
        <v>0</v>
      </c>
      <c r="K127" s="199"/>
      <c r="L127" s="199"/>
      <c r="M127" s="199">
        <f>SUM(M128,M130)</f>
        <v>0</v>
      </c>
      <c r="N127" s="199"/>
      <c r="O127" s="199"/>
      <c r="P127" s="199">
        <f>SUM(P128,P130)</f>
        <v>0</v>
      </c>
      <c r="Q127" s="39"/>
      <c r="R127" s="39"/>
    </row>
    <row r="128" spans="3:19" ht="29.1" outlineLevel="2">
      <c r="C128" s="136" t="s">
        <v>130</v>
      </c>
      <c r="D128" s="44" t="s">
        <v>131</v>
      </c>
      <c r="E128" s="186"/>
      <c r="F128" s="186"/>
      <c r="G128" s="186">
        <f>SUM(G129)</f>
        <v>0</v>
      </c>
      <c r="H128" s="186"/>
      <c r="I128" s="186"/>
      <c r="J128" s="186">
        <f>SUM(J129)</f>
        <v>0</v>
      </c>
      <c r="K128" s="186"/>
      <c r="L128" s="186"/>
      <c r="M128" s="186">
        <f>SUM(M129)</f>
        <v>0</v>
      </c>
      <c r="N128" s="186"/>
      <c r="O128" s="186"/>
      <c r="P128" s="186">
        <f>SUM(P129)</f>
        <v>0</v>
      </c>
      <c r="Q128" s="45"/>
      <c r="R128" s="45"/>
    </row>
    <row r="129" spans="3:18" outlineLevel="2">
      <c r="C129" s="139"/>
      <c r="D129" s="6"/>
      <c r="E129" s="160"/>
      <c r="F129" s="160"/>
      <c r="G129" s="160"/>
      <c r="H129" s="160"/>
      <c r="I129" s="160"/>
      <c r="J129" s="160"/>
      <c r="K129" s="160"/>
      <c r="L129" s="160"/>
      <c r="M129" s="160"/>
      <c r="N129" s="160"/>
      <c r="O129" s="160"/>
      <c r="P129" s="160"/>
      <c r="Q129" s="28"/>
      <c r="R129" s="28"/>
    </row>
    <row r="130" spans="3:18" outlineLevel="2">
      <c r="C130" s="140" t="s">
        <v>132</v>
      </c>
      <c r="D130" s="44" t="s">
        <v>133</v>
      </c>
      <c r="E130" s="186"/>
      <c r="F130" s="186"/>
      <c r="G130" s="186">
        <f>SUM(G131)</f>
        <v>0</v>
      </c>
      <c r="H130" s="186"/>
      <c r="I130" s="186"/>
      <c r="J130" s="186">
        <f>SUM(J131)</f>
        <v>0</v>
      </c>
      <c r="K130" s="186"/>
      <c r="L130" s="186"/>
      <c r="M130" s="186">
        <f>SUM(M131)</f>
        <v>0</v>
      </c>
      <c r="N130" s="186"/>
      <c r="O130" s="186"/>
      <c r="P130" s="186">
        <f>SUM(P131)</f>
        <v>0</v>
      </c>
      <c r="Q130" s="45"/>
      <c r="R130" s="45"/>
    </row>
    <row r="131" spans="3:18" outlineLevel="2">
      <c r="C131" s="141"/>
      <c r="D131" s="6"/>
      <c r="E131" s="160"/>
      <c r="F131" s="160"/>
      <c r="G131" s="160"/>
      <c r="H131" s="160"/>
      <c r="I131" s="160"/>
      <c r="J131" s="160"/>
      <c r="K131" s="160"/>
      <c r="L131" s="160"/>
      <c r="M131" s="160"/>
      <c r="N131" s="160"/>
      <c r="O131" s="160"/>
      <c r="P131" s="160"/>
      <c r="Q131" s="28"/>
      <c r="R131" s="28"/>
    </row>
    <row r="132" spans="3:18" s="20" customFormat="1" ht="15.6">
      <c r="C132" s="125" t="s">
        <v>134</v>
      </c>
      <c r="D132" s="125" t="s">
        <v>28</v>
      </c>
      <c r="E132" s="185"/>
      <c r="F132" s="185"/>
      <c r="G132" s="185">
        <f>ROUND(SUM(G133,G148,G163,G178),0)</f>
        <v>0</v>
      </c>
      <c r="H132" s="185"/>
      <c r="I132" s="185"/>
      <c r="J132" s="185">
        <f>ROUND(SUM(J133,J148,J163,J178),0)</f>
        <v>0</v>
      </c>
      <c r="K132" s="185"/>
      <c r="L132" s="185"/>
      <c r="M132" s="185">
        <f>ROUND(SUM(M133,M148,M163,M178),0)</f>
        <v>0</v>
      </c>
      <c r="N132" s="185"/>
      <c r="O132" s="185"/>
      <c r="P132" s="185">
        <f>ROUND(SUM(P133,P148,P163,P178),0)</f>
        <v>0</v>
      </c>
      <c r="Q132" s="30"/>
      <c r="R132" s="30"/>
    </row>
    <row r="133" spans="3:18" ht="29.1" outlineLevel="2">
      <c r="C133" s="148" t="s">
        <v>135</v>
      </c>
      <c r="D133" s="147" t="s">
        <v>136</v>
      </c>
      <c r="E133" s="186"/>
      <c r="F133" s="186"/>
      <c r="G133" s="186">
        <f>SUM(G134,G136,G138,G140,G142,G144,G146)</f>
        <v>0</v>
      </c>
      <c r="H133" s="186"/>
      <c r="I133" s="186"/>
      <c r="J133" s="186">
        <f>SUM(J134,J136,J138,J140,J142,J144,J146)</f>
        <v>0</v>
      </c>
      <c r="K133" s="186"/>
      <c r="L133" s="186"/>
      <c r="M133" s="186">
        <f>SUM(M134,M136,M138,M140,M142,M144,M146)</f>
        <v>0</v>
      </c>
      <c r="N133" s="186"/>
      <c r="O133" s="186"/>
      <c r="P133" s="186">
        <f>SUM(P134,P136,P138,P140,P142,P144,P146)</f>
        <v>0</v>
      </c>
      <c r="Q133" s="45"/>
      <c r="R133" s="45"/>
    </row>
    <row r="134" spans="3:18" outlineLevel="2">
      <c r="C134" s="129" t="s">
        <v>137</v>
      </c>
      <c r="D134" s="2" t="s">
        <v>138</v>
      </c>
      <c r="E134" s="187"/>
      <c r="F134" s="187"/>
      <c r="G134" s="159">
        <f>SUM(G135)</f>
        <v>0</v>
      </c>
      <c r="H134" s="159"/>
      <c r="I134" s="159"/>
      <c r="J134" s="159">
        <f>SUM(J135)</f>
        <v>0</v>
      </c>
      <c r="K134" s="159"/>
      <c r="L134" s="159"/>
      <c r="M134" s="159">
        <f>SUM(M135)</f>
        <v>0</v>
      </c>
      <c r="N134" s="159"/>
      <c r="O134" s="159"/>
      <c r="P134" s="159">
        <f>SUM(P135)</f>
        <v>0</v>
      </c>
      <c r="Q134" s="21"/>
      <c r="R134" s="21"/>
    </row>
    <row r="135" spans="3:18" outlineLevel="2">
      <c r="C135" s="135"/>
      <c r="D135" s="6"/>
      <c r="E135" s="160"/>
      <c r="F135" s="160"/>
      <c r="G135" s="160"/>
      <c r="H135" s="160"/>
      <c r="I135" s="160"/>
      <c r="J135" s="160"/>
      <c r="K135" s="160"/>
      <c r="L135" s="160"/>
      <c r="M135" s="160"/>
      <c r="N135" s="160"/>
      <c r="O135" s="160"/>
      <c r="P135" s="160"/>
      <c r="Q135" s="28"/>
      <c r="R135" s="28"/>
    </row>
    <row r="136" spans="3:18" outlineLevel="2">
      <c r="C136" s="129" t="s">
        <v>139</v>
      </c>
      <c r="D136" s="2" t="s">
        <v>140</v>
      </c>
      <c r="E136" s="187"/>
      <c r="F136" s="187"/>
      <c r="G136" s="159">
        <f>SUM(G137)</f>
        <v>0</v>
      </c>
      <c r="H136" s="159"/>
      <c r="I136" s="159"/>
      <c r="J136" s="159">
        <f>SUM(J137)</f>
        <v>0</v>
      </c>
      <c r="K136" s="159"/>
      <c r="L136" s="159"/>
      <c r="M136" s="159">
        <f>SUM(M137)</f>
        <v>0</v>
      </c>
      <c r="N136" s="159"/>
      <c r="O136" s="159"/>
      <c r="P136" s="159">
        <f>SUM(P137)</f>
        <v>0</v>
      </c>
      <c r="Q136" s="21"/>
      <c r="R136" s="21"/>
    </row>
    <row r="137" spans="3:18" outlineLevel="2">
      <c r="C137" s="135"/>
      <c r="D137" s="6"/>
      <c r="E137" s="161"/>
      <c r="F137" s="161"/>
      <c r="G137" s="161"/>
      <c r="H137" s="161"/>
      <c r="I137" s="161"/>
      <c r="J137" s="161"/>
      <c r="K137" s="160"/>
      <c r="L137" s="160"/>
      <c r="M137" s="160"/>
      <c r="N137" s="160"/>
      <c r="O137" s="160"/>
      <c r="P137" s="160"/>
      <c r="Q137" s="12"/>
      <c r="R137" s="6"/>
    </row>
    <row r="138" spans="3:18" outlineLevel="2">
      <c r="C138" s="129" t="s">
        <v>141</v>
      </c>
      <c r="D138" s="2" t="s">
        <v>142</v>
      </c>
      <c r="E138" s="187"/>
      <c r="F138" s="187"/>
      <c r="G138" s="159">
        <f>SUM(G139)</f>
        <v>0</v>
      </c>
      <c r="H138" s="159"/>
      <c r="I138" s="159"/>
      <c r="J138" s="159">
        <f>SUM(J139)</f>
        <v>0</v>
      </c>
      <c r="K138" s="159"/>
      <c r="L138" s="159"/>
      <c r="M138" s="159">
        <f>SUM(M139)</f>
        <v>0</v>
      </c>
      <c r="N138" s="159"/>
      <c r="O138" s="159"/>
      <c r="P138" s="159">
        <f>SUM(P139)</f>
        <v>0</v>
      </c>
      <c r="Q138" s="21"/>
      <c r="R138" s="21"/>
    </row>
    <row r="139" spans="3:18" outlineLevel="2">
      <c r="C139" s="135"/>
      <c r="D139" s="6"/>
      <c r="E139" s="160"/>
      <c r="F139" s="160"/>
      <c r="G139" s="160"/>
      <c r="H139" s="160"/>
      <c r="I139" s="160"/>
      <c r="J139" s="160"/>
      <c r="K139" s="160"/>
      <c r="L139" s="160"/>
      <c r="M139" s="160"/>
      <c r="N139" s="160"/>
      <c r="O139" s="160"/>
      <c r="P139" s="160"/>
      <c r="Q139" s="28"/>
      <c r="R139" s="28"/>
    </row>
    <row r="140" spans="3:18" outlineLevel="2">
      <c r="C140" s="129" t="s">
        <v>143</v>
      </c>
      <c r="D140" s="2" t="s">
        <v>144</v>
      </c>
      <c r="E140" s="187"/>
      <c r="F140" s="187"/>
      <c r="G140" s="159">
        <f>SUM(G141)</f>
        <v>0</v>
      </c>
      <c r="H140" s="159"/>
      <c r="I140" s="159"/>
      <c r="J140" s="159">
        <f>SUM(J141)</f>
        <v>0</v>
      </c>
      <c r="K140" s="159"/>
      <c r="L140" s="159"/>
      <c r="M140" s="159">
        <f>SUM(M141)</f>
        <v>0</v>
      </c>
      <c r="N140" s="159"/>
      <c r="O140" s="159"/>
      <c r="P140" s="159">
        <f>SUM(P141)</f>
        <v>0</v>
      </c>
      <c r="Q140" s="21"/>
      <c r="R140" s="21"/>
    </row>
    <row r="141" spans="3:18" outlineLevel="2">
      <c r="C141" s="135"/>
      <c r="D141" s="6"/>
      <c r="E141" s="160"/>
      <c r="F141" s="160"/>
      <c r="G141" s="160"/>
      <c r="H141" s="160"/>
      <c r="I141" s="160"/>
      <c r="J141" s="160"/>
      <c r="K141" s="160"/>
      <c r="L141" s="160"/>
      <c r="M141" s="160"/>
      <c r="N141" s="160"/>
      <c r="O141" s="160"/>
      <c r="P141" s="160"/>
      <c r="Q141" s="28"/>
      <c r="R141" s="28"/>
    </row>
    <row r="142" spans="3:18" outlineLevel="2">
      <c r="C142" s="129" t="s">
        <v>145</v>
      </c>
      <c r="D142" s="2" t="s">
        <v>146</v>
      </c>
      <c r="E142" s="187"/>
      <c r="F142" s="187"/>
      <c r="G142" s="159">
        <f>SUM(G143)</f>
        <v>0</v>
      </c>
      <c r="H142" s="159"/>
      <c r="I142" s="159"/>
      <c r="J142" s="159">
        <f>SUM(J143)</f>
        <v>0</v>
      </c>
      <c r="K142" s="159"/>
      <c r="L142" s="159"/>
      <c r="M142" s="159">
        <f>SUM(M143)</f>
        <v>0</v>
      </c>
      <c r="N142" s="159"/>
      <c r="O142" s="159"/>
      <c r="P142" s="159">
        <f>SUM(P143)</f>
        <v>0</v>
      </c>
      <c r="Q142" s="21"/>
      <c r="R142" s="21"/>
    </row>
    <row r="143" spans="3:18" outlineLevel="2">
      <c r="C143" s="135"/>
      <c r="D143" s="6"/>
      <c r="E143" s="160"/>
      <c r="F143" s="160"/>
      <c r="G143" s="160"/>
      <c r="H143" s="160"/>
      <c r="I143" s="160"/>
      <c r="J143" s="160"/>
      <c r="K143" s="160"/>
      <c r="L143" s="160"/>
      <c r="M143" s="160"/>
      <c r="N143" s="160"/>
      <c r="O143" s="160"/>
      <c r="P143" s="160"/>
      <c r="Q143" s="28"/>
      <c r="R143" s="28"/>
    </row>
    <row r="144" spans="3:18" outlineLevel="2">
      <c r="C144" s="129" t="s">
        <v>147</v>
      </c>
      <c r="D144" s="2" t="s">
        <v>148</v>
      </c>
      <c r="E144" s="187"/>
      <c r="F144" s="187"/>
      <c r="G144" s="159">
        <f>SUM(G145)</f>
        <v>0</v>
      </c>
      <c r="H144" s="159"/>
      <c r="I144" s="159"/>
      <c r="J144" s="159">
        <f>SUM(J145)</f>
        <v>0</v>
      </c>
      <c r="K144" s="159"/>
      <c r="L144" s="159"/>
      <c r="M144" s="159">
        <f>SUM(M145)</f>
        <v>0</v>
      </c>
      <c r="N144" s="159"/>
      <c r="O144" s="159"/>
      <c r="P144" s="159">
        <f>SUM(P145)</f>
        <v>0</v>
      </c>
      <c r="Q144" s="21"/>
      <c r="R144" s="21"/>
    </row>
    <row r="145" spans="3:18" outlineLevel="2">
      <c r="C145" s="135"/>
      <c r="D145" s="6"/>
      <c r="E145" s="160"/>
      <c r="F145" s="160"/>
      <c r="G145" s="160"/>
      <c r="H145" s="160"/>
      <c r="I145" s="160"/>
      <c r="J145" s="160"/>
      <c r="K145" s="160"/>
      <c r="L145" s="160"/>
      <c r="M145" s="160"/>
      <c r="N145" s="160"/>
      <c r="O145" s="160"/>
      <c r="P145" s="160"/>
      <c r="Q145" s="28"/>
      <c r="R145" s="28"/>
    </row>
    <row r="146" spans="3:18" outlineLevel="2">
      <c r="C146" s="129" t="s">
        <v>149</v>
      </c>
      <c r="D146" s="2" t="s">
        <v>150</v>
      </c>
      <c r="E146" s="187"/>
      <c r="F146" s="187"/>
      <c r="G146" s="159">
        <f>SUM(G147)</f>
        <v>0</v>
      </c>
      <c r="H146" s="159"/>
      <c r="I146" s="159"/>
      <c r="J146" s="159">
        <f>SUM(J147)</f>
        <v>0</v>
      </c>
      <c r="K146" s="159"/>
      <c r="L146" s="159"/>
      <c r="M146" s="159">
        <f>SUM(M147)</f>
        <v>0</v>
      </c>
      <c r="N146" s="159"/>
      <c r="O146" s="159"/>
      <c r="P146" s="159">
        <f>SUM(P147)</f>
        <v>0</v>
      </c>
      <c r="Q146" s="21"/>
      <c r="R146" s="21"/>
    </row>
    <row r="147" spans="3:18" outlineLevel="2">
      <c r="C147" s="135"/>
      <c r="D147" s="6"/>
      <c r="E147" s="160"/>
      <c r="F147" s="160"/>
      <c r="G147" s="160"/>
      <c r="H147" s="160"/>
      <c r="I147" s="160"/>
      <c r="J147" s="160"/>
      <c r="K147" s="160"/>
      <c r="L147" s="160"/>
      <c r="M147" s="160"/>
      <c r="N147" s="160"/>
      <c r="O147" s="160"/>
      <c r="P147" s="160"/>
      <c r="Q147" s="28"/>
      <c r="R147" s="28"/>
    </row>
    <row r="148" spans="3:18" outlineLevel="2">
      <c r="C148" s="148" t="s">
        <v>151</v>
      </c>
      <c r="D148" s="147" t="s">
        <v>152</v>
      </c>
      <c r="E148" s="186"/>
      <c r="F148" s="186"/>
      <c r="G148" s="186">
        <f>SUM(G149,G151,G153,G155,G157,G159,G161)</f>
        <v>0</v>
      </c>
      <c r="H148" s="186"/>
      <c r="I148" s="186"/>
      <c r="J148" s="186">
        <f>SUM(J149,J151,J153,J155,J157,J159,J161)</f>
        <v>0</v>
      </c>
      <c r="K148" s="186"/>
      <c r="L148" s="186"/>
      <c r="M148" s="186">
        <f>SUM(M149,M151,M153,M155,M157,M159,M161)</f>
        <v>0</v>
      </c>
      <c r="N148" s="186"/>
      <c r="O148" s="186"/>
      <c r="P148" s="186">
        <f>SUM(P149,P151,P153,P155,P157,P159,P161)</f>
        <v>0</v>
      </c>
      <c r="Q148" s="45"/>
      <c r="R148" s="45"/>
    </row>
    <row r="149" spans="3:18" outlineLevel="2">
      <c r="C149" s="129" t="s">
        <v>153</v>
      </c>
      <c r="D149" s="2" t="s">
        <v>138</v>
      </c>
      <c r="E149" s="187"/>
      <c r="F149" s="187"/>
      <c r="G149" s="159">
        <f>SUM(G150)</f>
        <v>0</v>
      </c>
      <c r="H149" s="159"/>
      <c r="I149" s="159"/>
      <c r="J149" s="159">
        <f>SUM(J150)</f>
        <v>0</v>
      </c>
      <c r="K149" s="159"/>
      <c r="L149" s="159"/>
      <c r="M149" s="159">
        <f>SUM(M150)</f>
        <v>0</v>
      </c>
      <c r="N149" s="159"/>
      <c r="O149" s="159"/>
      <c r="P149" s="159">
        <f>SUM(P150)</f>
        <v>0</v>
      </c>
      <c r="Q149" s="21"/>
      <c r="R149" s="21"/>
    </row>
    <row r="150" spans="3:18" outlineLevel="2">
      <c r="C150" s="135"/>
      <c r="D150" s="6"/>
      <c r="E150" s="160"/>
      <c r="F150" s="160"/>
      <c r="G150" s="160"/>
      <c r="H150" s="160"/>
      <c r="I150" s="160"/>
      <c r="J150" s="160"/>
      <c r="K150" s="160"/>
      <c r="L150" s="160"/>
      <c r="M150" s="160"/>
      <c r="N150" s="160"/>
      <c r="O150" s="160"/>
      <c r="P150" s="160"/>
      <c r="Q150" s="28"/>
      <c r="R150" s="28"/>
    </row>
    <row r="151" spans="3:18" outlineLevel="2">
      <c r="C151" s="129" t="s">
        <v>154</v>
      </c>
      <c r="D151" s="2" t="s">
        <v>140</v>
      </c>
      <c r="E151" s="187"/>
      <c r="F151" s="187"/>
      <c r="G151" s="159">
        <f>SUM(G152)</f>
        <v>0</v>
      </c>
      <c r="H151" s="159"/>
      <c r="I151" s="159"/>
      <c r="J151" s="159">
        <f>SUM(J152)</f>
        <v>0</v>
      </c>
      <c r="K151" s="159"/>
      <c r="L151" s="159"/>
      <c r="M151" s="159">
        <f>SUM(M152)</f>
        <v>0</v>
      </c>
      <c r="N151" s="159"/>
      <c r="O151" s="159"/>
      <c r="P151" s="159">
        <f>SUM(P152)</f>
        <v>0</v>
      </c>
      <c r="Q151" s="21"/>
      <c r="R151" s="21"/>
    </row>
    <row r="152" spans="3:18" outlineLevel="2">
      <c r="C152" s="135"/>
      <c r="D152" s="6"/>
      <c r="E152" s="161"/>
      <c r="F152" s="161"/>
      <c r="G152" s="161"/>
      <c r="H152" s="161"/>
      <c r="I152" s="161"/>
      <c r="J152" s="161"/>
      <c r="K152" s="160"/>
      <c r="L152" s="160"/>
      <c r="M152" s="160"/>
      <c r="N152" s="160"/>
      <c r="O152" s="160"/>
      <c r="P152" s="160"/>
      <c r="Q152" s="12"/>
      <c r="R152" s="6"/>
    </row>
    <row r="153" spans="3:18" outlineLevel="2">
      <c r="C153" s="129" t="s">
        <v>155</v>
      </c>
      <c r="D153" s="2" t="s">
        <v>142</v>
      </c>
      <c r="E153" s="187"/>
      <c r="F153" s="187"/>
      <c r="G153" s="159">
        <f>SUM(G154)</f>
        <v>0</v>
      </c>
      <c r="H153" s="159"/>
      <c r="I153" s="159"/>
      <c r="J153" s="159">
        <f>SUM(J154)</f>
        <v>0</v>
      </c>
      <c r="K153" s="159"/>
      <c r="L153" s="159"/>
      <c r="M153" s="159">
        <f>SUM(M154)</f>
        <v>0</v>
      </c>
      <c r="N153" s="159"/>
      <c r="O153" s="159"/>
      <c r="P153" s="159">
        <f>SUM(P154)</f>
        <v>0</v>
      </c>
      <c r="Q153" s="21"/>
      <c r="R153" s="21"/>
    </row>
    <row r="154" spans="3:18" outlineLevel="2">
      <c r="C154" s="135"/>
      <c r="D154" s="6"/>
      <c r="E154" s="160"/>
      <c r="F154" s="160"/>
      <c r="G154" s="160"/>
      <c r="H154" s="160"/>
      <c r="I154" s="160"/>
      <c r="J154" s="160"/>
      <c r="K154" s="160"/>
      <c r="L154" s="160"/>
      <c r="M154" s="160"/>
      <c r="N154" s="160"/>
      <c r="O154" s="160"/>
      <c r="P154" s="160"/>
      <c r="Q154" s="28"/>
      <c r="R154" s="28"/>
    </row>
    <row r="155" spans="3:18" outlineLevel="2">
      <c r="C155" s="129" t="s">
        <v>156</v>
      </c>
      <c r="D155" s="2" t="s">
        <v>144</v>
      </c>
      <c r="E155" s="187"/>
      <c r="F155" s="187"/>
      <c r="G155" s="159">
        <f>SUM(G156)</f>
        <v>0</v>
      </c>
      <c r="H155" s="159"/>
      <c r="I155" s="159"/>
      <c r="J155" s="159">
        <f>SUM(J156)</f>
        <v>0</v>
      </c>
      <c r="K155" s="159"/>
      <c r="L155" s="159"/>
      <c r="M155" s="159">
        <f>SUM(M156)</f>
        <v>0</v>
      </c>
      <c r="N155" s="159"/>
      <c r="O155" s="159"/>
      <c r="P155" s="159">
        <f>SUM(P156)</f>
        <v>0</v>
      </c>
      <c r="Q155" s="21"/>
      <c r="R155" s="21"/>
    </row>
    <row r="156" spans="3:18" outlineLevel="2">
      <c r="C156" s="135"/>
      <c r="D156" s="6"/>
      <c r="E156" s="160"/>
      <c r="F156" s="160"/>
      <c r="G156" s="160"/>
      <c r="H156" s="160"/>
      <c r="I156" s="160"/>
      <c r="J156" s="160"/>
      <c r="K156" s="160"/>
      <c r="L156" s="160"/>
      <c r="M156" s="160"/>
      <c r="N156" s="160"/>
      <c r="O156" s="160"/>
      <c r="P156" s="160"/>
      <c r="Q156" s="28"/>
      <c r="R156" s="28"/>
    </row>
    <row r="157" spans="3:18" outlineLevel="2">
      <c r="C157" s="129" t="s">
        <v>157</v>
      </c>
      <c r="D157" s="2" t="s">
        <v>146</v>
      </c>
      <c r="E157" s="187"/>
      <c r="F157" s="187"/>
      <c r="G157" s="159">
        <f>SUM(G158)</f>
        <v>0</v>
      </c>
      <c r="H157" s="159"/>
      <c r="I157" s="159"/>
      <c r="J157" s="159">
        <f>SUM(J158)</f>
        <v>0</v>
      </c>
      <c r="K157" s="159"/>
      <c r="L157" s="159"/>
      <c r="M157" s="159">
        <f>SUM(M158)</f>
        <v>0</v>
      </c>
      <c r="N157" s="159"/>
      <c r="O157" s="159"/>
      <c r="P157" s="159">
        <f>SUM(P158)</f>
        <v>0</v>
      </c>
      <c r="Q157" s="21"/>
      <c r="R157" s="21"/>
    </row>
    <row r="158" spans="3:18" outlineLevel="2">
      <c r="C158" s="135"/>
      <c r="D158" s="6"/>
      <c r="E158" s="160"/>
      <c r="F158" s="160"/>
      <c r="G158" s="160"/>
      <c r="H158" s="160"/>
      <c r="I158" s="160"/>
      <c r="J158" s="160"/>
      <c r="K158" s="160"/>
      <c r="L158" s="160"/>
      <c r="M158" s="160"/>
      <c r="N158" s="160"/>
      <c r="O158" s="160"/>
      <c r="P158" s="160"/>
      <c r="Q158" s="28"/>
      <c r="R158" s="28"/>
    </row>
    <row r="159" spans="3:18" outlineLevel="2">
      <c r="C159" s="129" t="s">
        <v>158</v>
      </c>
      <c r="D159" s="2" t="s">
        <v>148</v>
      </c>
      <c r="E159" s="187"/>
      <c r="F159" s="187"/>
      <c r="G159" s="159">
        <f>SUM(G160)</f>
        <v>0</v>
      </c>
      <c r="H159" s="159"/>
      <c r="I159" s="159"/>
      <c r="J159" s="159">
        <f>SUM(J160)</f>
        <v>0</v>
      </c>
      <c r="K159" s="159"/>
      <c r="L159" s="159"/>
      <c r="M159" s="159">
        <f>SUM(M160)</f>
        <v>0</v>
      </c>
      <c r="N159" s="159"/>
      <c r="O159" s="159"/>
      <c r="P159" s="159">
        <f>SUM(P160)</f>
        <v>0</v>
      </c>
      <c r="Q159" s="21"/>
      <c r="R159" s="21"/>
    </row>
    <row r="160" spans="3:18" outlineLevel="2">
      <c r="C160" s="135"/>
      <c r="D160" s="6"/>
      <c r="E160" s="160"/>
      <c r="F160" s="160"/>
      <c r="G160" s="160"/>
      <c r="H160" s="160"/>
      <c r="I160" s="160"/>
      <c r="J160" s="160"/>
      <c r="K160" s="160"/>
      <c r="L160" s="160"/>
      <c r="M160" s="160"/>
      <c r="N160" s="160"/>
      <c r="O160" s="160"/>
      <c r="P160" s="160"/>
      <c r="Q160" s="28"/>
      <c r="R160" s="28"/>
    </row>
    <row r="161" spans="3:18" outlineLevel="2">
      <c r="C161" s="129" t="s">
        <v>159</v>
      </c>
      <c r="D161" s="2" t="s">
        <v>150</v>
      </c>
      <c r="E161" s="187"/>
      <c r="F161" s="187"/>
      <c r="G161" s="159">
        <f>SUM(G162)</f>
        <v>0</v>
      </c>
      <c r="H161" s="159"/>
      <c r="I161" s="159"/>
      <c r="J161" s="159">
        <f>SUM(J162)</f>
        <v>0</v>
      </c>
      <c r="K161" s="159"/>
      <c r="L161" s="159"/>
      <c r="M161" s="159">
        <f>SUM(M162)</f>
        <v>0</v>
      </c>
      <c r="N161" s="159"/>
      <c r="O161" s="159"/>
      <c r="P161" s="159">
        <f>SUM(P162)</f>
        <v>0</v>
      </c>
      <c r="Q161" s="21"/>
      <c r="R161" s="21"/>
    </row>
    <row r="162" spans="3:18" outlineLevel="2">
      <c r="C162" s="135"/>
      <c r="D162" s="6"/>
      <c r="E162" s="160"/>
      <c r="F162" s="160"/>
      <c r="G162" s="160"/>
      <c r="H162" s="160"/>
      <c r="I162" s="160"/>
      <c r="J162" s="160"/>
      <c r="K162" s="160"/>
      <c r="L162" s="160"/>
      <c r="M162" s="160"/>
      <c r="N162" s="160"/>
      <c r="O162" s="160"/>
      <c r="P162" s="160"/>
      <c r="Q162" s="28"/>
      <c r="R162" s="28"/>
    </row>
    <row r="163" spans="3:18" outlineLevel="1">
      <c r="C163" s="148" t="s">
        <v>160</v>
      </c>
      <c r="D163" s="182" t="s">
        <v>109</v>
      </c>
      <c r="E163" s="183"/>
      <c r="F163" s="183"/>
      <c r="G163" s="183">
        <f>SUM(G164,G166,G168,G170,G172,G174,G176)</f>
        <v>0</v>
      </c>
      <c r="H163" s="183"/>
      <c r="I163" s="183"/>
      <c r="J163" s="183">
        <f>SUM(J164,J166,J168,J170,J172,J174,J176)</f>
        <v>0</v>
      </c>
      <c r="K163" s="183"/>
      <c r="L163" s="183"/>
      <c r="M163" s="183">
        <f>SUM(M164,M166,M168,M170,M172,M174,M176)</f>
        <v>0</v>
      </c>
      <c r="N163" s="186"/>
      <c r="O163" s="186"/>
      <c r="P163" s="186">
        <f>SUM(P164,P166,P168,P170,P172,P174,P176)</f>
        <v>0</v>
      </c>
      <c r="Q163" s="50"/>
      <c r="R163" s="45"/>
    </row>
    <row r="164" spans="3:18" outlineLevel="1">
      <c r="C164" s="129" t="s">
        <v>161</v>
      </c>
      <c r="D164" s="2" t="s">
        <v>138</v>
      </c>
      <c r="E164" s="192"/>
      <c r="F164" s="192"/>
      <c r="G164" s="181">
        <f>SUM(G165)</f>
        <v>0</v>
      </c>
      <c r="H164" s="181"/>
      <c r="I164" s="181"/>
      <c r="J164" s="181">
        <f>SUM(J165)</f>
        <v>0</v>
      </c>
      <c r="K164" s="181"/>
      <c r="L164" s="181"/>
      <c r="M164" s="181">
        <f>SUM(M165)</f>
        <v>0</v>
      </c>
      <c r="N164" s="159"/>
      <c r="O164" s="159"/>
      <c r="P164" s="159">
        <f>SUM(P165)</f>
        <v>0</v>
      </c>
      <c r="Q164" s="21"/>
      <c r="R164" s="21"/>
    </row>
    <row r="165" spans="3:18" outlineLevel="1">
      <c r="C165" s="135"/>
      <c r="D165" s="6"/>
      <c r="E165" s="160"/>
      <c r="F165" s="178"/>
      <c r="G165" s="160">
        <f>(E165*1)*F165</f>
        <v>0</v>
      </c>
      <c r="H165" s="160">
        <f>E165*2</f>
        <v>0</v>
      </c>
      <c r="I165" s="178"/>
      <c r="J165" s="160">
        <f>H165*I165</f>
        <v>0</v>
      </c>
      <c r="K165" s="160">
        <f>H165</f>
        <v>0</v>
      </c>
      <c r="L165" s="178"/>
      <c r="M165" s="160">
        <f>K165*L165</f>
        <v>0</v>
      </c>
      <c r="N165" s="160"/>
      <c r="O165" s="160"/>
      <c r="P165" s="160"/>
      <c r="Q165" s="10"/>
      <c r="R165" s="28"/>
    </row>
    <row r="166" spans="3:18" outlineLevel="2">
      <c r="C166" s="129" t="s">
        <v>162</v>
      </c>
      <c r="D166" s="2" t="s">
        <v>140</v>
      </c>
      <c r="E166" s="192"/>
      <c r="F166" s="192"/>
      <c r="G166" s="181">
        <f>SUM(G167)</f>
        <v>0</v>
      </c>
      <c r="H166" s="181"/>
      <c r="I166" s="181"/>
      <c r="J166" s="181">
        <f>SUM(J167)</f>
        <v>0</v>
      </c>
      <c r="K166" s="181"/>
      <c r="L166" s="181"/>
      <c r="M166" s="181">
        <f>SUM(M167)</f>
        <v>0</v>
      </c>
      <c r="N166" s="159"/>
      <c r="O166" s="159"/>
      <c r="P166" s="159">
        <f>SUM(P167)</f>
        <v>0</v>
      </c>
      <c r="Q166" s="21"/>
      <c r="R166" s="21"/>
    </row>
    <row r="167" spans="3:18" outlineLevel="2">
      <c r="C167" s="135"/>
      <c r="D167" s="6"/>
      <c r="E167" s="161"/>
      <c r="F167" s="205"/>
      <c r="G167" s="161">
        <f>(E167*F167)*1</f>
        <v>0</v>
      </c>
      <c r="H167" s="160">
        <f>E167*2</f>
        <v>0</v>
      </c>
      <c r="I167" s="205"/>
      <c r="J167" s="160">
        <f>H167*I167</f>
        <v>0</v>
      </c>
      <c r="K167" s="160">
        <f>H167</f>
        <v>0</v>
      </c>
      <c r="L167" s="178"/>
      <c r="M167" s="160">
        <f>K167*L167</f>
        <v>0</v>
      </c>
      <c r="N167" s="160"/>
      <c r="O167" s="160"/>
      <c r="P167" s="160"/>
      <c r="Q167" s="28"/>
      <c r="R167" s="6"/>
    </row>
    <row r="168" spans="3:18" outlineLevel="2">
      <c r="C168" s="129" t="s">
        <v>163</v>
      </c>
      <c r="D168" s="2" t="s">
        <v>142</v>
      </c>
      <c r="E168" s="187"/>
      <c r="F168" s="187"/>
      <c r="G168" s="159">
        <f>SUM(G169)</f>
        <v>0</v>
      </c>
      <c r="H168" s="159"/>
      <c r="I168" s="159"/>
      <c r="J168" s="159">
        <f>SUM(J169)</f>
        <v>0</v>
      </c>
      <c r="K168" s="159"/>
      <c r="L168" s="159"/>
      <c r="M168" s="159">
        <f>SUM(M169)</f>
        <v>0</v>
      </c>
      <c r="N168" s="159"/>
      <c r="O168" s="159"/>
      <c r="P168" s="159">
        <f>SUM(P169)</f>
        <v>0</v>
      </c>
      <c r="Q168" s="21"/>
      <c r="R168" s="21"/>
    </row>
    <row r="169" spans="3:18" outlineLevel="2">
      <c r="C169" s="135"/>
      <c r="D169" s="6"/>
      <c r="E169" s="160"/>
      <c r="F169" s="160"/>
      <c r="G169" s="160"/>
      <c r="H169" s="160"/>
      <c r="I169" s="160"/>
      <c r="J169" s="160"/>
      <c r="K169" s="160"/>
      <c r="L169" s="160"/>
      <c r="M169" s="160"/>
      <c r="N169" s="160"/>
      <c r="O169" s="160"/>
      <c r="P169" s="160"/>
      <c r="Q169" s="28"/>
      <c r="R169" s="28"/>
    </row>
    <row r="170" spans="3:18" outlineLevel="2">
      <c r="C170" s="129" t="s">
        <v>164</v>
      </c>
      <c r="D170" s="2" t="s">
        <v>144</v>
      </c>
      <c r="E170" s="187"/>
      <c r="F170" s="187"/>
      <c r="G170" s="159">
        <f>SUM(G171)</f>
        <v>0</v>
      </c>
      <c r="H170" s="159"/>
      <c r="I170" s="159"/>
      <c r="J170" s="159">
        <f>SUM(J171)</f>
        <v>0</v>
      </c>
      <c r="K170" s="159"/>
      <c r="L170" s="159"/>
      <c r="M170" s="159">
        <f>SUM(M171)</f>
        <v>0</v>
      </c>
      <c r="N170" s="159"/>
      <c r="O170" s="159"/>
      <c r="P170" s="159">
        <f>SUM(P171)</f>
        <v>0</v>
      </c>
      <c r="Q170" s="21"/>
      <c r="R170" s="21"/>
    </row>
    <row r="171" spans="3:18" outlineLevel="1">
      <c r="C171" s="135"/>
      <c r="D171" s="6"/>
      <c r="E171" s="160"/>
      <c r="F171" s="160"/>
      <c r="G171" s="160"/>
      <c r="H171" s="160"/>
      <c r="I171" s="160"/>
      <c r="J171" s="160"/>
      <c r="K171" s="160"/>
      <c r="L171" s="160"/>
      <c r="M171" s="160"/>
      <c r="N171" s="160"/>
      <c r="O171" s="160"/>
      <c r="P171" s="160"/>
      <c r="Q171" s="28"/>
      <c r="R171" s="28"/>
    </row>
    <row r="172" spans="3:18" outlineLevel="1">
      <c r="C172" s="129" t="s">
        <v>165</v>
      </c>
      <c r="D172" s="2" t="s">
        <v>146</v>
      </c>
      <c r="E172" s="187"/>
      <c r="F172" s="192"/>
      <c r="G172" s="181">
        <f>SUM(G173)</f>
        <v>0</v>
      </c>
      <c r="H172" s="181"/>
      <c r="I172" s="181"/>
      <c r="J172" s="181">
        <f>SUM(J173)</f>
        <v>0</v>
      </c>
      <c r="K172" s="181"/>
      <c r="L172" s="181"/>
      <c r="M172" s="181">
        <f>SUM(M173)</f>
        <v>0</v>
      </c>
      <c r="N172" s="159"/>
      <c r="O172" s="159"/>
      <c r="P172" s="159">
        <f>SUM(P173)</f>
        <v>0</v>
      </c>
      <c r="Q172" s="21"/>
      <c r="R172" s="21"/>
    </row>
    <row r="173" spans="3:18" outlineLevel="1">
      <c r="C173" s="135"/>
      <c r="D173" s="6"/>
      <c r="E173" s="160"/>
      <c r="F173" s="178"/>
      <c r="G173" s="161">
        <f>(E173*F173)*1</f>
        <v>0</v>
      </c>
      <c r="H173" s="160">
        <f>E173*2</f>
        <v>0</v>
      </c>
      <c r="I173" s="178"/>
      <c r="J173" s="160">
        <f>ROUND(H173*I173,2)</f>
        <v>0</v>
      </c>
      <c r="K173" s="160">
        <f>E173*2</f>
        <v>0</v>
      </c>
      <c r="L173" s="178"/>
      <c r="M173" s="160">
        <f>K173*L173</f>
        <v>0</v>
      </c>
      <c r="N173" s="160"/>
      <c r="O173" s="160"/>
      <c r="P173" s="160"/>
      <c r="Q173" s="10"/>
      <c r="R173" s="28"/>
    </row>
    <row r="174" spans="3:18" outlineLevel="1">
      <c r="C174" s="129" t="s">
        <v>166</v>
      </c>
      <c r="D174" s="2" t="s">
        <v>148</v>
      </c>
      <c r="E174" s="187"/>
      <c r="F174" s="187"/>
      <c r="G174" s="159">
        <f>SUM(G175)</f>
        <v>0</v>
      </c>
      <c r="H174" s="159"/>
      <c r="I174" s="159"/>
      <c r="J174" s="159">
        <f>SUM(J175)</f>
        <v>0</v>
      </c>
      <c r="K174" s="159"/>
      <c r="L174" s="159"/>
      <c r="M174" s="159">
        <f>SUM(M175)</f>
        <v>0</v>
      </c>
      <c r="N174" s="159"/>
      <c r="O174" s="159"/>
      <c r="P174" s="159">
        <f>SUM(P175)</f>
        <v>0</v>
      </c>
      <c r="Q174" s="21"/>
      <c r="R174" s="21"/>
    </row>
    <row r="175" spans="3:18" outlineLevel="1">
      <c r="C175" s="135"/>
      <c r="D175" s="6"/>
      <c r="E175" s="160"/>
      <c r="F175" s="160"/>
      <c r="G175" s="160"/>
      <c r="H175" s="160"/>
      <c r="I175" s="160"/>
      <c r="J175" s="160"/>
      <c r="K175" s="160"/>
      <c r="L175" s="160"/>
      <c r="M175" s="160"/>
      <c r="N175" s="160"/>
      <c r="O175" s="160"/>
      <c r="P175" s="160"/>
      <c r="Q175" s="28"/>
      <c r="R175" s="28"/>
    </row>
    <row r="176" spans="3:18" outlineLevel="1">
      <c r="C176" s="129" t="s">
        <v>167</v>
      </c>
      <c r="D176" s="2" t="s">
        <v>150</v>
      </c>
      <c r="E176" s="192"/>
      <c r="F176" s="192"/>
      <c r="G176" s="181">
        <f>SUM(G177)</f>
        <v>0</v>
      </c>
      <c r="H176" s="181"/>
      <c r="I176" s="181"/>
      <c r="J176" s="181">
        <f>SUM(J177)</f>
        <v>0</v>
      </c>
      <c r="K176" s="181"/>
      <c r="L176" s="181"/>
      <c r="M176" s="181">
        <f>SUM(M177)</f>
        <v>0</v>
      </c>
      <c r="N176" s="159"/>
      <c r="O176" s="159"/>
      <c r="P176" s="159">
        <f>SUM(P177)</f>
        <v>0</v>
      </c>
      <c r="Q176" s="21"/>
      <c r="R176" s="21"/>
    </row>
    <row r="177" spans="3:18" outlineLevel="1">
      <c r="C177" s="135"/>
      <c r="D177" s="6"/>
      <c r="E177" s="160"/>
      <c r="F177" s="178"/>
      <c r="G177" s="161">
        <f>(E177*F177)*1</f>
        <v>0</v>
      </c>
      <c r="H177" s="160">
        <f>E177*2</f>
        <v>0</v>
      </c>
      <c r="I177" s="178"/>
      <c r="J177" s="160">
        <f>ROUND(H177*I177,2)</f>
        <v>0</v>
      </c>
      <c r="K177" s="160">
        <f>E177*2</f>
        <v>0</v>
      </c>
      <c r="L177" s="178"/>
      <c r="M177" s="160">
        <f>ROUND(K177*L177,2)</f>
        <v>0</v>
      </c>
      <c r="N177" s="160"/>
      <c r="O177" s="160"/>
      <c r="P177" s="160"/>
      <c r="Q177" s="10"/>
      <c r="R177" s="28"/>
    </row>
    <row r="178" spans="3:18" ht="29.1" outlineLevel="1">
      <c r="C178" s="148" t="s">
        <v>168</v>
      </c>
      <c r="D178" s="149" t="s">
        <v>169</v>
      </c>
      <c r="E178" s="186"/>
      <c r="F178" s="186"/>
      <c r="G178" s="186">
        <f>SUM(G179,G181,G183,G185,G187,G189,G191)</f>
        <v>0</v>
      </c>
      <c r="H178" s="186"/>
      <c r="I178" s="186"/>
      <c r="J178" s="186">
        <f>SUM(J179,J181,J183,J185,J187,J189,J191)</f>
        <v>0</v>
      </c>
      <c r="K178" s="186"/>
      <c r="L178" s="186"/>
      <c r="M178" s="186">
        <f>SUM(M179,M181,M183,M185,M187,M189,M191)</f>
        <v>0</v>
      </c>
      <c r="N178" s="186"/>
      <c r="O178" s="186"/>
      <c r="P178" s="186">
        <f>SUM(P179,P181,P183,P185,P187,P189,P191)</f>
        <v>0</v>
      </c>
      <c r="Q178" s="158"/>
      <c r="R178" s="45"/>
    </row>
    <row r="179" spans="3:18" s="14" customFormat="1" outlineLevel="1">
      <c r="C179" s="129" t="s">
        <v>170</v>
      </c>
      <c r="D179" s="3" t="s">
        <v>138</v>
      </c>
      <c r="E179" s="187"/>
      <c r="F179" s="187"/>
      <c r="G179" s="159">
        <f>SUM(G180:G180)</f>
        <v>0</v>
      </c>
      <c r="H179" s="187"/>
      <c r="I179" s="187"/>
      <c r="J179" s="159">
        <f>SUM(J180:J180)</f>
        <v>0</v>
      </c>
      <c r="K179" s="187"/>
      <c r="L179" s="187"/>
      <c r="M179" s="159">
        <f>SUM(M180:M180)</f>
        <v>0</v>
      </c>
      <c r="N179" s="187"/>
      <c r="O179" s="187"/>
      <c r="P179" s="159">
        <f>SUM(P180:P180)</f>
        <v>0</v>
      </c>
      <c r="Q179" s="21"/>
      <c r="R179" s="21"/>
    </row>
    <row r="180" spans="3:18" s="19" customFormat="1" outlineLevel="1">
      <c r="C180" s="135"/>
      <c r="D180" s="7"/>
      <c r="E180" s="203"/>
      <c r="F180" s="204"/>
      <c r="G180" s="204"/>
      <c r="H180" s="191"/>
      <c r="I180" s="189"/>
      <c r="J180" s="160"/>
      <c r="K180" s="201"/>
      <c r="L180" s="178"/>
      <c r="M180" s="160"/>
      <c r="N180" s="191"/>
      <c r="O180" s="160"/>
      <c r="P180" s="160"/>
      <c r="Q180" s="5"/>
      <c r="R180" s="28"/>
    </row>
    <row r="181" spans="3:18" s="14" customFormat="1" outlineLevel="2">
      <c r="C181" s="129" t="s">
        <v>171</v>
      </c>
      <c r="D181" s="3" t="s">
        <v>140</v>
      </c>
      <c r="E181" s="187"/>
      <c r="F181" s="187"/>
      <c r="G181" s="159">
        <f>SUM(G182:G182)</f>
        <v>0</v>
      </c>
      <c r="H181" s="187"/>
      <c r="I181" s="187"/>
      <c r="J181" s="159">
        <f>SUM(J182:J182)</f>
        <v>0</v>
      </c>
      <c r="K181" s="187"/>
      <c r="L181" s="187"/>
      <c r="M181" s="159">
        <f>SUM(M182:M182)</f>
        <v>0</v>
      </c>
      <c r="N181" s="187"/>
      <c r="O181" s="187"/>
      <c r="P181" s="159">
        <f>SUM(P182:P182)</f>
        <v>0</v>
      </c>
      <c r="Q181" s="21"/>
      <c r="R181" s="21"/>
    </row>
    <row r="182" spans="3:18" s="19" customFormat="1" outlineLevel="2">
      <c r="C182" s="135"/>
      <c r="D182" s="7"/>
      <c r="E182" s="201"/>
      <c r="F182" s="201"/>
      <c r="G182" s="201"/>
      <c r="H182" s="201"/>
      <c r="I182" s="201"/>
      <c r="J182" s="201"/>
      <c r="K182" s="201"/>
      <c r="L182" s="201"/>
      <c r="M182" s="201"/>
      <c r="N182" s="191"/>
      <c r="O182" s="201"/>
      <c r="P182" s="201"/>
      <c r="Q182" s="23"/>
      <c r="R182" s="23"/>
    </row>
    <row r="183" spans="3:18" s="14" customFormat="1" outlineLevel="2">
      <c r="C183" s="129" t="s">
        <v>172</v>
      </c>
      <c r="D183" s="3" t="s">
        <v>142</v>
      </c>
      <c r="E183" s="187"/>
      <c r="F183" s="187"/>
      <c r="G183" s="159">
        <f>SUM(G184:G184)</f>
        <v>0</v>
      </c>
      <c r="H183" s="187"/>
      <c r="I183" s="187"/>
      <c r="J183" s="159">
        <f>SUM(J184:J184)</f>
        <v>0</v>
      </c>
      <c r="K183" s="187"/>
      <c r="L183" s="187"/>
      <c r="M183" s="159">
        <f>SUM(M184:M184)</f>
        <v>0</v>
      </c>
      <c r="N183" s="187"/>
      <c r="O183" s="187"/>
      <c r="P183" s="159">
        <f>SUM(P184:P184)</f>
        <v>0</v>
      </c>
      <c r="Q183" s="21"/>
      <c r="R183" s="21"/>
    </row>
    <row r="184" spans="3:18" s="14" customFormat="1" outlineLevel="2">
      <c r="C184" s="135"/>
      <c r="D184" s="7"/>
      <c r="E184" s="189"/>
      <c r="F184" s="189"/>
      <c r="G184" s="189"/>
      <c r="H184" s="189"/>
      <c r="I184" s="189"/>
      <c r="J184" s="189"/>
      <c r="K184" s="189"/>
      <c r="L184" s="189"/>
      <c r="M184" s="189"/>
      <c r="N184" s="160"/>
      <c r="O184" s="189"/>
      <c r="P184" s="189"/>
      <c r="Q184" s="10"/>
      <c r="R184" s="10"/>
    </row>
    <row r="185" spans="3:18" s="14" customFormat="1" outlineLevel="2">
      <c r="C185" s="129" t="s">
        <v>173</v>
      </c>
      <c r="D185" s="3" t="s">
        <v>144</v>
      </c>
      <c r="E185" s="187"/>
      <c r="F185" s="187"/>
      <c r="G185" s="159">
        <f>SUM(G186:G186)</f>
        <v>0</v>
      </c>
      <c r="H185" s="187"/>
      <c r="I185" s="187"/>
      <c r="J185" s="159">
        <f>SUM(J186:J186)</f>
        <v>0</v>
      </c>
      <c r="K185" s="187"/>
      <c r="L185" s="187"/>
      <c r="M185" s="159">
        <f>SUM(M186:M186)</f>
        <v>0</v>
      </c>
      <c r="N185" s="187"/>
      <c r="O185" s="187"/>
      <c r="P185" s="159">
        <f>SUM(P186:P186)</f>
        <v>0</v>
      </c>
      <c r="Q185" s="21"/>
      <c r="R185" s="21"/>
    </row>
    <row r="186" spans="3:18" s="19" customFormat="1" outlineLevel="2">
      <c r="C186" s="135"/>
      <c r="D186" s="7"/>
      <c r="E186" s="201"/>
      <c r="F186" s="201"/>
      <c r="G186" s="201"/>
      <c r="H186" s="201"/>
      <c r="I186" s="201"/>
      <c r="J186" s="201"/>
      <c r="K186" s="201"/>
      <c r="L186" s="201"/>
      <c r="M186" s="201"/>
      <c r="N186" s="191"/>
      <c r="O186" s="201"/>
      <c r="P186" s="201"/>
      <c r="Q186" s="23"/>
      <c r="R186" s="23"/>
    </row>
    <row r="187" spans="3:18" s="14" customFormat="1" outlineLevel="2">
      <c r="C187" s="129" t="s">
        <v>174</v>
      </c>
      <c r="D187" s="2" t="s">
        <v>146</v>
      </c>
      <c r="E187" s="187"/>
      <c r="F187" s="187"/>
      <c r="G187" s="159">
        <f>SUM(G188:G188)</f>
        <v>0</v>
      </c>
      <c r="H187" s="187"/>
      <c r="I187" s="187"/>
      <c r="J187" s="159">
        <f>SUM(J188:J188)</f>
        <v>0</v>
      </c>
      <c r="K187" s="187"/>
      <c r="L187" s="187"/>
      <c r="M187" s="159">
        <f>SUM(M188:M188)</f>
        <v>0</v>
      </c>
      <c r="N187" s="187"/>
      <c r="O187" s="187"/>
      <c r="P187" s="159">
        <f>SUM(P188:P188)</f>
        <v>0</v>
      </c>
      <c r="Q187" s="21"/>
      <c r="R187" s="21"/>
    </row>
    <row r="188" spans="3:18" s="19" customFormat="1" outlineLevel="2">
      <c r="C188" s="135"/>
      <c r="D188" s="6"/>
      <c r="E188" s="201"/>
      <c r="F188" s="201"/>
      <c r="G188" s="201"/>
      <c r="H188" s="201"/>
      <c r="I188" s="201"/>
      <c r="J188" s="201"/>
      <c r="K188" s="201"/>
      <c r="L188" s="201"/>
      <c r="M188" s="201"/>
      <c r="N188" s="191"/>
      <c r="O188" s="201"/>
      <c r="P188" s="201"/>
      <c r="Q188" s="23"/>
      <c r="R188" s="23"/>
    </row>
    <row r="189" spans="3:18" s="14" customFormat="1" outlineLevel="2">
      <c r="C189" s="129" t="s">
        <v>175</v>
      </c>
      <c r="D189" s="2" t="s">
        <v>148</v>
      </c>
      <c r="E189" s="187"/>
      <c r="F189" s="187"/>
      <c r="G189" s="159">
        <f>SUM(G190:G190)</f>
        <v>0</v>
      </c>
      <c r="H189" s="187"/>
      <c r="I189" s="187"/>
      <c r="J189" s="159">
        <f>SUM(J190:J190)</f>
        <v>0</v>
      </c>
      <c r="K189" s="187"/>
      <c r="L189" s="187"/>
      <c r="M189" s="159">
        <f>SUM(M190:M190)</f>
        <v>0</v>
      </c>
      <c r="N189" s="187"/>
      <c r="O189" s="187"/>
      <c r="P189" s="159">
        <f>SUM(P190:P190)</f>
        <v>0</v>
      </c>
      <c r="Q189" s="21"/>
      <c r="R189" s="21"/>
    </row>
    <row r="190" spans="3:18" s="19" customFormat="1" outlineLevel="2">
      <c r="C190" s="135"/>
      <c r="D190" s="6"/>
      <c r="E190" s="201"/>
      <c r="F190" s="201"/>
      <c r="G190" s="201"/>
      <c r="H190" s="201"/>
      <c r="I190" s="201"/>
      <c r="J190" s="201"/>
      <c r="K190" s="201"/>
      <c r="L190" s="201"/>
      <c r="M190" s="201"/>
      <c r="N190" s="191"/>
      <c r="O190" s="201"/>
      <c r="P190" s="201"/>
      <c r="Q190" s="23"/>
      <c r="R190" s="23"/>
    </row>
    <row r="191" spans="3:18" s="14" customFormat="1" ht="21" customHeight="1" outlineLevel="2">
      <c r="C191" s="129" t="s">
        <v>176</v>
      </c>
      <c r="D191" s="2" t="s">
        <v>150</v>
      </c>
      <c r="E191" s="187"/>
      <c r="F191" s="187"/>
      <c r="G191" s="159">
        <f>SUM(G192:G192)</f>
        <v>0</v>
      </c>
      <c r="H191" s="187"/>
      <c r="I191" s="187"/>
      <c r="J191" s="159">
        <f>SUM(J192:J192)</f>
        <v>0</v>
      </c>
      <c r="K191" s="187"/>
      <c r="L191" s="187"/>
      <c r="M191" s="159">
        <f>SUM(M192:M192)</f>
        <v>0</v>
      </c>
      <c r="N191" s="187"/>
      <c r="O191" s="187"/>
      <c r="P191" s="159">
        <f>SUM(P192:P192)</f>
        <v>0</v>
      </c>
      <c r="Q191" s="21"/>
      <c r="R191" s="21"/>
    </row>
    <row r="192" spans="3:18" s="19" customFormat="1" outlineLevel="2">
      <c r="C192" s="135"/>
      <c r="D192" s="6"/>
      <c r="E192" s="201"/>
      <c r="F192" s="201"/>
      <c r="G192" s="201"/>
      <c r="H192" s="201"/>
      <c r="I192" s="201"/>
      <c r="J192" s="201"/>
      <c r="K192" s="201"/>
      <c r="L192" s="201"/>
      <c r="M192" s="201"/>
      <c r="N192" s="191"/>
      <c r="O192" s="201"/>
      <c r="P192" s="201"/>
      <c r="Q192" s="23"/>
      <c r="R192" s="23"/>
    </row>
    <row r="193" spans="3:18" s="20" customFormat="1" ht="20.100000000000001" customHeight="1">
      <c r="C193" s="125" t="s">
        <v>177</v>
      </c>
      <c r="D193" s="31" t="s">
        <v>178</v>
      </c>
      <c r="E193" s="185"/>
      <c r="F193" s="185"/>
      <c r="G193" s="185">
        <f>ROUND(SUM(G194,G196,G198),0)</f>
        <v>0</v>
      </c>
      <c r="H193" s="185"/>
      <c r="I193" s="185"/>
      <c r="J193" s="185">
        <f>ROUND(SUM(J194,J196,J198),0)</f>
        <v>0</v>
      </c>
      <c r="K193" s="185"/>
      <c r="L193" s="185"/>
      <c r="M193" s="185">
        <f>ROUND(SUM(M194,M196,M198),0)</f>
        <v>0</v>
      </c>
      <c r="N193" s="185"/>
      <c r="O193" s="185"/>
      <c r="P193" s="185"/>
      <c r="Q193" s="30"/>
      <c r="R193" s="30"/>
    </row>
    <row r="194" spans="3:18" outlineLevel="1">
      <c r="C194" s="150" t="s">
        <v>179</v>
      </c>
      <c r="D194" s="147" t="s">
        <v>180</v>
      </c>
      <c r="E194" s="186"/>
      <c r="F194" s="186"/>
      <c r="G194" s="186"/>
      <c r="H194" s="186"/>
      <c r="I194" s="186"/>
      <c r="J194" s="186"/>
      <c r="K194" s="186"/>
      <c r="L194" s="186"/>
      <c r="M194" s="186"/>
      <c r="N194" s="186"/>
      <c r="O194" s="186"/>
      <c r="P194" s="186"/>
      <c r="Q194" s="45"/>
      <c r="R194" s="45"/>
    </row>
    <row r="195" spans="3:18" s="14" customFormat="1" outlineLevel="1">
      <c r="C195" s="49"/>
      <c r="D195" s="6"/>
      <c r="E195" s="191"/>
      <c r="F195" s="179"/>
      <c r="G195" s="201"/>
      <c r="H195" s="191"/>
      <c r="I195" s="211"/>
      <c r="J195" s="191"/>
      <c r="K195" s="191"/>
      <c r="L195" s="179"/>
      <c r="M195" s="191"/>
      <c r="N195" s="191"/>
      <c r="O195" s="191"/>
      <c r="P195" s="191"/>
      <c r="Q195" s="213"/>
      <c r="R195" s="23"/>
    </row>
    <row r="196" spans="3:18" outlineLevel="1">
      <c r="C196" s="150" t="s">
        <v>181</v>
      </c>
      <c r="D196" s="147" t="s">
        <v>182</v>
      </c>
      <c r="E196" s="186"/>
      <c r="F196" s="186"/>
      <c r="G196" s="193">
        <f>SUM(G197)</f>
        <v>0</v>
      </c>
      <c r="H196" s="193"/>
      <c r="I196" s="193"/>
      <c r="J196" s="193">
        <f>SUM(J197)</f>
        <v>0</v>
      </c>
      <c r="K196" s="193"/>
      <c r="L196" s="193"/>
      <c r="M196" s="193">
        <f>SUM(M197)</f>
        <v>0</v>
      </c>
      <c r="N196" s="193"/>
      <c r="O196" s="193"/>
      <c r="P196" s="193"/>
      <c r="Q196" s="45"/>
      <c r="R196" s="45"/>
    </row>
    <row r="197" spans="3:18" s="14" customFormat="1" outlineLevel="1">
      <c r="C197" s="49"/>
      <c r="D197" s="6"/>
      <c r="E197" s="160"/>
      <c r="F197" s="178"/>
      <c r="G197" s="160"/>
      <c r="H197" s="160"/>
      <c r="I197" s="178"/>
      <c r="J197" s="160"/>
      <c r="K197" s="160"/>
      <c r="L197" s="178"/>
      <c r="M197" s="160"/>
      <c r="N197" s="160"/>
      <c r="O197" s="160"/>
      <c r="P197" s="160"/>
      <c r="Q197" s="10"/>
      <c r="R197" s="10"/>
    </row>
    <row r="198" spans="3:18" outlineLevel="1">
      <c r="C198" s="150" t="s">
        <v>183</v>
      </c>
      <c r="D198" s="147" t="s">
        <v>184</v>
      </c>
      <c r="E198" s="186"/>
      <c r="F198" s="186"/>
      <c r="G198" s="193">
        <f>SUM(G199)</f>
        <v>0</v>
      </c>
      <c r="H198" s="193"/>
      <c r="I198" s="193"/>
      <c r="J198" s="193">
        <f>SUM(J199)</f>
        <v>0</v>
      </c>
      <c r="K198" s="193"/>
      <c r="L198" s="193"/>
      <c r="M198" s="193">
        <f>SUM(M199)</f>
        <v>0</v>
      </c>
      <c r="N198" s="193"/>
      <c r="O198" s="193"/>
      <c r="P198" s="193">
        <f>SUM(P199)</f>
        <v>0</v>
      </c>
      <c r="Q198" s="45"/>
      <c r="R198" s="45"/>
    </row>
    <row r="199" spans="3:18" s="14" customFormat="1" outlineLevel="1">
      <c r="C199" s="49"/>
      <c r="D199" s="6"/>
      <c r="E199" s="191"/>
      <c r="F199" s="179"/>
      <c r="G199" s="191">
        <f>E199*F199</f>
        <v>0</v>
      </c>
      <c r="H199" s="191"/>
      <c r="I199" s="179"/>
      <c r="J199" s="191">
        <f>H199*I199</f>
        <v>0</v>
      </c>
      <c r="K199" s="191"/>
      <c r="L199" s="179"/>
      <c r="M199" s="191">
        <f>K199*L199</f>
        <v>0</v>
      </c>
      <c r="N199" s="191"/>
      <c r="O199" s="191"/>
      <c r="P199" s="191"/>
      <c r="Q199" s="215"/>
      <c r="R199" s="25"/>
    </row>
    <row r="200" spans="3:18" s="20" customFormat="1" ht="15.6">
      <c r="C200" s="125" t="s">
        <v>185</v>
      </c>
      <c r="D200" s="31" t="s">
        <v>30</v>
      </c>
      <c r="E200" s="185"/>
      <c r="F200" s="185"/>
      <c r="G200" s="185">
        <f>ROUND(SUM(G201,G208),0)</f>
        <v>0</v>
      </c>
      <c r="H200" s="185"/>
      <c r="I200" s="185"/>
      <c r="J200" s="185">
        <f>ROUND(SUM(J201,J208),0)</f>
        <v>0</v>
      </c>
      <c r="K200" s="185"/>
      <c r="L200" s="185"/>
      <c r="M200" s="185">
        <f>ROUND(SUM(M201,M208),0)</f>
        <v>0</v>
      </c>
      <c r="N200" s="185"/>
      <c r="O200" s="185"/>
      <c r="P200" s="185">
        <f>ROUND(SUM(P201,P208),0)</f>
        <v>0</v>
      </c>
      <c r="Q200" s="30"/>
      <c r="R200" s="30"/>
    </row>
    <row r="201" spans="3:18" ht="29.1" outlineLevel="1">
      <c r="C201" s="151" t="s">
        <v>186</v>
      </c>
      <c r="D201" s="147" t="s">
        <v>187</v>
      </c>
      <c r="E201" s="186"/>
      <c r="F201" s="186"/>
      <c r="G201" s="186">
        <f>SUM(G202,G204,G206)</f>
        <v>0</v>
      </c>
      <c r="H201" s="186"/>
      <c r="I201" s="186"/>
      <c r="J201" s="186">
        <f>SUM(J202,J204,J206)</f>
        <v>0</v>
      </c>
      <c r="K201" s="186"/>
      <c r="L201" s="165"/>
      <c r="M201" s="186">
        <f>SUM(M202,M204,M206)</f>
        <v>0</v>
      </c>
      <c r="N201" s="186"/>
      <c r="O201" s="186"/>
      <c r="P201" s="186">
        <f>SUM(P202,P204,P206)</f>
        <v>0</v>
      </c>
      <c r="Q201" s="50"/>
      <c r="R201" s="45"/>
    </row>
    <row r="202" spans="3:18" outlineLevel="1">
      <c r="C202" s="136" t="s">
        <v>188</v>
      </c>
      <c r="D202" s="3" t="s">
        <v>189</v>
      </c>
      <c r="E202" s="187"/>
      <c r="F202" s="187"/>
      <c r="G202" s="159">
        <f>SUM(G203:G203)</f>
        <v>0</v>
      </c>
      <c r="H202" s="159"/>
      <c r="I202" s="159"/>
      <c r="J202" s="159">
        <f>SUM(J203:J203)</f>
        <v>0</v>
      </c>
      <c r="K202" s="159"/>
      <c r="L202" s="167"/>
      <c r="M202" s="159">
        <f>SUM(M203:M203)</f>
        <v>0</v>
      </c>
      <c r="N202" s="159"/>
      <c r="O202" s="159"/>
      <c r="P202" s="159">
        <f>SUM(P203:P203)</f>
        <v>0</v>
      </c>
      <c r="Q202" s="21"/>
      <c r="R202" s="21"/>
    </row>
    <row r="203" spans="3:18" outlineLevel="1">
      <c r="C203" s="138"/>
      <c r="D203" s="7"/>
      <c r="E203" s="160" t="s">
        <v>190</v>
      </c>
      <c r="F203" s="160" t="s">
        <v>190</v>
      </c>
      <c r="G203" s="160"/>
      <c r="H203" s="160"/>
      <c r="I203" s="178"/>
      <c r="J203" s="160"/>
      <c r="K203" s="160"/>
      <c r="L203" s="178"/>
      <c r="M203" s="160"/>
      <c r="N203" s="160"/>
      <c r="O203" s="160"/>
      <c r="P203" s="160"/>
      <c r="Q203" s="10"/>
      <c r="R203" s="10"/>
    </row>
    <row r="204" spans="3:18" outlineLevel="1">
      <c r="C204" s="136" t="s">
        <v>191</v>
      </c>
      <c r="D204" s="3" t="s">
        <v>192</v>
      </c>
      <c r="E204" s="187"/>
      <c r="F204" s="187"/>
      <c r="G204" s="159">
        <f>SUM(G205)</f>
        <v>0</v>
      </c>
      <c r="H204" s="159"/>
      <c r="I204" s="167"/>
      <c r="J204" s="159">
        <f>SUM(J205)</f>
        <v>0</v>
      </c>
      <c r="K204" s="159"/>
      <c r="L204" s="167"/>
      <c r="M204" s="159">
        <f>SUM(M205)</f>
        <v>0</v>
      </c>
      <c r="N204" s="159"/>
      <c r="O204" s="159"/>
      <c r="P204" s="159">
        <f>SUM(P205)</f>
        <v>0</v>
      </c>
      <c r="Q204" s="21"/>
      <c r="R204" s="21"/>
    </row>
    <row r="205" spans="3:18" outlineLevel="1">
      <c r="C205" s="138"/>
      <c r="D205" s="7"/>
      <c r="E205" s="160" t="s">
        <v>190</v>
      </c>
      <c r="F205" s="188" t="s">
        <v>190</v>
      </c>
      <c r="G205" s="160"/>
      <c r="H205" s="160"/>
      <c r="I205" s="178"/>
      <c r="J205" s="160">
        <f>H205*I205</f>
        <v>0</v>
      </c>
      <c r="K205" s="160"/>
      <c r="L205" s="178"/>
      <c r="M205" s="160">
        <f>K205*L205</f>
        <v>0</v>
      </c>
      <c r="N205" s="160"/>
      <c r="O205" s="160"/>
      <c r="P205" s="160"/>
      <c r="Q205" s="28"/>
      <c r="R205" s="28"/>
    </row>
    <row r="206" spans="3:18" outlineLevel="1">
      <c r="C206" s="136" t="s">
        <v>193</v>
      </c>
      <c r="D206" s="2" t="s">
        <v>194</v>
      </c>
      <c r="E206" s="187"/>
      <c r="F206" s="187"/>
      <c r="G206" s="159">
        <v>0</v>
      </c>
      <c r="H206" s="159"/>
      <c r="I206" s="167"/>
      <c r="J206" s="159"/>
      <c r="K206" s="159"/>
      <c r="L206" s="167"/>
      <c r="M206" s="159">
        <f>SUM(M207)</f>
        <v>0</v>
      </c>
      <c r="N206" s="159"/>
      <c r="O206" s="159"/>
      <c r="P206" s="159">
        <f>SUM(P207)</f>
        <v>0</v>
      </c>
      <c r="Q206" s="21"/>
      <c r="R206" s="21"/>
    </row>
    <row r="207" spans="3:18" outlineLevel="1">
      <c r="C207" s="142"/>
      <c r="D207" s="6"/>
      <c r="E207" s="160" t="s">
        <v>190</v>
      </c>
      <c r="F207" s="160" t="s">
        <v>190</v>
      </c>
      <c r="G207" s="160"/>
      <c r="H207" s="160"/>
      <c r="I207" s="178"/>
      <c r="J207" s="160">
        <f>H207*I207</f>
        <v>0</v>
      </c>
      <c r="K207" s="160"/>
      <c r="L207" s="178"/>
      <c r="M207" s="160">
        <f>K207*L207</f>
        <v>0</v>
      </c>
      <c r="N207" s="160"/>
      <c r="O207" s="160"/>
      <c r="P207" s="160"/>
      <c r="Q207" s="10"/>
      <c r="R207" s="10"/>
    </row>
    <row r="208" spans="3:18" ht="29.1" outlineLevel="1">
      <c r="C208" s="151" t="s">
        <v>195</v>
      </c>
      <c r="D208" s="32" t="s">
        <v>196</v>
      </c>
      <c r="E208" s="184"/>
      <c r="F208" s="168"/>
      <c r="G208" s="184">
        <f>SUM(G209,G211,G213)</f>
        <v>0</v>
      </c>
      <c r="H208" s="184"/>
      <c r="I208" s="168"/>
      <c r="J208" s="184">
        <f>SUM(J209,J211,J213)</f>
        <v>0</v>
      </c>
      <c r="K208" s="184"/>
      <c r="L208" s="168"/>
      <c r="M208" s="184">
        <f>SUM(M209,M211,M213)</f>
        <v>0</v>
      </c>
      <c r="N208" s="199"/>
      <c r="O208" s="199"/>
      <c r="P208" s="199">
        <f>SUM(P209,P211,P213)</f>
        <v>0</v>
      </c>
      <c r="Q208" s="37"/>
      <c r="R208" s="27"/>
    </row>
    <row r="209" spans="2:18" outlineLevel="1">
      <c r="C209" s="136" t="s">
        <v>197</v>
      </c>
      <c r="D209" s="3" t="s">
        <v>189</v>
      </c>
      <c r="E209" s="187"/>
      <c r="F209" s="166"/>
      <c r="G209" s="159">
        <f>SUM(G210:G210)</f>
        <v>0</v>
      </c>
      <c r="H209" s="159"/>
      <c r="I209" s="167"/>
      <c r="J209" s="159">
        <f>SUM(J210:J210)</f>
        <v>0</v>
      </c>
      <c r="K209" s="159"/>
      <c r="L209" s="167"/>
      <c r="M209" s="159">
        <f>SUM(M210:M210)</f>
        <v>0</v>
      </c>
      <c r="N209" s="159"/>
      <c r="O209" s="159"/>
      <c r="P209" s="159">
        <f>SUM(P210:P210)</f>
        <v>0</v>
      </c>
      <c r="Q209" s="21"/>
      <c r="R209" s="21"/>
    </row>
    <row r="210" spans="2:18" outlineLevel="1">
      <c r="C210" s="138"/>
      <c r="D210" s="7"/>
      <c r="E210" s="194"/>
      <c r="F210" s="195"/>
      <c r="G210" s="160">
        <f>E210*F210</f>
        <v>0</v>
      </c>
      <c r="H210" s="194"/>
      <c r="I210" s="195"/>
      <c r="J210" s="160">
        <f>H210*I210</f>
        <v>0</v>
      </c>
      <c r="K210" s="194"/>
      <c r="L210" s="195"/>
      <c r="M210" s="160">
        <f>K210*L210</f>
        <v>0</v>
      </c>
      <c r="N210" s="194"/>
      <c r="O210" s="194"/>
      <c r="P210" s="160"/>
      <c r="Q210" s="10"/>
      <c r="R210" s="10"/>
    </row>
    <row r="211" spans="2:18" outlineLevel="1">
      <c r="C211" s="136" t="s">
        <v>198</v>
      </c>
      <c r="D211" s="219" t="s">
        <v>192</v>
      </c>
      <c r="E211" s="187"/>
      <c r="F211" s="166"/>
      <c r="G211" s="159">
        <f>SUM(G212:G212)</f>
        <v>0</v>
      </c>
      <c r="H211" s="159"/>
      <c r="I211" s="167"/>
      <c r="J211" s="159">
        <f>SUM(J212:J212)</f>
        <v>0</v>
      </c>
      <c r="K211" s="159"/>
      <c r="L211" s="167"/>
      <c r="M211" s="159">
        <f>SUM(M212:M212)</f>
        <v>0</v>
      </c>
      <c r="N211" s="159"/>
      <c r="O211" s="159"/>
      <c r="P211" s="159">
        <f>SUM(P212:P212)</f>
        <v>0</v>
      </c>
      <c r="Q211" s="21"/>
      <c r="R211" s="21"/>
    </row>
    <row r="212" spans="2:18" outlineLevel="1">
      <c r="C212" s="138"/>
      <c r="D212" s="7"/>
      <c r="E212" s="191"/>
      <c r="F212" s="178"/>
      <c r="G212" s="160">
        <f>E212*F212</f>
        <v>0</v>
      </c>
      <c r="H212" s="160"/>
      <c r="I212" s="178"/>
      <c r="J212" s="160">
        <f>H212*I212</f>
        <v>0</v>
      </c>
      <c r="K212" s="160"/>
      <c r="L212" s="178"/>
      <c r="M212" s="160">
        <f>K212*L212</f>
        <v>0</v>
      </c>
      <c r="N212" s="160"/>
      <c r="O212" s="160"/>
      <c r="P212" s="160"/>
      <c r="Q212" s="5"/>
      <c r="R212" s="10"/>
    </row>
    <row r="213" spans="2:18" outlineLevel="1">
      <c r="C213" s="136" t="s">
        <v>199</v>
      </c>
      <c r="D213" s="2" t="s">
        <v>194</v>
      </c>
      <c r="E213" s="187"/>
      <c r="F213" s="166"/>
      <c r="G213" s="159"/>
      <c r="H213" s="159"/>
      <c r="I213" s="167"/>
      <c r="J213" s="159">
        <f>SUM(J214)</f>
        <v>0</v>
      </c>
      <c r="K213" s="159"/>
      <c r="L213" s="167"/>
      <c r="M213" s="159">
        <f>SUM(M214)</f>
        <v>0</v>
      </c>
      <c r="N213" s="159"/>
      <c r="O213" s="159"/>
      <c r="P213" s="159">
        <f>SUM(P214)</f>
        <v>0</v>
      </c>
      <c r="Q213" s="21"/>
      <c r="R213" s="21"/>
    </row>
    <row r="214" spans="2:18" outlineLevel="1">
      <c r="C214" s="142"/>
      <c r="D214" s="6"/>
      <c r="E214" s="189"/>
      <c r="F214" s="190"/>
      <c r="G214" s="160">
        <f>E214*F214</f>
        <v>0</v>
      </c>
      <c r="H214" s="160"/>
      <c r="I214" s="178"/>
      <c r="J214" s="160">
        <f>H214*I214</f>
        <v>0</v>
      </c>
      <c r="K214" s="160"/>
      <c r="L214" s="178"/>
      <c r="M214" s="160">
        <f>K214*L214</f>
        <v>0</v>
      </c>
      <c r="N214" s="160"/>
      <c r="O214" s="160"/>
      <c r="P214" s="160"/>
      <c r="Q214" s="28"/>
      <c r="R214" s="28"/>
    </row>
    <row r="215" spans="2:18" s="20" customFormat="1" ht="15.6">
      <c r="C215" s="143" t="s">
        <v>200</v>
      </c>
      <c r="D215" s="212" t="s">
        <v>32</v>
      </c>
      <c r="E215" s="185"/>
      <c r="F215" s="185"/>
      <c r="G215" s="185">
        <f>ROUND(SUM(G216:G217),0)</f>
        <v>0</v>
      </c>
      <c r="H215" s="185"/>
      <c r="I215" s="185"/>
      <c r="J215" s="185">
        <f>ROUND(SUM(J216:J217),0)</f>
        <v>0</v>
      </c>
      <c r="K215" s="185"/>
      <c r="L215" s="185"/>
      <c r="M215" s="185">
        <f>ROUND(SUM(M216:M217),0)</f>
        <v>0</v>
      </c>
      <c r="N215" s="185"/>
      <c r="O215" s="185"/>
      <c r="P215" s="185"/>
      <c r="Q215" s="30"/>
      <c r="R215" s="30"/>
    </row>
    <row r="216" spans="2:18" s="20" customFormat="1" ht="15.6" outlineLevel="1">
      <c r="C216" s="127" t="s">
        <v>201</v>
      </c>
      <c r="D216" s="6"/>
      <c r="E216" s="189"/>
      <c r="F216" s="178"/>
      <c r="G216" s="160">
        <f>E216*F216</f>
        <v>0</v>
      </c>
      <c r="H216" s="160"/>
      <c r="I216" s="178"/>
      <c r="J216" s="160">
        <f>H216*I216</f>
        <v>0</v>
      </c>
      <c r="K216" s="160"/>
      <c r="L216" s="178"/>
      <c r="M216" s="160">
        <f>K216*L216</f>
        <v>0</v>
      </c>
      <c r="N216" s="160"/>
      <c r="O216" s="160"/>
      <c r="P216" s="160"/>
      <c r="Q216" s="10"/>
      <c r="R216" s="10"/>
    </row>
    <row r="217" spans="2:18" s="20" customFormat="1" ht="15.6" outlineLevel="1">
      <c r="C217" s="127" t="s">
        <v>202</v>
      </c>
      <c r="D217" s="6"/>
      <c r="E217" s="160"/>
      <c r="F217" s="160"/>
      <c r="G217" s="160"/>
      <c r="H217" s="160"/>
      <c r="I217" s="160"/>
      <c r="J217" s="160"/>
      <c r="K217" s="160"/>
      <c r="L217" s="160"/>
      <c r="M217" s="160"/>
      <c r="N217" s="160"/>
      <c r="O217" s="160"/>
      <c r="P217" s="160"/>
      <c r="Q217" s="10"/>
      <c r="R217" s="10"/>
    </row>
    <row r="218" spans="2:18" ht="9.9499999999999993" customHeight="1">
      <c r="B218" s="14"/>
      <c r="C218" s="14"/>
    </row>
    <row r="219" spans="2:18">
      <c r="B219" s="14"/>
      <c r="C219" s="14"/>
      <c r="D219" s="4"/>
      <c r="E219" s="4"/>
      <c r="F219" s="4"/>
      <c r="G219" s="4"/>
    </row>
    <row r="220" spans="2:18" ht="30" customHeight="1">
      <c r="D220" s="4"/>
      <c r="E220" s="4"/>
      <c r="F220" s="4"/>
      <c r="G220" s="4"/>
      <c r="H220" s="4"/>
      <c r="I220" s="4"/>
      <c r="J220" s="180"/>
      <c r="K220" s="4"/>
      <c r="L220" s="4"/>
      <c r="M220" s="4"/>
      <c r="N220" s="4"/>
      <c r="O220" s="4"/>
      <c r="P220" s="4"/>
      <c r="Q220" s="4"/>
      <c r="R220" s="4"/>
    </row>
    <row r="221" spans="2:18" ht="30" customHeight="1">
      <c r="B221" s="26"/>
      <c r="C221" s="26"/>
      <c r="D221" s="4"/>
      <c r="E221" s="4"/>
      <c r="F221" s="4"/>
      <c r="G221" s="4"/>
      <c r="H221" s="4"/>
      <c r="I221" s="4"/>
      <c r="J221" s="180"/>
      <c r="K221" s="4"/>
      <c r="L221" s="4"/>
      <c r="M221" s="4"/>
      <c r="N221" s="4"/>
      <c r="O221" s="4"/>
      <c r="P221" s="4"/>
      <c r="Q221" s="4"/>
      <c r="R221" s="4"/>
    </row>
    <row r="222" spans="2:18">
      <c r="B222" s="26"/>
      <c r="C222" s="26"/>
    </row>
    <row r="223" spans="2:18">
      <c r="B223" s="26"/>
      <c r="C223" s="26"/>
    </row>
  </sheetData>
  <mergeCells count="17">
    <mergeCell ref="E4:O4"/>
    <mergeCell ref="D38:D39"/>
    <mergeCell ref="E38:G38"/>
    <mergeCell ref="H38:J38"/>
    <mergeCell ref="K38:M38"/>
    <mergeCell ref="N38:P38"/>
    <mergeCell ref="D35:R35"/>
    <mergeCell ref="D36:R36"/>
    <mergeCell ref="E5:O5"/>
    <mergeCell ref="C38:C39"/>
    <mergeCell ref="C37:R37"/>
    <mergeCell ref="D28:D30"/>
    <mergeCell ref="E20:I20"/>
    <mergeCell ref="M20:P20"/>
    <mergeCell ref="D25:D27"/>
    <mergeCell ref="Q38:Q39"/>
    <mergeCell ref="R38:R39"/>
  </mergeCells>
  <pageMargins left="0.19685039370078741" right="0.19685039370078741" top="0.39370078740157483" bottom="0.39370078740157483" header="0.19685039370078741" footer="0.19685039370078741"/>
  <pageSetup paperSize="9" scale="58" orientation="landscape" cellComments="atEnd" r:id="rId1"/>
  <headerFooter>
    <oddFooter>&amp;R&amp;P.</oddFooter>
  </headerFooter>
  <rowBreaks count="4" manualBreakCount="4">
    <brk id="33" max="16383" man="1"/>
    <brk id="75" max="16383" man="1"/>
    <brk id="131" max="16383" man="1"/>
    <brk id="177"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c57720-b4f8-4dbe-9a27-7f12d25ad925">
      <Terms xmlns="http://schemas.microsoft.com/office/infopath/2007/PartnerControls"/>
    </lcf76f155ced4ddcb4097134ff3c332f>
    <TaxCatchAll xmlns="eb0d8da1-3006-4f21-a99f-e901b6f8fbf0" xsi:nil="true"/>
    <SharedWithUsers xmlns="eb0d8da1-3006-4f21-a99f-e901b6f8fbf0">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8A8D503866D4844CB2919DF301BF65A0" ma:contentTypeVersion="14" ma:contentTypeDescription="Izveidot jaunu dokumentu." ma:contentTypeScope="" ma:versionID="e83ffa37a1d4ffb80da27f289368e2e4">
  <xsd:schema xmlns:xsd="http://www.w3.org/2001/XMLSchema" xmlns:xs="http://www.w3.org/2001/XMLSchema" xmlns:p="http://schemas.microsoft.com/office/2006/metadata/properties" xmlns:ns2="04c57720-b4f8-4dbe-9a27-7f12d25ad925" xmlns:ns3="eb0d8da1-3006-4f21-a99f-e901b6f8fbf0" targetNamespace="http://schemas.microsoft.com/office/2006/metadata/properties" ma:root="true" ma:fieldsID="6a28bfa22fe5b594f3537ca29e4c13a4" ns2:_="" ns3:_="">
    <xsd:import namespace="04c57720-b4f8-4dbe-9a27-7f12d25ad925"/>
    <xsd:import namespace="eb0d8da1-3006-4f21-a99f-e901b6f8fbf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c57720-b4f8-4dbe-9a27-7f12d25ad9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0d8da1-3006-4f21-a99f-e901b6f8fbf0" elementFormDefault="qualified">
    <xsd:import namespace="http://schemas.microsoft.com/office/2006/documentManagement/types"/>
    <xsd:import namespace="http://schemas.microsoft.com/office/infopath/2007/PartnerControls"/>
    <xsd:element name="SharedWithUsers" ma:index="11"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Koplietots ar: detalizēti" ma:internalName="SharedWithDetails" ma:readOnly="true">
      <xsd:simpleType>
        <xsd:restriction base="dms:Note">
          <xsd:maxLength value="255"/>
        </xsd:restriction>
      </xsd:simpleType>
    </xsd:element>
    <xsd:element name="TaxCatchAll" ma:index="15" nillable="true" ma:displayName="Taxonomy Catch All Column" ma:hidden="true" ma:list="{ed6df6aa-6482-498f-8494-1f722d74ee9f}" ma:internalName="TaxCatchAll" ma:showField="CatchAllData" ma:web="eb0d8da1-3006-4f21-a99f-e901b6f8fb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DBE93A-1CF2-4B51-B199-2F1C9109FFC3}"/>
</file>

<file path=customXml/itemProps2.xml><?xml version="1.0" encoding="utf-8"?>
<ds:datastoreItem xmlns:ds="http://schemas.openxmlformats.org/officeDocument/2006/customXml" ds:itemID="{84C00E4F-009E-4D3E-A697-26C17FB880B5}"/>
</file>

<file path=customXml/itemProps3.xml><?xml version="1.0" encoding="utf-8"?>
<ds:datastoreItem xmlns:ds="http://schemas.openxmlformats.org/officeDocument/2006/customXml" ds:itemID="{004FECF8-5EBC-43C3-BFC8-E0D1DEF407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Kristaps</dc:creator>
  <cp:keywords/>
  <dc:description/>
  <cp:lastModifiedBy>Lelda Kalniņa</cp:lastModifiedBy>
  <cp:revision/>
  <dcterms:created xsi:type="dcterms:W3CDTF">2016-03-23T07:29:22Z</dcterms:created>
  <dcterms:modified xsi:type="dcterms:W3CDTF">2025-07-23T12:22:38Z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0x0101008A8D503866D4844CB2919DF301BF65A0</vt:lpwstr>
  </property>
  <property fmtid="{D5CDD505-2E9C-101B-9397-08002B2CF9AE}" pid="3" name="MediaServiceImageTags">
    <vt:lpwstr/>
  </property>
  <property fmtid="{D5CDD505-2E9C-101B-9397-08002B2CF9AE}" pid="4" name="Order">
    <vt:r8>4026700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