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2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9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40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1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vide-my.sharepoint.com/personal/indra_leitane-valdmane_varam_gov_lv/Documents/Documents/dokumenti/aptauja/3 - Publicētie faili/C - iestādes/"/>
    </mc:Choice>
  </mc:AlternateContent>
  <xr:revisionPtr revIDLastSave="7731" documentId="11_F25DC773A252ABDACC104825891C7D885ADE58EC" xr6:coauthVersionLast="47" xr6:coauthVersionMax="47" xr10:uidLastSave="{150BD416-1DB6-4385-974F-F85360D6B088}"/>
  <bookViews>
    <workbookView xWindow="-9890" yWindow="-21710" windowWidth="38620" windowHeight="21100" xr2:uid="{00000000-000D-0000-FFFF-FFFF00000000}"/>
  </bookViews>
  <sheets>
    <sheet name="Apstrade_C" sheetId="3" r:id="rId1"/>
    <sheet name="Kopsavilkums_C" sheetId="4" r:id="rId2"/>
  </sheets>
  <definedNames>
    <definedName name="_xlnm._FilterDatabase" localSheetId="0" hidden="1">Apstrade_C!$A$9:$DN$137</definedName>
    <definedName name="_xlnm.Print_Area" localSheetId="1">Kopsavilkums_C!$B$1:$AF$30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" i="4" l="1"/>
  <c r="P1" i="4"/>
  <c r="L9" i="3"/>
  <c r="L8" i="3"/>
  <c r="A9" i="3"/>
  <c r="A8" i="3"/>
  <c r="P9" i="3" l="1"/>
  <c r="P8" i="3"/>
  <c r="N8" i="3"/>
  <c r="N9" i="3"/>
  <c r="C8" i="3"/>
  <c r="C9" i="3"/>
  <c r="M8" i="3"/>
  <c r="M9" i="3"/>
  <c r="B9" i="3"/>
  <c r="B8" i="3"/>
  <c r="BF9" i="3" l="1"/>
  <c r="BF8" i="3"/>
  <c r="AQ8" i="3"/>
  <c r="AQ9" i="3"/>
  <c r="CE8" i="3"/>
  <c r="CE9" i="3"/>
  <c r="O5" i="3"/>
  <c r="N5" i="3" s="1"/>
  <c r="X11" i="4" s="1"/>
  <c r="BP9" i="3"/>
  <c r="BP8" i="3"/>
  <c r="DD9" i="3"/>
  <c r="DD8" i="3"/>
  <c r="CY8" i="3"/>
  <c r="CY9" i="3"/>
  <c r="BK8" i="3"/>
  <c r="BK9" i="3"/>
  <c r="BZ9" i="3"/>
  <c r="BZ8" i="3"/>
  <c r="T8" i="3"/>
  <c r="T9" i="3"/>
  <c r="DI8" i="3"/>
  <c r="DI9" i="3"/>
  <c r="AI2" i="3"/>
  <c r="X14" i="4" s="1"/>
  <c r="AI9" i="3"/>
  <c r="AI8" i="3"/>
  <c r="BA8" i="3"/>
  <c r="BA9" i="3"/>
  <c r="BU8" i="3"/>
  <c r="BU9" i="3"/>
  <c r="CO8" i="3"/>
  <c r="CO9" i="3"/>
  <c r="D8" i="3"/>
  <c r="D9" i="3"/>
  <c r="CT9" i="3"/>
  <c r="CT8" i="3"/>
  <c r="AD9" i="3"/>
  <c r="AD8" i="3"/>
  <c r="Y8" i="3"/>
  <c r="Y9" i="3"/>
  <c r="AV9" i="3"/>
  <c r="AV8" i="3"/>
  <c r="CJ9" i="3"/>
  <c r="CJ8" i="3"/>
  <c r="E8" i="3"/>
  <c r="E9" i="3"/>
  <c r="CQ5" i="3" l="1"/>
  <c r="CO5" i="3" s="1"/>
  <c r="J23" i="4" s="1"/>
  <c r="CW6" i="3"/>
  <c r="CT6" i="3" s="1"/>
  <c r="BQ4" i="3"/>
  <c r="BP4" i="3" s="1"/>
  <c r="M20" i="4" s="1"/>
  <c r="BG4" i="3"/>
  <c r="BF4" i="3" s="1"/>
  <c r="AX5" i="3"/>
  <c r="AV5" i="3" s="1"/>
  <c r="J12" i="4" s="1"/>
  <c r="CF4" i="3"/>
  <c r="CE4" i="3" s="1"/>
  <c r="M18" i="4" s="1"/>
  <c r="CR6" i="3"/>
  <c r="CO6" i="3" s="1"/>
  <c r="K23" i="4" s="1"/>
  <c r="CX7" i="3"/>
  <c r="CT7" i="3" s="1"/>
  <c r="L26" i="4" s="1"/>
  <c r="BS6" i="3"/>
  <c r="BP6" i="3" s="1"/>
  <c r="K20" i="4" s="1"/>
  <c r="BH5" i="3"/>
  <c r="BF5" i="3" s="1"/>
  <c r="J15" i="4" s="1"/>
  <c r="AY6" i="3"/>
  <c r="AV6" i="3" s="1"/>
  <c r="K12" i="4" s="1"/>
  <c r="CG5" i="3"/>
  <c r="CE5" i="3" s="1"/>
  <c r="CS7" i="3"/>
  <c r="CO7" i="3" s="1"/>
  <c r="L23" i="4" s="1"/>
  <c r="BB4" i="3"/>
  <c r="BA4" i="3" s="1"/>
  <c r="M14" i="4" s="1"/>
  <c r="BX6" i="3"/>
  <c r="BU6" i="3" s="1"/>
  <c r="K21" i="4" s="1"/>
  <c r="BL4" i="3"/>
  <c r="BK4" i="3" s="1"/>
  <c r="M17" i="4" s="1"/>
  <c r="CD7" i="3"/>
  <c r="BZ7" i="3" s="1"/>
  <c r="CZ4" i="3"/>
  <c r="CY4" i="3" s="1"/>
  <c r="BR5" i="3"/>
  <c r="BP5" i="3" s="1"/>
  <c r="J20" i="4" s="1"/>
  <c r="BI6" i="3"/>
  <c r="BF6" i="3" s="1"/>
  <c r="AZ7" i="3"/>
  <c r="AV7" i="3" s="1"/>
  <c r="CH6" i="3"/>
  <c r="CE6" i="3" s="1"/>
  <c r="K18" i="4" s="1"/>
  <c r="AB6" i="3"/>
  <c r="Y6" i="3" s="1"/>
  <c r="K9" i="4" s="1"/>
  <c r="AE4" i="3"/>
  <c r="AD4" i="3" s="1"/>
  <c r="M10" i="4" s="1"/>
  <c r="BC5" i="3"/>
  <c r="BA5" i="3" s="1"/>
  <c r="BY7" i="3"/>
  <c r="BU7" i="3" s="1"/>
  <c r="L21" i="4" s="1"/>
  <c r="BM5" i="3"/>
  <c r="BK5" i="3" s="1"/>
  <c r="J17" i="4" s="1"/>
  <c r="CC6" i="3"/>
  <c r="BZ6" i="3" s="1"/>
  <c r="K25" i="4" s="1"/>
  <c r="DA5" i="3"/>
  <c r="CY5" i="3" s="1"/>
  <c r="BT7" i="3"/>
  <c r="BP7" i="3" s="1"/>
  <c r="L20" i="4" s="1"/>
  <c r="BJ7" i="3"/>
  <c r="BF7" i="3" s="1"/>
  <c r="L15" i="4" s="1"/>
  <c r="AW4" i="3"/>
  <c r="AV4" i="3" s="1"/>
  <c r="M12" i="4" s="1"/>
  <c r="CI7" i="3"/>
  <c r="CE7" i="3" s="1"/>
  <c r="AC7" i="3"/>
  <c r="Y7" i="3" s="1"/>
  <c r="L9" i="4" s="1"/>
  <c r="AF5" i="3"/>
  <c r="AD5" i="3" s="1"/>
  <c r="J10" i="4" s="1"/>
  <c r="BD6" i="3"/>
  <c r="BA6" i="3" s="1"/>
  <c r="K14" i="4" s="1"/>
  <c r="BV4" i="3"/>
  <c r="BU4" i="3" s="1"/>
  <c r="M21" i="4" s="1"/>
  <c r="BN6" i="3"/>
  <c r="BK6" i="3" s="1"/>
  <c r="K17" i="4" s="1"/>
  <c r="CA4" i="3"/>
  <c r="BZ4" i="3" s="1"/>
  <c r="DB6" i="3"/>
  <c r="CY6" i="3" s="1"/>
  <c r="DF5" i="3"/>
  <c r="DD5" i="3" s="1"/>
  <c r="J29" i="4" s="1"/>
  <c r="CM6" i="3"/>
  <c r="CJ6" i="3" s="1"/>
  <c r="K22" i="4" s="1"/>
  <c r="DK5" i="3"/>
  <c r="DI5" i="3" s="1"/>
  <c r="AA5" i="3"/>
  <c r="Y5" i="3" s="1"/>
  <c r="J9" i="4" s="1"/>
  <c r="AG6" i="3"/>
  <c r="AD6" i="3" s="1"/>
  <c r="K10" i="4" s="1"/>
  <c r="BE7" i="3"/>
  <c r="BA7" i="3" s="1"/>
  <c r="L14" i="4" s="1"/>
  <c r="BW5" i="3"/>
  <c r="BU5" i="3" s="1"/>
  <c r="J21" i="4" s="1"/>
  <c r="BO7" i="3"/>
  <c r="BK7" i="3" s="1"/>
  <c r="L17" i="4" s="1"/>
  <c r="CB5" i="3"/>
  <c r="BZ5" i="3" s="1"/>
  <c r="J25" i="4" s="1"/>
  <c r="DC7" i="3"/>
  <c r="CY7" i="3" s="1"/>
  <c r="L28" i="4" s="1"/>
  <c r="DG6" i="3"/>
  <c r="DD6" i="3" s="1"/>
  <c r="CK4" i="3"/>
  <c r="CJ4" i="3" s="1"/>
  <c r="M22" i="4" s="1"/>
  <c r="DJ4" i="3"/>
  <c r="DI4" i="3" s="1"/>
  <c r="AS5" i="3"/>
  <c r="AQ5" i="3" s="1"/>
  <c r="J11" i="4" s="1"/>
  <c r="Z4" i="3"/>
  <c r="Y4" i="3" s="1"/>
  <c r="M9" i="4" s="1"/>
  <c r="AH7" i="3"/>
  <c r="AD7" i="3" s="1"/>
  <c r="L10" i="4" s="1"/>
  <c r="CU4" i="3"/>
  <c r="CT4" i="3" s="1"/>
  <c r="M26" i="4" s="1"/>
  <c r="DH7" i="3"/>
  <c r="DD7" i="3" s="1"/>
  <c r="L29" i="4" s="1"/>
  <c r="CL5" i="3"/>
  <c r="CJ5" i="3" s="1"/>
  <c r="J22" i="4" s="1"/>
  <c r="DL6" i="3"/>
  <c r="DI6" i="3" s="1"/>
  <c r="AU7" i="3"/>
  <c r="AQ7" i="3" s="1"/>
  <c r="L11" i="4" s="1"/>
  <c r="CP4" i="3"/>
  <c r="CO4" i="3" s="1"/>
  <c r="M23" i="4" s="1"/>
  <c r="CV5" i="3"/>
  <c r="CT5" i="3" s="1"/>
  <c r="J26" i="4" s="1"/>
  <c r="AR4" i="3"/>
  <c r="AQ4" i="3" s="1"/>
  <c r="M11" i="4" s="1"/>
  <c r="DE4" i="3"/>
  <c r="DD4" i="3" s="1"/>
  <c r="CN7" i="3"/>
  <c r="CJ7" i="3" s="1"/>
  <c r="L22" i="4" s="1"/>
  <c r="DM7" i="3"/>
  <c r="DI7" i="3" s="1"/>
  <c r="L30" i="4" s="1"/>
  <c r="AT6" i="3"/>
  <c r="AQ6" i="3" s="1"/>
  <c r="K11" i="4" s="1"/>
  <c r="K15" i="4"/>
  <c r="K26" i="4"/>
  <c r="AL9" i="3"/>
  <c r="AA18" i="4" s="1"/>
  <c r="AL8" i="3"/>
  <c r="AM9" i="3"/>
  <c r="AB18" i="4" s="1"/>
  <c r="AM8" i="3"/>
  <c r="AN9" i="3"/>
  <c r="AC18" i="4" s="1"/>
  <c r="AN8" i="3"/>
  <c r="L18" i="4"/>
  <c r="AK9" i="3"/>
  <c r="Z18" i="4" s="1"/>
  <c r="AK8" i="3"/>
  <c r="J14" i="4"/>
  <c r="X7" i="3"/>
  <c r="T7" i="3" s="1"/>
  <c r="L7" i="4" s="1"/>
  <c r="AO8" i="3"/>
  <c r="AO9" i="3"/>
  <c r="AD18" i="4" s="1"/>
  <c r="J18" i="4"/>
  <c r="V5" i="3"/>
  <c r="L25" i="4"/>
  <c r="U4" i="3"/>
  <c r="T4" i="3" s="1"/>
  <c r="AJ9" i="3"/>
  <c r="AJ8" i="3"/>
  <c r="M15" i="4"/>
  <c r="W6" i="3"/>
  <c r="T6" i="3" s="1"/>
  <c r="K7" i="4" s="1"/>
  <c r="L12" i="4"/>
  <c r="AP8" i="3"/>
  <c r="AP9" i="3"/>
  <c r="AE18" i="4" s="1"/>
  <c r="I8" i="3"/>
  <c r="I9" i="3"/>
  <c r="AB24" i="4" s="1"/>
  <c r="J8" i="3"/>
  <c r="J9" i="3"/>
  <c r="AC24" i="4" s="1"/>
  <c r="H8" i="3"/>
  <c r="H9" i="3"/>
  <c r="AA24" i="4" s="1"/>
  <c r="K8" i="3"/>
  <c r="K9" i="3"/>
  <c r="AD24" i="4" s="1"/>
  <c r="G9" i="3"/>
  <c r="Z24" i="4" s="1"/>
  <c r="G8" i="3"/>
  <c r="F9" i="3"/>
  <c r="Y24" i="4" s="1"/>
  <c r="F8" i="3"/>
  <c r="N7" i="3"/>
  <c r="X10" i="4" s="1"/>
  <c r="BZ3" i="3" l="1"/>
  <c r="DD3" i="3"/>
  <c r="AQ3" i="3"/>
  <c r="AV3" i="3"/>
  <c r="AD3" i="3"/>
  <c r="BK3" i="3"/>
  <c r="CO3" i="3"/>
  <c r="BU3" i="3"/>
  <c r="M25" i="4"/>
  <c r="T25" i="4" s="1"/>
  <c r="DI3" i="3"/>
  <c r="CJ3" i="3"/>
  <c r="Y3" i="3"/>
  <c r="BA3" i="3"/>
  <c r="CE3" i="3"/>
  <c r="BF3" i="3"/>
  <c r="BP3" i="3"/>
  <c r="CY3" i="3"/>
  <c r="CT3" i="3"/>
  <c r="M7" i="4"/>
  <c r="T7" i="4" s="1"/>
  <c r="R8" i="3"/>
  <c r="Q8" i="3"/>
  <c r="S8" i="3"/>
  <c r="Z28" i="4"/>
  <c r="Z29" i="4"/>
  <c r="O27" i="4"/>
  <c r="O24" i="4"/>
  <c r="O19" i="4"/>
  <c r="O16" i="4"/>
  <c r="O13" i="4"/>
  <c r="O8" i="4"/>
  <c r="J28" i="4"/>
  <c r="Q28" i="4" s="1"/>
  <c r="AD25" i="4"/>
  <c r="X7" i="4"/>
  <c r="Y10" i="4" s="1"/>
  <c r="T18" i="4"/>
  <c r="S25" i="4"/>
  <c r="Q22" i="4"/>
  <c r="R18" i="4"/>
  <c r="S14" i="4"/>
  <c r="Q11" i="4"/>
  <c r="R7" i="4"/>
  <c r="AA19" i="4"/>
  <c r="Q15" i="4"/>
  <c r="T9" i="4"/>
  <c r="T20" i="4"/>
  <c r="S29" i="4"/>
  <c r="R25" i="4"/>
  <c r="S21" i="4"/>
  <c r="Q18" i="4"/>
  <c r="R14" i="4"/>
  <c r="S10" i="4"/>
  <c r="AB19" i="4"/>
  <c r="R11" i="4"/>
  <c r="T10" i="4"/>
  <c r="T21" i="4"/>
  <c r="Q29" i="4"/>
  <c r="Q25" i="4"/>
  <c r="R21" i="4"/>
  <c r="S17" i="4"/>
  <c r="Q14" i="4"/>
  <c r="R10" i="4"/>
  <c r="AC19" i="4"/>
  <c r="S18" i="4"/>
  <c r="T11" i="4"/>
  <c r="T22" i="4"/>
  <c r="S28" i="4"/>
  <c r="S23" i="4"/>
  <c r="Q21" i="4"/>
  <c r="R17" i="4"/>
  <c r="S12" i="4"/>
  <c r="Q10" i="4"/>
  <c r="AD19" i="4"/>
  <c r="Q26" i="4"/>
  <c r="S7" i="4"/>
  <c r="T12" i="4"/>
  <c r="T23" i="4"/>
  <c r="R23" i="4"/>
  <c r="S20" i="4"/>
  <c r="Q17" i="4"/>
  <c r="R12" i="4"/>
  <c r="S9" i="4"/>
  <c r="AE19" i="4"/>
  <c r="R22" i="4"/>
  <c r="T14" i="4"/>
  <c r="S26" i="4"/>
  <c r="Q23" i="4"/>
  <c r="R20" i="4"/>
  <c r="S15" i="4"/>
  <c r="Q12" i="4"/>
  <c r="R9" i="4"/>
  <c r="T17" i="4"/>
  <c r="Z19" i="4"/>
  <c r="T15" i="4"/>
  <c r="T26" i="4"/>
  <c r="R26" i="4"/>
  <c r="S22" i="4"/>
  <c r="Q20" i="4"/>
  <c r="R15" i="4"/>
  <c r="S11" i="4"/>
  <c r="Q9" i="4"/>
  <c r="S30" i="4"/>
  <c r="AB25" i="4"/>
  <c r="AC25" i="4"/>
  <c r="AA25" i="4"/>
  <c r="Z25" i="4"/>
  <c r="Y25" i="4"/>
  <c r="AI7" i="3"/>
  <c r="AI6" i="3" s="1"/>
  <c r="AI5" i="3"/>
  <c r="AI4" i="3" s="1"/>
  <c r="Y18" i="4"/>
  <c r="Y19" i="4" s="1"/>
  <c r="J30" i="4"/>
  <c r="Q30" i="4" s="1"/>
  <c r="T5" i="3"/>
  <c r="J7" i="4" s="1"/>
  <c r="T3" i="3" l="1"/>
  <c r="Q7" i="4"/>
  <c r="Z30" i="4"/>
  <c r="AA28" i="4" s="1"/>
  <c r="Y11" i="4"/>
  <c r="AC10" i="4" s="1"/>
  <c r="AA30" i="4" l="1"/>
  <c r="AA29" i="4"/>
</calcChain>
</file>

<file path=xl/sharedStrings.xml><?xml version="1.0" encoding="utf-8"?>
<sst xmlns="http://schemas.openxmlformats.org/spreadsheetml/2006/main" count="2750" uniqueCount="303">
  <si>
    <t>nē</t>
  </si>
  <si>
    <t>daļēji</t>
  </si>
  <si>
    <t>jā</t>
  </si>
  <si>
    <t>nav zināms</t>
  </si>
  <si>
    <t>NPK</t>
  </si>
  <si>
    <t>ID</t>
  </si>
  <si>
    <t>Aizpildīšanas datums</t>
  </si>
  <si>
    <t>Aizpildīšanas laiks</t>
  </si>
  <si>
    <t>Iestāde</t>
  </si>
  <si>
    <t>kopā</t>
  </si>
  <si>
    <t>Iestādes, kas nav aizpildījušas anketu</t>
  </si>
  <si>
    <t>Iestādes, kas ir aizpildījušas anketu</t>
  </si>
  <si>
    <t>P1.2.</t>
  </si>
  <si>
    <t>P1.1.</t>
  </si>
  <si>
    <t>P2.2.</t>
  </si>
  <si>
    <t>P2.3.</t>
  </si>
  <si>
    <t>P2.4.</t>
  </si>
  <si>
    <t>P5.1.</t>
  </si>
  <si>
    <t>P5.2.</t>
  </si>
  <si>
    <t>P5.3.</t>
  </si>
  <si>
    <t>↓</t>
  </si>
  <si>
    <t>Izveidot pakalpojumu pārvaldības politikas īstenošanas komandas</t>
  </si>
  <si>
    <t>Apmācīt iestāžu pārstāvjus par pakalpojumu veidiem, pakalpojumu pārvaldības mērogiem un līmeņiem, pakalpojumu pārvaldības lomām un to pienākumiem</t>
  </si>
  <si>
    <t>Iestāžu skaits</t>
  </si>
  <si>
    <t>Iestāžu īpatsvars</t>
  </si>
  <si>
    <t>↓↓</t>
  </si>
  <si>
    <t>↓↓↓</t>
  </si>
  <si>
    <t>"Pakalpojumu vides pilnveides plāna 2024.–2027. gadam" 
pasākumi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</si>
  <si>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</si>
  <si>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</si>
  <si>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</si>
  <si>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</si>
  <si>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</si>
  <si>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</si>
  <si>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</si>
  <si>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</si>
  <si>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</si>
  <si>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</si>
  <si>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</si>
  <si>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</si>
  <si>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</si>
  <si>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</si>
  <si>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</si>
  <si>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</si>
  <si>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</si>
  <si>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Vispārīga informācija</t>
  </si>
  <si>
    <t>3–10</t>
  </si>
  <si>
    <t>11–30</t>
  </si>
  <si>
    <t>pakalpojumu nav</t>
  </si>
  <si>
    <t>1 vai 2</t>
  </si>
  <si>
    <t>nav 
zināms</t>
  </si>
  <si>
    <t>pakalpojumu skaits</t>
  </si>
  <si>
    <t>31–90</t>
  </si>
  <si>
    <t>vairāk kā 90</t>
  </si>
  <si>
    <t>senāk</t>
  </si>
  <si>
    <r>
      <t xml:space="preserve">31–90
</t>
    </r>
    <r>
      <rPr>
        <sz val="10"/>
        <color theme="1"/>
        <rFont val="Arial Narrow"/>
        <family val="2"/>
        <charset val="186"/>
      </rPr>
      <t>(3 mēneši)</t>
    </r>
  </si>
  <si>
    <r>
      <t xml:space="preserve">6–30
</t>
    </r>
    <r>
      <rPr>
        <sz val="10"/>
        <color theme="1"/>
        <rFont val="Arial Narrow"/>
        <family val="2"/>
        <charset val="186"/>
      </rPr>
      <t>(mēnesis)</t>
    </r>
  </si>
  <si>
    <r>
      <t xml:space="preserve">5
</t>
    </r>
    <r>
      <rPr>
        <sz val="10"/>
        <color theme="1"/>
        <rFont val="Arial Narrow"/>
        <family val="2"/>
        <charset val="186"/>
      </rPr>
      <t>(nedēļa)</t>
    </r>
  </si>
  <si>
    <r>
      <t xml:space="preserve">181–360
</t>
    </r>
    <r>
      <rPr>
        <sz val="10"/>
        <color theme="1"/>
        <rFont val="Arial Narrow"/>
        <family val="2"/>
        <charset val="186"/>
      </rPr>
      <t>(gads)</t>
    </r>
  </si>
  <si>
    <t>iestāžu skaits</t>
  </si>
  <si>
    <t>Komandu izveide</t>
  </si>
  <si>
    <t>P1-3</t>
  </si>
  <si>
    <t>Apmācīt pakalpojumu pārvaldības politikas īstenošanas komandas par pakalpojumu pārvaldības politiku</t>
  </si>
  <si>
    <t>18.</t>
  </si>
  <si>
    <t>Pilnveides posmi</t>
  </si>
  <si>
    <r>
      <t xml:space="preserve">91–180
</t>
    </r>
    <r>
      <rPr>
        <sz val="10"/>
        <color theme="1"/>
        <rFont val="Arial Narrow"/>
        <family val="2"/>
        <charset val="186"/>
      </rPr>
      <t>(puse gada)</t>
    </r>
  </si>
  <si>
    <t>Iestādes kopā:</t>
  </si>
  <si>
    <t>Pakalpojumi kopā:</t>
  </si>
  <si>
    <r>
      <t xml:space="preserve">1. Vai Jūsu iestādē 
</t>
    </r>
    <r>
      <rPr>
        <b/>
        <sz val="10"/>
        <color rgb="FFC00000"/>
        <rFont val="Arial Narrow"/>
        <family val="2"/>
        <charset val="186"/>
      </rPr>
      <t>ir veikta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>darbinieku sākotnējā apmācība</t>
    </r>
    <r>
      <rPr>
        <sz val="10"/>
        <color theme="1"/>
        <rFont val="Arial Narrow"/>
        <family val="2"/>
        <charset val="186"/>
      </rPr>
      <t xml:space="preserve"> 
par pakalpojumu veidiem, pakalpojumu pārvaldības mērogiem un līmeņiem, galvenajām pakalpojumu pārvaldības lomām un lomām atbilstošajiem pienākumiem</t>
    </r>
  </si>
  <si>
    <r>
      <t xml:space="preserve">2. Vai Jūsu iestādē 
</t>
    </r>
    <r>
      <rPr>
        <b/>
        <sz val="10"/>
        <color rgb="FFC00000"/>
        <rFont val="Arial Narrow"/>
        <family val="2"/>
        <charset val="186"/>
      </rPr>
      <t>ir noteikts Iestādes pakalpojumu kopuma vadītājs</t>
    </r>
    <r>
      <rPr>
        <sz val="10"/>
        <color theme="1"/>
        <rFont val="Arial Narrow"/>
        <family val="2"/>
        <charset val="186"/>
      </rPr>
      <t> 
– atbildīgais par pakalpojumu pārvaldību 
iestādē kopumā?</t>
    </r>
  </si>
  <si>
    <r>
      <t xml:space="preserve">3. Vai Jūsu iestādē 
</t>
    </r>
    <r>
      <rPr>
        <b/>
        <sz val="10"/>
        <color rgb="FFC00000"/>
        <rFont val="Arial Narrow"/>
        <family val="2"/>
        <charset val="186"/>
      </rPr>
      <t xml:space="preserve">ir izveidots visu pakalpojumu pilnais saraksts </t>
    </r>
    <r>
      <rPr>
        <sz val="10"/>
        <color theme="1"/>
        <rFont val="Arial Narrow"/>
        <family val="2"/>
        <charset val="186"/>
      </rPr>
      <t xml:space="preserve">
– pakalpojumu portfolio?</t>
    </r>
  </si>
  <si>
    <r>
      <t xml:space="preserve">Lūdzam norādīt 
</t>
    </r>
    <r>
      <rPr>
        <b/>
        <sz val="10"/>
        <color rgb="FFC00000"/>
        <rFont val="Arial Narrow"/>
        <family val="2"/>
        <charset val="186"/>
      </rPr>
      <t xml:space="preserve">kāds ir aktīvo pakalpojumu skaits </t>
    </r>
    <r>
      <rPr>
        <sz val="10"/>
        <color theme="1"/>
        <rFont val="Arial Narrow"/>
        <family val="2"/>
        <charset val="186"/>
      </rPr>
      <t xml:space="preserve">
jūsu pakalpojumu portfolio 
(ja tāds ir izveidots)</t>
    </r>
  </si>
  <si>
    <r>
      <t xml:space="preserve">4. Vai Jūsu iestādē
</t>
    </r>
    <r>
      <rPr>
        <b/>
        <sz val="10"/>
        <color rgb="FFC00000"/>
        <rFont val="Arial Narrow"/>
        <family val="2"/>
        <charset val="186"/>
      </rPr>
      <t xml:space="preserve"> ir noteikti visu Pakalpojumu vadītāji</t>
    </r>
    <r>
      <rPr>
        <sz val="10"/>
        <color theme="1"/>
        <rFont val="Arial Narrow"/>
        <family val="2"/>
        <charset val="186"/>
      </rPr>
      <t>?</t>
    </r>
  </si>
  <si>
    <r>
      <t xml:space="preserve">11. Vai Jūsu iestādē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apzinājis 
novērtēšanā konstatēto neatbilstību cēloņus?</t>
    </r>
  </si>
  <si>
    <r>
      <t xml:space="preserve">10. Vai Jūsu iestādē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veicis 
esošās situācijas novērtēšanu</t>
    </r>
    <r>
      <rPr>
        <sz val="10"/>
        <color theme="1"/>
        <rFont val="Arial Narrow"/>
        <family val="2"/>
        <charset val="186"/>
      </rPr>
      <t>?</t>
    </r>
  </si>
  <si>
    <r>
      <t xml:space="preserve">12. Vai Jūsu iestādē 
visu </t>
    </r>
    <r>
      <rPr>
        <b/>
        <sz val="10"/>
        <color theme="1"/>
        <rFont val="Arial Narrow"/>
        <family val="2"/>
        <charset val="186"/>
      </rPr>
      <t>Pakalpojumu vadītāji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veikuši 
esošās situācijas novērtēšanu</t>
    </r>
    <r>
      <rPr>
        <sz val="10"/>
        <color theme="1"/>
        <rFont val="Arial Narrow"/>
        <family val="2"/>
        <charset val="186"/>
      </rPr>
      <t>?</t>
    </r>
  </si>
  <si>
    <r>
      <t xml:space="preserve">13. Vai Jūsu iestādē 
visu </t>
    </r>
    <r>
      <rPr>
        <b/>
        <sz val="10"/>
        <color theme="1"/>
        <rFont val="Arial Narrow"/>
        <family val="2"/>
        <charset val="186"/>
      </rPr>
      <t>Pakalpojumu vadītāji</t>
    </r>
    <r>
      <rPr>
        <b/>
        <sz val="10"/>
        <color rgb="FFC00000"/>
        <rFont val="Arial Narrow"/>
        <family val="2"/>
        <charset val="186"/>
      </rPr>
      <t xml:space="preserve"> 
ir apzinājuši 
novērtēšanā konstatēto neatbilstību cēloņus</t>
    </r>
    <r>
      <rPr>
        <sz val="10"/>
        <color theme="1"/>
        <rFont val="Arial Narrow"/>
        <family val="2"/>
        <charset val="186"/>
      </rPr>
      <t>?</t>
    </r>
  </si>
  <si>
    <r>
      <t xml:space="preserve">14. Vai Jūsu iestādē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 xml:space="preserve">ir izveidojis pilnveides plānu </t>
    </r>
    <r>
      <rPr>
        <sz val="10"/>
        <color theme="1"/>
        <rFont val="Arial Narrow"/>
        <family val="2"/>
        <charset val="186"/>
      </rPr>
      <t xml:space="preserve">
novērtēšanā konstatēto neatbilstību novēršanai?</t>
    </r>
  </si>
  <si>
    <r>
      <t xml:space="preserve">15. Vai Jūsu iestādē 
visu </t>
    </r>
    <r>
      <rPr>
        <b/>
        <sz val="10"/>
        <color theme="1"/>
        <rFont val="Arial Narrow"/>
        <family val="2"/>
        <charset val="186"/>
      </rPr>
      <t xml:space="preserve">Pakalpojumu vadītāji 
</t>
    </r>
    <r>
      <rPr>
        <b/>
        <sz val="10"/>
        <color rgb="FFC00000"/>
        <rFont val="Arial Narrow"/>
        <family val="2"/>
        <charset val="186"/>
      </rPr>
      <t xml:space="preserve">ir izveidojuši pilnveides plānus </t>
    </r>
    <r>
      <rPr>
        <sz val="10"/>
        <color theme="1"/>
        <rFont val="Arial Narrow"/>
        <family val="2"/>
        <charset val="186"/>
      </rPr>
      <t xml:space="preserve">
novērtēšanā konstatēto neatbilstību novēršanai?</t>
    </r>
  </si>
  <si>
    <r>
      <t xml:space="preserve">5. Vai Jūsu iestādē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un visu </t>
    </r>
    <r>
      <rPr>
        <b/>
        <sz val="10"/>
        <color theme="1"/>
        <rFont val="Arial Narrow"/>
        <family val="2"/>
        <charset val="186"/>
      </rPr>
      <t xml:space="preserve">Pakalpojumu vadītāji </t>
    </r>
    <r>
      <rPr>
        <sz val="10"/>
        <color theme="1"/>
        <rFont val="Arial Narrow"/>
        <family val="2"/>
        <charset val="186"/>
      </rPr>
      <t xml:space="preserve">
</t>
    </r>
    <r>
      <rPr>
        <b/>
        <sz val="10"/>
        <color rgb="FFC00000"/>
        <rFont val="Arial Narrow"/>
        <family val="2"/>
        <charset val="186"/>
      </rPr>
      <t>ir apstiprināti ar rīkojumu</t>
    </r>
    <r>
      <rPr>
        <sz val="10"/>
        <color theme="1"/>
        <rFont val="Arial Narrow"/>
        <family val="2"/>
        <charset val="186"/>
      </rPr>
      <t>?</t>
    </r>
  </si>
  <si>
    <r>
      <t xml:space="preserve">6. Vai Jūsu iestādē 
</t>
    </r>
    <r>
      <rPr>
        <b/>
        <sz val="10"/>
        <color rgb="FFC00000"/>
        <rFont val="Arial Narrow"/>
        <family val="2"/>
        <charset val="186"/>
      </rPr>
      <t>Iestādes pakalpojumu kopuma vadītājs ir apmācīts</t>
    </r>
    <r>
      <rPr>
        <sz val="10"/>
        <color theme="1"/>
        <rFont val="Arial Narrow"/>
        <family val="2"/>
        <charset val="186"/>
      </rPr>
      <t xml:space="preserve"> 
par 
</t>
    </r>
    <r>
      <rPr>
        <b/>
        <sz val="10"/>
        <color theme="1"/>
        <rFont val="Arial Narrow"/>
        <family val="2"/>
        <charset val="186"/>
      </rPr>
      <t>pakalpojumu pārvaldības politiku kopumā, 
tostarp pakalpojumu pārvaldības sistēmas sastāvdaļām</t>
    </r>
  </si>
  <si>
    <r>
      <t xml:space="preserve">7. Vai Jūsu iestādē 
visu </t>
    </r>
    <r>
      <rPr>
        <b/>
        <sz val="10"/>
        <color rgb="FFC00000"/>
        <rFont val="Arial Narrow"/>
        <family val="2"/>
        <charset val="186"/>
      </rPr>
      <t>Pakalpojumu vadītāji ir apmācīti</t>
    </r>
    <r>
      <rPr>
        <sz val="10"/>
        <color theme="1"/>
        <rFont val="Arial Narrow"/>
        <family val="2"/>
        <charset val="186"/>
      </rPr>
      <t xml:space="preserve"> 
par 
</t>
    </r>
    <r>
      <rPr>
        <b/>
        <sz val="10"/>
        <color theme="1"/>
        <rFont val="Arial Narrow"/>
        <family val="2"/>
        <charset val="186"/>
      </rPr>
      <t>pakalpojumu pārvaldības politiku kopumā, 
tostarp pakalpojumu pārvaldības sistēmas sastāvdaļām</t>
    </r>
  </si>
  <si>
    <r>
      <t xml:space="preserve">8.Vai Jūsu iestādē 
</t>
    </r>
    <r>
      <rPr>
        <b/>
        <sz val="10"/>
        <color rgb="FFC00000"/>
        <rFont val="Arial Narrow"/>
        <family val="2"/>
        <charset val="186"/>
      </rPr>
      <t>Iestādes pakalpojumu kopuma vadītājs ir apmācīts</t>
    </r>
    <r>
      <rPr>
        <sz val="10"/>
        <color theme="1"/>
        <rFont val="Arial Narrow"/>
        <family val="2"/>
        <charset val="186"/>
      </rPr>
      <t xml:space="preserve"> 
par 
</t>
    </r>
    <r>
      <rPr>
        <b/>
        <sz val="10"/>
        <color theme="1"/>
        <rFont val="Arial Narrow"/>
        <family val="2"/>
        <charset val="186"/>
      </rPr>
      <t>pakalpojumu un pakalpojumu pārvaldības novērtēšanu un pilnveides plānu izveidi?</t>
    </r>
  </si>
  <si>
    <r>
      <t xml:space="preserve">9. Vai Jūsu iestādē 
visu </t>
    </r>
    <r>
      <rPr>
        <b/>
        <sz val="10"/>
        <color rgb="FFC00000"/>
        <rFont val="Arial Narrow"/>
        <family val="2"/>
        <charset val="186"/>
      </rPr>
      <t xml:space="preserve">Pakalpojumu vadītāji ir apmācīti </t>
    </r>
    <r>
      <rPr>
        <sz val="10"/>
        <color theme="1"/>
        <rFont val="Arial Narrow"/>
        <family val="2"/>
        <charset val="186"/>
      </rPr>
      <t xml:space="preserve">
par 
</t>
    </r>
    <r>
      <rPr>
        <b/>
        <sz val="10"/>
        <color theme="1"/>
        <rFont val="Arial Narrow"/>
        <family val="2"/>
        <charset val="186"/>
      </rPr>
      <t>pakalpojumu un pakalpojumu pārvaldības novērtēšanu un pilnveides plānu izveidi?</t>
    </r>
  </si>
  <si>
    <r>
      <t xml:space="preserve">17. Vai Jūsu iestādē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un visu </t>
    </r>
    <r>
      <rPr>
        <b/>
        <sz val="10"/>
        <color theme="1"/>
        <rFont val="Arial Narrow"/>
        <family val="2"/>
        <charset val="186"/>
      </rPr>
      <t>Pakalpojumu vadītāji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uzsākuši pakalpojumu izveides, sniegšanas un attīstības nosacījumiem pilnveidi 
(neatbilstību novēršanu)</t>
    </r>
    <r>
      <rPr>
        <sz val="10"/>
        <color theme="1"/>
        <rFont val="Arial Narrow"/>
        <family val="2"/>
        <charset val="186"/>
      </rPr>
      <t>?</t>
    </r>
  </si>
  <si>
    <r>
      <t xml:space="preserve">16. Vai Jūsu iestādē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un visu </t>
    </r>
    <r>
      <rPr>
        <b/>
        <sz val="10"/>
        <color theme="1"/>
        <rFont val="Arial Narrow"/>
        <family val="2"/>
        <charset val="186"/>
      </rPr>
      <t>Pakalpojumu vadītāji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uzsākuši pakalpojumu pārvaldības uzdevumu veikšanas pilnveidi 
(neatbilstību novēršanu)</t>
    </r>
    <r>
      <rPr>
        <sz val="10"/>
        <color theme="1"/>
        <rFont val="Arial Narrow"/>
        <family val="2"/>
        <charset val="186"/>
      </rPr>
      <t>?</t>
    </r>
  </si>
  <si>
    <r>
      <t>18. Vai Jūsu iestādē</t>
    </r>
    <r>
      <rPr>
        <b/>
        <sz val="10"/>
        <color rgb="FFC00000"/>
        <rFont val="Arial Narrow"/>
        <family val="2"/>
        <charset val="186"/>
      </rPr>
      <t xml:space="preserve">
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
un visu </t>
    </r>
    <r>
      <rPr>
        <b/>
        <sz val="10"/>
        <color theme="1"/>
        <rFont val="Arial Narrow"/>
        <family val="2"/>
        <charset val="186"/>
      </rPr>
      <t>Pakalpojumu vadītāji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uzsākuši pakalpojumiem un pakalpojumu pārvaldībai nepieciešamo spēju un resursu pilnveidi (neatbilstību novēršanu)</t>
    </r>
    <r>
      <rPr>
        <sz val="10"/>
        <color theme="1"/>
        <rFont val="Arial Narrow"/>
        <family val="2"/>
        <charset val="186"/>
      </rPr>
      <t>?</t>
    </r>
  </si>
  <si>
    <t>Apmācīt pakalpojumu pārvaldības politikas īstenošanas komandas par pakalpojumu un pakalpojumu pārvaldības esošā stāvokļa novērtēšanu un pilnveides plānu izveidi</t>
  </si>
  <si>
    <t>Novērtēt katras iestādes pakalpojumu un pakalpojumu pārvaldības atbilstību pakalpojumu pārvaldības politikai</t>
  </si>
  <si>
    <t>Izveidot katras iestādes pakalpojumu un pakalpojumu pārvaldības pilnveides individuālos plānus atbilstoši pakalpojumu pārvaldības politikai, iestādes atbilstības novērtējumam un iestādes iespējām</t>
  </si>
  <si>
    <t>Katrā iestādē pilnveidot pakalpojumu pārvaldības uzdevumu veikšanu atbilstoši iestādes individuālajam pilnveides plānam šim periodam</t>
  </si>
  <si>
    <t>Katrā iestādē pilnveidot pakalpojumus atbilstoši iestādes individuālajam pilnveides plānam šim periodam</t>
  </si>
  <si>
    <t>Katrā iestādē pilnveidot pakalpojumiem un pakalpojumu pārvaldībai nepieciešamās spējas un resursus atbilstoši iestādes individuālajam pilnveides plānam šim periodam</t>
  </si>
  <si>
    <t>Dienu skaits kopš iepriekšējās aktualizēšanas</t>
  </si>
  <si>
    <t>dienu skaits 
kopš iepriekšējās aktualizēšanas</t>
  </si>
  <si>
    <r>
      <rPr>
        <sz val="12"/>
        <color rgb="FFC00000"/>
        <rFont val="Arial Narrow"/>
        <family val="2"/>
        <charset val="186"/>
      </rPr>
      <t>→</t>
    </r>
    <r>
      <rPr>
        <sz val="10"/>
        <color theme="1"/>
        <rFont val="Arial Narrow"/>
        <family val="2"/>
        <charset val="186"/>
      </rPr>
      <t xml:space="preserve">
nē</t>
    </r>
  </si>
  <si>
    <r>
      <rPr>
        <sz val="12"/>
        <color rgb="FFC00000"/>
        <rFont val="Arial Narrow"/>
        <family val="2"/>
        <charset val="186"/>
      </rPr>
      <t>→</t>
    </r>
    <r>
      <rPr>
        <sz val="10"/>
        <color theme="1"/>
        <rFont val="Arial Narrow"/>
        <family val="2"/>
        <charset val="186"/>
      </rPr>
      <t xml:space="preserve">
daļēji
 </t>
    </r>
  </si>
  <si>
    <r>
      <rPr>
        <b/>
        <sz val="11"/>
        <color rgb="FFC00000"/>
        <rFont val="Arial Narrow"/>
        <family val="2"/>
        <charset val="186"/>
      </rPr>
      <t>Pilnveide</t>
    </r>
    <r>
      <rPr>
        <sz val="11"/>
        <color theme="1"/>
        <rFont val="Arial Narrow"/>
        <family val="2"/>
        <charset val="186"/>
      </rPr>
      <t xml:space="preserve">
(saskaņā ar neatbilstību novēršanas plānu)</t>
    </r>
  </si>
  <si>
    <r>
      <t xml:space="preserve">Sākotnējā </t>
    </r>
    <r>
      <rPr>
        <b/>
        <sz val="11"/>
        <color rgb="FFC00000"/>
        <rFont val="Arial Narrow"/>
        <family val="2"/>
        <charset val="186"/>
      </rPr>
      <t>apmācība</t>
    </r>
  </si>
  <si>
    <t>Aptaujas anketas aizpildīšana
(iestāžu pašdeklarēšanās)</t>
  </si>
  <si>
    <t>Informācijas atjaunošana
(kad iestādes iepriekšējo reizi ir aktualizējušas aptaujas anketas datus)</t>
  </si>
  <si>
    <t>Iestādes, kas ir 
aizpildījušas aptaujas anketu</t>
  </si>
  <si>
    <t>Iestādes, kas vēl nav 
aizpildījušas aptaujas anketu</t>
  </si>
  <si>
    <r>
      <t xml:space="preserve">Iestādē </t>
    </r>
    <r>
      <rPr>
        <b/>
        <sz val="10"/>
        <color rgb="FFC00000"/>
        <rFont val="Arial Narrow"/>
        <family val="2"/>
        <charset val="186"/>
      </rPr>
      <t>ir veikta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>darbinieku sākotnējā apmācība</t>
    </r>
    <r>
      <rPr>
        <sz val="10"/>
        <color theme="1"/>
        <rFont val="Arial Narrow"/>
        <family val="2"/>
        <charset val="186"/>
      </rPr>
      <t xml:space="preserve"> par pakalpojumu veidiem, pakalpojumu pārvaldības mērogiem un līmeņiem, galvenajām pakalpojumu pārvaldības lomām un lomām atbilstošajiem pienākumiem</t>
    </r>
  </si>
  <si>
    <r>
      <t xml:space="preserve">Iestādē </t>
    </r>
    <r>
      <rPr>
        <b/>
        <sz val="10"/>
        <color rgb="FFC00000"/>
        <rFont val="Arial Narrow"/>
        <family val="2"/>
        <charset val="186"/>
      </rPr>
      <t>ir noteikts Iestādes pakalpojumu kopuma vadītājs</t>
    </r>
    <r>
      <rPr>
        <sz val="10"/>
        <color theme="1"/>
        <rFont val="Arial Narrow"/>
        <family val="2"/>
        <charset val="186"/>
      </rPr>
      <t> – atbildīgais par pakalpojumu pārvaldību iestādē kopumā</t>
    </r>
  </si>
  <si>
    <r>
      <t xml:space="preserve">Iestādē </t>
    </r>
    <r>
      <rPr>
        <b/>
        <sz val="10"/>
        <color rgb="FFC00000"/>
        <rFont val="Arial Narrow"/>
        <family val="2"/>
        <charset val="186"/>
      </rPr>
      <t>ir noteikti visu Pakalpojumu vadītāji</t>
    </r>
  </si>
  <si>
    <r>
      <t xml:space="preserve">Iestādē </t>
    </r>
    <r>
      <rPr>
        <b/>
        <sz val="10"/>
        <color rgb="FFC00000"/>
        <rFont val="Arial Narrow"/>
        <family val="2"/>
        <charset val="186"/>
      </rPr>
      <t>Iestādes pakalpojumu kopuma vadītājs ir apmācīts</t>
    </r>
    <r>
      <rPr>
        <sz val="10"/>
        <color theme="1"/>
        <rFont val="Arial Narrow"/>
        <family val="2"/>
        <charset val="186"/>
      </rPr>
      <t xml:space="preserve"> 
par </t>
    </r>
    <r>
      <rPr>
        <b/>
        <sz val="10"/>
        <color theme="1"/>
        <rFont val="Arial Narrow"/>
        <family val="2"/>
        <charset val="186"/>
      </rPr>
      <t>pakalpojumu pārvaldības politiku kopumā, tostarp pakalpojumu pārvaldības sistēmas sastāvdaļām</t>
    </r>
  </si>
  <si>
    <r>
      <t xml:space="preserve">Iestādē </t>
    </r>
    <r>
      <rPr>
        <b/>
        <sz val="10"/>
        <color rgb="FFC00000"/>
        <rFont val="Arial Narrow"/>
        <family val="2"/>
        <charset val="186"/>
      </rPr>
      <t>Iestādes pakalpojumu kopuma vadītājs ir apmācīts</t>
    </r>
    <r>
      <rPr>
        <sz val="10"/>
        <color theme="1"/>
        <rFont val="Arial Narrow"/>
        <family val="2"/>
        <charset val="186"/>
      </rPr>
      <t xml:space="preserve"> 
par </t>
    </r>
    <r>
      <rPr>
        <b/>
        <sz val="10"/>
        <color theme="1"/>
        <rFont val="Arial Narrow"/>
        <family val="2"/>
        <charset val="186"/>
      </rPr>
      <t>pakalpojumu un pakalpojumu pārvaldības novērtēšanu un pilnveides plānu izveidi</t>
    </r>
  </si>
  <si>
    <r>
      <t xml:space="preserve">Iestādē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>ir apzinājis novērtēšanā konstatēto neatbilstību cēloņus</t>
    </r>
  </si>
  <si>
    <r>
      <t xml:space="preserve">Iestādē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 xml:space="preserve">ir izveidojis pilnveides plānu </t>
    </r>
    <r>
      <rPr>
        <sz val="10"/>
        <color theme="1"/>
        <rFont val="Arial Narrow"/>
        <family val="2"/>
        <charset val="186"/>
      </rPr>
      <t>novērtēšanā konstatēto neatbilstību novēršanai</t>
    </r>
  </si>
  <si>
    <t>VARAM aptauja par "Pakalpojumu vides pilnveides plāna 2024.–2027. gadam" īstenošanas gaitu</t>
  </si>
  <si>
    <t>nav</t>
  </si>
  <si>
    <t>5 (nedēļa)</t>
  </si>
  <si>
    <t>6–30 (mēnesis)</t>
  </si>
  <si>
    <t>31–90 (3 mēneši)</t>
  </si>
  <si>
    <t>91–180 (puse gada)</t>
  </si>
  <si>
    <t>181–360 (gads)</t>
  </si>
  <si>
    <t>vairāk kā 
90</t>
  </si>
  <si>
    <t>Pazīme filtrēšanai</t>
  </si>
  <si>
    <t>Pakalpojumu skaita sadalījums 
iestādēs</t>
  </si>
  <si>
    <t>iestāžu īpatsvars</t>
  </si>
  <si>
    <t>Iestāžu iesaistīšanās pakalpojumu vides pilnveidē</t>
  </si>
  <si>
    <r>
      <t xml:space="preserve">Iestādē </t>
    </r>
    <r>
      <rPr>
        <b/>
        <sz val="10"/>
        <color rgb="FFC00000"/>
        <rFont val="Arial Narrow"/>
        <family val="2"/>
        <charset val="186"/>
      </rPr>
      <t>visu Pakalpojumu vadītāji ir apmācīti</t>
    </r>
    <r>
      <rPr>
        <sz val="10"/>
        <color theme="1"/>
        <rFont val="Arial Narrow"/>
        <family val="2"/>
        <charset val="186"/>
      </rPr>
      <t xml:space="preserve"> 
par </t>
    </r>
    <r>
      <rPr>
        <b/>
        <sz val="10"/>
        <color theme="1"/>
        <rFont val="Arial Narrow"/>
        <family val="2"/>
        <charset val="186"/>
      </rPr>
      <t>pakalpojumu pārvaldības politiku kopumā, tostarp pakalpojumu pārvaldības sistēmas sastāvdaļām</t>
    </r>
  </si>
  <si>
    <r>
      <t xml:space="preserve">Iestādē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un </t>
    </r>
    <r>
      <rPr>
        <b/>
        <sz val="10"/>
        <color theme="1"/>
        <rFont val="Arial Narrow"/>
        <family val="2"/>
        <charset val="186"/>
      </rPr>
      <t xml:space="preserve">visu Pakalpojumu vadītāji </t>
    </r>
    <r>
      <rPr>
        <b/>
        <sz val="10"/>
        <color rgb="FFC00000"/>
        <rFont val="Arial Narrow"/>
        <family val="2"/>
        <charset val="186"/>
      </rPr>
      <t>ir apstiprināti ar rīkojumu</t>
    </r>
  </si>
  <si>
    <r>
      <t xml:space="preserve">Iestādē </t>
    </r>
    <r>
      <rPr>
        <sz val="10"/>
        <color rgb="FFC00000"/>
        <rFont val="Arial Narrow"/>
        <family val="2"/>
        <charset val="186"/>
      </rPr>
      <t>visu P</t>
    </r>
    <r>
      <rPr>
        <b/>
        <sz val="10"/>
        <color rgb="FFC00000"/>
        <rFont val="Arial Narrow"/>
        <family val="2"/>
        <charset val="186"/>
      </rPr>
      <t xml:space="preserve">akalpojumu vadītāji ir apmācīti 
</t>
    </r>
    <r>
      <rPr>
        <sz val="10"/>
        <color theme="1"/>
        <rFont val="Arial Narrow"/>
        <family val="2"/>
        <charset val="186"/>
      </rPr>
      <t xml:space="preserve">par </t>
    </r>
    <r>
      <rPr>
        <b/>
        <sz val="10"/>
        <color theme="1"/>
        <rFont val="Arial Narrow"/>
        <family val="2"/>
        <charset val="186"/>
      </rPr>
      <t>pakalpojumu un pakalpojumu pārvaldības novērtēšanu un pilnveides plānu izveidi</t>
    </r>
  </si>
  <si>
    <r>
      <t xml:space="preserve">Iestādē </t>
    </r>
    <r>
      <rPr>
        <b/>
        <sz val="10"/>
        <color theme="1"/>
        <rFont val="Arial Narrow"/>
        <family val="2"/>
        <charset val="186"/>
      </rPr>
      <t>visu Pakalpojumu vadītāji</t>
    </r>
    <r>
      <rPr>
        <b/>
        <sz val="10"/>
        <color rgb="FFC00000"/>
        <rFont val="Arial Narrow"/>
        <family val="2"/>
        <charset val="186"/>
      </rPr>
      <t xml:space="preserve"> ir apzinājuši novērtēšanā konstatēto neatbilstību cēloņus</t>
    </r>
  </si>
  <si>
    <r>
      <t xml:space="preserve">Iestādē </t>
    </r>
    <r>
      <rPr>
        <b/>
        <sz val="10"/>
        <color theme="1"/>
        <rFont val="Arial Narrow"/>
        <family val="2"/>
        <charset val="186"/>
      </rPr>
      <t xml:space="preserve">visu Pakalpojumu vadītāji </t>
    </r>
    <r>
      <rPr>
        <b/>
        <sz val="10"/>
        <color rgb="FFC00000"/>
        <rFont val="Arial Narrow"/>
        <family val="2"/>
        <charset val="186"/>
      </rPr>
      <t xml:space="preserve">ir izveidojuši pilnveides plānus </t>
    </r>
    <r>
      <rPr>
        <sz val="10"/>
        <color theme="1"/>
        <rFont val="Arial Narrow"/>
        <family val="2"/>
        <charset val="186"/>
      </rPr>
      <t>novērtēšanā konstatēto neatbilstību novēršanai</t>
    </r>
  </si>
  <si>
    <r>
      <t xml:space="preserve">Iestādē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un</t>
    </r>
    <r>
      <rPr>
        <b/>
        <sz val="10"/>
        <color theme="1"/>
        <rFont val="Arial Narrow"/>
        <family val="2"/>
        <charset val="186"/>
      </rPr>
      <t xml:space="preserve"> visu Pakalpojumu vadītāji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uzsākuši pakalpojumu pārvaldības uzdevumu veikšanas pilnveidi (neatbilstību novēršanu)</t>
    </r>
  </si>
  <si>
    <r>
      <t xml:space="preserve">Iestādē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un </t>
    </r>
    <r>
      <rPr>
        <b/>
        <sz val="10"/>
        <color theme="1"/>
        <rFont val="Arial Narrow"/>
        <family val="2"/>
        <charset val="186"/>
      </rPr>
      <t>visu Pakalpojumu vadītāji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uzsākuši pakalpojumu izveides, sniegšanas un attīstības nosacījumiem pilnveidi (neatbilstību novēršanu)</t>
    </r>
  </si>
  <si>
    <r>
      <t xml:space="preserve">Iestādē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un</t>
    </r>
    <r>
      <rPr>
        <b/>
        <sz val="10"/>
        <color theme="1"/>
        <rFont val="Arial Narrow"/>
        <family val="2"/>
        <charset val="186"/>
      </rPr>
      <t xml:space="preserve"> visu Pakalpojumu vadītāji</t>
    </r>
    <r>
      <rPr>
        <sz val="10"/>
        <color theme="1"/>
        <rFont val="Arial Narrow"/>
        <family val="2"/>
        <charset val="186"/>
      </rPr>
      <t xml:space="preserve"> 
</t>
    </r>
    <r>
      <rPr>
        <b/>
        <sz val="10"/>
        <color rgb="FFC00000"/>
        <rFont val="Arial Narrow"/>
        <family val="2"/>
        <charset val="186"/>
      </rPr>
      <t>ir uzsākuši pakalpojumiem un pakalpojumu pārvaldībai nepieciešamo spēju un resursu pilnveidi (neatbilstību novēršanu)</t>
    </r>
  </si>
  <si>
    <r>
      <t xml:space="preserve">Iestādē </t>
    </r>
    <r>
      <rPr>
        <b/>
        <sz val="10"/>
        <color rgb="FFC00000"/>
        <rFont val="Arial Narrow"/>
        <family val="2"/>
        <charset val="186"/>
      </rPr>
      <t xml:space="preserve">ir izveidots visu pakalpojumu pilnais saraksts </t>
    </r>
    <r>
      <rPr>
        <sz val="10"/>
        <color theme="1"/>
        <rFont val="Arial Narrow"/>
        <family val="2"/>
        <charset val="186"/>
      </rPr>
      <t xml:space="preserve">– </t>
    </r>
    <r>
      <rPr>
        <b/>
        <sz val="10"/>
        <color theme="1"/>
        <rFont val="Arial Narrow"/>
        <family val="2"/>
        <charset val="186"/>
      </rPr>
      <t>"Pakalpojumu portfolio"</t>
    </r>
  </si>
  <si>
    <t>Iestādei – "Iestādes pakalpojumu kopuma vadītājam"</t>
  </si>
  <si>
    <t>Pakalpojumu vides pilnveides gaita iestādēs
(iestāžu pašdeklarētais progress)</t>
  </si>
  <si>
    <t>atbilde "jā"</t>
  </si>
  <si>
    <t>atbilde "daļēji"</t>
  </si>
  <si>
    <t>atbilde "nē"</t>
  </si>
  <si>
    <r>
      <rPr>
        <sz val="10"/>
        <color rgb="FFC00000"/>
        <rFont val="Arial Narrow"/>
        <family val="2"/>
        <charset val="186"/>
      </rPr>
      <t>Pilnveides progress</t>
    </r>
    <r>
      <rPr>
        <b/>
        <sz val="10"/>
        <color rgb="FFC00000"/>
        <rFont val="Arial Narrow"/>
        <family val="2"/>
        <charset val="186"/>
      </rPr>
      <t xml:space="preserve">
↓↓↓</t>
    </r>
  </si>
  <si>
    <t>Atbilžu skaits</t>
  </si>
  <si>
    <t>atbilžu īpatsvars</t>
  </si>
  <si>
    <t>atbilžu 
skaits</t>
  </si>
  <si>
    <r>
      <t xml:space="preserve">Iestādē </t>
    </r>
    <r>
      <rPr>
        <b/>
        <sz val="10"/>
        <color theme="1"/>
        <rFont val="Arial Narrow"/>
        <family val="2"/>
        <charset val="186"/>
      </rPr>
      <t>Iestādes pakalpojumu kopuma vadītājs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>ir veicis esošās situācijas (atbilstības politikai) novērtēšanu</t>
    </r>
  </si>
  <si>
    <r>
      <t xml:space="preserve">Iestādē </t>
    </r>
    <r>
      <rPr>
        <b/>
        <sz val="10"/>
        <color theme="1"/>
        <rFont val="Arial Narrow"/>
        <family val="2"/>
        <charset val="186"/>
      </rPr>
      <t>visu Pakalpojumu vadītāji</t>
    </r>
    <r>
      <rPr>
        <sz val="10"/>
        <color theme="1"/>
        <rFont val="Arial Narrow"/>
        <family val="2"/>
        <charset val="186"/>
      </rPr>
      <t xml:space="preserve"> </t>
    </r>
    <r>
      <rPr>
        <b/>
        <sz val="10"/>
        <color rgb="FFC00000"/>
        <rFont val="Arial Narrow"/>
        <family val="2"/>
        <charset val="186"/>
      </rPr>
      <t>ir veikuši esošās situācijas (atbilstības politikai) novērtēšanu</t>
    </r>
  </si>
  <si>
    <r>
      <t>Pakalpojumu vides pilnveides progress kopumā</t>
    </r>
    <r>
      <rPr>
        <sz val="12"/>
        <color theme="1"/>
        <rFont val="Arial Narrow"/>
        <family val="2"/>
        <charset val="186"/>
      </rPr>
      <t xml:space="preserve">
(iestāžu atbildes uz 
aptaujas anketas jautājumiem 
– pašdeklarēšanās)</t>
    </r>
  </si>
  <si>
    <t>Augstākstāvoša iestāde
– ministrija</t>
  </si>
  <si>
    <r>
      <rPr>
        <sz val="11"/>
        <color rgb="FFC00000"/>
        <rFont val="Arial Narrow"/>
        <family val="2"/>
        <charset val="186"/>
      </rPr>
      <t>Vispārējā</t>
    </r>
    <r>
      <rPr>
        <sz val="11"/>
        <color theme="1"/>
        <rFont val="Arial Narrow"/>
        <family val="2"/>
        <charset val="186"/>
      </rPr>
      <t xml:space="preserve">
komandu </t>
    </r>
    <r>
      <rPr>
        <b/>
        <sz val="11"/>
        <color rgb="FFC00000"/>
        <rFont val="Arial Narrow"/>
        <family val="2"/>
        <charset val="186"/>
      </rPr>
      <t>apmācība</t>
    </r>
  </si>
  <si>
    <r>
      <rPr>
        <sz val="11"/>
        <color rgb="FFC00000"/>
        <rFont val="Arial Narrow"/>
        <family val="2"/>
        <charset val="186"/>
      </rPr>
      <t>Specializētā</t>
    </r>
    <r>
      <rPr>
        <sz val="11"/>
        <color theme="1"/>
        <rFont val="Arial Narrow"/>
        <family val="2"/>
        <charset val="186"/>
      </rPr>
      <t xml:space="preserve">
komandu </t>
    </r>
    <r>
      <rPr>
        <b/>
        <sz val="11"/>
        <color rgb="FFC00000"/>
        <rFont val="Arial Narrow"/>
        <family val="2"/>
        <charset val="186"/>
      </rPr>
      <t>apmācība</t>
    </r>
  </si>
  <si>
    <r>
      <rPr>
        <sz val="11"/>
        <color rgb="FFC00000"/>
        <rFont val="Arial Narrow"/>
        <family val="2"/>
        <charset val="186"/>
      </rPr>
      <t>Atbilstības</t>
    </r>
    <r>
      <rPr>
        <sz val="11"/>
        <color theme="1"/>
        <rFont val="Arial Narrow"/>
        <family val="2"/>
        <charset val="186"/>
      </rPr>
      <t xml:space="preserve"> pakalpojumu pārvaldības politikai </t>
    </r>
    <r>
      <rPr>
        <b/>
        <sz val="11"/>
        <color rgb="FFC00000"/>
        <rFont val="Arial Narrow"/>
        <family val="2"/>
        <charset val="186"/>
      </rPr>
      <t>novērtēšana</t>
    </r>
  </si>
  <si>
    <r>
      <t xml:space="preserve">Neatbilstību novēršanas
</t>
    </r>
    <r>
      <rPr>
        <sz val="11"/>
        <color rgb="FFC00000"/>
        <rFont val="Arial Narrow"/>
        <family val="2"/>
        <charset val="186"/>
      </rPr>
      <t>– pilnveides</t>
    </r>
    <r>
      <rPr>
        <sz val="11"/>
        <color theme="1"/>
        <rFont val="Arial Narrow"/>
        <family val="2"/>
        <charset val="186"/>
      </rPr>
      <t xml:space="preserve"> </t>
    </r>
    <r>
      <rPr>
        <b/>
        <sz val="11"/>
        <color rgb="FFC00000"/>
        <rFont val="Arial Narrow"/>
        <family val="2"/>
        <charset val="186"/>
      </rPr>
      <t>plānošana</t>
    </r>
  </si>
  <si>
    <t>Informācija apkopota:</t>
  </si>
  <si>
    <r>
      <rPr>
        <sz val="11"/>
        <color theme="1"/>
        <rFont val="Arial Narrow"/>
        <family val="2"/>
        <charset val="186"/>
      </rPr>
      <t>● Tiešsaistes konsultācijas:</t>
    </r>
    <r>
      <rPr>
        <sz val="11"/>
        <color rgb="FFC00000"/>
        <rFont val="Arial Narrow"/>
        <family val="2"/>
        <charset val="186"/>
      </rPr>
      <t xml:space="preserve">   </t>
    </r>
    <r>
      <rPr>
        <u/>
        <sz val="11"/>
        <color rgb="FFC00000"/>
        <rFont val="Arial Narrow"/>
        <family val="2"/>
        <charset val="186"/>
      </rPr>
      <t>katru ceturtdienu 15:00–17:00 (MS Teams vidē)</t>
    </r>
  </si>
  <si>
    <r>
      <rPr>
        <sz val="11"/>
        <color theme="1"/>
        <rFont val="Arial Narrow"/>
        <family val="2"/>
        <charset val="186"/>
      </rPr>
      <t xml:space="preserve">● Pakalpojumu vides pilnveide: </t>
    </r>
    <r>
      <rPr>
        <sz val="11"/>
        <color rgb="FFC00000"/>
        <rFont val="Arial Narrow"/>
        <family val="2"/>
        <charset val="186"/>
      </rPr>
      <t xml:space="preserve">  </t>
    </r>
    <r>
      <rPr>
        <u/>
        <sz val="11"/>
        <color rgb="FFC00000"/>
        <rFont val="Arial Narrow"/>
        <family val="2"/>
        <charset val="186"/>
      </rPr>
      <t>https://www.varam.gov.lv/lv/pakalpojumu-vides-pilnveide</t>
    </r>
  </si>
  <si>
    <r>
      <rPr>
        <sz val="11"/>
        <color theme="1"/>
        <rFont val="Arial Narrow"/>
        <family val="2"/>
        <charset val="186"/>
      </rPr>
      <t xml:space="preserve">● Atbalsts:   </t>
    </r>
    <r>
      <rPr>
        <u/>
        <sz val="11"/>
        <color rgb="FFC00000"/>
        <rFont val="Arial Narrow"/>
        <family val="2"/>
        <charset val="186"/>
      </rPr>
      <t>pvp@varam.gov.lv</t>
    </r>
  </si>
  <si>
    <t>Reģistrācijas numurs</t>
  </si>
  <si>
    <t>31.08.2026.</t>
  </si>
  <si>
    <t>Bērnu aizsardzības centrs</t>
  </si>
  <si>
    <t>Dabas aizsardzības pārvalde</t>
  </si>
  <si>
    <t>Valsts digitālās attīstības aģentūra</t>
  </si>
  <si>
    <t>Latvijas Valsts radio un Televīzijas centrs</t>
  </si>
  <si>
    <t>VSIA "Šampētera nams"</t>
  </si>
  <si>
    <t>Kultūras informācijas sistēmu centrs</t>
  </si>
  <si>
    <t>Jaunsardzes centrs</t>
  </si>
  <si>
    <t>Transporta nelaimes gadījumu un incidentu izmeklēšanas birojs</t>
  </si>
  <si>
    <t>VSIA "Latvijas Jūras administrācija"</t>
  </si>
  <si>
    <t>Latvijas Zinātnes padome</t>
  </si>
  <si>
    <t xml:space="preserve"> Valsts aģentūra “Latvijas Nacionālais akreditācijas birojs”</t>
  </si>
  <si>
    <t>SIA "Latvijas nacionālais metroloģijas centrs"</t>
  </si>
  <si>
    <t>anketa nav aizpildīta</t>
  </si>
  <si>
    <t>SIA "Publisko aktīvu pārvaldītājs “Possessor”"</t>
  </si>
  <si>
    <t>Latvijas Zinātņu akadēmija</t>
  </si>
  <si>
    <t>AS "Augstsprieguma tīkls"</t>
  </si>
  <si>
    <t>Nacionālais Kino centrs</t>
  </si>
  <si>
    <t>Valsts Kultūrkapitāla fonds</t>
  </si>
  <si>
    <t>Valsts dzelzceļa administrācija</t>
  </si>
  <si>
    <t>VAS "Latvijas Autoceļu uzturētājs"</t>
  </si>
  <si>
    <t>VAS "Latvijas dzelzceļš"</t>
  </si>
  <si>
    <t>VAS "Latvijas Pasts"</t>
  </si>
  <si>
    <t>Neatliekamās medicīniskās palīdzības dienests</t>
  </si>
  <si>
    <t>SIA “Latvijas Digitālās veselības centrs”</t>
  </si>
  <si>
    <t>Latvijas Nacionālais botāniskais dārzs</t>
  </si>
  <si>
    <t>AS "Latvijas valsts meži"</t>
  </si>
  <si>
    <t>Latvijas Valsts mežzinātnes institūts "Silava"</t>
  </si>
  <si>
    <t>VSIA "Meliorprojekts"</t>
  </si>
  <si>
    <t>Nodibinājums "Akadēmiskās informācijas centrs"</t>
  </si>
  <si>
    <t>VSIA Šampētera nams</t>
  </si>
  <si>
    <t>Kiberdrošības incidentu novēršanas institūcija CERT.LV</t>
  </si>
  <si>
    <t>BŪVNIECĪBAS VALSTS KONTROLES BIROJS</t>
  </si>
  <si>
    <t>Valsts vides dienests</t>
  </si>
  <si>
    <t>Valsts kase</t>
  </si>
  <si>
    <t>VSIA "Latvijas Valsts ceļi"</t>
  </si>
  <si>
    <t>Valsts meža dienests</t>
  </si>
  <si>
    <t>Gulbenes novada Centrālā pārvalde</t>
  </si>
  <si>
    <t>Gulbenes novada būvvalde</t>
  </si>
  <si>
    <t>Gulbenes novada Dzimtsarakstu nodaļa</t>
  </si>
  <si>
    <t>Gulbenes novada jauniešu centrs "Bāze"</t>
  </si>
  <si>
    <t>Gulbenes labiekārtošanas iestāde</t>
  </si>
  <si>
    <t>Gulbenes novada Izglītības pārvalde</t>
  </si>
  <si>
    <t>Gulbenes pilsētas pārvalde</t>
  </si>
  <si>
    <t>Gulbenes novada pašvaldības aģentūra "Gulbenes tūrisma un kultūrvēsturiskā mantojuma centrs"</t>
  </si>
  <si>
    <t>Gulbenes novada vēstures un mākslas muzejs</t>
  </si>
  <si>
    <t>Gulbenes novada bibliotēka</t>
  </si>
  <si>
    <t>Gulbenes novada Pašvaldības policija</t>
  </si>
  <si>
    <t>Gulbenes Energo Serviss</t>
  </si>
  <si>
    <t>Gulbenes novada sociālās aprūpes centrs "Jaungulbenes Alejas"</t>
  </si>
  <si>
    <t>Gulbenes novada sociālais aprūpes centrs "Siltais"</t>
  </si>
  <si>
    <t>Gulbenes novada sociālais dienests</t>
  </si>
  <si>
    <t>Gulbenes novada bāriņtiesa</t>
  </si>
  <si>
    <t>Gulbenes novada kultūras centrs</t>
  </si>
  <si>
    <t>Gulbenes novada Sporta pārvalde</t>
  </si>
  <si>
    <t>Uzturlīdzekļu garantiju fonda administrācija</t>
  </si>
  <si>
    <t xml:space="preserve">Izložu un azartspēļu uzraudzības inspekcija </t>
  </si>
  <si>
    <t>Valsts asinsdonoru centrs</t>
  </si>
  <si>
    <t>Nodarbinātības valsts aģentūra</t>
  </si>
  <si>
    <t>Latvijas standarts, SIA</t>
  </si>
  <si>
    <t>VSIA "Latvijas proves birojs"</t>
  </si>
  <si>
    <t>Valsts SIA "Zemkopības ministrijas nekustamie īpašumi"</t>
  </si>
  <si>
    <t>Slimību profilakses un kontroles centrs</t>
  </si>
  <si>
    <t xml:space="preserve">kapitālsabiedrība, akciju sabiedrība "Attīstības finanšu institūcija Altum" </t>
  </si>
  <si>
    <t>VSIA "Autotransporta direkcija"</t>
  </si>
  <si>
    <t>Valsts aģentūra "Civilās aviācijas aģentūra"</t>
  </si>
  <si>
    <t>Valsts tehniskās uzraudzības aģentūra</t>
  </si>
  <si>
    <t>Zāļu valsts aģentūra</t>
  </si>
  <si>
    <t>Valsts tiesu medicīnas ekspertīzes centrs</t>
  </si>
  <si>
    <t>Latvijas Nacionālais kultūras centrs</t>
  </si>
  <si>
    <t>Valsts probācijas dienests</t>
  </si>
  <si>
    <t>Valsts aizsardzības militāro objektu un iepirkumu centrs</t>
  </si>
  <si>
    <t>Valsts izglītības attīstības aģentūra</t>
  </si>
  <si>
    <t>Valsts robežsardze</t>
  </si>
  <si>
    <t>VSIA "Latvijas Vēstnesis"</t>
  </si>
  <si>
    <t>Pārtikas drošības, dzīvnieku veselības un vides zinātniskais institūts "BIOR"</t>
  </si>
  <si>
    <t>VAS Valsts nekustamie īpašumi</t>
  </si>
  <si>
    <t>Valsts augu aizsardzības dienests</t>
  </si>
  <si>
    <t>Valsts administrācijas skola</t>
  </si>
  <si>
    <t>Konkurences padome</t>
  </si>
  <si>
    <t>Latvija Ģeotelpiskās informācijas aģentūra</t>
  </si>
  <si>
    <t>Valsts tiesu ekspertīžu birojs</t>
  </si>
  <si>
    <t>Datu valsts inspekcija</t>
  </si>
  <si>
    <t>Nacionālā elektronisko plašsaziņas līdzekļu padome</t>
  </si>
  <si>
    <t>Latviešu valodas aģentūra</t>
  </si>
  <si>
    <t xml:space="preserve">Izglītības kvalitātes valsts dienests </t>
  </si>
  <si>
    <t>Latvijas Antidopinga birojs</t>
  </si>
  <si>
    <t>SIA "Latvijas Nacionālais sporta centrs"</t>
  </si>
  <si>
    <t>Pārtikas un veterinārais dienests</t>
  </si>
  <si>
    <t>Finanšu ministrija</t>
  </si>
  <si>
    <t>Iepirkumu uzraudzības birojs</t>
  </si>
  <si>
    <t>90001263305</t>
  </si>
  <si>
    <t>Latvijas Investīciju un attīstības aģentūra</t>
  </si>
  <si>
    <t>VSIA Latvijas Vides, ģeoloģijas un meteoroloģijas centrs</t>
  </si>
  <si>
    <t>AS "Pasažieru vilciens"</t>
  </si>
  <si>
    <t>Nacionālais veselības dienests</t>
  </si>
  <si>
    <t>SIA Elektroniskie sakari</t>
  </si>
  <si>
    <t>Nacionālā kultūras mantojuma pārvalde</t>
  </si>
  <si>
    <t>Aizsardzības ministrija</t>
  </si>
  <si>
    <t>SIA "Valsts aizsardzības korporācija"</t>
  </si>
  <si>
    <t>Iekšlietu ministrija</t>
  </si>
  <si>
    <t>Nodrošinājuma valsts aģentūra</t>
  </si>
  <si>
    <t>Satiksmes ministrija</t>
  </si>
  <si>
    <t>Valsts dzelzceļa tehniskā inspekcija</t>
  </si>
  <si>
    <t>Cits</t>
  </si>
  <si>
    <t>Sabiedrības integrācijas fonds</t>
  </si>
  <si>
    <t>Informācijas centrs</t>
  </si>
  <si>
    <t>Tieslietu ministrija</t>
  </si>
  <si>
    <t>Uzņēmumu reģistrs</t>
  </si>
  <si>
    <t>Valsts kanceleja</t>
  </si>
  <si>
    <t>Kultūras ministrija</t>
  </si>
  <si>
    <t>Latvijas Nacionālais arhīvs</t>
  </si>
  <si>
    <t>Klimata un enerģētikas ministrija</t>
  </si>
  <si>
    <t>Vides investīciju fonds</t>
  </si>
  <si>
    <t xml:space="preserve">Centrālā finanšu un līgumu aģentūra </t>
  </si>
  <si>
    <t>SIA Starptautiskā Rakstnieku un tulkotāju māja</t>
  </si>
  <si>
    <t>Maksātnespējas kontroles dienests</t>
  </si>
  <si>
    <t>PIlsonības un migrācijas lietu pārvalde</t>
  </si>
  <si>
    <t>SIA "Tiesu namu aģentūra"</t>
  </si>
  <si>
    <t>Labklājības ministrija</t>
  </si>
  <si>
    <t>Ekonomikas ministrija</t>
  </si>
  <si>
    <t>Patērētāju tiesību aizsardzības centrs</t>
  </si>
  <si>
    <t>Tiesu administrācija</t>
  </si>
  <si>
    <t>Zemkopības ministrija</t>
  </si>
  <si>
    <t>Lauku atbalsta dienests</t>
  </si>
  <si>
    <t>Izglītības un zinātnes ministrija</t>
  </si>
  <si>
    <t>Jaunatnes strptautisko programmu aģentūra</t>
  </si>
  <si>
    <t>Veselības un darbspēju ekspertīzes ārstu valsts komisija</t>
  </si>
  <si>
    <t>CSDD</t>
  </si>
  <si>
    <t>Patentu valde</t>
  </si>
  <si>
    <t>Valsts darba inspekcija</t>
  </si>
  <si>
    <t>Valsts policija</t>
  </si>
  <si>
    <t>Ieslodzījuma vietu pārvalde</t>
  </si>
  <si>
    <t>Valsts ieņēmumu dienests</t>
  </si>
  <si>
    <t>Valsts zemes dienests</t>
  </si>
  <si>
    <t>Sociālās integrācijas valsts aģentūra</t>
  </si>
  <si>
    <t>Valsts sociālās apdrošināšanas aģentūra</t>
  </si>
  <si>
    <t>Iekšlietu ministrijas veselības un sporta centrs</t>
  </si>
  <si>
    <t>Veselības ministrija</t>
  </si>
  <si>
    <t>Veselības inspekcija</t>
  </si>
  <si>
    <t>90002448818</t>
  </si>
  <si>
    <t>Centrālā statistikas pārvalde</t>
  </si>
  <si>
    <t>90000069830</t>
  </si>
  <si>
    <t>Sabiedrisko pakalpojumu regulēšanas komisija</t>
  </si>
  <si>
    <t>90001162258</t>
  </si>
  <si>
    <t>Valsts valodas centrs</t>
  </si>
  <si>
    <t>90000463460</t>
  </si>
  <si>
    <t>12345687900</t>
  </si>
  <si>
    <t>Valsts ugunsdzēsības un glābšanas dienests</t>
  </si>
  <si>
    <t>90000049834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</si>
</sst>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0"/>
      <color theme="1"/>
      <name val="Arial Narrow"/>
      <family val="2"/>
      <charset val="186"/>
    </font>
    <font>
      <sz val="10"/>
      <color rgb="FFC00000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9"/>
      <color theme="1"/>
      <name val="Arial Narrow"/>
      <family val="2"/>
      <charset val="186"/>
    </font>
    <font>
      <sz val="12"/>
      <color rgb="FFC00000"/>
      <name val="Arial Narrow"/>
      <family val="2"/>
      <charset val="186"/>
    </font>
    <font>
      <b/>
      <sz val="24"/>
      <color rgb="FFC00000"/>
      <name val="Arial Narrow"/>
      <family val="2"/>
      <charset val="186"/>
    </font>
    <font>
      <sz val="10"/>
      <color theme="1"/>
      <name val="Calibri"/>
      <family val="2"/>
      <scheme val="minor"/>
    </font>
    <font>
      <sz val="12"/>
      <color theme="0" tint="-0.34998626667073579"/>
      <name val="Arial Narrow"/>
      <family val="2"/>
      <charset val="186"/>
    </font>
    <font>
      <sz val="10"/>
      <color theme="0" tint="-0.34998626667073579"/>
      <name val="Arial Narrow"/>
      <family val="2"/>
      <charset val="186"/>
    </font>
    <font>
      <sz val="11"/>
      <color theme="1"/>
      <name val="Arial Narrow"/>
      <family val="2"/>
      <charset val="186"/>
    </font>
    <font>
      <sz val="11"/>
      <color rgb="FFC00000"/>
      <name val="Arial Narrow"/>
      <family val="2"/>
      <charset val="186"/>
    </font>
    <font>
      <b/>
      <sz val="11"/>
      <color rgb="FFC00000"/>
      <name val="Arial Narrow"/>
      <family val="2"/>
      <charset val="186"/>
    </font>
    <font>
      <sz val="10"/>
      <color theme="0" tint="-0.499984740745262"/>
      <name val="Arial Narrow"/>
      <family val="2"/>
      <charset val="186"/>
    </font>
    <font>
      <sz val="12"/>
      <color theme="0" tint="-0.499984740745262"/>
      <name val="Arial Narrow"/>
      <family val="2"/>
      <charset val="186"/>
    </font>
    <font>
      <b/>
      <sz val="14"/>
      <color theme="1"/>
      <name val="Arial"/>
      <family val="2"/>
      <charset val="186"/>
    </font>
    <font>
      <b/>
      <sz val="10"/>
      <color rgb="FFC00000"/>
      <name val="Arial Narrow"/>
      <family val="2"/>
      <charset val="186"/>
    </font>
    <font>
      <b/>
      <sz val="10"/>
      <color theme="1"/>
      <name val="Arial Narrow"/>
      <family val="2"/>
      <charset val="186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"/>
      <name val="Arial"/>
      <family val="2"/>
      <charset val="186"/>
    </font>
    <font>
      <b/>
      <sz val="14"/>
      <color theme="1"/>
      <name val="Arial Narrow"/>
      <family val="2"/>
      <charset val="186"/>
    </font>
    <font>
      <sz val="14"/>
      <color rgb="FFC00000"/>
      <name val="Arial Narrow"/>
      <family val="2"/>
      <charset val="186"/>
    </font>
    <font>
      <sz val="10"/>
      <color theme="1"/>
      <name val="Wingdings"/>
      <charset val="2"/>
    </font>
    <font>
      <sz val="14"/>
      <color theme="1"/>
      <name val="Arial Narrow"/>
      <family val="2"/>
      <charset val="186"/>
    </font>
    <font>
      <sz val="14"/>
      <color theme="9" tint="-0.499984740745262"/>
      <name val="Arial Narrow"/>
      <family val="2"/>
      <charset val="186"/>
    </font>
    <font>
      <sz val="14"/>
      <color theme="0" tint="-0.499984740745262"/>
      <name val="Arial Narrow"/>
      <family val="2"/>
      <charset val="186"/>
    </font>
    <font>
      <sz val="48"/>
      <color theme="9" tint="0.59999389629810485"/>
      <name val="Wingdings"/>
      <charset val="2"/>
    </font>
    <font>
      <b/>
      <sz val="14"/>
      <color rgb="FFC00000"/>
      <name val="Arial Narrow"/>
      <family val="2"/>
      <charset val="186"/>
    </font>
    <font>
      <b/>
      <sz val="14"/>
      <color theme="9" tint="-0.499984740745262"/>
      <name val="Arial Narrow"/>
      <family val="2"/>
      <charset val="186"/>
    </font>
    <font>
      <sz val="14"/>
      <color theme="1"/>
      <name val="Wingdings"/>
      <charset val="2"/>
    </font>
    <font>
      <sz val="22"/>
      <color theme="1"/>
      <name val="Wingdings"/>
      <charset val="2"/>
    </font>
    <font>
      <sz val="36"/>
      <color theme="1"/>
      <name val="Wingdings"/>
      <charset val="2"/>
    </font>
    <font>
      <b/>
      <sz val="12"/>
      <color rgb="FFC00000"/>
      <name val="Arial Narrow"/>
      <family val="2"/>
      <charset val="186"/>
    </font>
    <font>
      <sz val="14"/>
      <color rgb="FFFF0000"/>
      <name val="Arial Narrow"/>
      <family val="2"/>
      <charset val="186"/>
    </font>
    <font>
      <u/>
      <sz val="11"/>
      <color theme="10"/>
      <name val="Arial Narrow"/>
      <family val="2"/>
      <charset val="186"/>
    </font>
    <font>
      <u/>
      <sz val="11"/>
      <color rgb="FFC00000"/>
      <name val="Arial Narrow"/>
      <family val="2"/>
      <charset val="186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64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/>
      <right/>
      <top style="thin">
        <color theme="0" tint="-0.14999847407452621"/>
      </top>
      <bottom/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/>
      <right/>
      <top/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/>
      <right/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thin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/>
      <top style="thin">
        <color theme="0" tint="-0.14999847407452621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14999847407452621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rgb="FFC00000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medium">
        <color theme="9" tint="-0.249977111117893"/>
      </left>
      <right/>
      <top/>
      <bottom/>
      <diagonal/>
    </border>
    <border>
      <left style="thin">
        <color theme="0" tint="-0.249977111117893"/>
      </left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/>
      <top/>
      <bottom style="medium">
        <color theme="0" tint="-0.249977111117893"/>
      </bottom>
      <diagonal/>
    </border>
    <border>
      <left style="thin">
        <color theme="0" tint="-0.249977111117893"/>
      </left>
      <right style="medium">
        <color theme="9" tint="-0.249977111117893"/>
      </right>
      <top/>
      <bottom style="medium">
        <color theme="0" tint="-0.249977111117893"/>
      </bottom>
      <diagonal/>
    </border>
    <border>
      <left style="medium">
        <color theme="9" tint="-0.249977111117893"/>
      </left>
      <right/>
      <top/>
      <bottom style="medium">
        <color rgb="FFC00000"/>
      </bottom>
      <diagonal/>
    </border>
    <border>
      <left style="thin">
        <color theme="0" tint="-0.249977111117893"/>
      </left>
      <right style="medium">
        <color theme="9" tint="-0.249977111117893"/>
      </right>
      <top/>
      <bottom style="medium">
        <color rgb="FFC00000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medium">
        <color rgb="FFC00000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rgb="FFC00000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/>
      <right/>
      <top style="medium">
        <color rgb="FFC00000"/>
      </top>
      <bottom style="medium">
        <color theme="0" tint="-0.249977111117893"/>
      </bottom>
      <diagonal/>
    </border>
    <border>
      <left style="thin">
        <color theme="0" tint="-0.249977111117893"/>
      </left>
      <right/>
      <top style="medium">
        <color rgb="FFC00000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rgb="FFC00000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rgb="FFC00000"/>
      </bottom>
      <diagonal/>
    </border>
    <border>
      <left/>
      <right/>
      <top style="thin">
        <color theme="0" tint="-0.14999847407452621"/>
      </top>
      <bottom style="thin">
        <color rgb="FFC0000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rgb="FFC00000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rgb="FFC00000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rgb="FFC00000"/>
      </bottom>
      <diagonal/>
    </border>
    <border>
      <left/>
      <right/>
      <top style="thin">
        <color rgb="FFC00000"/>
      </top>
      <bottom/>
      <diagonal/>
    </border>
    <border>
      <left/>
      <right/>
      <top style="thin">
        <color rgb="FFC00000"/>
      </top>
      <bottom style="thin">
        <color rgb="FFC00000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C0000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C00000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rgb="FFC00000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rgb="FFC00000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rgb="FFC00000"/>
      </bottom>
      <diagonal/>
    </border>
    <border>
      <left style="thin">
        <color theme="0" tint="-0.14999847407452621"/>
      </left>
      <right/>
      <top style="thin">
        <color rgb="FFC00000"/>
      </top>
      <bottom/>
      <diagonal/>
    </border>
    <border>
      <left style="thin">
        <color theme="0" tint="-0.14999847407452621"/>
      </left>
      <right/>
      <top style="thin">
        <color rgb="FFC00000"/>
      </top>
      <bottom style="thin">
        <color rgb="FFC00000"/>
      </bottom>
      <diagonal/>
    </border>
    <border>
      <left style="thin">
        <color theme="0" tint="-0.14999847407452621"/>
      </left>
      <right/>
      <top/>
      <bottom style="thin">
        <color rgb="FFC00000"/>
      </bottom>
      <diagonal/>
    </border>
    <border>
      <left/>
      <right style="thin">
        <color theme="0" tint="-0.14999847407452621"/>
      </right>
      <top style="thin">
        <color rgb="FFC00000"/>
      </top>
      <bottom style="thin">
        <color rgb="FFC00000"/>
      </bottom>
      <diagonal/>
    </border>
    <border>
      <left/>
      <right style="thin">
        <color rgb="FFC00000"/>
      </right>
      <top/>
      <bottom/>
      <diagonal/>
    </border>
    <border>
      <left style="thin">
        <color rgb="FFC00000"/>
      </left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391">
    <xf numFmtId="0" fontId="0" fillId="0" borderId="0" xfId="0"/>
    <xf numFmtId="0" fontId="13" fillId="0" borderId="0" xfId="0" applyFont="1" applyAlignment="1">
      <alignment horizontal="center"/>
    </xf>
    <xf numFmtId="14" fontId="13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3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9" fillId="0" borderId="0" xfId="0" applyFont="1"/>
    <xf numFmtId="0" fontId="14" fillId="0" borderId="0" xfId="0" applyFont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3" fillId="8" borderId="0" xfId="0" applyFont="1" applyFill="1" applyAlignment="1">
      <alignment horizontal="left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3" fillId="8" borderId="12" xfId="0" applyFont="1" applyFill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25" fillId="8" borderId="12" xfId="0" applyFont="1" applyFill="1" applyBorder="1" applyAlignment="1">
      <alignment horizontal="left" vertical="center" wrapText="1"/>
    </xf>
    <xf numFmtId="0" fontId="13" fillId="8" borderId="13" xfId="0" applyFont="1" applyFill="1" applyBorder="1" applyAlignment="1">
      <alignment horizontal="left" vertical="center" wrapText="1"/>
    </xf>
    <xf numFmtId="3" fontId="27" fillId="8" borderId="0" xfId="0" applyNumberFormat="1" applyFont="1" applyFill="1" applyAlignment="1">
      <alignment horizontal="left" wrapText="1"/>
    </xf>
    <xf numFmtId="0" fontId="27" fillId="8" borderId="0" xfId="0" applyFont="1" applyFill="1" applyAlignment="1">
      <alignment horizontal="left" wrapText="1"/>
    </xf>
    <xf numFmtId="0" fontId="13" fillId="2" borderId="4" xfId="0" applyFont="1" applyFill="1" applyBorder="1" applyAlignment="1">
      <alignment horizontal="left" vertical="center" wrapText="1"/>
    </xf>
    <xf numFmtId="0" fontId="13" fillId="13" borderId="4" xfId="0" applyFont="1" applyFill="1" applyBorder="1" applyAlignment="1">
      <alignment horizontal="left" vertical="center" wrapText="1"/>
    </xf>
    <xf numFmtId="0" fontId="13" fillId="8" borderId="14" xfId="0" applyFont="1" applyFill="1" applyBorder="1" applyAlignment="1">
      <alignment horizontal="left" vertical="center" wrapText="1"/>
    </xf>
    <xf numFmtId="0" fontId="17" fillId="8" borderId="0" xfId="0" applyFont="1" applyFill="1" applyAlignment="1">
      <alignment vertical="center" wrapText="1"/>
    </xf>
    <xf numFmtId="0" fontId="17" fillId="8" borderId="14" xfId="0" applyFont="1" applyFill="1" applyBorder="1" applyAlignment="1">
      <alignment vertical="center" wrapText="1"/>
    </xf>
    <xf numFmtId="9" fontId="9" fillId="6" borderId="1" xfId="0" applyNumberFormat="1" applyFont="1" applyFill="1" applyBorder="1" applyAlignment="1">
      <alignment horizontal="center" vertical="center" wrapText="1"/>
    </xf>
    <xf numFmtId="0" fontId="30" fillId="0" borderId="0" xfId="0" applyFont="1"/>
    <xf numFmtId="0" fontId="9" fillId="6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top" wrapText="1"/>
    </xf>
    <xf numFmtId="0" fontId="30" fillId="0" borderId="0" xfId="0" applyFont="1" applyAlignment="1">
      <alignment vertical="top"/>
    </xf>
    <xf numFmtId="9" fontId="9" fillId="5" borderId="1" xfId="0" applyNumberFormat="1" applyFont="1" applyFill="1" applyBorder="1" applyAlignment="1">
      <alignment horizontal="center" vertical="top" wrapText="1"/>
    </xf>
    <xf numFmtId="0" fontId="9" fillId="5" borderId="5" xfId="0" applyFont="1" applyFill="1" applyBorder="1" applyAlignment="1">
      <alignment horizontal="center" vertical="top" wrapText="1"/>
    </xf>
    <xf numFmtId="0" fontId="13" fillId="2" borderId="10" xfId="0" applyFont="1" applyFill="1" applyBorder="1" applyAlignment="1">
      <alignment horizontal="left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13" borderId="4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left" vertical="center" wrapText="1"/>
    </xf>
    <xf numFmtId="0" fontId="7" fillId="8" borderId="0" xfId="0" applyFont="1" applyFill="1" applyAlignment="1">
      <alignment horizontal="center" vertical="top" wrapText="1"/>
    </xf>
    <xf numFmtId="0" fontId="7" fillId="0" borderId="0" xfId="0" applyFont="1" applyAlignment="1">
      <alignment horizontal="left" vertical="center" wrapText="1"/>
    </xf>
    <xf numFmtId="0" fontId="35" fillId="0" borderId="0" xfId="0" applyFont="1" applyAlignment="1">
      <alignment horizontal="left" vertical="center" wrapText="1"/>
    </xf>
    <xf numFmtId="0" fontId="22" fillId="10" borderId="17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6" fillId="12" borderId="18" xfId="0" applyFont="1" applyFill="1" applyBorder="1" applyAlignment="1">
      <alignment horizontal="center" vertical="center" wrapText="1"/>
    </xf>
    <xf numFmtId="0" fontId="6" fillId="10" borderId="18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11" borderId="18" xfId="0" applyFont="1" applyFill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2" fillId="9" borderId="26" xfId="0" applyFont="1" applyFill="1" applyBorder="1" applyAlignment="1">
      <alignment horizontal="center" vertical="center" wrapText="1"/>
    </xf>
    <xf numFmtId="0" fontId="22" fillId="9" borderId="27" xfId="0" applyFont="1" applyFill="1" applyBorder="1" applyAlignment="1">
      <alignment horizontal="center" vertical="center" wrapText="1"/>
    </xf>
    <xf numFmtId="9" fontId="34" fillId="4" borderId="20" xfId="0" applyNumberFormat="1" applyFont="1" applyFill="1" applyBorder="1" applyAlignment="1">
      <alignment horizontal="center" vertical="top" wrapText="1"/>
    </xf>
    <xf numFmtId="9" fontId="34" fillId="10" borderId="12" xfId="0" applyNumberFormat="1" applyFont="1" applyFill="1" applyBorder="1" applyAlignment="1">
      <alignment horizontal="center" vertical="top" wrapText="1"/>
    </xf>
    <xf numFmtId="9" fontId="37" fillId="9" borderId="28" xfId="0" applyNumberFormat="1" applyFont="1" applyFill="1" applyBorder="1" applyAlignment="1">
      <alignment horizontal="center" vertical="top" wrapText="1"/>
    </xf>
    <xf numFmtId="9" fontId="37" fillId="9" borderId="29" xfId="0" applyNumberFormat="1" applyFont="1" applyFill="1" applyBorder="1" applyAlignment="1">
      <alignment horizontal="center" vertical="top" wrapText="1"/>
    </xf>
    <xf numFmtId="9" fontId="34" fillId="10" borderId="20" xfId="0" applyNumberFormat="1" applyFont="1" applyFill="1" applyBorder="1" applyAlignment="1">
      <alignment horizontal="center" vertical="center" wrapText="1"/>
    </xf>
    <xf numFmtId="9" fontId="34" fillId="4" borderId="12" xfId="0" applyNumberFormat="1" applyFont="1" applyFill="1" applyBorder="1" applyAlignment="1">
      <alignment horizontal="center" vertical="center" wrapText="1"/>
    </xf>
    <xf numFmtId="9" fontId="34" fillId="11" borderId="20" xfId="0" applyNumberFormat="1" applyFont="1" applyFill="1" applyBorder="1" applyAlignment="1">
      <alignment horizontal="center" vertical="center" wrapText="1"/>
    </xf>
    <xf numFmtId="0" fontId="38" fillId="8" borderId="19" xfId="0" applyFont="1" applyFill="1" applyBorder="1" applyAlignment="1">
      <alignment horizontal="center" vertical="center" wrapText="1"/>
    </xf>
    <xf numFmtId="9" fontId="38" fillId="8" borderId="20" xfId="0" applyNumberFormat="1" applyFont="1" applyFill="1" applyBorder="1" applyAlignment="1">
      <alignment horizontal="center" vertical="top" wrapText="1"/>
    </xf>
    <xf numFmtId="0" fontId="24" fillId="0" borderId="0" xfId="0" applyFont="1" applyAlignment="1">
      <alignment horizontal="center" vertical="top" wrapText="1"/>
    </xf>
    <xf numFmtId="0" fontId="34" fillId="4" borderId="19" xfId="0" applyFont="1" applyFill="1" applyBorder="1" applyAlignment="1">
      <alignment horizontal="center" vertical="center" wrapText="1"/>
    </xf>
    <xf numFmtId="0" fontId="34" fillId="10" borderId="0" xfId="0" applyFont="1" applyFill="1" applyAlignment="1">
      <alignment horizontal="center" vertical="center" wrapText="1"/>
    </xf>
    <xf numFmtId="0" fontId="37" fillId="9" borderId="24" xfId="0" applyFont="1" applyFill="1" applyBorder="1" applyAlignment="1">
      <alignment horizontal="center" vertical="center" wrapText="1"/>
    </xf>
    <xf numFmtId="0" fontId="37" fillId="9" borderId="25" xfId="0" applyFont="1" applyFill="1" applyBorder="1" applyAlignment="1">
      <alignment horizontal="center" vertical="center" wrapText="1"/>
    </xf>
    <xf numFmtId="0" fontId="34" fillId="10" borderId="21" xfId="0" applyFont="1" applyFill="1" applyBorder="1" applyAlignment="1">
      <alignment horizontal="center" vertical="center" wrapText="1"/>
    </xf>
    <xf numFmtId="0" fontId="34" fillId="4" borderId="16" xfId="0" applyFont="1" applyFill="1" applyBorder="1" applyAlignment="1">
      <alignment horizontal="center" vertical="center" wrapText="1"/>
    </xf>
    <xf numFmtId="0" fontId="34" fillId="11" borderId="21" xfId="0" applyFont="1" applyFill="1" applyBorder="1" applyAlignment="1">
      <alignment horizontal="center" vertical="center" wrapText="1"/>
    </xf>
    <xf numFmtId="0" fontId="37" fillId="12" borderId="21" xfId="0" applyFont="1" applyFill="1" applyBorder="1" applyAlignment="1">
      <alignment horizontal="center" vertical="center" wrapText="1"/>
    </xf>
    <xf numFmtId="0" fontId="37" fillId="9" borderId="16" xfId="0" applyFont="1" applyFill="1" applyBorder="1" applyAlignment="1">
      <alignment horizontal="center" vertical="center" wrapText="1"/>
    </xf>
    <xf numFmtId="9" fontId="37" fillId="12" borderId="20" xfId="0" applyNumberFormat="1" applyFont="1" applyFill="1" applyBorder="1" applyAlignment="1">
      <alignment horizontal="center" vertical="center" wrapText="1"/>
    </xf>
    <xf numFmtId="9" fontId="37" fillId="9" borderId="12" xfId="0" applyNumberFormat="1" applyFont="1" applyFill="1" applyBorder="1" applyAlignment="1">
      <alignment horizontal="center" vertical="center" wrapText="1"/>
    </xf>
    <xf numFmtId="0" fontId="40" fillId="4" borderId="14" xfId="0" applyFont="1" applyFill="1" applyBorder="1" applyAlignment="1">
      <alignment horizontal="center" vertical="center" wrapText="1"/>
    </xf>
    <xf numFmtId="9" fontId="40" fillId="4" borderId="14" xfId="0" applyNumberFormat="1" applyFont="1" applyFill="1" applyBorder="1" applyAlignment="1">
      <alignment horizontal="center" vertical="center" wrapText="1"/>
    </xf>
    <xf numFmtId="0" fontId="41" fillId="9" borderId="15" xfId="0" applyFont="1" applyFill="1" applyBorder="1" applyAlignment="1">
      <alignment horizontal="center" vertical="center" wrapText="1"/>
    </xf>
    <xf numFmtId="9" fontId="41" fillId="9" borderId="15" xfId="0" applyNumberFormat="1" applyFont="1" applyFill="1" applyBorder="1" applyAlignment="1">
      <alignment horizontal="center" vertical="center" wrapText="1"/>
    </xf>
    <xf numFmtId="0" fontId="22" fillId="8" borderId="18" xfId="0" applyFont="1" applyFill="1" applyBorder="1" applyAlignment="1">
      <alignment horizontal="center" vertical="center" wrapText="1"/>
    </xf>
    <xf numFmtId="0" fontId="36" fillId="8" borderId="0" xfId="0" applyFont="1" applyFill="1" applyAlignment="1">
      <alignment horizontal="right" wrapText="1"/>
    </xf>
    <xf numFmtId="0" fontId="42" fillId="0" borderId="0" xfId="0" applyFont="1" applyAlignment="1">
      <alignment horizontal="left" vertical="center" wrapText="1"/>
    </xf>
    <xf numFmtId="0" fontId="43" fillId="0" borderId="0" xfId="0" applyFont="1" applyAlignment="1">
      <alignment horizontal="left" vertical="center" wrapText="1"/>
    </xf>
    <xf numFmtId="0" fontId="44" fillId="0" borderId="0" xfId="0" applyFont="1" applyAlignment="1">
      <alignment horizontal="left" vertical="center" wrapText="1"/>
    </xf>
    <xf numFmtId="0" fontId="42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3" fontId="26" fillId="0" borderId="0" xfId="0" applyNumberFormat="1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33" fillId="0" borderId="0" xfId="0" applyFont="1" applyAlignment="1">
      <alignment wrapText="1"/>
    </xf>
    <xf numFmtId="0" fontId="32" fillId="0" borderId="0" xfId="1" applyFont="1" applyFill="1" applyBorder="1" applyAlignment="1">
      <alignment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left" vertical="center" wrapText="1"/>
    </xf>
    <xf numFmtId="0" fontId="33" fillId="0" borderId="13" xfId="0" applyFont="1" applyBorder="1" applyAlignment="1">
      <alignment wrapText="1"/>
    </xf>
    <xf numFmtId="0" fontId="32" fillId="0" borderId="13" xfId="1" applyFont="1" applyFill="1" applyBorder="1" applyAlignment="1">
      <alignment vertical="center" wrapText="1"/>
    </xf>
    <xf numFmtId="0" fontId="13" fillId="2" borderId="31" xfId="0" applyFont="1" applyFill="1" applyBorder="1" applyAlignment="1">
      <alignment horizontal="left" vertical="center" wrapText="1"/>
    </xf>
    <xf numFmtId="0" fontId="13" fillId="2" borderId="20" xfId="0" applyFont="1" applyFill="1" applyBorder="1" applyAlignment="1">
      <alignment horizontal="left" vertical="center" wrapText="1"/>
    </xf>
    <xf numFmtId="0" fontId="13" fillId="8" borderId="32" xfId="0" applyFont="1" applyFill="1" applyBorder="1" applyAlignment="1">
      <alignment horizontal="left" vertical="center" wrapText="1"/>
    </xf>
    <xf numFmtId="0" fontId="13" fillId="8" borderId="19" xfId="0" applyFont="1" applyFill="1" applyBorder="1" applyAlignment="1">
      <alignment horizontal="left" vertical="center" wrapText="1"/>
    </xf>
    <xf numFmtId="0" fontId="13" fillId="8" borderId="33" xfId="0" applyFont="1" applyFill="1" applyBorder="1" applyAlignment="1">
      <alignment horizontal="left" vertical="center" wrapText="1"/>
    </xf>
    <xf numFmtId="0" fontId="13" fillId="8" borderId="20" xfId="0" applyFont="1" applyFill="1" applyBorder="1" applyAlignment="1">
      <alignment horizontal="left" vertical="center" wrapText="1"/>
    </xf>
    <xf numFmtId="0" fontId="13" fillId="2" borderId="34" xfId="0" applyFont="1" applyFill="1" applyBorder="1" applyAlignment="1">
      <alignment horizontal="left" vertical="center" wrapText="1"/>
    </xf>
    <xf numFmtId="0" fontId="13" fillId="2" borderId="35" xfId="0" applyFont="1" applyFill="1" applyBorder="1" applyAlignment="1">
      <alignment horizontal="left" vertical="center" wrapText="1"/>
    </xf>
    <xf numFmtId="0" fontId="13" fillId="2" borderId="36" xfId="0" applyFont="1" applyFill="1" applyBorder="1" applyAlignment="1">
      <alignment horizontal="left" vertical="center" wrapText="1"/>
    </xf>
    <xf numFmtId="0" fontId="13" fillId="2" borderId="37" xfId="0" applyFont="1" applyFill="1" applyBorder="1" applyAlignment="1">
      <alignment horizontal="left" vertical="center" wrapText="1"/>
    </xf>
    <xf numFmtId="0" fontId="13" fillId="2" borderId="38" xfId="0" applyFont="1" applyFill="1" applyBorder="1" applyAlignment="1">
      <alignment horizontal="left" vertical="center" wrapText="1"/>
    </xf>
    <xf numFmtId="0" fontId="13" fillId="2" borderId="39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21" fillId="2" borderId="6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6" fillId="3" borderId="4" xfId="0" applyFont="1" applyFill="1" applyBorder="1" applyAlignment="1">
      <alignment vertical="center" wrapText="1"/>
    </xf>
    <xf numFmtId="0" fontId="16" fillId="3" borderId="5" xfId="0" applyFont="1" applyFill="1" applyBorder="1" applyAlignment="1">
      <alignment vertical="center" wrapText="1"/>
    </xf>
    <xf numFmtId="0" fontId="16" fillId="6" borderId="5" xfId="0" applyFont="1" applyFill="1" applyBorder="1" applyAlignment="1">
      <alignment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vertical="center" wrapText="1"/>
    </xf>
    <xf numFmtId="0" fontId="16" fillId="3" borderId="40" xfId="0" applyFont="1" applyFill="1" applyBorder="1" applyAlignment="1">
      <alignment horizontal="center" vertical="center" wrapText="1"/>
    </xf>
    <xf numFmtId="0" fontId="16" fillId="6" borderId="40" xfId="0" applyFont="1" applyFill="1" applyBorder="1" applyAlignment="1">
      <alignment horizontal="center" vertical="center" wrapText="1"/>
    </xf>
    <xf numFmtId="0" fontId="13" fillId="8" borderId="6" xfId="0" applyFont="1" applyFill="1" applyBorder="1" applyAlignment="1">
      <alignment horizontal="center" vertical="center" wrapText="1"/>
    </xf>
    <xf numFmtId="3" fontId="18" fillId="8" borderId="8" xfId="0" applyNumberFormat="1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21" fillId="8" borderId="6" xfId="0" applyFont="1" applyFill="1" applyBorder="1" applyAlignment="1">
      <alignment horizontal="center" vertical="center" wrapText="1"/>
    </xf>
    <xf numFmtId="0" fontId="17" fillId="8" borderId="8" xfId="0" applyFont="1" applyFill="1" applyBorder="1" applyAlignment="1">
      <alignment horizontal="center" vertical="center" wrapText="1"/>
    </xf>
    <xf numFmtId="0" fontId="45" fillId="8" borderId="8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3" fillId="0" borderId="30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26" fillId="9" borderId="36" xfId="0" applyFont="1" applyFill="1" applyBorder="1" applyAlignment="1">
      <alignment horizontal="center" vertical="center" wrapText="1"/>
    </xf>
    <xf numFmtId="0" fontId="26" fillId="10" borderId="39" xfId="0" applyFont="1" applyFill="1" applyBorder="1" applyAlignment="1">
      <alignment horizontal="center" vertical="center" wrapText="1"/>
    </xf>
    <xf numFmtId="0" fontId="26" fillId="4" borderId="20" xfId="0" applyFont="1" applyFill="1" applyBorder="1" applyAlignment="1">
      <alignment horizontal="center" vertical="center" wrapText="1"/>
    </xf>
    <xf numFmtId="9" fontId="36" fillId="9" borderId="36" xfId="0" applyNumberFormat="1" applyFont="1" applyFill="1" applyBorder="1" applyAlignment="1">
      <alignment horizontal="center" vertical="center" wrapText="1"/>
    </xf>
    <xf numFmtId="9" fontId="36" fillId="10" borderId="39" xfId="0" applyNumberFormat="1" applyFont="1" applyFill="1" applyBorder="1" applyAlignment="1">
      <alignment horizontal="center" vertical="center" wrapText="1"/>
    </xf>
    <xf numFmtId="9" fontId="36" fillId="4" borderId="20" xfId="0" applyNumberFormat="1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/>
    </xf>
    <xf numFmtId="0" fontId="13" fillId="3" borderId="10" xfId="0" applyFont="1" applyFill="1" applyBorder="1" applyAlignment="1">
      <alignment horizontal="center" vertical="center" wrapText="1"/>
    </xf>
    <xf numFmtId="0" fontId="13" fillId="3" borderId="40" xfId="0" applyFont="1" applyFill="1" applyBorder="1" applyAlignment="1">
      <alignment horizontal="center"/>
    </xf>
    <xf numFmtId="0" fontId="13" fillId="6" borderId="9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3" fillId="6" borderId="23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top" wrapText="1"/>
    </xf>
    <xf numFmtId="9" fontId="9" fillId="6" borderId="2" xfId="0" applyNumberFormat="1" applyFont="1" applyFill="1" applyBorder="1" applyAlignment="1">
      <alignment horizontal="center" vertical="center" wrapText="1"/>
    </xf>
    <xf numFmtId="9" fontId="9" fillId="5" borderId="2" xfId="0" applyNumberFormat="1" applyFont="1" applyFill="1" applyBorder="1" applyAlignment="1">
      <alignment horizontal="center" vertical="top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/>
    </xf>
    <xf numFmtId="0" fontId="17" fillId="2" borderId="43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left" vertical="center" wrapText="1"/>
    </xf>
    <xf numFmtId="0" fontId="9" fillId="6" borderId="44" xfId="0" applyFont="1" applyFill="1" applyBorder="1" applyAlignment="1">
      <alignment horizontal="center" vertical="center" wrapText="1"/>
    </xf>
    <xf numFmtId="0" fontId="9" fillId="5" borderId="46" xfId="0" applyFont="1" applyFill="1" applyBorder="1" applyAlignment="1">
      <alignment horizontal="center" vertical="top" wrapText="1"/>
    </xf>
    <xf numFmtId="9" fontId="9" fillId="6" borderId="44" xfId="0" applyNumberFormat="1" applyFont="1" applyFill="1" applyBorder="1" applyAlignment="1">
      <alignment horizontal="center" vertical="center" wrapText="1"/>
    </xf>
    <xf numFmtId="9" fontId="9" fillId="5" borderId="44" xfId="0" applyNumberFormat="1" applyFont="1" applyFill="1" applyBorder="1" applyAlignment="1">
      <alignment horizontal="center" vertical="top" wrapText="1"/>
    </xf>
    <xf numFmtId="0" fontId="13" fillId="0" borderId="47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13" fillId="0" borderId="48" xfId="0" applyFont="1" applyBorder="1" applyAlignment="1">
      <alignment horizontal="left" vertical="center" wrapText="1"/>
    </xf>
    <xf numFmtId="0" fontId="22" fillId="0" borderId="48" xfId="0" applyFont="1" applyBorder="1" applyAlignment="1">
      <alignment horizontal="left" vertical="center" wrapText="1"/>
    </xf>
    <xf numFmtId="0" fontId="30" fillId="0" borderId="48" xfId="0" applyFont="1" applyBorder="1"/>
    <xf numFmtId="0" fontId="30" fillId="0" borderId="48" xfId="0" applyFont="1" applyBorder="1" applyAlignment="1">
      <alignment vertical="top"/>
    </xf>
    <xf numFmtId="0" fontId="24" fillId="0" borderId="42" xfId="0" applyFont="1" applyBorder="1" applyAlignment="1">
      <alignment horizontal="center" vertical="top" wrapText="1"/>
    </xf>
    <xf numFmtId="0" fontId="24" fillId="0" borderId="48" xfId="0" applyFont="1" applyBorder="1" applyAlignment="1">
      <alignment horizontal="center" vertical="top" wrapText="1"/>
    </xf>
    <xf numFmtId="0" fontId="17" fillId="2" borderId="47" xfId="0" applyFont="1" applyFill="1" applyBorder="1" applyAlignment="1">
      <alignment horizontal="center" vertical="center"/>
    </xf>
    <xf numFmtId="0" fontId="13" fillId="2" borderId="47" xfId="0" applyFont="1" applyFill="1" applyBorder="1" applyAlignment="1">
      <alignment horizontal="left" vertical="center" wrapText="1"/>
    </xf>
    <xf numFmtId="0" fontId="17" fillId="2" borderId="48" xfId="0" applyFont="1" applyFill="1" applyBorder="1" applyAlignment="1">
      <alignment horizontal="center" vertical="center"/>
    </xf>
    <xf numFmtId="0" fontId="13" fillId="2" borderId="48" xfId="0" applyFont="1" applyFill="1" applyBorder="1" applyAlignment="1">
      <alignment horizontal="left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9" fillId="6" borderId="50" xfId="0" applyFont="1" applyFill="1" applyBorder="1" applyAlignment="1">
      <alignment horizontal="center" vertical="center" wrapText="1"/>
    </xf>
    <xf numFmtId="0" fontId="9" fillId="5" borderId="50" xfId="0" applyFont="1" applyFill="1" applyBorder="1" applyAlignment="1">
      <alignment horizontal="center" vertical="top" wrapText="1"/>
    </xf>
    <xf numFmtId="9" fontId="9" fillId="6" borderId="50" xfId="0" applyNumberFormat="1" applyFont="1" applyFill="1" applyBorder="1" applyAlignment="1">
      <alignment horizontal="center" vertical="center" wrapText="1"/>
    </xf>
    <xf numFmtId="9" fontId="9" fillId="5" borderId="50" xfId="0" applyNumberFormat="1" applyFont="1" applyFill="1" applyBorder="1" applyAlignment="1">
      <alignment horizontal="center" vertical="top" wrapText="1"/>
    </xf>
    <xf numFmtId="0" fontId="19" fillId="0" borderId="47" xfId="0" applyFont="1" applyBorder="1"/>
    <xf numFmtId="0" fontId="19" fillId="0" borderId="48" xfId="0" applyFont="1" applyBorder="1"/>
    <xf numFmtId="0" fontId="17" fillId="2" borderId="51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9" fillId="6" borderId="52" xfId="0" applyFont="1" applyFill="1" applyBorder="1" applyAlignment="1">
      <alignment horizontal="center" vertical="center" wrapText="1"/>
    </xf>
    <xf numFmtId="0" fontId="9" fillId="5" borderId="54" xfId="0" applyFont="1" applyFill="1" applyBorder="1" applyAlignment="1">
      <alignment horizontal="center" vertical="top" wrapText="1"/>
    </xf>
    <xf numFmtId="0" fontId="24" fillId="0" borderId="47" xfId="0" applyFont="1" applyBorder="1" applyAlignment="1">
      <alignment horizontal="center" vertical="top" wrapText="1"/>
    </xf>
    <xf numFmtId="0" fontId="13" fillId="2" borderId="42" xfId="0" applyFont="1" applyFill="1" applyBorder="1" applyAlignment="1">
      <alignment horizontal="left" vertical="center" wrapText="1"/>
    </xf>
    <xf numFmtId="0" fontId="9" fillId="5" borderId="44" xfId="0" applyFont="1" applyFill="1" applyBorder="1" applyAlignment="1">
      <alignment horizontal="center" vertical="top" wrapText="1"/>
    </xf>
    <xf numFmtId="0" fontId="9" fillId="5" borderId="52" xfId="0" applyFont="1" applyFill="1" applyBorder="1" applyAlignment="1">
      <alignment horizontal="center" vertical="top" wrapText="1"/>
    </xf>
    <xf numFmtId="9" fontId="9" fillId="6" borderId="52" xfId="0" applyNumberFormat="1" applyFont="1" applyFill="1" applyBorder="1" applyAlignment="1">
      <alignment horizontal="center" vertical="center" wrapText="1"/>
    </xf>
    <xf numFmtId="9" fontId="9" fillId="5" borderId="52" xfId="0" applyNumberFormat="1" applyFont="1" applyFill="1" applyBorder="1" applyAlignment="1">
      <alignment horizontal="center" vertical="top" wrapText="1"/>
    </xf>
    <xf numFmtId="0" fontId="9" fillId="2" borderId="49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55" xfId="0" applyFont="1" applyFill="1" applyBorder="1" applyAlignment="1">
      <alignment horizontal="center" vertical="center" wrapText="1"/>
    </xf>
    <xf numFmtId="0" fontId="20" fillId="2" borderId="56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58" xfId="0" applyFont="1" applyFill="1" applyBorder="1" applyAlignment="1">
      <alignment horizontal="center" vertical="center" wrapText="1"/>
    </xf>
    <xf numFmtId="0" fontId="30" fillId="2" borderId="47" xfId="0" applyFont="1" applyFill="1" applyBorder="1"/>
    <xf numFmtId="0" fontId="30" fillId="2" borderId="0" xfId="0" applyFont="1" applyFill="1"/>
    <xf numFmtId="0" fontId="30" fillId="2" borderId="42" xfId="0" applyFont="1" applyFill="1" applyBorder="1"/>
    <xf numFmtId="0" fontId="13" fillId="0" borderId="47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left" vertical="center" wrapText="1"/>
    </xf>
    <xf numFmtId="0" fontId="13" fillId="0" borderId="42" xfId="0" applyFont="1" applyBorder="1" applyAlignment="1">
      <alignment horizontal="center" vertical="center" wrapText="1"/>
    </xf>
    <xf numFmtId="0" fontId="19" fillId="0" borderId="42" xfId="0" applyFont="1" applyBorder="1"/>
    <xf numFmtId="0" fontId="13" fillId="0" borderId="4" xfId="0" applyFont="1" applyBorder="1" applyAlignment="1">
      <alignment horizontal="left" vertical="center" wrapText="1" indent="3"/>
    </xf>
    <xf numFmtId="0" fontId="14" fillId="0" borderId="4" xfId="0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top" wrapText="1"/>
    </xf>
    <xf numFmtId="0" fontId="13" fillId="3" borderId="5" xfId="0" applyFont="1" applyFill="1" applyBorder="1" applyAlignment="1">
      <alignment horizontal="center" wrapText="1"/>
    </xf>
    <xf numFmtId="0" fontId="24" fillId="0" borderId="0" xfId="0" applyFont="1" applyAlignment="1">
      <alignment horizontal="right" wrapText="1"/>
    </xf>
    <xf numFmtId="0" fontId="24" fillId="0" borderId="0" xfId="0" applyFont="1" applyAlignment="1">
      <alignment horizontal="center" wrapText="1"/>
    </xf>
    <xf numFmtId="0" fontId="9" fillId="3" borderId="59" xfId="0" applyFont="1" applyFill="1" applyBorder="1" applyAlignment="1">
      <alignment horizontal="center" wrapText="1"/>
    </xf>
    <xf numFmtId="0" fontId="9" fillId="3" borderId="51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wrapText="1"/>
    </xf>
    <xf numFmtId="0" fontId="9" fillId="3" borderId="43" xfId="0" applyFont="1" applyFill="1" applyBorder="1" applyAlignment="1">
      <alignment horizontal="center" wrapText="1"/>
    </xf>
    <xf numFmtId="0" fontId="9" fillId="3" borderId="23" xfId="0" applyFont="1" applyFill="1" applyBorder="1" applyAlignment="1">
      <alignment horizontal="center" wrapText="1"/>
    </xf>
    <xf numFmtId="0" fontId="9" fillId="3" borderId="46" xfId="0" applyFont="1" applyFill="1" applyBorder="1" applyAlignment="1">
      <alignment horizontal="center" wrapText="1"/>
    </xf>
    <xf numFmtId="0" fontId="9" fillId="3" borderId="54" xfId="0" applyFont="1" applyFill="1" applyBorder="1" applyAlignment="1">
      <alignment horizontal="center" wrapText="1"/>
    </xf>
    <xf numFmtId="0" fontId="9" fillId="3" borderId="5" xfId="0" applyFont="1" applyFill="1" applyBorder="1" applyAlignment="1">
      <alignment horizontal="center" wrapText="1"/>
    </xf>
    <xf numFmtId="0" fontId="21" fillId="2" borderId="3" xfId="0" applyFont="1" applyFill="1" applyBorder="1" applyAlignment="1">
      <alignment horizontal="center" vertical="center" wrapText="1"/>
    </xf>
    <xf numFmtId="0" fontId="20" fillId="2" borderId="57" xfId="0" applyFont="1" applyFill="1" applyBorder="1" applyAlignment="1">
      <alignment horizontal="center" vertical="center" wrapText="1"/>
    </xf>
    <xf numFmtId="0" fontId="20" fillId="2" borderId="53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45" xfId="0" applyFont="1" applyFill="1" applyBorder="1" applyAlignment="1">
      <alignment horizontal="center" vertical="center" wrapText="1"/>
    </xf>
    <xf numFmtId="0" fontId="20" fillId="2" borderId="41" xfId="0" applyFont="1" applyFill="1" applyBorder="1" applyAlignment="1">
      <alignment horizontal="center" vertical="center" wrapText="1"/>
    </xf>
    <xf numFmtId="9" fontId="9" fillId="3" borderId="59" xfId="0" applyNumberFormat="1" applyFont="1" applyFill="1" applyBorder="1" applyAlignment="1">
      <alignment horizontal="center" wrapText="1"/>
    </xf>
    <xf numFmtId="9" fontId="9" fillId="3" borderId="23" xfId="0" applyNumberFormat="1" applyFont="1" applyFill="1" applyBorder="1" applyAlignment="1">
      <alignment horizontal="center" wrapText="1"/>
    </xf>
    <xf numFmtId="9" fontId="9" fillId="3" borderId="5" xfId="0" applyNumberFormat="1" applyFont="1" applyFill="1" applyBorder="1" applyAlignment="1">
      <alignment horizontal="center" wrapText="1"/>
    </xf>
    <xf numFmtId="9" fontId="9" fillId="3" borderId="46" xfId="0" applyNumberFormat="1" applyFont="1" applyFill="1" applyBorder="1" applyAlignment="1">
      <alignment horizontal="center" wrapText="1"/>
    </xf>
    <xf numFmtId="9" fontId="9" fillId="3" borderId="54" xfId="0" applyNumberFormat="1" applyFont="1" applyFill="1" applyBorder="1" applyAlignment="1">
      <alignment horizontal="center" wrapText="1"/>
    </xf>
    <xf numFmtId="9" fontId="20" fillId="2" borderId="57" xfId="0" applyNumberFormat="1" applyFont="1" applyFill="1" applyBorder="1" applyAlignment="1">
      <alignment horizontal="center" vertical="center" wrapText="1"/>
    </xf>
    <xf numFmtId="9" fontId="20" fillId="2" borderId="41" xfId="0" applyNumberFormat="1" applyFont="1" applyFill="1" applyBorder="1" applyAlignment="1">
      <alignment horizontal="center" vertical="center" wrapText="1"/>
    </xf>
    <xf numFmtId="9" fontId="20" fillId="2" borderId="3" xfId="0" applyNumberFormat="1" applyFont="1" applyFill="1" applyBorder="1" applyAlignment="1">
      <alignment horizontal="center" vertical="center" wrapText="1"/>
    </xf>
    <xf numFmtId="9" fontId="20" fillId="2" borderId="45" xfId="0" applyNumberFormat="1" applyFont="1" applyFill="1" applyBorder="1" applyAlignment="1">
      <alignment horizontal="center" vertical="center" wrapText="1"/>
    </xf>
    <xf numFmtId="9" fontId="20" fillId="2" borderId="53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19" fillId="0" borderId="60" xfId="0" applyFont="1" applyBorder="1"/>
    <xf numFmtId="0" fontId="19" fillId="0" borderId="61" xfId="0" applyFont="1" applyBorder="1"/>
    <xf numFmtId="0" fontId="23" fillId="3" borderId="4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/>
    <xf numFmtId="0" fontId="15" fillId="0" borderId="2" xfId="0" applyFont="1" applyBorder="1"/>
    <xf numFmtId="14" fontId="46" fillId="6" borderId="62" xfId="0" applyNumberFormat="1" applyFont="1" applyFill="1" applyBorder="1" applyAlignment="1">
      <alignment horizontal="center" vertical="center" textRotation="90"/>
    </xf>
    <xf numFmtId="0" fontId="13" fillId="6" borderId="63" xfId="0" applyFont="1" applyFill="1" applyBorder="1" applyAlignment="1">
      <alignment horizontal="center" vertical="center" textRotation="90" wrapText="1"/>
    </xf>
    <xf numFmtId="0" fontId="13" fillId="3" borderId="1" xfId="0" applyFont="1" applyFill="1" applyBorder="1" applyAlignment="1">
      <alignment horizontal="center" textRotation="90" wrapText="1"/>
    </xf>
    <xf numFmtId="0" fontId="13" fillId="6" borderId="1" xfId="0" applyFont="1" applyFill="1" applyBorder="1" applyAlignment="1">
      <alignment horizontal="center" textRotation="90" wrapText="1"/>
    </xf>
    <xf numFmtId="0" fontId="13" fillId="5" borderId="8" xfId="0" applyFont="1" applyFill="1" applyBorder="1" applyAlignment="1">
      <alignment horizontal="center" textRotation="90" wrapText="1"/>
    </xf>
    <xf numFmtId="0" fontId="13" fillId="5" borderId="2" xfId="0" applyFont="1" applyFill="1" applyBorder="1" applyAlignment="1">
      <alignment horizontal="center" textRotation="90" wrapText="1"/>
    </xf>
    <xf numFmtId="0" fontId="13" fillId="6" borderId="8" xfId="0" applyFont="1" applyFill="1" applyBorder="1" applyAlignment="1">
      <alignment horizontal="center" textRotation="90" wrapText="1"/>
    </xf>
    <xf numFmtId="0" fontId="13" fillId="6" borderId="2" xfId="0" applyFont="1" applyFill="1" applyBorder="1" applyAlignment="1">
      <alignment horizontal="center" textRotation="90" wrapText="1"/>
    </xf>
    <xf numFmtId="0" fontId="13" fillId="3" borderId="8" xfId="0" applyFont="1" applyFill="1" applyBorder="1" applyAlignment="1">
      <alignment horizontal="center" textRotation="90" wrapText="1"/>
    </xf>
    <xf numFmtId="0" fontId="13" fillId="3" borderId="2" xfId="0" applyFont="1" applyFill="1" applyBorder="1" applyAlignment="1">
      <alignment horizontal="center" textRotation="90" wrapText="1"/>
    </xf>
    <xf numFmtId="0" fontId="13" fillId="2" borderId="8" xfId="0" applyFont="1" applyFill="1" applyBorder="1" applyAlignment="1">
      <alignment horizontal="center" textRotation="90" wrapText="1"/>
    </xf>
    <xf numFmtId="0" fontId="13" fillId="2" borderId="2" xfId="0" applyFont="1" applyFill="1" applyBorder="1" applyAlignment="1">
      <alignment horizontal="center" textRotation="90" wrapText="1"/>
    </xf>
    <xf numFmtId="0" fontId="13" fillId="7" borderId="1" xfId="0" applyFont="1" applyFill="1" applyBorder="1" applyAlignment="1">
      <alignment horizontal="center" textRotation="90" wrapText="1"/>
    </xf>
    <xf numFmtId="0" fontId="13" fillId="7" borderId="5" xfId="0" applyFont="1" applyFill="1" applyBorder="1" applyAlignment="1">
      <alignment horizontal="center" textRotation="90" wrapText="1"/>
    </xf>
    <xf numFmtId="0" fontId="13" fillId="11" borderId="6" xfId="0" applyFont="1" applyFill="1" applyBorder="1" applyAlignment="1">
      <alignment horizontal="center" textRotation="90" wrapText="1"/>
    </xf>
    <xf numFmtId="0" fontId="13" fillId="11" borderId="8" xfId="0" applyFont="1" applyFill="1" applyBorder="1" applyAlignment="1">
      <alignment horizontal="center" textRotation="90" wrapText="1"/>
    </xf>
    <xf numFmtId="0" fontId="13" fillId="11" borderId="2" xfId="0" applyFont="1" applyFill="1" applyBorder="1" applyAlignment="1">
      <alignment horizontal="center" textRotation="90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top" wrapText="1"/>
    </xf>
    <xf numFmtId="0" fontId="13" fillId="2" borderId="9" xfId="0" applyFont="1" applyFill="1" applyBorder="1" applyAlignment="1">
      <alignment horizontal="center" vertical="top" wrapText="1"/>
    </xf>
    <xf numFmtId="0" fontId="13" fillId="2" borderId="22" xfId="0" applyFont="1" applyFill="1" applyBorder="1" applyAlignment="1">
      <alignment horizontal="center" vertical="top" wrapText="1"/>
    </xf>
    <xf numFmtId="0" fontId="16" fillId="7" borderId="3" xfId="0" applyFont="1" applyFill="1" applyBorder="1" applyAlignment="1">
      <alignment horizontal="right" vertical="center" wrapText="1"/>
    </xf>
    <xf numFmtId="0" fontId="16" fillId="7" borderId="4" xfId="0" applyFont="1" applyFill="1" applyBorder="1" applyAlignment="1">
      <alignment horizontal="right" vertical="center" wrapText="1"/>
    </xf>
    <xf numFmtId="0" fontId="16" fillId="7" borderId="5" xfId="0" applyFont="1" applyFill="1" applyBorder="1" applyAlignment="1">
      <alignment horizontal="right" vertical="center" wrapText="1"/>
    </xf>
    <xf numFmtId="0" fontId="16" fillId="2" borderId="3" xfId="0" applyFont="1" applyFill="1" applyBorder="1" applyAlignment="1">
      <alignment horizontal="right" vertical="center" wrapText="1"/>
    </xf>
    <xf numFmtId="0" fontId="16" fillId="2" borderId="4" xfId="0" applyFont="1" applyFill="1" applyBorder="1" applyAlignment="1">
      <alignment horizontal="right" vertical="center" wrapText="1"/>
    </xf>
    <xf numFmtId="0" fontId="16" fillId="2" borderId="5" xfId="0" applyFont="1" applyFill="1" applyBorder="1" applyAlignment="1">
      <alignment horizontal="right" vertical="center" wrapText="1"/>
    </xf>
    <xf numFmtId="0" fontId="13" fillId="0" borderId="6" xfId="0" applyFont="1" applyBorder="1" applyAlignment="1">
      <alignment horizontal="center" textRotation="90" wrapText="1"/>
    </xf>
    <xf numFmtId="0" fontId="13" fillId="0" borderId="8" xfId="0" applyFont="1" applyBorder="1" applyAlignment="1">
      <alignment horizontal="center" textRotation="90" wrapText="1"/>
    </xf>
    <xf numFmtId="0" fontId="13" fillId="0" borderId="2" xfId="0" applyFont="1" applyBorder="1" applyAlignment="1">
      <alignment horizontal="center" textRotation="90" wrapText="1"/>
    </xf>
    <xf numFmtId="0" fontId="13" fillId="2" borderId="7" xfId="0" applyFont="1" applyFill="1" applyBorder="1" applyAlignment="1">
      <alignment horizontal="center" wrapText="1"/>
    </xf>
    <xf numFmtId="0" fontId="13" fillId="2" borderId="0" xfId="0" applyFont="1" applyFill="1" applyAlignment="1">
      <alignment horizontal="center" wrapText="1"/>
    </xf>
    <xf numFmtId="0" fontId="13" fillId="2" borderId="11" xfId="0" applyFont="1" applyFill="1" applyBorder="1" applyAlignment="1">
      <alignment horizontal="center" wrapText="1"/>
    </xf>
    <xf numFmtId="0" fontId="13" fillId="5" borderId="1" xfId="0" applyFont="1" applyFill="1" applyBorder="1" applyAlignment="1">
      <alignment horizontal="center" textRotation="90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14" fontId="13" fillId="2" borderId="6" xfId="0" applyNumberFormat="1" applyFont="1" applyFill="1" applyBorder="1" applyAlignment="1">
      <alignment horizontal="center" vertical="center" wrapText="1"/>
    </xf>
    <xf numFmtId="14" fontId="13" fillId="2" borderId="8" xfId="0" applyNumberFormat="1" applyFont="1" applyFill="1" applyBorder="1" applyAlignment="1">
      <alignment horizontal="center" vertical="center" wrapText="1"/>
    </xf>
    <xf numFmtId="14" fontId="13" fillId="2" borderId="2" xfId="0" applyNumberFormat="1" applyFont="1" applyFill="1" applyBorder="1" applyAlignment="1">
      <alignment horizontal="center" vertical="center" wrapText="1"/>
    </xf>
    <xf numFmtId="164" fontId="13" fillId="2" borderId="6" xfId="0" applyNumberFormat="1" applyFont="1" applyFill="1" applyBorder="1" applyAlignment="1">
      <alignment horizontal="center" vertical="center" wrapText="1"/>
    </xf>
    <xf numFmtId="164" fontId="13" fillId="2" borderId="8" xfId="0" applyNumberFormat="1" applyFont="1" applyFill="1" applyBorder="1" applyAlignment="1">
      <alignment horizontal="center" vertical="center" wrapText="1"/>
    </xf>
    <xf numFmtId="164" fontId="13" fillId="2" borderId="2" xfId="0" applyNumberFormat="1" applyFont="1" applyFill="1" applyBorder="1" applyAlignment="1">
      <alignment horizontal="center" vertical="center" wrapText="1"/>
    </xf>
    <xf numFmtId="14" fontId="13" fillId="2" borderId="6" xfId="0" applyNumberFormat="1" applyFont="1" applyFill="1" applyBorder="1" applyAlignment="1">
      <alignment horizontal="center" textRotation="90" wrapText="1"/>
    </xf>
    <xf numFmtId="14" fontId="13" fillId="2" borderId="8" xfId="0" applyNumberFormat="1" applyFont="1" applyFill="1" applyBorder="1" applyAlignment="1">
      <alignment horizontal="center" textRotation="90" wrapText="1"/>
    </xf>
    <xf numFmtId="14" fontId="13" fillId="2" borderId="2" xfId="0" applyNumberFormat="1" applyFont="1" applyFill="1" applyBorder="1" applyAlignment="1">
      <alignment horizontal="center" textRotation="90" wrapText="1"/>
    </xf>
    <xf numFmtId="0" fontId="13" fillId="12" borderId="6" xfId="0" applyFont="1" applyFill="1" applyBorder="1" applyAlignment="1">
      <alignment horizontal="center" textRotation="90" wrapText="1"/>
    </xf>
    <xf numFmtId="0" fontId="13" fillId="12" borderId="8" xfId="0" applyFont="1" applyFill="1" applyBorder="1" applyAlignment="1">
      <alignment horizontal="center" textRotation="90" wrapText="1"/>
    </xf>
    <xf numFmtId="0" fontId="13" fillId="12" borderId="2" xfId="0" applyFont="1" applyFill="1" applyBorder="1" applyAlignment="1">
      <alignment horizontal="center" textRotation="90" wrapText="1"/>
    </xf>
    <xf numFmtId="0" fontId="13" fillId="9" borderId="6" xfId="0" applyFont="1" applyFill="1" applyBorder="1" applyAlignment="1">
      <alignment horizontal="center" textRotation="90" wrapText="1"/>
    </xf>
    <xf numFmtId="0" fontId="13" fillId="9" borderId="8" xfId="0" applyFont="1" applyFill="1" applyBorder="1" applyAlignment="1">
      <alignment horizontal="center" textRotation="90" wrapText="1"/>
    </xf>
    <xf numFmtId="0" fontId="13" fillId="9" borderId="2" xfId="0" applyFont="1" applyFill="1" applyBorder="1" applyAlignment="1">
      <alignment horizontal="center" textRotation="90" wrapText="1"/>
    </xf>
    <xf numFmtId="0" fontId="13" fillId="10" borderId="6" xfId="0" applyFont="1" applyFill="1" applyBorder="1" applyAlignment="1">
      <alignment horizontal="center" textRotation="90" wrapText="1"/>
    </xf>
    <xf numFmtId="0" fontId="13" fillId="10" borderId="8" xfId="0" applyFont="1" applyFill="1" applyBorder="1" applyAlignment="1">
      <alignment horizontal="center" textRotation="90" wrapText="1"/>
    </xf>
    <xf numFmtId="0" fontId="13" fillId="10" borderId="2" xfId="0" applyFont="1" applyFill="1" applyBorder="1" applyAlignment="1">
      <alignment horizontal="center" textRotation="90" wrapText="1"/>
    </xf>
    <xf numFmtId="0" fontId="13" fillId="4" borderId="6" xfId="0" applyFont="1" applyFill="1" applyBorder="1" applyAlignment="1">
      <alignment horizontal="center" textRotation="90" wrapText="1"/>
    </xf>
    <xf numFmtId="0" fontId="13" fillId="4" borderId="8" xfId="0" applyFont="1" applyFill="1" applyBorder="1" applyAlignment="1">
      <alignment horizontal="center" textRotation="90" wrapText="1"/>
    </xf>
    <xf numFmtId="0" fontId="13" fillId="4" borderId="2" xfId="0" applyFont="1" applyFill="1" applyBorder="1" applyAlignment="1">
      <alignment horizontal="center" textRotation="90" wrapText="1"/>
    </xf>
    <xf numFmtId="0" fontId="17" fillId="8" borderId="0" xfId="0" applyFont="1" applyFill="1" applyAlignment="1">
      <alignment horizontal="center" vertical="center" wrapText="1"/>
    </xf>
    <xf numFmtId="0" fontId="17" fillId="8" borderId="14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left" vertical="center" wrapText="1"/>
    </xf>
    <xf numFmtId="0" fontId="13" fillId="2" borderId="42" xfId="0" applyFont="1" applyFill="1" applyBorder="1" applyAlignment="1">
      <alignment horizontal="left" vertical="center" wrapText="1"/>
    </xf>
    <xf numFmtId="0" fontId="17" fillId="2" borderId="47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2" borderId="42" xfId="0" applyFont="1" applyFill="1" applyBorder="1" applyAlignment="1">
      <alignment horizontal="center" vertical="center"/>
    </xf>
    <xf numFmtId="0" fontId="24" fillId="3" borderId="47" xfId="0" applyFont="1" applyFill="1" applyBorder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3" borderId="42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wrapText="1"/>
    </xf>
    <xf numFmtId="0" fontId="13" fillId="0" borderId="12" xfId="0" applyFont="1" applyBorder="1" applyAlignment="1">
      <alignment horizontal="center" wrapText="1"/>
    </xf>
    <xf numFmtId="0" fontId="25" fillId="0" borderId="13" xfId="0" applyFont="1" applyBorder="1" applyAlignment="1">
      <alignment horizontal="center" wrapText="1"/>
    </xf>
    <xf numFmtId="0" fontId="25" fillId="0" borderId="12" xfId="0" applyFont="1" applyBorder="1" applyAlignment="1">
      <alignment horizontal="center" wrapText="1"/>
    </xf>
    <xf numFmtId="9" fontId="7" fillId="8" borderId="13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22" fillId="6" borderId="47" xfId="0" applyFont="1" applyFill="1" applyBorder="1" applyAlignment="1">
      <alignment horizontal="center" vertical="center" wrapText="1"/>
    </xf>
    <xf numFmtId="0" fontId="22" fillId="6" borderId="0" xfId="0" applyFont="1" applyFill="1" applyAlignment="1">
      <alignment horizontal="center" vertical="center" wrapText="1"/>
    </xf>
    <xf numFmtId="0" fontId="22" fillId="6" borderId="42" xfId="0" applyFont="1" applyFill="1" applyBorder="1" applyAlignment="1">
      <alignment horizontal="center" vertical="center" wrapText="1"/>
    </xf>
    <xf numFmtId="0" fontId="22" fillId="3" borderId="47" xfId="0" applyFont="1" applyFill="1" applyBorder="1" applyAlignment="1">
      <alignment horizontal="center" vertical="center" wrapText="1"/>
    </xf>
    <xf numFmtId="0" fontId="22" fillId="3" borderId="42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right" vertical="center" wrapText="1"/>
    </xf>
    <xf numFmtId="0" fontId="22" fillId="5" borderId="47" xfId="0" applyFont="1" applyFill="1" applyBorder="1" applyAlignment="1">
      <alignment horizontal="center" vertical="center" wrapText="1"/>
    </xf>
    <xf numFmtId="0" fontId="22" fillId="5" borderId="0" xfId="0" applyFont="1" applyFill="1" applyAlignment="1">
      <alignment horizontal="center" vertical="center" wrapText="1"/>
    </xf>
    <xf numFmtId="0" fontId="22" fillId="5" borderId="42" xfId="0" applyFont="1" applyFill="1" applyBorder="1" applyAlignment="1">
      <alignment horizontal="center" vertical="center" wrapText="1"/>
    </xf>
    <xf numFmtId="0" fontId="33" fillId="2" borderId="13" xfId="0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 wrapText="1"/>
    </xf>
    <xf numFmtId="0" fontId="33" fillId="2" borderId="12" xfId="0" applyFont="1" applyFill="1" applyBorder="1" applyAlignment="1">
      <alignment horizontal="center" vertical="center" wrapText="1"/>
    </xf>
    <xf numFmtId="0" fontId="4" fillId="9" borderId="34" xfId="0" applyFont="1" applyFill="1" applyBorder="1" applyAlignment="1">
      <alignment horizontal="right" vertical="center" wrapText="1"/>
    </xf>
    <xf numFmtId="0" fontId="4" fillId="10" borderId="37" xfId="0" applyFont="1" applyFill="1" applyBorder="1" applyAlignment="1">
      <alignment horizontal="right" vertical="center" wrapText="1"/>
    </xf>
    <xf numFmtId="0" fontId="4" fillId="4" borderId="12" xfId="0" applyFont="1" applyFill="1" applyBorder="1" applyAlignment="1">
      <alignment horizontal="right" vertical="center" wrapText="1"/>
    </xf>
    <xf numFmtId="0" fontId="10" fillId="8" borderId="16" xfId="0" applyFont="1" applyFill="1" applyBorder="1" applyAlignment="1">
      <alignment horizontal="right" vertical="center" wrapText="1"/>
    </xf>
    <xf numFmtId="0" fontId="5" fillId="8" borderId="12" xfId="0" applyFont="1" applyFill="1" applyBorder="1" applyAlignment="1">
      <alignment horizontal="right" vertical="top" wrapText="1"/>
    </xf>
    <xf numFmtId="0" fontId="9" fillId="8" borderId="14" xfId="0" applyFont="1" applyFill="1" applyBorder="1" applyAlignment="1">
      <alignment horizontal="right" vertical="center" wrapText="1"/>
    </xf>
    <xf numFmtId="0" fontId="10" fillId="8" borderId="14" xfId="0" applyFont="1" applyFill="1" applyBorder="1" applyAlignment="1">
      <alignment horizontal="right" vertical="center" wrapText="1"/>
    </xf>
    <xf numFmtId="0" fontId="10" fillId="8" borderId="0" xfId="0" applyFont="1" applyFill="1" applyAlignment="1">
      <alignment horizontal="right" vertical="center" wrapText="1"/>
    </xf>
    <xf numFmtId="0" fontId="39" fillId="8" borderId="16" xfId="0" applyFont="1" applyFill="1" applyBorder="1" applyAlignment="1">
      <alignment horizontal="center" vertical="center" wrapText="1"/>
    </xf>
    <xf numFmtId="0" fontId="39" fillId="8" borderId="14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 vertical="center" wrapText="1"/>
    </xf>
    <xf numFmtId="0" fontId="22" fillId="0" borderId="10" xfId="0" applyFont="1" applyBorder="1" applyAlignment="1">
      <alignment horizontal="center" wrapText="1"/>
    </xf>
    <xf numFmtId="0" fontId="5" fillId="8" borderId="16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4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left" vertical="center" wrapText="1"/>
    </xf>
    <xf numFmtId="0" fontId="47" fillId="0" borderId="0" xfId="1" applyFont="1" applyAlignment="1">
      <alignment horizontal="right" vertical="center"/>
    </xf>
    <xf numFmtId="0" fontId="31" fillId="0" borderId="0" xfId="1" applyAlignment="1">
      <alignment horizontal="right" vertical="center"/>
    </xf>
    <xf numFmtId="0" fontId="48" fillId="0" borderId="0" xfId="1" applyFont="1" applyAlignment="1">
      <alignment horizontal="right" vertical="center"/>
    </xf>
    <xf numFmtId="0" fontId="2" fillId="0" borderId="0" xfId="0" applyFont="1" applyAlignment="1">
      <alignment horizontal="right" vertical="center" wrapText="1"/>
    </xf>
    <xf numFmtId="14" fontId="17" fillId="0" borderId="0" xfId="0" applyNumberFormat="1" applyFont="1" applyAlignment="1">
      <alignment horizontal="left" vertical="center"/>
    </xf>
    <xf numFmtId="0" fontId="12" fillId="2" borderId="4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30">
    <dxf>
      <font>
        <color theme="0" tint="-0.24994659260841701"/>
      </font>
      <fill>
        <patternFill patternType="solid">
          <bgColor rgb="FFFFFFCC"/>
        </patternFill>
      </fill>
    </dxf>
    <dxf>
      <font>
        <color theme="5" tint="0.39994506668294322"/>
      </font>
      <fill>
        <patternFill>
          <bgColor rgb="FFFFFFCC"/>
        </patternFill>
      </fill>
    </dxf>
    <dxf>
      <font>
        <color theme="9" tint="0.39994506668294322"/>
      </font>
      <fill>
        <patternFill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FFFFCC"/>
      <color rgb="FFF8F8F8"/>
      <color rgb="FFDDDDDD"/>
      <color rgb="FFFFCC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7C8-446F-A444-95B3ECA83E2D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7C8-446F-A444-95B3ECA83E2D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7C8-446F-A444-95B3ECA83E2D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Apstrade_C!$T$4:$T$7</c:f>
              <c:numCache>
                <c:formatCode>General</c:formatCode>
                <c:ptCount val="4"/>
                <c:pt idx="0">
                  <c:v>0</c:v>
                </c:pt>
                <c:pt idx="1">
                  <c:v>12</c:v>
                </c:pt>
                <c:pt idx="2">
                  <c:v>19</c:v>
                </c:pt>
                <c:pt idx="3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7C8-446F-A444-95B3ECA83E2D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7C8-446F-A444-95B3ECA83E2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7C8-446F-A444-95B3ECA83E2D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07C8-446F-A444-95B3ECA83E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07C8-446F-A444-95B3ECA83E2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6CE-47F8-8849-CC6D66460C16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6CE-47F8-8849-CC6D66460C16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6CE-47F8-8849-CC6D66460C16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Apstrade_C!$Y$4:$Y$7</c:f>
              <c:numCache>
                <c:formatCode>General</c:formatCode>
                <c:ptCount val="4"/>
                <c:pt idx="0">
                  <c:v>0</c:v>
                </c:pt>
                <c:pt idx="1">
                  <c:v>16</c:v>
                </c:pt>
                <c:pt idx="2">
                  <c:v>8</c:v>
                </c:pt>
                <c:pt idx="3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6CE-47F8-8849-CC6D66460C16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6CE-47F8-8849-CC6D66460C1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6CE-47F8-8849-CC6D66460C16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66CE-47F8-8849-CC6D66460C1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6CE-47F8-8849-CC6D66460C16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3A5-49F2-91A1-D5AB8104309B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3A5-49F2-91A1-D5AB8104309B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3A5-49F2-91A1-D5AB8104309B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Apstrade_C!$AD$4:$AD$7</c:f>
              <c:numCache>
                <c:formatCode>General</c:formatCode>
                <c:ptCount val="4"/>
                <c:pt idx="0">
                  <c:v>0</c:v>
                </c:pt>
                <c:pt idx="1">
                  <c:v>14</c:v>
                </c:pt>
                <c:pt idx="2">
                  <c:v>22</c:v>
                </c:pt>
                <c:pt idx="3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3A5-49F2-91A1-D5AB8104309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3A5-49F2-91A1-D5AB8104309B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3A5-49F2-91A1-D5AB8104309B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53A5-49F2-91A1-D5AB81043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3A5-49F2-91A1-D5AB8104309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793-41B4-86FD-62428C865493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793-41B4-86FD-62428C865493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793-41B4-86FD-62428C865493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Apstrade_C!$AQ$4:$AQ$7</c:f>
              <c:numCache>
                <c:formatCode>General</c:formatCode>
                <c:ptCount val="4"/>
                <c:pt idx="0">
                  <c:v>0</c:v>
                </c:pt>
                <c:pt idx="1">
                  <c:v>11</c:v>
                </c:pt>
                <c:pt idx="2">
                  <c:v>24</c:v>
                </c:pt>
                <c:pt idx="3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793-41B4-86FD-62428C86549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793-41B4-86FD-62428C865493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793-41B4-86FD-62428C865493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6793-41B4-86FD-62428C8654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3-41B4-86FD-62428C86549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35A-49D2-94BD-E5C00FF21F32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35A-49D2-94BD-E5C00FF21F32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35A-49D2-94BD-E5C00FF21F32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Apstrade_C!$AV$4:$AV$7</c:f>
              <c:numCache>
                <c:formatCode>General</c:formatCode>
                <c:ptCount val="4"/>
                <c:pt idx="0">
                  <c:v>0</c:v>
                </c:pt>
                <c:pt idx="1">
                  <c:v>38</c:v>
                </c:pt>
                <c:pt idx="2">
                  <c:v>16</c:v>
                </c:pt>
                <c:pt idx="3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35A-49D2-94BD-E5C00FF21F32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35A-49D2-94BD-E5C00FF21F32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35A-49D2-94BD-E5C00FF21F32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A35A-49D2-94BD-E5C00FF21F3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5A-49D2-94BD-E5C00FF21F3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CD7-43F4-977D-941EDDA1AB49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CD7-43F4-977D-941EDDA1AB49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CD7-43F4-977D-941EDDA1AB49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Apstrade_C!$BA$4:$BA$7</c:f>
              <c:numCache>
                <c:formatCode>General</c:formatCode>
                <c:ptCount val="4"/>
                <c:pt idx="0">
                  <c:v>0</c:v>
                </c:pt>
                <c:pt idx="1">
                  <c:v>15</c:v>
                </c:pt>
                <c:pt idx="2">
                  <c:v>20</c:v>
                </c:pt>
                <c:pt idx="3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CD7-43F4-977D-941EDDA1AB49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CD7-43F4-977D-941EDDA1AB49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CD7-43F4-977D-941EDDA1AB49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CCD7-43F4-977D-941EDDA1AB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CD7-43F4-977D-941EDDA1AB4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70A-4CDA-8E07-428F270CF343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70A-4CDA-8E07-428F270CF343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70A-4CDA-8E07-428F270CF343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Apstrade_C!$BF$4:$BF$7</c:f>
              <c:numCache>
                <c:formatCode>General</c:formatCode>
                <c:ptCount val="4"/>
                <c:pt idx="0">
                  <c:v>0</c:v>
                </c:pt>
                <c:pt idx="1">
                  <c:v>13</c:v>
                </c:pt>
                <c:pt idx="2">
                  <c:v>47</c:v>
                </c:pt>
                <c:pt idx="3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70A-4CDA-8E07-428F270CF34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70A-4CDA-8E07-428F270CF343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70A-4CDA-8E07-428F270CF343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F70A-4CDA-8E07-428F270CF34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70A-4CDA-8E07-428F270CF34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EA6-4B84-A957-7318C2B2ED72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EA6-4B84-A957-7318C2B2ED72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EA6-4B84-A957-7318C2B2ED72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Apstrade_C!$BK$4:$BK$7</c:f>
              <c:numCache>
                <c:formatCode>General</c:formatCode>
                <c:ptCount val="4"/>
                <c:pt idx="0">
                  <c:v>0</c:v>
                </c:pt>
                <c:pt idx="1">
                  <c:v>18</c:v>
                </c:pt>
                <c:pt idx="2">
                  <c:v>19</c:v>
                </c:pt>
                <c:pt idx="3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EA6-4B84-A957-7318C2B2ED72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EA6-4B84-A957-7318C2B2ED72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EA6-4B84-A957-7318C2B2ED72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5EA6-4B84-A957-7318C2B2ED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EA6-4B84-A957-7318C2B2ED7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B1F-4E1B-8B3E-65B1EB168F93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B1F-4E1B-8B3E-65B1EB168F93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B1F-4E1B-8B3E-65B1EB168F93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Apstrade_C!$BP$4:$BP$7</c:f>
              <c:numCache>
                <c:formatCode>General</c:formatCode>
                <c:ptCount val="4"/>
                <c:pt idx="0">
                  <c:v>9</c:v>
                </c:pt>
                <c:pt idx="1">
                  <c:v>37</c:v>
                </c:pt>
                <c:pt idx="2">
                  <c:v>14</c:v>
                </c:pt>
                <c:pt idx="3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B1F-4E1B-8B3E-65B1EB168F93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B1F-4E1B-8B3E-65B1EB168F93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B1F-4E1B-8B3E-65B1EB168F93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AB1F-4E1B-8B3E-65B1EB168F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B1F-4E1B-8B3E-65B1EB168F9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4E3-4679-9609-509E7A58D56E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4E3-4679-9609-509E7A58D56E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4E3-4679-9609-509E7A58D56E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Apstrade_C!$BU$4:$BU$7</c:f>
              <c:numCache>
                <c:formatCode>General</c:formatCode>
                <c:ptCount val="4"/>
                <c:pt idx="0">
                  <c:v>9</c:v>
                </c:pt>
                <c:pt idx="1">
                  <c:v>42</c:v>
                </c:pt>
                <c:pt idx="2">
                  <c:v>15</c:v>
                </c:pt>
                <c:pt idx="3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4E3-4679-9609-509E7A58D56E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4E3-4679-9609-509E7A58D56E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4E3-4679-9609-509E7A58D56E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C4E3-4679-9609-509E7A58D56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4E3-4679-9609-509E7A58D56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835-4E2A-8FB1-C0619EAD1138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835-4E2A-8FB1-C0619EAD1138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835-4E2A-8FB1-C0619EAD1138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Apstrade_C!$BZ$4:$BZ$7</c:f>
              <c:numCache>
                <c:formatCode>General</c:formatCode>
                <c:ptCount val="4"/>
                <c:pt idx="0">
                  <c:v>9</c:v>
                </c:pt>
                <c:pt idx="1">
                  <c:v>50</c:v>
                </c:pt>
                <c:pt idx="2">
                  <c:v>20</c:v>
                </c:pt>
                <c:pt idx="3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835-4E2A-8FB1-C0619EAD1138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835-4E2A-8FB1-C0619EAD1138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835-4E2A-8FB1-C0619EAD1138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0835-4E2A-8FB1-C0619EAD113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0835-4E2A-8FB1-C0619EAD1138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9CF-4E99-B26A-0A1CCE123E39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9CF-4E99-B26A-0A1CCE123E39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9CF-4E99-B26A-0A1CCE123E39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Apstrade_C!$CE$4:$CE$7</c:f>
              <c:numCache>
                <c:formatCode>General</c:formatCode>
                <c:ptCount val="4"/>
                <c:pt idx="0">
                  <c:v>9</c:v>
                </c:pt>
                <c:pt idx="1">
                  <c:v>16</c:v>
                </c:pt>
                <c:pt idx="2">
                  <c:v>28</c:v>
                </c:pt>
                <c:pt idx="3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9CF-4E99-B26A-0A1CCE123E39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9CF-4E99-B26A-0A1CCE123E39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9CF-4E99-B26A-0A1CCE123E39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59CF-4E99-B26A-0A1CCE123E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9CF-4E99-B26A-0A1CCE123E3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B0E-48C6-A743-2C571E904911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B0E-48C6-A743-2C571E904911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B0E-48C6-A743-2C571E904911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B0E-48C6-A743-2C571E9049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Apstrade_C!$CJ$4:$CJ$7</c:f>
              <c:numCache>
                <c:formatCode>General</c:formatCode>
                <c:ptCount val="4"/>
                <c:pt idx="0">
                  <c:v>0</c:v>
                </c:pt>
                <c:pt idx="1">
                  <c:v>42</c:v>
                </c:pt>
                <c:pt idx="2">
                  <c:v>26</c:v>
                </c:pt>
                <c:pt idx="3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B0E-48C6-A743-2C571E904911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B0E-48C6-A743-2C571E9049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B0E-48C6-A743-2C571E904911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B0E-48C6-A743-2C571E9049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B0E-48C6-A743-2C571E904911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EB0E-48C6-A743-2C571E90491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EB0E-48C6-A743-2C571E904911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0DE-4D2B-8B86-7C8991F603CD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0DE-4D2B-8B86-7C8991F603CD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0DE-4D2B-8B86-7C8991F603CD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90DE-4D2B-8B86-7C8991F603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Apstrade_C!$CO$4:$CO$7</c:f>
              <c:numCache>
                <c:formatCode>General</c:formatCode>
                <c:ptCount val="4"/>
                <c:pt idx="0">
                  <c:v>0</c:v>
                </c:pt>
                <c:pt idx="1">
                  <c:v>48</c:v>
                </c:pt>
                <c:pt idx="2">
                  <c:v>26</c:v>
                </c:pt>
                <c:pt idx="3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0DE-4D2B-8B86-7C8991F603CD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90DE-4D2B-8B86-7C8991F603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0DE-4D2B-8B86-7C8991F603C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90DE-4D2B-8B86-7C8991F603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0DE-4D2B-8B86-7C8991F603CD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90DE-4D2B-8B86-7C8991F603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0DE-4D2B-8B86-7C8991F603C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F3F-40AB-9228-A003E3595C0B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F3F-40AB-9228-A003E3595C0B}"/>
              </c:ext>
            </c:extLst>
          </c:dPt>
          <c:dPt>
            <c:idx val="2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F3F-40AB-9228-A003E3595C0B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4F3F-40AB-9228-A003E3595C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Apstrade_C!$CT$4:$CT$7</c:f>
              <c:numCache>
                <c:formatCode>General</c:formatCode>
                <c:ptCount val="4"/>
                <c:pt idx="0">
                  <c:v>9</c:v>
                </c:pt>
                <c:pt idx="1">
                  <c:v>52</c:v>
                </c:pt>
                <c:pt idx="2">
                  <c:v>25</c:v>
                </c:pt>
                <c:pt idx="3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F3F-40AB-9228-A003E3595C0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4F3F-40AB-9228-A003E3595C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F3F-40AB-9228-A003E3595C0B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4F3F-40AB-9228-A003E3595C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4F3F-40AB-9228-A003E3595C0B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4F3F-40AB-9228-A003E3595C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F3F-40AB-9228-A003E3595C0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CD3-43CF-A8FF-A5D16A8F2C19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CD3-43CF-A8FF-A5D16A8F2C19}"/>
              </c:ext>
            </c:extLst>
          </c:dPt>
          <c:dPt>
            <c:idx val="2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CD3-43CF-A8FF-A5D16A8F2C19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CD3-43CF-A8FF-A5D16A8F2C1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Apstrade_C!$CY$4:$CY$7</c:f>
              <c:numCache>
                <c:formatCode>General</c:formatCode>
                <c:ptCount val="4"/>
                <c:pt idx="0">
                  <c:v>0</c:v>
                </c:pt>
                <c:pt idx="1">
                  <c:v>65</c:v>
                </c:pt>
                <c:pt idx="2">
                  <c:v>0</c:v>
                </c:pt>
                <c:pt idx="3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CD3-43CF-A8FF-A5D16A8F2C19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1CD3-43CF-A8FF-A5D16A8F2C1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CD3-43CF-A8FF-A5D16A8F2C19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1CD3-43CF-A8FF-A5D16A8F2C1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CD3-43CF-A8FF-A5D16A8F2C19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1CD3-43CF-A8FF-A5D16A8F2C1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1CD3-43CF-A8FF-A5D16A8F2C1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7B3-492C-B085-7458F0012FDC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7B3-492C-B085-7458F0012FDC}"/>
              </c:ext>
            </c:extLst>
          </c:dPt>
          <c:dPt>
            <c:idx val="2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7B3-492C-B085-7458F0012FDC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B7B3-492C-B085-7458F0012FD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Apstrade_C!$DD$4:$DD$7</c:f>
              <c:numCache>
                <c:formatCode>General</c:formatCode>
                <c:ptCount val="4"/>
                <c:pt idx="0">
                  <c:v>0</c:v>
                </c:pt>
                <c:pt idx="1">
                  <c:v>68</c:v>
                </c:pt>
                <c:pt idx="2">
                  <c:v>0</c:v>
                </c:pt>
                <c:pt idx="3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7B3-492C-B085-7458F0012FD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B7B3-492C-B085-7458F0012FD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7B3-492C-B085-7458F0012FDC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B7B3-492C-B085-7458F0012FD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7B3-492C-B085-7458F0012FDC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B7B3-492C-B085-7458F0012FD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B7B3-492C-B085-7458F0012FDC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4.6465159596985805E-3"/>
          <c:w val="0.71700216744217726"/>
          <c:h val="0.97431433973979042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5B3-4E3B-ADE8-940B75C1590B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5B3-4E3B-ADE8-940B75C1590B}"/>
              </c:ext>
            </c:extLst>
          </c:dPt>
          <c:dPt>
            <c:idx val="2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5B3-4E3B-ADE8-940B75C1590B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5B3-4E3B-ADE8-940B75C159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Apstrade_C!$DI$4:$DI$7</c:f>
              <c:numCache>
                <c:formatCode>General</c:formatCode>
                <c:ptCount val="4"/>
                <c:pt idx="0">
                  <c:v>0</c:v>
                </c:pt>
                <c:pt idx="1">
                  <c:v>73</c:v>
                </c:pt>
                <c:pt idx="2">
                  <c:v>0</c:v>
                </c:pt>
                <c:pt idx="3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5B3-4E3B-ADE8-940B75C1590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5B3-4E3B-ADE8-940B75C159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5B3-4E3B-ADE8-940B75C1590B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5B3-4E3B-ADE8-940B75C159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5B3-4E3B-ADE8-940B75C1590B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F5B3-4E3B-ADE8-940B75C1590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5B3-4E3B-ADE8-940B75C1590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440474261935679"/>
          <c:y val="5.1157907587133004E-2"/>
          <c:w val="0.65671624380285798"/>
          <c:h val="0.9278026002563633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4EB-4270-9BA7-01CA48C4303B}"/>
              </c:ext>
            </c:extLst>
          </c:dPt>
          <c:dPt>
            <c:idx val="1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4EB-4270-9BA7-01CA48C4303B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4EB-4270-9BA7-01CA48C4303B}"/>
              </c:ext>
            </c:extLst>
          </c:dPt>
          <c:dPt>
            <c:idx val="3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4EB-4270-9BA7-01CA48C4303B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4EB-4270-9BA7-01CA48C4303B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4EB-4270-9BA7-01CA48C4303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Narrow" panose="020B0606020202030204" pitchFamily="34" charset="0"/>
                    <a:ea typeface="+mn-ea"/>
                    <a:cs typeface="Arial" panose="020B0604020202020204" pitchFamily="34" charset="0"/>
                  </a:defRPr>
                </a:pPr>
                <a:endParaRPr lang="lv-LV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Apstrade_C!$N$4:$N$7</c:f>
              <c:numCache>
                <c:formatCode>General</c:formatCode>
                <c:ptCount val="4"/>
                <c:pt idx="0">
                  <c:v>0</c:v>
                </c:pt>
                <c:pt idx="1">
                  <c:v>17</c:v>
                </c:pt>
                <c:pt idx="2">
                  <c:v>0</c:v>
                </c:pt>
                <c:pt idx="3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4EB-4270-9BA7-01CA48C4303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34EB-4270-9BA7-01CA48C430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Apstrade_C!$T$6</c:f>
              <c:numCache>
                <c:formatCode>General</c:formatCode>
                <c:ptCount val="1"/>
                <c:pt idx="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4EB-4270-9BA7-01CA48C4303B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4EB-4270-9BA7-01CA48C430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Apstrade_C!$T$7</c:f>
              <c:numCache>
                <c:formatCode>General</c:formatCode>
                <c:ptCount val="1"/>
                <c:pt idx="0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4EB-4270-9BA7-01CA48C4303B}"/>
            </c:ext>
          </c:extLst>
        </c:ser>
        <c:ser>
          <c:idx val="3"/>
          <c:order val="3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34EB-4270-9BA7-01CA48C4303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lv-LV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Apstrade_C!$B$5:$B$7</c:f>
              <c:numCache>
                <c:formatCode>General</c:formatCode>
                <c:ptCount val="3"/>
              </c:numCache>
            </c:numRef>
          </c:cat>
          <c:val>
            <c:numRef>
              <c:f>Apstrade_C!$T$4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4EB-4270-9BA7-01CA48C4303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5846514429947806E-2"/>
          <c:y val="2.9304018034661809E-2"/>
          <c:w val="0.90226859974759122"/>
          <c:h val="0.921855951907568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730-4A9B-8043-D1E31F7132B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730-4A9B-8043-D1E31F7132B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730-4A9B-8043-D1E31F7132B5}"/>
              </c:ext>
            </c:extLst>
          </c:dPt>
          <c:val>
            <c:numRef>
              <c:f>Apstrade_C!$Q$8:$S$8</c:f>
              <c:numCache>
                <c:formatCode>General</c:formatCode>
                <c:ptCount val="3"/>
                <c:pt idx="0">
                  <c:v>630</c:v>
                </c:pt>
                <c:pt idx="1">
                  <c:v>329</c:v>
                </c:pt>
                <c:pt idx="2">
                  <c:v>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30-4A9B-8043-D1E31F713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27"/>
        <c:axId val="117172671"/>
        <c:axId val="117177951"/>
      </c:barChart>
      <c:catAx>
        <c:axId val="117172671"/>
        <c:scaling>
          <c:orientation val="minMax"/>
        </c:scaling>
        <c:delete val="1"/>
        <c:axPos val="b"/>
        <c:majorTickMark val="none"/>
        <c:minorTickMark val="none"/>
        <c:tickLblPos val="nextTo"/>
        <c:crossAx val="117177951"/>
        <c:crosses val="autoZero"/>
        <c:auto val="1"/>
        <c:lblAlgn val="ctr"/>
        <c:lblOffset val="100"/>
        <c:noMultiLvlLbl val="0"/>
      </c:catAx>
      <c:valAx>
        <c:axId val="117177951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171726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8F9-420F-9E16-B7BFC19E8713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38F9-420F-9E16-B7BFC19E8713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8F9-420F-9E16-B7BFC19E8713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DF32-4F2F-AA0B-AD141C6A5D3D}"/>
              </c:ext>
            </c:extLst>
          </c:dPt>
          <c:val>
            <c:numRef>
              <c:f>Kopsavilkums_C!$J$9:$M$9</c:f>
              <c:numCache>
                <c:formatCode>General</c:formatCode>
                <c:ptCount val="4"/>
                <c:pt idx="0">
                  <c:v>16</c:v>
                </c:pt>
                <c:pt idx="1">
                  <c:v>8</c:v>
                </c:pt>
                <c:pt idx="2">
                  <c:v>87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F9-420F-9E16-B7BFC19E87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594-47E7-9208-739D2BDD5D1C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594-47E7-9208-739D2BDD5D1C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594-47E7-9208-739D2BDD5D1C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594-47E7-9208-739D2BDD5D1C}"/>
              </c:ext>
            </c:extLst>
          </c:dPt>
          <c:val>
            <c:numRef>
              <c:f>Kopsavilkums_C!$J$14:$M$14</c:f>
              <c:numCache>
                <c:formatCode>General</c:formatCode>
                <c:ptCount val="4"/>
                <c:pt idx="0">
                  <c:v>15</c:v>
                </c:pt>
                <c:pt idx="1">
                  <c:v>20</c:v>
                </c:pt>
                <c:pt idx="2">
                  <c:v>76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594-47E7-9208-739D2BDD5D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804-4824-8C5E-0DFEF364DFC2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804-4824-8C5E-0DFEF364DFC2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804-4824-8C5E-0DFEF364DFC2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5804-4824-8C5E-0DFEF364DFC2}"/>
              </c:ext>
            </c:extLst>
          </c:dPt>
          <c:val>
            <c:numRef>
              <c:f>Kopsavilkums_C!$J$10:$M$10</c:f>
              <c:numCache>
                <c:formatCode>General</c:formatCode>
                <c:ptCount val="4"/>
                <c:pt idx="0">
                  <c:v>14</c:v>
                </c:pt>
                <c:pt idx="1">
                  <c:v>22</c:v>
                </c:pt>
                <c:pt idx="2">
                  <c:v>75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804-4824-8C5E-0DFEF364D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AA5-4961-94D6-00DB4D4A6789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AA5-4961-94D6-00DB4D4A6789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AA5-4961-94D6-00DB4D4A6789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AA5-4961-94D6-00DB4D4A6789}"/>
              </c:ext>
            </c:extLst>
          </c:dPt>
          <c:val>
            <c:numRef>
              <c:f>Kopsavilkums_C!$J$11:$M$11</c:f>
              <c:numCache>
                <c:formatCode>General</c:formatCode>
                <c:ptCount val="4"/>
                <c:pt idx="0">
                  <c:v>11</c:v>
                </c:pt>
                <c:pt idx="1">
                  <c:v>24</c:v>
                </c:pt>
                <c:pt idx="2">
                  <c:v>76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AA5-4961-94D6-00DB4D4A6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DE2-481E-BA91-D403DBF5FEB4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DE2-481E-BA91-D403DBF5FEB4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DE2-481E-BA91-D403DBF5FEB4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DE2-481E-BA91-D403DBF5FEB4}"/>
              </c:ext>
            </c:extLst>
          </c:dPt>
          <c:val>
            <c:numRef>
              <c:f>Kopsavilkums_C!$J$7:$M$7</c:f>
              <c:numCache>
                <c:formatCode>General</c:formatCode>
                <c:ptCount val="4"/>
                <c:pt idx="0">
                  <c:v>12</c:v>
                </c:pt>
                <c:pt idx="1">
                  <c:v>19</c:v>
                </c:pt>
                <c:pt idx="2">
                  <c:v>80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DE2-481E-BA91-D403DBF5F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1B4-49F4-91D0-13CEE0B64BED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1B4-49F4-91D0-13CEE0B64BE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1B4-49F4-91D0-13CEE0B64BED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11B4-49F4-91D0-13CEE0B64BED}"/>
              </c:ext>
            </c:extLst>
          </c:dPt>
          <c:val>
            <c:numRef>
              <c:f>Kopsavilkums_C!$J$15:$M$15</c:f>
              <c:numCache>
                <c:formatCode>General</c:formatCode>
                <c:ptCount val="4"/>
                <c:pt idx="0">
                  <c:v>13</c:v>
                </c:pt>
                <c:pt idx="1">
                  <c:v>47</c:v>
                </c:pt>
                <c:pt idx="2">
                  <c:v>51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1B4-49F4-91D0-13CEE0B64B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CCF-45DE-AA65-3E7B36A49C70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CCF-45DE-AA65-3E7B36A49C70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2CCF-45DE-AA65-3E7B36A49C70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2CCF-45DE-AA65-3E7B36A49C70}"/>
              </c:ext>
            </c:extLst>
          </c:dPt>
          <c:val>
            <c:numRef>
              <c:f>Kopsavilkums_C!$J$17:$M$17</c:f>
              <c:numCache>
                <c:formatCode>General</c:formatCode>
                <c:ptCount val="4"/>
                <c:pt idx="0">
                  <c:v>18</c:v>
                </c:pt>
                <c:pt idx="1">
                  <c:v>19</c:v>
                </c:pt>
                <c:pt idx="2">
                  <c:v>74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CCF-45DE-AA65-3E7B36A49C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E05-4EBC-B4A9-CFFA302CEF1F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E05-4EBC-B4A9-CFFA302CEF1F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E05-4EBC-B4A9-CFFA302CEF1F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4E05-4EBC-B4A9-CFFA302CEF1F}"/>
              </c:ext>
            </c:extLst>
          </c:dPt>
          <c:val>
            <c:numRef>
              <c:f>Kopsavilkums_C!$J$18:$M$18</c:f>
              <c:numCache>
                <c:formatCode>General</c:formatCode>
                <c:ptCount val="4"/>
                <c:pt idx="0">
                  <c:v>16</c:v>
                </c:pt>
                <c:pt idx="1">
                  <c:v>28</c:v>
                </c:pt>
                <c:pt idx="2">
                  <c:v>58</c:v>
                </c:pt>
                <c:pt idx="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E05-4EBC-B4A9-CFFA302CE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51E-43B5-BAA3-5A74760E7F51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51E-43B5-BAA3-5A74760E7F51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A51E-43B5-BAA3-5A74760E7F51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51E-43B5-BAA3-5A74760E7F51}"/>
              </c:ext>
            </c:extLst>
          </c:dPt>
          <c:val>
            <c:numRef>
              <c:f>Kopsavilkums_C!$J$20:$M$20</c:f>
              <c:numCache>
                <c:formatCode>General</c:formatCode>
                <c:ptCount val="4"/>
                <c:pt idx="0">
                  <c:v>37</c:v>
                </c:pt>
                <c:pt idx="1">
                  <c:v>14</c:v>
                </c:pt>
                <c:pt idx="2">
                  <c:v>51</c:v>
                </c:pt>
                <c:pt idx="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51E-43B5-BAA3-5A74760E7F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D60-4E37-A032-CC5F00597A0D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D60-4E37-A032-CC5F00597A0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D60-4E37-A032-CC5F00597A0D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7D60-4E37-A032-CC5F00597A0D}"/>
              </c:ext>
            </c:extLst>
          </c:dPt>
          <c:val>
            <c:numRef>
              <c:f>Kopsavilkums_C!$J$21:$M$21</c:f>
              <c:numCache>
                <c:formatCode>General</c:formatCode>
                <c:ptCount val="4"/>
                <c:pt idx="0">
                  <c:v>42</c:v>
                </c:pt>
                <c:pt idx="1">
                  <c:v>15</c:v>
                </c:pt>
                <c:pt idx="2">
                  <c:v>45</c:v>
                </c:pt>
                <c:pt idx="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60-4E37-A032-CC5F00597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991-42D4-92DC-9E63EABE2F15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991-42D4-92DC-9E63EABE2F15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991-42D4-92DC-9E63EABE2F15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991-42D4-92DC-9E63EABE2F15}"/>
              </c:ext>
            </c:extLst>
          </c:dPt>
          <c:val>
            <c:numRef>
              <c:f>Kopsavilkums_C!$J$22:$M$22</c:f>
              <c:numCache>
                <c:formatCode>General</c:formatCode>
                <c:ptCount val="4"/>
                <c:pt idx="0">
                  <c:v>42</c:v>
                </c:pt>
                <c:pt idx="1">
                  <c:v>26</c:v>
                </c:pt>
                <c:pt idx="2">
                  <c:v>43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991-42D4-92DC-9E63EABE2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C63-4ED2-900D-AAC291217872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C63-4ED2-900D-AAC291217872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C63-4ED2-900D-AAC291217872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C63-4ED2-900D-AAC291217872}"/>
              </c:ext>
            </c:extLst>
          </c:dPt>
          <c:val>
            <c:numRef>
              <c:f>Kopsavilkums_C!$J$23:$M$23</c:f>
              <c:numCache>
                <c:formatCode>General</c:formatCode>
                <c:ptCount val="4"/>
                <c:pt idx="0">
                  <c:v>48</c:v>
                </c:pt>
                <c:pt idx="1">
                  <c:v>26</c:v>
                </c:pt>
                <c:pt idx="2">
                  <c:v>37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C63-4ED2-900D-AAC291217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A18-4F3E-A4DA-2B472CFA7D32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A18-4F3E-A4DA-2B472CFA7D32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A18-4F3E-A4DA-2B472CFA7D32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BA18-4F3E-A4DA-2B472CFA7D32}"/>
              </c:ext>
            </c:extLst>
          </c:dPt>
          <c:val>
            <c:numRef>
              <c:f>Kopsavilkums_C!$J$25:$M$25</c:f>
              <c:numCache>
                <c:formatCode>General</c:formatCode>
                <c:ptCount val="4"/>
                <c:pt idx="0">
                  <c:v>50</c:v>
                </c:pt>
                <c:pt idx="1">
                  <c:v>20</c:v>
                </c:pt>
                <c:pt idx="2">
                  <c:v>32</c:v>
                </c:pt>
                <c:pt idx="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A18-4F3E-A4DA-2B472CFA7D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DD8-4043-A739-6D0468DCFCE4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DD8-4043-A739-6D0468DCFCE4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DD8-4043-A739-6D0468DCFCE4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DD8-4043-A739-6D0468DCFCE4}"/>
              </c:ext>
            </c:extLst>
          </c:dPt>
          <c:val>
            <c:numRef>
              <c:f>Kopsavilkums_C!$J$26:$M$26</c:f>
              <c:numCache>
                <c:formatCode>General</c:formatCode>
                <c:ptCount val="4"/>
                <c:pt idx="0">
                  <c:v>52</c:v>
                </c:pt>
                <c:pt idx="1">
                  <c:v>25</c:v>
                </c:pt>
                <c:pt idx="2">
                  <c:v>25</c:v>
                </c:pt>
                <c:pt idx="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D8-4043-A739-6D0468DCF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083-46C6-98AB-C93257B2160D}"/>
              </c:ext>
            </c:extLst>
          </c:dPt>
          <c:dPt>
            <c:idx val="1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083-46C6-98AB-C93257B2160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083-46C6-98AB-C93257B2160D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083-46C6-98AB-C93257B2160D}"/>
              </c:ext>
            </c:extLst>
          </c:dPt>
          <c:val>
            <c:numRef>
              <c:f>Kopsavilkums_C!$J$28:$M$28</c:f>
              <c:numCache>
                <c:formatCode>General</c:formatCode>
                <c:ptCount val="4"/>
                <c:pt idx="0">
                  <c:v>65</c:v>
                </c:pt>
                <c:pt idx="2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083-46C6-98AB-C93257B21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581-4C1A-9ADC-913EAA36493D}"/>
              </c:ext>
            </c:extLst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581-4C1A-9ADC-913EAA36493D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581-4C1A-9ADC-913EAA36493D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9581-4C1A-9ADC-913EAA36493D}"/>
              </c:ext>
            </c:extLst>
          </c:dPt>
          <c:val>
            <c:numRef>
              <c:f>Kopsavilkums_C!$J$29:$M$29</c:f>
              <c:numCache>
                <c:formatCode>General</c:formatCode>
                <c:ptCount val="4"/>
                <c:pt idx="0">
                  <c:v>68</c:v>
                </c:pt>
                <c:pt idx="2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581-4C1A-9ADC-913EAA364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1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4-CD04-4DB2-94BC-7142BB3F6CCD}"/>
              </c:ext>
            </c:extLst>
          </c:dPt>
          <c:val>
            <c:numRef>
              <c:f>Kopsavilkums_C!$J$30:$M$30</c:f>
              <c:numCache>
                <c:formatCode>General</c:formatCode>
                <c:ptCount val="4"/>
                <c:pt idx="0">
                  <c:v>73</c:v>
                </c:pt>
                <c:pt idx="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CD04-4DB2-94BC-7142BB3F6CCD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D04-4DB2-94BC-7142BB3F6CC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D04-4DB2-94BC-7142BB3F6CC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D04-4DB2-94BC-7142BB3F6CC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CD04-4DB2-94BC-7142BB3F6CCD}"/>
              </c:ext>
            </c:extLst>
          </c:dPt>
          <c:val>
            <c:numRef>
              <c:f>Kopsavilkums_C!$J$21:$M$21</c:f>
              <c:numCache>
                <c:formatCode>General</c:formatCode>
                <c:ptCount val="4"/>
                <c:pt idx="0">
                  <c:v>42</c:v>
                </c:pt>
                <c:pt idx="1">
                  <c:v>15</c:v>
                </c:pt>
                <c:pt idx="2">
                  <c:v>45</c:v>
                </c:pt>
                <c:pt idx="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CD04-4DB2-94BC-7142BB3F6C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843601010547838E-2"/>
          <c:y val="2.7537920452577638E-3"/>
          <c:w val="0.9023909090015434"/>
          <c:h val="0.95991343396453699"/>
        </c:manualLayout>
      </c:layout>
      <c:pieChart>
        <c:varyColors val="1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6">
                  <a:lumMod val="60000"/>
                  <a:lumOff val="40000"/>
                  <a:alpha val="9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84A-419B-9072-094D9CA8ABA6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  <a:alpha val="9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84A-419B-9072-094D9CA8ABA6}"/>
              </c:ext>
            </c:extLst>
          </c:dPt>
          <c:val>
            <c:numRef>
              <c:f>Kopsavilkums_C!$X$10:$X$11</c:f>
              <c:numCache>
                <c:formatCode>General</c:formatCode>
                <c:ptCount val="2"/>
                <c:pt idx="0">
                  <c:v>111</c:v>
                </c:pt>
                <c:pt idx="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84A-419B-9072-094D9CA8AB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16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3175233300184308E-2"/>
          <c:y val="3.6330639716769766E-2"/>
          <c:w val="0.97628458005966801"/>
          <c:h val="0.941870976453168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40000"/>
                  <a:lumOff val="60000"/>
                  <a:alpha val="9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9ED-4C7D-AE87-83F62A963B7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C9ED-4C7D-AE87-83F62A963B7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9ED-4C7D-AE87-83F62A963B7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C9ED-4C7D-AE87-83F62A963B77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9ED-4C7D-AE87-83F62A963B77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C9ED-4C7D-AE87-83F62A963B77}"/>
              </c:ext>
            </c:extLst>
          </c:dPt>
          <c:dPt>
            <c:idx val="6"/>
            <c:invertIfNegative val="0"/>
            <c:bubble3D val="0"/>
            <c:spPr>
              <a:solidFill>
                <a:schemeClr val="bg2">
                  <a:alpha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9ED-4C7D-AE87-83F62A963B7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Kopsavilkums_C!$Y$18:$AE$18</c:f>
              <c:numCache>
                <c:formatCode>General</c:formatCode>
                <c:ptCount val="7"/>
                <c:pt idx="0">
                  <c:v>4</c:v>
                </c:pt>
                <c:pt idx="1">
                  <c:v>18</c:v>
                </c:pt>
                <c:pt idx="2">
                  <c:v>43</c:v>
                </c:pt>
                <c:pt idx="3">
                  <c:v>18</c:v>
                </c:pt>
                <c:pt idx="4">
                  <c:v>15</c:v>
                </c:pt>
                <c:pt idx="5">
                  <c:v>3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ED-4C7D-AE87-83F62A963B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469587119"/>
        <c:axId val="1469587599"/>
      </c:barChart>
      <c:catAx>
        <c:axId val="1469587119"/>
        <c:scaling>
          <c:orientation val="minMax"/>
        </c:scaling>
        <c:delete val="1"/>
        <c:axPos val="b"/>
        <c:majorTickMark val="none"/>
        <c:minorTickMark val="none"/>
        <c:tickLblPos val="nextTo"/>
        <c:crossAx val="1469587599"/>
        <c:crosses val="autoZero"/>
        <c:auto val="1"/>
        <c:lblAlgn val="ctr"/>
        <c:lblOffset val="100"/>
        <c:noMultiLvlLbl val="0"/>
      </c:catAx>
      <c:valAx>
        <c:axId val="146958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469587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0540186640147447E-2"/>
          <c:y val="5.8129023546831624E-2"/>
          <c:w val="0.97891962671970512"/>
          <c:h val="0.9273387205664603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943-45CB-8C4F-CECBC116781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943-45CB-8C4F-CECBC116781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943-45CB-8C4F-CECBC116781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7943-45CB-8C4F-CECBC116781A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7943-45CB-8C4F-CECBC116781A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943-45CB-8C4F-CECBC116781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>
                        <a:lumMod val="50000"/>
                      </a:schemeClr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lv-L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Kopsavilkums_C!$Y$24:$AD$24</c:f>
              <c:numCache>
                <c:formatCode>General</c:formatCode>
                <c:ptCount val="6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27</c:v>
                </c:pt>
                <c:pt idx="4">
                  <c:v>70</c:v>
                </c:pt>
                <c:pt idx="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943-45CB-8C4F-CECBC1167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1469587119"/>
        <c:axId val="1469587599"/>
      </c:barChart>
      <c:catAx>
        <c:axId val="1469587119"/>
        <c:scaling>
          <c:orientation val="minMax"/>
        </c:scaling>
        <c:delete val="1"/>
        <c:axPos val="b"/>
        <c:majorTickMark val="none"/>
        <c:minorTickMark val="none"/>
        <c:tickLblPos val="nextTo"/>
        <c:crossAx val="1469587599"/>
        <c:crosses val="autoZero"/>
        <c:auto val="1"/>
        <c:lblAlgn val="ctr"/>
        <c:lblOffset val="100"/>
        <c:noMultiLvlLbl val="0"/>
      </c:catAx>
      <c:valAx>
        <c:axId val="1469587599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469587119"/>
        <c:crosses val="autoZero"/>
        <c:crossBetween val="between"/>
        <c:majorUnit val="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ln>
              <a:noFill/>
            </a:ln>
          </c:spPr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DE8-4DAF-949B-7C54E7B972DC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DE8-4DAF-949B-7C54E7B972DC}"/>
              </c:ext>
            </c:extLst>
          </c:dPt>
          <c:dPt>
            <c:idx val="2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DE8-4DAF-949B-7C54E7B972DC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DE8-4DAF-949B-7C54E7B972DC}"/>
              </c:ext>
            </c:extLst>
          </c:dPt>
          <c:val>
            <c:numRef>
              <c:f>Kopsavilkums_C!$J$12:$M$12</c:f>
              <c:numCache>
                <c:formatCode>General</c:formatCode>
                <c:ptCount val="4"/>
                <c:pt idx="0">
                  <c:v>38</c:v>
                </c:pt>
                <c:pt idx="1">
                  <c:v>16</c:v>
                </c:pt>
                <c:pt idx="2">
                  <c:v>57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DE8-4DAF-949B-7C54E7B972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58753523924851E-2"/>
          <c:y val="0"/>
          <c:w val="0.86743470220781183"/>
          <c:h val="0.98562997293456334"/>
        </c:manualLayout>
      </c:layout>
      <c:pie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chemeClr val="accent6">
                  <a:lumMod val="60000"/>
                  <a:lumOff val="40000"/>
                  <a:alpha val="9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D-6136-4F0C-9367-7C048C0307C0}"/>
              </c:ext>
            </c:extLst>
          </c:dPt>
          <c:dPt>
            <c:idx val="1"/>
            <c:bubble3D val="0"/>
            <c:spPr>
              <a:solidFill>
                <a:schemeClr val="accent4">
                  <a:lumMod val="60000"/>
                  <a:lumOff val="40000"/>
                  <a:alpha val="9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E-6136-4F0C-9367-7C048C0307C0}"/>
              </c:ext>
            </c:extLst>
          </c:dPt>
          <c:dPt>
            <c:idx val="2"/>
            <c:bubble3D val="0"/>
            <c:spPr>
              <a:solidFill>
                <a:schemeClr val="accent2">
                  <a:lumMod val="60000"/>
                  <a:lumOff val="40000"/>
                  <a:alpha val="90000"/>
                </a:schemeClr>
              </a:solidFill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F-6136-4F0C-9367-7C048C0307C0}"/>
              </c:ext>
            </c:extLst>
          </c:dPt>
          <c:val>
            <c:numRef>
              <c:f>Kopsavilkums_C!$Z$28:$Z$30</c:f>
              <c:numCache>
                <c:formatCode>General</c:formatCode>
                <c:ptCount val="3"/>
                <c:pt idx="0">
                  <c:v>994</c:v>
                </c:pt>
                <c:pt idx="1">
                  <c:v>329</c:v>
                </c:pt>
                <c:pt idx="2">
                  <c:v>630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136-4F0C-9367-7C048C030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13" Type="http://schemas.openxmlformats.org/officeDocument/2006/relationships/chart" Target="../charts/chart33.xml"/><Relationship Id="rId18" Type="http://schemas.openxmlformats.org/officeDocument/2006/relationships/chart" Target="../charts/chart38.xml"/><Relationship Id="rId3" Type="http://schemas.openxmlformats.org/officeDocument/2006/relationships/chart" Target="../charts/chart23.xml"/><Relationship Id="rId21" Type="http://schemas.openxmlformats.org/officeDocument/2006/relationships/chart" Target="../charts/chart41.xml"/><Relationship Id="rId7" Type="http://schemas.openxmlformats.org/officeDocument/2006/relationships/chart" Target="../charts/chart27.xml"/><Relationship Id="rId12" Type="http://schemas.openxmlformats.org/officeDocument/2006/relationships/chart" Target="../charts/chart32.xml"/><Relationship Id="rId17" Type="http://schemas.openxmlformats.org/officeDocument/2006/relationships/chart" Target="../charts/chart37.xml"/><Relationship Id="rId2" Type="http://schemas.openxmlformats.org/officeDocument/2006/relationships/chart" Target="../charts/chart22.xml"/><Relationship Id="rId16" Type="http://schemas.openxmlformats.org/officeDocument/2006/relationships/chart" Target="../charts/chart36.xml"/><Relationship Id="rId20" Type="http://schemas.openxmlformats.org/officeDocument/2006/relationships/chart" Target="../charts/chart40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11" Type="http://schemas.openxmlformats.org/officeDocument/2006/relationships/chart" Target="../charts/chart31.xml"/><Relationship Id="rId24" Type="http://schemas.openxmlformats.org/officeDocument/2006/relationships/image" Target="../media/image1.png"/><Relationship Id="rId5" Type="http://schemas.openxmlformats.org/officeDocument/2006/relationships/chart" Target="../charts/chart25.xml"/><Relationship Id="rId15" Type="http://schemas.openxmlformats.org/officeDocument/2006/relationships/chart" Target="../charts/chart35.xml"/><Relationship Id="rId23" Type="http://schemas.openxmlformats.org/officeDocument/2006/relationships/hyperlink" Target="https://www.varam.gov.lv/lv/pakalpojumu-vides-pilnveide" TargetMode="External"/><Relationship Id="rId10" Type="http://schemas.openxmlformats.org/officeDocument/2006/relationships/chart" Target="../charts/chart30.xml"/><Relationship Id="rId19" Type="http://schemas.openxmlformats.org/officeDocument/2006/relationships/chart" Target="../charts/chart39.xml"/><Relationship Id="rId4" Type="http://schemas.openxmlformats.org/officeDocument/2006/relationships/chart" Target="../charts/chart24.xml"/><Relationship Id="rId9" Type="http://schemas.openxmlformats.org/officeDocument/2006/relationships/chart" Target="../charts/chart29.xml"/><Relationship Id="rId14" Type="http://schemas.openxmlformats.org/officeDocument/2006/relationships/chart" Target="../charts/chart34.xml"/><Relationship Id="rId22" Type="http://schemas.openxmlformats.org/officeDocument/2006/relationships/chart" Target="../charts/chart4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647701</xdr:colOff>
      <xdr:row>1</xdr:row>
      <xdr:rowOff>30957</xdr:rowOff>
    </xdr:from>
    <xdr:to>
      <xdr:col>19</xdr:col>
      <xdr:colOff>2019301</xdr:colOff>
      <xdr:row>2</xdr:row>
      <xdr:rowOff>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E46A087A-687C-4A12-A5DD-6D0F2C327C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662609</xdr:colOff>
      <xdr:row>1</xdr:row>
      <xdr:rowOff>24848</xdr:rowOff>
    </xdr:from>
    <xdr:to>
      <xdr:col>24</xdr:col>
      <xdr:colOff>2034209</xdr:colOff>
      <xdr:row>1</xdr:row>
      <xdr:rowOff>1079741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1BFD6CC-C1F3-4802-924E-D41860ADE9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646043</xdr:colOff>
      <xdr:row>1</xdr:row>
      <xdr:rowOff>33131</xdr:rowOff>
    </xdr:from>
    <xdr:to>
      <xdr:col>29</xdr:col>
      <xdr:colOff>2017643</xdr:colOff>
      <xdr:row>1</xdr:row>
      <xdr:rowOff>1035327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A9E596E6-EC79-4DFA-9752-6B71447502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42</xdr:col>
      <xdr:colOff>637761</xdr:colOff>
      <xdr:row>1</xdr:row>
      <xdr:rowOff>0</xdr:rowOff>
    </xdr:from>
    <xdr:to>
      <xdr:col>42</xdr:col>
      <xdr:colOff>2009361</xdr:colOff>
      <xdr:row>1</xdr:row>
      <xdr:rowOff>1054893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A887796A-8C60-445A-A974-9DBC5F0B31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47</xdr:col>
      <xdr:colOff>612913</xdr:colOff>
      <xdr:row>1</xdr:row>
      <xdr:rowOff>16565</xdr:rowOff>
    </xdr:from>
    <xdr:to>
      <xdr:col>47</xdr:col>
      <xdr:colOff>1984513</xdr:colOff>
      <xdr:row>1</xdr:row>
      <xdr:rowOff>1071458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673702B1-CF0B-4569-9095-E9492E712A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52</xdr:col>
      <xdr:colOff>654326</xdr:colOff>
      <xdr:row>1</xdr:row>
      <xdr:rowOff>24847</xdr:rowOff>
    </xdr:from>
    <xdr:to>
      <xdr:col>52</xdr:col>
      <xdr:colOff>2025926</xdr:colOff>
      <xdr:row>1</xdr:row>
      <xdr:rowOff>1079740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F61D3220-3654-4524-B77C-FFEB642197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57</xdr:col>
      <xdr:colOff>654326</xdr:colOff>
      <xdr:row>1</xdr:row>
      <xdr:rowOff>8283</xdr:rowOff>
    </xdr:from>
    <xdr:to>
      <xdr:col>57</xdr:col>
      <xdr:colOff>2025926</xdr:colOff>
      <xdr:row>1</xdr:row>
      <xdr:rowOff>1063176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F5115BED-248D-4E2B-88FA-479C70E69C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62</xdr:col>
      <xdr:colOff>662609</xdr:colOff>
      <xdr:row>1</xdr:row>
      <xdr:rowOff>0</xdr:rowOff>
    </xdr:from>
    <xdr:to>
      <xdr:col>62</xdr:col>
      <xdr:colOff>2034209</xdr:colOff>
      <xdr:row>1</xdr:row>
      <xdr:rowOff>1054893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3276D67D-779C-465F-8C13-56DA49806D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67</xdr:col>
      <xdr:colOff>646044</xdr:colOff>
      <xdr:row>1</xdr:row>
      <xdr:rowOff>8282</xdr:rowOff>
    </xdr:from>
    <xdr:to>
      <xdr:col>67</xdr:col>
      <xdr:colOff>2017644</xdr:colOff>
      <xdr:row>1</xdr:row>
      <xdr:rowOff>1063175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70BAA376-CD25-485B-9086-72DC74F16B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72</xdr:col>
      <xdr:colOff>646044</xdr:colOff>
      <xdr:row>1</xdr:row>
      <xdr:rowOff>8283</xdr:rowOff>
    </xdr:from>
    <xdr:to>
      <xdr:col>72</xdr:col>
      <xdr:colOff>2017644</xdr:colOff>
      <xdr:row>1</xdr:row>
      <xdr:rowOff>1063176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9916287E-FC25-4591-A33B-1A1486BB20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77</xdr:col>
      <xdr:colOff>670891</xdr:colOff>
      <xdr:row>1</xdr:row>
      <xdr:rowOff>16565</xdr:rowOff>
    </xdr:from>
    <xdr:to>
      <xdr:col>77</xdr:col>
      <xdr:colOff>2042491</xdr:colOff>
      <xdr:row>1</xdr:row>
      <xdr:rowOff>1071458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3980E4B0-0C0B-4A51-828B-0579DFAE0F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82</xdr:col>
      <xdr:colOff>670891</xdr:colOff>
      <xdr:row>1</xdr:row>
      <xdr:rowOff>16565</xdr:rowOff>
    </xdr:from>
    <xdr:to>
      <xdr:col>82</xdr:col>
      <xdr:colOff>2042491</xdr:colOff>
      <xdr:row>1</xdr:row>
      <xdr:rowOff>1071458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F7F042BD-2734-4245-9697-0D94B6EEBC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87</xdr:col>
      <xdr:colOff>654326</xdr:colOff>
      <xdr:row>1</xdr:row>
      <xdr:rowOff>16565</xdr:rowOff>
    </xdr:from>
    <xdr:to>
      <xdr:col>87</xdr:col>
      <xdr:colOff>2025926</xdr:colOff>
      <xdr:row>1</xdr:row>
      <xdr:rowOff>1071458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92A935AA-ECF2-45D4-B886-5E392131EE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92</xdr:col>
      <xdr:colOff>654326</xdr:colOff>
      <xdr:row>1</xdr:row>
      <xdr:rowOff>16565</xdr:rowOff>
    </xdr:from>
    <xdr:to>
      <xdr:col>92</xdr:col>
      <xdr:colOff>2025926</xdr:colOff>
      <xdr:row>1</xdr:row>
      <xdr:rowOff>1071458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C2672659-1230-445B-8E50-903C83E04D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97</xdr:col>
      <xdr:colOff>646044</xdr:colOff>
      <xdr:row>1</xdr:row>
      <xdr:rowOff>16565</xdr:rowOff>
    </xdr:from>
    <xdr:to>
      <xdr:col>97</xdr:col>
      <xdr:colOff>2017644</xdr:colOff>
      <xdr:row>1</xdr:row>
      <xdr:rowOff>1071458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71B2831F-3405-4339-ADA6-C8FFBFBE36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102</xdr:col>
      <xdr:colOff>654326</xdr:colOff>
      <xdr:row>1</xdr:row>
      <xdr:rowOff>8283</xdr:rowOff>
    </xdr:from>
    <xdr:to>
      <xdr:col>102</xdr:col>
      <xdr:colOff>2025926</xdr:colOff>
      <xdr:row>1</xdr:row>
      <xdr:rowOff>1063176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2C7A9A2F-54DE-4358-B09F-0DCC97B343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107</xdr:col>
      <xdr:colOff>654326</xdr:colOff>
      <xdr:row>1</xdr:row>
      <xdr:rowOff>16566</xdr:rowOff>
    </xdr:from>
    <xdr:to>
      <xdr:col>107</xdr:col>
      <xdr:colOff>2025926</xdr:colOff>
      <xdr:row>1</xdr:row>
      <xdr:rowOff>1071459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845DA063-DE39-4E07-934A-FD80C11DAC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112</xdr:col>
      <xdr:colOff>646044</xdr:colOff>
      <xdr:row>1</xdr:row>
      <xdr:rowOff>0</xdr:rowOff>
    </xdr:from>
    <xdr:to>
      <xdr:col>112</xdr:col>
      <xdr:colOff>2017644</xdr:colOff>
      <xdr:row>1</xdr:row>
      <xdr:rowOff>1054893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73BB98C5-74DC-4D43-A2AD-05C57FD1E5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685800</xdr:colOff>
      <xdr:row>0</xdr:row>
      <xdr:rowOff>647700</xdr:rowOff>
    </xdr:from>
    <xdr:to>
      <xdr:col>13</xdr:col>
      <xdr:colOff>3000375</xdr:colOff>
      <xdr:row>2</xdr:row>
      <xdr:rowOff>123825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C163B983-2065-48A9-B495-44C9DFE10C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9525</xdr:colOff>
      <xdr:row>0</xdr:row>
      <xdr:rowOff>180975</xdr:rowOff>
    </xdr:from>
    <xdr:to>
      <xdr:col>18</xdr:col>
      <xdr:colOff>290511</xdr:colOff>
      <xdr:row>2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BD3AFD5-1631-5473-E3F2-B485019223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8164</xdr:colOff>
      <xdr:row>8</xdr:row>
      <xdr:rowOff>3402</xdr:rowOff>
    </xdr:from>
    <xdr:to>
      <xdr:col>15</xdr:col>
      <xdr:colOff>0</xdr:colOff>
      <xdr:row>8</xdr:row>
      <xdr:rowOff>432288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FBA9E73-3D3B-63D0-0B87-FEB8BFC8BF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13</xdr:row>
      <xdr:rowOff>23812</xdr:rowOff>
    </xdr:from>
    <xdr:to>
      <xdr:col>14</xdr:col>
      <xdr:colOff>421821</xdr:colOff>
      <xdr:row>13</xdr:row>
      <xdr:rowOff>428886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8F1CC32-E0DF-43D4-A719-205B2512D7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421821</xdr:colOff>
      <xdr:row>9</xdr:row>
      <xdr:rowOff>428886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B984FD4-4AFB-48FA-8547-4F8499647A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421821</xdr:colOff>
      <xdr:row>10</xdr:row>
      <xdr:rowOff>428886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E0DBFF3-15FE-41D1-9730-B215FE7FC1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172641</xdr:colOff>
      <xdr:row>6</xdr:row>
      <xdr:rowOff>53578</xdr:rowOff>
    </xdr:from>
    <xdr:to>
      <xdr:col>14</xdr:col>
      <xdr:colOff>415868</xdr:colOff>
      <xdr:row>6</xdr:row>
      <xdr:rowOff>482464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AA683C6-76D3-4E70-87A6-ED3E795B1F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14</xdr:row>
      <xdr:rowOff>0</xdr:rowOff>
    </xdr:from>
    <xdr:to>
      <xdr:col>14</xdr:col>
      <xdr:colOff>421821</xdr:colOff>
      <xdr:row>14</xdr:row>
      <xdr:rowOff>428886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A236167-FC0E-46FE-AB58-FBFCF9868C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0</xdr:colOff>
      <xdr:row>16</xdr:row>
      <xdr:rowOff>29764</xdr:rowOff>
    </xdr:from>
    <xdr:to>
      <xdr:col>14</xdr:col>
      <xdr:colOff>421821</xdr:colOff>
      <xdr:row>16</xdr:row>
      <xdr:rowOff>428885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D24480F-BF96-4F79-88DB-C8A6324867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0</xdr:colOff>
      <xdr:row>16</xdr:row>
      <xdr:rowOff>440871</xdr:rowOff>
    </xdr:from>
    <xdr:to>
      <xdr:col>14</xdr:col>
      <xdr:colOff>421821</xdr:colOff>
      <xdr:row>17</xdr:row>
      <xdr:rowOff>428886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84F4CEBD-C646-49F8-ACE7-3A2D9B3882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14</xdr:col>
      <xdr:colOff>0</xdr:colOff>
      <xdr:row>19</xdr:row>
      <xdr:rowOff>23812</xdr:rowOff>
    </xdr:from>
    <xdr:to>
      <xdr:col>14</xdr:col>
      <xdr:colOff>421821</xdr:colOff>
      <xdr:row>19</xdr:row>
      <xdr:rowOff>428885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CE5C3A9B-B8D2-4B2D-9CBE-34A6A44D8D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0</xdr:colOff>
      <xdr:row>20</xdr:row>
      <xdr:rowOff>0</xdr:rowOff>
    </xdr:from>
    <xdr:to>
      <xdr:col>14</xdr:col>
      <xdr:colOff>421821</xdr:colOff>
      <xdr:row>20</xdr:row>
      <xdr:rowOff>428886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A8C17C98-3667-4186-B84E-5AE5C821C7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</xdr:col>
      <xdr:colOff>0</xdr:colOff>
      <xdr:row>21</xdr:row>
      <xdr:rowOff>0</xdr:rowOff>
    </xdr:from>
    <xdr:to>
      <xdr:col>14</xdr:col>
      <xdr:colOff>421821</xdr:colOff>
      <xdr:row>21</xdr:row>
      <xdr:rowOff>428886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8EEDD27E-D6B5-447C-8918-6E2D5E5764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14</xdr:col>
      <xdr:colOff>0</xdr:colOff>
      <xdr:row>22</xdr:row>
      <xdr:rowOff>0</xdr:rowOff>
    </xdr:from>
    <xdr:to>
      <xdr:col>14</xdr:col>
      <xdr:colOff>421821</xdr:colOff>
      <xdr:row>22</xdr:row>
      <xdr:rowOff>428886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B81F31F7-941D-4A48-A928-F2F42327C9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14</xdr:col>
      <xdr:colOff>0</xdr:colOff>
      <xdr:row>24</xdr:row>
      <xdr:rowOff>18199</xdr:rowOff>
    </xdr:from>
    <xdr:to>
      <xdr:col>14</xdr:col>
      <xdr:colOff>421821</xdr:colOff>
      <xdr:row>25</xdr:row>
      <xdr:rowOff>6215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CBD0081B-8653-4D34-953B-3A694D2F3F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0</xdr:colOff>
      <xdr:row>25</xdr:row>
      <xdr:rowOff>0</xdr:rowOff>
    </xdr:from>
    <xdr:to>
      <xdr:col>14</xdr:col>
      <xdr:colOff>421821</xdr:colOff>
      <xdr:row>25</xdr:row>
      <xdr:rowOff>428886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5B63E52-1EFE-4440-BD34-444D79F937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13</xdr:col>
      <xdr:colOff>172641</xdr:colOff>
      <xdr:row>27</xdr:row>
      <xdr:rowOff>35719</xdr:rowOff>
    </xdr:from>
    <xdr:to>
      <xdr:col>14</xdr:col>
      <xdr:colOff>415868</xdr:colOff>
      <xdr:row>27</xdr:row>
      <xdr:rowOff>464605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194D8A74-9D94-46C0-A113-9C56AC26DE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13</xdr:col>
      <xdr:colOff>172641</xdr:colOff>
      <xdr:row>28</xdr:row>
      <xdr:rowOff>29766</xdr:rowOff>
    </xdr:from>
    <xdr:to>
      <xdr:col>14</xdr:col>
      <xdr:colOff>415868</xdr:colOff>
      <xdr:row>28</xdr:row>
      <xdr:rowOff>458652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FE38B26D-2D61-4A99-9C45-BCBC37CA54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13</xdr:col>
      <xdr:colOff>172641</xdr:colOff>
      <xdr:row>29</xdr:row>
      <xdr:rowOff>17859</xdr:rowOff>
    </xdr:from>
    <xdr:to>
      <xdr:col>14</xdr:col>
      <xdr:colOff>415868</xdr:colOff>
      <xdr:row>29</xdr:row>
      <xdr:rowOff>446745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69D566C4-3E67-407A-93E1-2D1E18389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25</xdr:col>
      <xdr:colOff>42333</xdr:colOff>
      <xdr:row>6</xdr:row>
      <xdr:rowOff>265642</xdr:rowOff>
    </xdr:from>
    <xdr:to>
      <xdr:col>29</xdr:col>
      <xdr:colOff>243415</xdr:colOff>
      <xdr:row>12</xdr:row>
      <xdr:rowOff>218018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AC3AB44B-76DC-448A-B16F-C9D0993045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23</xdr:col>
      <xdr:colOff>523875</xdr:colOff>
      <xdr:row>13</xdr:row>
      <xdr:rowOff>38100</xdr:rowOff>
    </xdr:from>
    <xdr:to>
      <xdr:col>31</xdr:col>
      <xdr:colOff>57149</xdr:colOff>
      <xdr:row>15</xdr:row>
      <xdr:rowOff>212912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C85CDAE-D1A0-DCD8-C316-DD04E99395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560294</xdr:colOff>
      <xdr:row>19</xdr:row>
      <xdr:rowOff>28575</xdr:rowOff>
    </xdr:from>
    <xdr:to>
      <xdr:col>30</xdr:col>
      <xdr:colOff>44824</xdr:colOff>
      <xdr:row>21</xdr:row>
      <xdr:rowOff>403412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8A3BB58-5C51-4727-8F50-DC325D1366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14</xdr:col>
      <xdr:colOff>0</xdr:colOff>
      <xdr:row>11</xdr:row>
      <xdr:rowOff>0</xdr:rowOff>
    </xdr:from>
    <xdr:to>
      <xdr:col>14</xdr:col>
      <xdr:colOff>421821</xdr:colOff>
      <xdr:row>11</xdr:row>
      <xdr:rowOff>428886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7A4CDAB-CCC0-477A-9350-85DD82FBD1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27</xdr:col>
      <xdr:colOff>158751</xdr:colOff>
      <xdr:row>25</xdr:row>
      <xdr:rowOff>232834</xdr:rowOff>
    </xdr:from>
    <xdr:to>
      <xdr:col>30</xdr:col>
      <xdr:colOff>539751</xdr:colOff>
      <xdr:row>29</xdr:row>
      <xdr:rowOff>455083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9E61EF5-7A51-4975-8310-D3F27F2A7A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29</xdr:col>
      <xdr:colOff>190500</xdr:colOff>
      <xdr:row>0</xdr:row>
      <xdr:rowOff>21167</xdr:rowOff>
    </xdr:from>
    <xdr:to>
      <xdr:col>31</xdr:col>
      <xdr:colOff>104686</xdr:colOff>
      <xdr:row>3</xdr:row>
      <xdr:rowOff>439529</xdr:rowOff>
    </xdr:to>
    <xdr:pic>
      <xdr:nvPicPr>
        <xdr:cNvPr id="24" name="Picture 23" descr="A qr code on a white background&#10;&#10;Description automatically generated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BD964D4F-280D-F323-4DE9-38A813386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2182667" y="21167"/>
          <a:ext cx="1205352" cy="11486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vp@varam.gov.lv" TargetMode="External"/><Relationship Id="rId2" Type="http://schemas.openxmlformats.org/officeDocument/2006/relationships/hyperlink" Target="https://teams.microsoft.com/l/meetup-join/19%3ameeting_MGUwODY5MzgtN2NlMy00NDVjLWE4ZTMtN2M5MGIxY2ZmZjA3%40thread.v2/0?context=%7b%22Tid%22%3a%22a2d593ad-f07d-4c55-87c8-106c26d6ba08%22%2c%22Oid%22%3a%2281ee668f-ba64-407a-92ed-5fd1ec2188bb%22%7d" TargetMode="External"/><Relationship Id="rId1" Type="http://schemas.openxmlformats.org/officeDocument/2006/relationships/hyperlink" Target="https://www.varam.gov.lv/lv/pakalpojumu-vides-pilnveide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12E8-CF32-43B2-BCF6-11351359B01B}">
  <sheetPr>
    <outlinePr summaryBelow="0"/>
  </sheetPr>
  <dimension ref="A1:DQ137"/>
  <sheetViews>
    <sheetView showGridLines="0" showZeros="0" tabSelected="1" zoomScaleNormal="100" workbookViewId="0">
      <pane xSplit="19" ySplit="9" topLeftCell="T99" activePane="bottomRight" state="frozen"/>
      <selection activeCell="A2" sqref="A2"/>
      <selection pane="topRight" activeCell="M2" sqref="M2"/>
      <selection pane="bottomLeft" activeCell="A11" sqref="A11"/>
      <selection pane="bottomRight"/>
    </sheetView>
  </sheetViews>
  <sheetFormatPr defaultColWidth="9.1796875" defaultRowHeight="13" outlineLevelCol="1" x14ac:dyDescent="0.3"/>
  <cols>
    <col min="1" max="1" width="5.7265625" style="12" customWidth="1"/>
    <col min="2" max="2" width="5.7265625" style="1" customWidth="1"/>
    <col min="3" max="3" width="10.7265625" style="2" customWidth="1"/>
    <col min="4" max="4" width="10.7265625" style="3" customWidth="1"/>
    <col min="5" max="5" width="6.7265625" style="2" customWidth="1"/>
    <col min="6" max="11" width="2.7265625" style="1" hidden="1" customWidth="1"/>
    <col min="12" max="12" width="5.26953125" style="71" customWidth="1" collapsed="1"/>
    <col min="13" max="13" width="29.54296875" style="20" hidden="1" customWidth="1" outlineLevel="1"/>
    <col min="14" max="14" width="55.7265625" style="20" customWidth="1" collapsed="1"/>
    <col min="15" max="15" width="4.7265625" style="1" hidden="1" customWidth="1"/>
    <col min="16" max="16" width="12.7265625" style="20" hidden="1" customWidth="1" outlineLevel="1"/>
    <col min="17" max="17" width="4.7265625" style="1" customWidth="1" collapsed="1"/>
    <col min="18" max="19" width="4.7265625" style="1" customWidth="1"/>
    <col min="20" max="20" width="40.7265625" style="1" customWidth="1"/>
    <col min="21" max="24" width="3.7265625" style="1" hidden="1" customWidth="1"/>
    <col min="25" max="25" width="40.7265625" style="1" customWidth="1"/>
    <col min="26" max="29" width="3.7265625" style="1" hidden="1" customWidth="1"/>
    <col min="30" max="30" width="40.7265625" style="1" customWidth="1"/>
    <col min="31" max="34" width="3.7265625" style="1" hidden="1" customWidth="1"/>
    <col min="35" max="35" width="40.7265625" style="1" customWidth="1"/>
    <col min="36" max="36" width="3.7265625" style="1" hidden="1" customWidth="1" collapsed="1"/>
    <col min="37" max="42" width="3.7265625" style="1" hidden="1" customWidth="1"/>
    <col min="43" max="43" width="40.7265625" style="1" customWidth="1"/>
    <col min="44" max="47" width="3.7265625" style="1" hidden="1" customWidth="1"/>
    <col min="48" max="48" width="40.7265625" style="1" customWidth="1"/>
    <col min="49" max="52" width="3.7265625" style="1" hidden="1" customWidth="1"/>
    <col min="53" max="53" width="40.7265625" style="1" customWidth="1"/>
    <col min="54" max="57" width="3.7265625" style="1" hidden="1" customWidth="1"/>
    <col min="58" max="58" width="40.7265625" style="1" customWidth="1"/>
    <col min="59" max="62" width="3.7265625" style="1" hidden="1" customWidth="1"/>
    <col min="63" max="63" width="40.7265625" style="1" customWidth="1"/>
    <col min="64" max="67" width="3.7265625" style="1" hidden="1" customWidth="1"/>
    <col min="68" max="68" width="40.7265625" style="1" customWidth="1"/>
    <col min="69" max="72" width="3.7265625" style="1" hidden="1" customWidth="1"/>
    <col min="73" max="73" width="40.7265625" style="1" customWidth="1"/>
    <col min="74" max="77" width="3.7265625" style="1" hidden="1" customWidth="1"/>
    <col min="78" max="78" width="40.7265625" style="1" customWidth="1"/>
    <col min="79" max="82" width="3.7265625" style="1" hidden="1" customWidth="1"/>
    <col min="83" max="83" width="40.7265625" style="1" customWidth="1"/>
    <col min="84" max="87" width="3.7265625" style="1" hidden="1" customWidth="1"/>
    <col min="88" max="88" width="40.7265625" style="1" customWidth="1"/>
    <col min="89" max="92" width="3.7265625" style="1" hidden="1" customWidth="1"/>
    <col min="93" max="93" width="40.7265625" style="1" customWidth="1"/>
    <col min="94" max="97" width="3.7265625" style="1" hidden="1" customWidth="1"/>
    <col min="98" max="98" width="40.7265625" style="1" customWidth="1"/>
    <col min="99" max="102" width="3.7265625" style="1" hidden="1" customWidth="1"/>
    <col min="103" max="103" width="40.7265625" style="1" customWidth="1"/>
    <col min="104" max="107" width="3.7265625" style="1" hidden="1" customWidth="1"/>
    <col min="108" max="108" width="40.7265625" style="1" customWidth="1"/>
    <col min="109" max="112" width="3.7265625" style="1" hidden="1" customWidth="1"/>
    <col min="113" max="113" width="40.7265625" style="1" customWidth="1"/>
    <col min="114" max="117" width="3.7265625" style="1" hidden="1" customWidth="1"/>
    <col min="118" max="16384" width="9.1796875" style="1"/>
  </cols>
  <sheetData>
    <row r="1" spans="1:117" ht="85" customHeight="1" x14ac:dyDescent="0.3">
      <c r="A1" s="276" t="s">
        <v>153</v>
      </c>
      <c r="B1" s="312" t="s">
        <v>5</v>
      </c>
      <c r="C1" s="314" t="s">
        <v>6</v>
      </c>
      <c r="D1" s="317" t="s">
        <v>7</v>
      </c>
      <c r="E1" s="320" t="s">
        <v>93</v>
      </c>
      <c r="F1" s="323" t="s">
        <v>112</v>
      </c>
      <c r="G1" s="326" t="s">
        <v>113</v>
      </c>
      <c r="H1" s="329" t="s">
        <v>114</v>
      </c>
      <c r="I1" s="332" t="s">
        <v>115</v>
      </c>
      <c r="J1" s="290" t="s">
        <v>116</v>
      </c>
      <c r="K1" s="290" t="s">
        <v>54</v>
      </c>
      <c r="L1" s="305" t="s">
        <v>118</v>
      </c>
      <c r="M1" s="293" t="s">
        <v>143</v>
      </c>
      <c r="N1" s="148" t="s">
        <v>8</v>
      </c>
      <c r="O1" s="17"/>
      <c r="P1" s="293" t="s">
        <v>152</v>
      </c>
      <c r="Q1" s="296" t="s">
        <v>137</v>
      </c>
      <c r="R1" s="297"/>
      <c r="S1" s="298"/>
      <c r="T1" s="17" t="s">
        <v>68</v>
      </c>
      <c r="U1" s="288" t="s">
        <v>3</v>
      </c>
      <c r="V1" s="278" t="s">
        <v>0</v>
      </c>
      <c r="W1" s="279" t="s">
        <v>1</v>
      </c>
      <c r="X1" s="311" t="s">
        <v>2</v>
      </c>
      <c r="Y1" s="17" t="s">
        <v>69</v>
      </c>
      <c r="Z1" s="288" t="s">
        <v>3</v>
      </c>
      <c r="AA1" s="278" t="s">
        <v>0</v>
      </c>
      <c r="AB1" s="279" t="s">
        <v>1</v>
      </c>
      <c r="AC1" s="311" t="s">
        <v>2</v>
      </c>
      <c r="AD1" s="17" t="s">
        <v>70</v>
      </c>
      <c r="AE1" s="288" t="s">
        <v>3</v>
      </c>
      <c r="AF1" s="278" t="s">
        <v>0</v>
      </c>
      <c r="AG1" s="279" t="s">
        <v>1</v>
      </c>
      <c r="AH1" s="311" t="s">
        <v>2</v>
      </c>
      <c r="AI1" s="141" t="s">
        <v>71</v>
      </c>
      <c r="AJ1" s="284" t="s">
        <v>111</v>
      </c>
      <c r="AK1" s="282" t="s">
        <v>49</v>
      </c>
      <c r="AL1" s="280" t="s">
        <v>46</v>
      </c>
      <c r="AM1" s="280" t="s">
        <v>47</v>
      </c>
      <c r="AN1" s="282" t="s">
        <v>52</v>
      </c>
      <c r="AO1" s="284" t="s">
        <v>53</v>
      </c>
      <c r="AP1" s="286" t="s">
        <v>3</v>
      </c>
      <c r="AQ1" s="17" t="s">
        <v>72</v>
      </c>
      <c r="AR1" s="288" t="s">
        <v>3</v>
      </c>
      <c r="AS1" s="278" t="s">
        <v>0</v>
      </c>
      <c r="AT1" s="279" t="s">
        <v>1</v>
      </c>
      <c r="AU1" s="311" t="s">
        <v>2</v>
      </c>
      <c r="AV1" s="17" t="s">
        <v>79</v>
      </c>
      <c r="AW1" s="288" t="s">
        <v>3</v>
      </c>
      <c r="AX1" s="278" t="s">
        <v>0</v>
      </c>
      <c r="AY1" s="279" t="s">
        <v>1</v>
      </c>
      <c r="AZ1" s="311" t="s">
        <v>2</v>
      </c>
      <c r="BA1" s="17" t="s">
        <v>80</v>
      </c>
      <c r="BB1" s="288" t="s">
        <v>3</v>
      </c>
      <c r="BC1" s="278" t="s">
        <v>0</v>
      </c>
      <c r="BD1" s="279" t="s">
        <v>1</v>
      </c>
      <c r="BE1" s="311" t="s">
        <v>2</v>
      </c>
      <c r="BF1" s="17" t="s">
        <v>81</v>
      </c>
      <c r="BG1" s="288" t="s">
        <v>3</v>
      </c>
      <c r="BH1" s="278" t="s">
        <v>0</v>
      </c>
      <c r="BI1" s="279" t="s">
        <v>1</v>
      </c>
      <c r="BJ1" s="311" t="s">
        <v>2</v>
      </c>
      <c r="BK1" s="17" t="s">
        <v>82</v>
      </c>
      <c r="BL1" s="288" t="s">
        <v>3</v>
      </c>
      <c r="BM1" s="278" t="s">
        <v>0</v>
      </c>
      <c r="BN1" s="279" t="s">
        <v>1</v>
      </c>
      <c r="BO1" s="311" t="s">
        <v>2</v>
      </c>
      <c r="BP1" s="17" t="s">
        <v>83</v>
      </c>
      <c r="BQ1" s="288" t="s">
        <v>3</v>
      </c>
      <c r="BR1" s="278" t="s">
        <v>0</v>
      </c>
      <c r="BS1" s="279" t="s">
        <v>1</v>
      </c>
      <c r="BT1" s="311" t="s">
        <v>2</v>
      </c>
      <c r="BU1" s="17" t="s">
        <v>74</v>
      </c>
      <c r="BV1" s="288" t="s">
        <v>3</v>
      </c>
      <c r="BW1" s="278" t="s">
        <v>0</v>
      </c>
      <c r="BX1" s="279" t="s">
        <v>1</v>
      </c>
      <c r="BY1" s="311" t="s">
        <v>2</v>
      </c>
      <c r="BZ1" s="17" t="s">
        <v>73</v>
      </c>
      <c r="CA1" s="288" t="s">
        <v>3</v>
      </c>
      <c r="CB1" s="278" t="s">
        <v>0</v>
      </c>
      <c r="CC1" s="279" t="s">
        <v>1</v>
      </c>
      <c r="CD1" s="311" t="s">
        <v>2</v>
      </c>
      <c r="CE1" s="17" t="s">
        <v>75</v>
      </c>
      <c r="CF1" s="288" t="s">
        <v>3</v>
      </c>
      <c r="CG1" s="278" t="s">
        <v>0</v>
      </c>
      <c r="CH1" s="279" t="s">
        <v>1</v>
      </c>
      <c r="CI1" s="311" t="s">
        <v>2</v>
      </c>
      <c r="CJ1" s="17" t="s">
        <v>76</v>
      </c>
      <c r="CK1" s="288" t="s">
        <v>3</v>
      </c>
      <c r="CL1" s="278" t="s">
        <v>0</v>
      </c>
      <c r="CM1" s="279" t="s">
        <v>1</v>
      </c>
      <c r="CN1" s="311" t="s">
        <v>2</v>
      </c>
      <c r="CO1" s="17" t="s">
        <v>77</v>
      </c>
      <c r="CP1" s="288" t="s">
        <v>3</v>
      </c>
      <c r="CQ1" s="278" t="s">
        <v>0</v>
      </c>
      <c r="CR1" s="279" t="s">
        <v>1</v>
      </c>
      <c r="CS1" s="311" t="s">
        <v>2</v>
      </c>
      <c r="CT1" s="17" t="s">
        <v>78</v>
      </c>
      <c r="CU1" s="288" t="s">
        <v>3</v>
      </c>
      <c r="CV1" s="278" t="s">
        <v>0</v>
      </c>
      <c r="CW1" s="279" t="s">
        <v>1</v>
      </c>
      <c r="CX1" s="311" t="s">
        <v>2</v>
      </c>
      <c r="CY1" s="17" t="s">
        <v>85</v>
      </c>
      <c r="CZ1" s="288" t="s">
        <v>3</v>
      </c>
      <c r="DA1" s="278" t="s">
        <v>0</v>
      </c>
      <c r="DB1" s="279" t="s">
        <v>1</v>
      </c>
      <c r="DC1" s="311" t="s">
        <v>2</v>
      </c>
      <c r="DD1" s="17" t="s">
        <v>84</v>
      </c>
      <c r="DE1" s="288" t="s">
        <v>3</v>
      </c>
      <c r="DF1" s="278" t="s">
        <v>0</v>
      </c>
      <c r="DG1" s="279" t="s">
        <v>1</v>
      </c>
      <c r="DH1" s="311" t="s">
        <v>2</v>
      </c>
      <c r="DI1" s="17" t="s">
        <v>86</v>
      </c>
      <c r="DJ1" s="288" t="s">
        <v>3</v>
      </c>
      <c r="DK1" s="278" t="s">
        <v>0</v>
      </c>
      <c r="DL1" s="279" t="s">
        <v>1</v>
      </c>
      <c r="DM1" s="311" t="s">
        <v>2</v>
      </c>
    </row>
    <row r="2" spans="1:117" ht="85.5" customHeight="1" thickBot="1" x14ac:dyDescent="0.35">
      <c r="A2" s="277" t="s">
        <v>148</v>
      </c>
      <c r="B2" s="313"/>
      <c r="C2" s="315"/>
      <c r="D2" s="318"/>
      <c r="E2" s="321"/>
      <c r="F2" s="324"/>
      <c r="G2" s="327"/>
      <c r="H2" s="330"/>
      <c r="I2" s="333"/>
      <c r="J2" s="291"/>
      <c r="K2" s="291"/>
      <c r="L2" s="306"/>
      <c r="M2" s="294"/>
      <c r="N2" s="18"/>
      <c r="O2" s="18"/>
      <c r="P2" s="294"/>
      <c r="Q2" s="308"/>
      <c r="R2" s="309"/>
      <c r="S2" s="310"/>
      <c r="T2" s="18"/>
      <c r="U2" s="288"/>
      <c r="V2" s="278"/>
      <c r="W2" s="279"/>
      <c r="X2" s="311"/>
      <c r="Y2" s="18"/>
      <c r="Z2" s="288"/>
      <c r="AA2" s="278"/>
      <c r="AB2" s="279"/>
      <c r="AC2" s="311"/>
      <c r="AD2" s="18"/>
      <c r="AE2" s="288"/>
      <c r="AF2" s="278"/>
      <c r="AG2" s="279"/>
      <c r="AH2" s="311"/>
      <c r="AI2" s="142">
        <f>SUBTOTAL(109,AI10:AI426)</f>
        <v>1669</v>
      </c>
      <c r="AJ2" s="284"/>
      <c r="AK2" s="282"/>
      <c r="AL2" s="280"/>
      <c r="AM2" s="280"/>
      <c r="AN2" s="282"/>
      <c r="AO2" s="284"/>
      <c r="AP2" s="286"/>
      <c r="AQ2" s="18"/>
      <c r="AR2" s="288"/>
      <c r="AS2" s="278"/>
      <c r="AT2" s="279"/>
      <c r="AU2" s="311"/>
      <c r="AV2" s="18"/>
      <c r="AW2" s="288"/>
      <c r="AX2" s="278"/>
      <c r="AY2" s="279"/>
      <c r="AZ2" s="311"/>
      <c r="BA2" s="18"/>
      <c r="BB2" s="288"/>
      <c r="BC2" s="278"/>
      <c r="BD2" s="279"/>
      <c r="BE2" s="311"/>
      <c r="BF2" s="18"/>
      <c r="BG2" s="288"/>
      <c r="BH2" s="278"/>
      <c r="BI2" s="279"/>
      <c r="BJ2" s="311"/>
      <c r="BK2" s="18"/>
      <c r="BL2" s="288"/>
      <c r="BM2" s="278"/>
      <c r="BN2" s="279"/>
      <c r="BO2" s="311"/>
      <c r="BP2" s="18"/>
      <c r="BQ2" s="288"/>
      <c r="BR2" s="278"/>
      <c r="BS2" s="279"/>
      <c r="BT2" s="311"/>
      <c r="BU2" s="18"/>
      <c r="BV2" s="288"/>
      <c r="BW2" s="278"/>
      <c r="BX2" s="279"/>
      <c r="BY2" s="311"/>
      <c r="BZ2" s="18"/>
      <c r="CA2" s="288"/>
      <c r="CB2" s="278"/>
      <c r="CC2" s="279"/>
      <c r="CD2" s="311"/>
      <c r="CE2" s="18"/>
      <c r="CF2" s="288"/>
      <c r="CG2" s="278"/>
      <c r="CH2" s="279"/>
      <c r="CI2" s="311"/>
      <c r="CJ2" s="18"/>
      <c r="CK2" s="288"/>
      <c r="CL2" s="278"/>
      <c r="CM2" s="279"/>
      <c r="CN2" s="311"/>
      <c r="CO2" s="18"/>
      <c r="CP2" s="288"/>
      <c r="CQ2" s="278"/>
      <c r="CR2" s="279"/>
      <c r="CS2" s="311"/>
      <c r="CT2" s="18"/>
      <c r="CU2" s="288"/>
      <c r="CV2" s="278"/>
      <c r="CW2" s="279"/>
      <c r="CX2" s="311"/>
      <c r="CY2" s="18"/>
      <c r="CZ2" s="288"/>
      <c r="DA2" s="278"/>
      <c r="DB2" s="279"/>
      <c r="DC2" s="311"/>
      <c r="DD2" s="18"/>
      <c r="DE2" s="288"/>
      <c r="DF2" s="278"/>
      <c r="DG2" s="279"/>
      <c r="DH2" s="311"/>
      <c r="DI2" s="18"/>
      <c r="DJ2" s="288"/>
      <c r="DK2" s="278"/>
      <c r="DL2" s="279"/>
      <c r="DM2" s="311"/>
    </row>
    <row r="3" spans="1:117" ht="15" customHeight="1" x14ac:dyDescent="0.3">
      <c r="A3" s="274"/>
      <c r="B3" s="294"/>
      <c r="C3" s="315"/>
      <c r="D3" s="318"/>
      <c r="E3" s="321"/>
      <c r="F3" s="324"/>
      <c r="G3" s="327"/>
      <c r="H3" s="330"/>
      <c r="I3" s="333"/>
      <c r="J3" s="291"/>
      <c r="K3" s="291"/>
      <c r="L3" s="306"/>
      <c r="M3" s="294"/>
      <c r="N3" s="8"/>
      <c r="O3" s="8"/>
      <c r="P3" s="294"/>
      <c r="Q3" s="302" t="s">
        <v>9</v>
      </c>
      <c r="R3" s="303"/>
      <c r="S3" s="304"/>
      <c r="T3" s="5">
        <f>SUM(T4:T7)</f>
        <v>111</v>
      </c>
      <c r="U3" s="289"/>
      <c r="V3" s="278"/>
      <c r="W3" s="279"/>
      <c r="X3" s="311"/>
      <c r="Y3" s="5">
        <f>SUM(Y4:Y7)</f>
        <v>111</v>
      </c>
      <c r="Z3" s="289"/>
      <c r="AA3" s="278"/>
      <c r="AB3" s="279"/>
      <c r="AC3" s="311"/>
      <c r="AD3" s="5">
        <f>SUM(AD4:AD7)</f>
        <v>111</v>
      </c>
      <c r="AE3" s="289"/>
      <c r="AF3" s="278"/>
      <c r="AG3" s="279"/>
      <c r="AH3" s="311"/>
      <c r="AI3" s="143"/>
      <c r="AJ3" s="284"/>
      <c r="AK3" s="282"/>
      <c r="AL3" s="280"/>
      <c r="AM3" s="280"/>
      <c r="AN3" s="282"/>
      <c r="AO3" s="284"/>
      <c r="AP3" s="286"/>
      <c r="AQ3" s="5">
        <f>SUM(AQ4:AQ7)</f>
        <v>111</v>
      </c>
      <c r="AR3" s="289"/>
      <c r="AS3" s="278"/>
      <c r="AT3" s="279"/>
      <c r="AU3" s="311"/>
      <c r="AV3" s="5">
        <f>SUM(AV4:AV7)</f>
        <v>111</v>
      </c>
      <c r="AW3" s="289"/>
      <c r="AX3" s="278"/>
      <c r="AY3" s="279"/>
      <c r="AZ3" s="311"/>
      <c r="BA3" s="5">
        <f>SUM(BA4:BA7)</f>
        <v>111</v>
      </c>
      <c r="BB3" s="289"/>
      <c r="BC3" s="278"/>
      <c r="BD3" s="279"/>
      <c r="BE3" s="311"/>
      <c r="BF3" s="5">
        <f>SUM(BF4:BF7)</f>
        <v>111</v>
      </c>
      <c r="BG3" s="289"/>
      <c r="BH3" s="278"/>
      <c r="BI3" s="279"/>
      <c r="BJ3" s="311"/>
      <c r="BK3" s="5">
        <f>SUM(BK4:BK7)</f>
        <v>111</v>
      </c>
      <c r="BL3" s="289"/>
      <c r="BM3" s="278"/>
      <c r="BN3" s="279"/>
      <c r="BO3" s="311"/>
      <c r="BP3" s="5">
        <f>SUM(BP4:BP7)</f>
        <v>111</v>
      </c>
      <c r="BQ3" s="289"/>
      <c r="BR3" s="278"/>
      <c r="BS3" s="279"/>
      <c r="BT3" s="311"/>
      <c r="BU3" s="5">
        <f>SUM(BU4:BU7)</f>
        <v>111</v>
      </c>
      <c r="BV3" s="289"/>
      <c r="BW3" s="278"/>
      <c r="BX3" s="279"/>
      <c r="BY3" s="311"/>
      <c r="BZ3" s="5">
        <f>SUM(BZ4:BZ7)</f>
        <v>111</v>
      </c>
      <c r="CA3" s="289"/>
      <c r="CB3" s="278"/>
      <c r="CC3" s="279"/>
      <c r="CD3" s="311"/>
      <c r="CE3" s="5">
        <f>SUM(CE4:CE7)</f>
        <v>111</v>
      </c>
      <c r="CF3" s="289"/>
      <c r="CG3" s="278"/>
      <c r="CH3" s="279"/>
      <c r="CI3" s="311"/>
      <c r="CJ3" s="5">
        <f>SUM(CJ4:CJ7)</f>
        <v>111</v>
      </c>
      <c r="CK3" s="289"/>
      <c r="CL3" s="278"/>
      <c r="CM3" s="279"/>
      <c r="CN3" s="311"/>
      <c r="CO3" s="5">
        <f>SUM(CO4:CO7)</f>
        <v>111</v>
      </c>
      <c r="CP3" s="289"/>
      <c r="CQ3" s="278"/>
      <c r="CR3" s="279"/>
      <c r="CS3" s="311"/>
      <c r="CT3" s="5">
        <f>SUM(CT4:CT7)</f>
        <v>111</v>
      </c>
      <c r="CU3" s="289"/>
      <c r="CV3" s="278"/>
      <c r="CW3" s="279"/>
      <c r="CX3" s="311"/>
      <c r="CY3" s="5">
        <f>SUM(CY4:CY7)</f>
        <v>111</v>
      </c>
      <c r="CZ3" s="289"/>
      <c r="DA3" s="278"/>
      <c r="DB3" s="279"/>
      <c r="DC3" s="311"/>
      <c r="DD3" s="5">
        <f>SUM(DD4:DD7)</f>
        <v>111</v>
      </c>
      <c r="DE3" s="289"/>
      <c r="DF3" s="278"/>
      <c r="DG3" s="279"/>
      <c r="DH3" s="311"/>
      <c r="DI3" s="5">
        <f>SUM(DI4:DI7)</f>
        <v>111</v>
      </c>
      <c r="DJ3" s="289"/>
      <c r="DK3" s="278"/>
      <c r="DL3" s="279"/>
      <c r="DM3" s="311"/>
    </row>
    <row r="4" spans="1:117" ht="15" customHeight="1" x14ac:dyDescent="0.3">
      <c r="A4" s="274"/>
      <c r="B4" s="294"/>
      <c r="C4" s="315"/>
      <c r="D4" s="318"/>
      <c r="E4" s="321"/>
      <c r="F4" s="324"/>
      <c r="G4" s="327"/>
      <c r="H4" s="330"/>
      <c r="I4" s="333"/>
      <c r="J4" s="291"/>
      <c r="K4" s="291"/>
      <c r="L4" s="306"/>
      <c r="M4" s="294"/>
      <c r="N4" s="23" t="s">
        <v>10</v>
      </c>
      <c r="O4" s="23"/>
      <c r="P4" s="294"/>
      <c r="Q4" s="299" t="s">
        <v>3</v>
      </c>
      <c r="R4" s="300"/>
      <c r="S4" s="301"/>
      <c r="T4" s="11">
        <f>U4</f>
        <v>0</v>
      </c>
      <c r="U4" s="135">
        <f>SUBTOTAL(109,U10:U426)</f>
        <v>0</v>
      </c>
      <c r="V4" s="168"/>
      <c r="W4" s="175"/>
      <c r="X4" s="170"/>
      <c r="Y4" s="11">
        <f>Z4</f>
        <v>0</v>
      </c>
      <c r="Z4" s="135">
        <f>SUBTOTAL(109,Z10:Z426)</f>
        <v>0</v>
      </c>
      <c r="AA4" s="168"/>
      <c r="AB4" s="175"/>
      <c r="AC4" s="170"/>
      <c r="AD4" s="11">
        <f>AE4</f>
        <v>0</v>
      </c>
      <c r="AE4" s="135">
        <f>SUBTOTAL(109,AE10:AE426)</f>
        <v>0</v>
      </c>
      <c r="AF4" s="168"/>
      <c r="AG4" s="175"/>
      <c r="AH4" s="170"/>
      <c r="AI4" s="145" t="str">
        <f>IF(AI5=0," ","iestādes, kam nav pakalpojumu")</f>
        <v>iestādes, kam nav pakalpojumu</v>
      </c>
      <c r="AJ4" s="284"/>
      <c r="AK4" s="282"/>
      <c r="AL4" s="280"/>
      <c r="AM4" s="280"/>
      <c r="AN4" s="282"/>
      <c r="AO4" s="284"/>
      <c r="AP4" s="286"/>
      <c r="AQ4" s="11">
        <f>AR4</f>
        <v>0</v>
      </c>
      <c r="AR4" s="135">
        <f>SUBTOTAL(109,AR10:AR426)</f>
        <v>0</v>
      </c>
      <c r="AS4" s="168"/>
      <c r="AT4" s="175"/>
      <c r="AU4" s="170"/>
      <c r="AV4" s="11">
        <f>AW4</f>
        <v>0</v>
      </c>
      <c r="AW4" s="135">
        <f>SUBTOTAL(109,AW10:AW426)</f>
        <v>0</v>
      </c>
      <c r="AX4" s="168"/>
      <c r="AY4" s="175"/>
      <c r="AZ4" s="170"/>
      <c r="BA4" s="11">
        <f>BB4</f>
        <v>0</v>
      </c>
      <c r="BB4" s="135">
        <f>SUBTOTAL(109,BB10:BB426)</f>
        <v>0</v>
      </c>
      <c r="BC4" s="168"/>
      <c r="BD4" s="175"/>
      <c r="BE4" s="170"/>
      <c r="BF4" s="11">
        <f>BG4</f>
        <v>0</v>
      </c>
      <c r="BG4" s="135">
        <f>SUBTOTAL(109,BG10:BG426)</f>
        <v>0</v>
      </c>
      <c r="BH4" s="168"/>
      <c r="BI4" s="175"/>
      <c r="BJ4" s="170"/>
      <c r="BK4" s="11">
        <f>BL4</f>
        <v>0</v>
      </c>
      <c r="BL4" s="135">
        <f>SUBTOTAL(109,BL10:BL426)</f>
        <v>0</v>
      </c>
      <c r="BM4" s="168"/>
      <c r="BN4" s="175"/>
      <c r="BO4" s="170"/>
      <c r="BP4" s="11">
        <f>BQ4</f>
        <v>9</v>
      </c>
      <c r="BQ4" s="135">
        <f>SUBTOTAL(109,BQ10:BQ426)</f>
        <v>9</v>
      </c>
      <c r="BR4" s="168"/>
      <c r="BS4" s="175"/>
      <c r="BT4" s="170"/>
      <c r="BU4" s="11">
        <f>BV4</f>
        <v>9</v>
      </c>
      <c r="BV4" s="135">
        <f>SUBTOTAL(109,BV10:BV426)</f>
        <v>9</v>
      </c>
      <c r="BW4" s="168"/>
      <c r="BX4" s="175"/>
      <c r="BY4" s="170"/>
      <c r="BZ4" s="11">
        <f>CA4</f>
        <v>9</v>
      </c>
      <c r="CA4" s="135">
        <f>SUBTOTAL(109,CA10:CA426)</f>
        <v>9</v>
      </c>
      <c r="CB4" s="168"/>
      <c r="CC4" s="175"/>
      <c r="CD4" s="170"/>
      <c r="CE4" s="11">
        <f>CF4</f>
        <v>9</v>
      </c>
      <c r="CF4" s="135">
        <f>SUBTOTAL(109,CF10:CF426)</f>
        <v>9</v>
      </c>
      <c r="CG4" s="168"/>
      <c r="CH4" s="175"/>
      <c r="CI4" s="170"/>
      <c r="CJ4" s="11">
        <f>CK4</f>
        <v>0</v>
      </c>
      <c r="CK4" s="135">
        <f>SUBTOTAL(109,CK10:CK426)</f>
        <v>0</v>
      </c>
      <c r="CL4" s="168"/>
      <c r="CM4" s="175"/>
      <c r="CN4" s="170"/>
      <c r="CO4" s="11">
        <f>CP4</f>
        <v>0</v>
      </c>
      <c r="CP4" s="135">
        <f>SUBTOTAL(109,CP10:CP426)</f>
        <v>0</v>
      </c>
      <c r="CQ4" s="168"/>
      <c r="CR4" s="175"/>
      <c r="CS4" s="170"/>
      <c r="CT4" s="11">
        <f>CU4</f>
        <v>9</v>
      </c>
      <c r="CU4" s="135">
        <f>SUBTOTAL(109,CU10:CU426)</f>
        <v>9</v>
      </c>
      <c r="CV4" s="168"/>
      <c r="CW4" s="175"/>
      <c r="CX4" s="170"/>
      <c r="CY4" s="11">
        <f>CZ4</f>
        <v>0</v>
      </c>
      <c r="CZ4" s="135">
        <f>SUBTOTAL(109,CZ10:CZ426)</f>
        <v>0</v>
      </c>
      <c r="DA4" s="168"/>
      <c r="DB4" s="175"/>
      <c r="DC4" s="170"/>
      <c r="DD4" s="11">
        <f>DE4</f>
        <v>0</v>
      </c>
      <c r="DE4" s="135">
        <f>SUBTOTAL(109,DE10:DE426)</f>
        <v>0</v>
      </c>
      <c r="DF4" s="168"/>
      <c r="DG4" s="175"/>
      <c r="DH4" s="170"/>
      <c r="DI4" s="11">
        <f>DJ4</f>
        <v>0</v>
      </c>
      <c r="DJ4" s="135">
        <f>SUBTOTAL(109,DJ10:DJ426)</f>
        <v>0</v>
      </c>
      <c r="DK4" s="168"/>
      <c r="DL4" s="175"/>
      <c r="DM4" s="24"/>
    </row>
    <row r="5" spans="1:117" ht="15" customHeight="1" x14ac:dyDescent="0.3">
      <c r="A5" s="274"/>
      <c r="B5" s="294"/>
      <c r="C5" s="315"/>
      <c r="D5" s="318"/>
      <c r="E5" s="321"/>
      <c r="F5" s="324"/>
      <c r="G5" s="327"/>
      <c r="H5" s="330"/>
      <c r="I5" s="333"/>
      <c r="J5" s="291"/>
      <c r="K5" s="291"/>
      <c r="L5" s="306"/>
      <c r="M5" s="294"/>
      <c r="N5" s="9">
        <f>O5</f>
        <v>17</v>
      </c>
      <c r="O5" s="9">
        <f>SUBTOTAL(109,O10:O426)</f>
        <v>17</v>
      </c>
      <c r="P5" s="294"/>
      <c r="Q5" s="139" t="s">
        <v>0</v>
      </c>
      <c r="R5" s="132"/>
      <c r="S5" s="133"/>
      <c r="T5" s="14">
        <f>V5</f>
        <v>12</v>
      </c>
      <c r="U5" s="136"/>
      <c r="V5" s="167">
        <f>SUBTOTAL(109,V10:V426)</f>
        <v>12</v>
      </c>
      <c r="W5" s="176"/>
      <c r="X5" s="172"/>
      <c r="Y5" s="14">
        <f>AA5</f>
        <v>16</v>
      </c>
      <c r="Z5" s="136"/>
      <c r="AA5" s="167">
        <f>SUBTOTAL(109,AA10:AA426)</f>
        <v>16</v>
      </c>
      <c r="AB5" s="176"/>
      <c r="AC5" s="172"/>
      <c r="AD5" s="14">
        <f>AF5</f>
        <v>14</v>
      </c>
      <c r="AE5" s="136"/>
      <c r="AF5" s="167">
        <f>SUBTOTAL(109,AF10:AF426)</f>
        <v>14</v>
      </c>
      <c r="AG5" s="176"/>
      <c r="AH5" s="172"/>
      <c r="AI5" s="146">
        <f>AJ9</f>
        <v>4</v>
      </c>
      <c r="AJ5" s="284"/>
      <c r="AK5" s="282"/>
      <c r="AL5" s="280"/>
      <c r="AM5" s="280"/>
      <c r="AN5" s="282"/>
      <c r="AO5" s="284"/>
      <c r="AP5" s="286"/>
      <c r="AQ5" s="14">
        <f>AS5</f>
        <v>11</v>
      </c>
      <c r="AR5" s="136"/>
      <c r="AS5" s="167">
        <f>SUBTOTAL(109,AS10:AS426)</f>
        <v>11</v>
      </c>
      <c r="AT5" s="176"/>
      <c r="AU5" s="172"/>
      <c r="AV5" s="14">
        <f>AX5</f>
        <v>38</v>
      </c>
      <c r="AW5" s="136"/>
      <c r="AX5" s="167">
        <f>SUBTOTAL(109,AX10:AX426)</f>
        <v>38</v>
      </c>
      <c r="AY5" s="176"/>
      <c r="AZ5" s="172"/>
      <c r="BA5" s="14">
        <f>BC5</f>
        <v>15</v>
      </c>
      <c r="BB5" s="136"/>
      <c r="BC5" s="167">
        <f>SUBTOTAL(109,BC10:BC426)</f>
        <v>15</v>
      </c>
      <c r="BD5" s="176"/>
      <c r="BE5" s="172"/>
      <c r="BF5" s="14">
        <f>BH5</f>
        <v>13</v>
      </c>
      <c r="BG5" s="136"/>
      <c r="BH5" s="167">
        <f>SUBTOTAL(109,BH10:BH426)</f>
        <v>13</v>
      </c>
      <c r="BI5" s="176"/>
      <c r="BJ5" s="172"/>
      <c r="BK5" s="14">
        <f>BM5</f>
        <v>18</v>
      </c>
      <c r="BL5" s="136"/>
      <c r="BM5" s="167">
        <f>SUBTOTAL(109,BM10:BM426)</f>
        <v>18</v>
      </c>
      <c r="BN5" s="176"/>
      <c r="BO5" s="172"/>
      <c r="BP5" s="14">
        <f>BR5</f>
        <v>37</v>
      </c>
      <c r="BQ5" s="136"/>
      <c r="BR5" s="167">
        <f>SUBTOTAL(109,BR10:BR426)</f>
        <v>37</v>
      </c>
      <c r="BS5" s="176"/>
      <c r="BT5" s="172"/>
      <c r="BU5" s="14">
        <f>BW5</f>
        <v>42</v>
      </c>
      <c r="BV5" s="136"/>
      <c r="BW5" s="167">
        <f>SUBTOTAL(109,BW10:BW426)</f>
        <v>42</v>
      </c>
      <c r="BX5" s="176"/>
      <c r="BY5" s="172"/>
      <c r="BZ5" s="14">
        <f>CB5</f>
        <v>50</v>
      </c>
      <c r="CA5" s="136"/>
      <c r="CB5" s="167">
        <f>SUBTOTAL(109,CB10:CB426)</f>
        <v>50</v>
      </c>
      <c r="CC5" s="176"/>
      <c r="CD5" s="172"/>
      <c r="CE5" s="14">
        <f>CG5</f>
        <v>16</v>
      </c>
      <c r="CF5" s="136"/>
      <c r="CG5" s="167">
        <f>SUBTOTAL(109,CG10:CG426)</f>
        <v>16</v>
      </c>
      <c r="CH5" s="176"/>
      <c r="CI5" s="172"/>
      <c r="CJ5" s="14">
        <f>CL5</f>
        <v>42</v>
      </c>
      <c r="CK5" s="136"/>
      <c r="CL5" s="167">
        <f>SUBTOTAL(109,CL10:CL426)</f>
        <v>42</v>
      </c>
      <c r="CM5" s="176"/>
      <c r="CN5" s="172"/>
      <c r="CO5" s="14">
        <f>CQ5</f>
        <v>48</v>
      </c>
      <c r="CP5" s="136"/>
      <c r="CQ5" s="167">
        <f>SUBTOTAL(109,CQ10:CQ426)</f>
        <v>48</v>
      </c>
      <c r="CR5" s="176"/>
      <c r="CS5" s="172"/>
      <c r="CT5" s="14">
        <f>CV5</f>
        <v>52</v>
      </c>
      <c r="CU5" s="136"/>
      <c r="CV5" s="167">
        <f>SUBTOTAL(109,CV10:CV426)</f>
        <v>52</v>
      </c>
      <c r="CW5" s="176"/>
      <c r="CX5" s="172"/>
      <c r="CY5" s="14">
        <f>DA5</f>
        <v>65</v>
      </c>
      <c r="CZ5" s="136"/>
      <c r="DA5" s="167">
        <f>SUBTOTAL(109,DA10:DA426)</f>
        <v>65</v>
      </c>
      <c r="DB5" s="176"/>
      <c r="DC5" s="172"/>
      <c r="DD5" s="14">
        <f>DF5</f>
        <v>68</v>
      </c>
      <c r="DE5" s="136"/>
      <c r="DF5" s="167">
        <f>SUBTOTAL(109,DF10:DF426)</f>
        <v>68</v>
      </c>
      <c r="DG5" s="176"/>
      <c r="DH5" s="172"/>
      <c r="DI5" s="14">
        <f>DK5</f>
        <v>73</v>
      </c>
      <c r="DJ5" s="136"/>
      <c r="DK5" s="167">
        <f>SUBTOTAL(109,DK10:DK426)</f>
        <v>73</v>
      </c>
      <c r="DL5" s="176"/>
      <c r="DM5" s="182"/>
    </row>
    <row r="6" spans="1:117" ht="15" customHeight="1" x14ac:dyDescent="0.3">
      <c r="A6" s="273" t="s">
        <v>4</v>
      </c>
      <c r="B6" s="294"/>
      <c r="C6" s="315"/>
      <c r="D6" s="318"/>
      <c r="E6" s="321"/>
      <c r="F6" s="324"/>
      <c r="G6" s="327"/>
      <c r="H6" s="330"/>
      <c r="I6" s="333"/>
      <c r="J6" s="291"/>
      <c r="K6" s="291"/>
      <c r="L6" s="306"/>
      <c r="M6" s="294"/>
      <c r="N6" s="24" t="s">
        <v>11</v>
      </c>
      <c r="O6" s="24"/>
      <c r="P6" s="294"/>
      <c r="Q6" s="138"/>
      <c r="R6" s="140" t="s">
        <v>1</v>
      </c>
      <c r="S6" s="134"/>
      <c r="T6" s="6">
        <f>W6</f>
        <v>19</v>
      </c>
      <c r="U6" s="169"/>
      <c r="V6" s="166"/>
      <c r="W6" s="174">
        <f>SUBTOTAL(109,W10:W426)</f>
        <v>19</v>
      </c>
      <c r="X6" s="173"/>
      <c r="Y6" s="6">
        <f>AB6</f>
        <v>8</v>
      </c>
      <c r="Z6" s="169"/>
      <c r="AA6" s="166"/>
      <c r="AB6" s="174">
        <f>SUBTOTAL(109,AB10:AB426)</f>
        <v>8</v>
      </c>
      <c r="AC6" s="173"/>
      <c r="AD6" s="6">
        <f>AG6</f>
        <v>22</v>
      </c>
      <c r="AE6" s="169"/>
      <c r="AF6" s="166"/>
      <c r="AG6" s="174">
        <f>SUBTOTAL(109,AG10:AG426)</f>
        <v>22</v>
      </c>
      <c r="AH6" s="173"/>
      <c r="AI6" s="141" t="str">
        <f>IF(AI7=0," ","iestādes, kam nav zināms, cik ir pakalpojumu")</f>
        <v>iestādes, kam nav zināms, cik ir pakalpojumu</v>
      </c>
      <c r="AJ6" s="284"/>
      <c r="AK6" s="282"/>
      <c r="AL6" s="280"/>
      <c r="AM6" s="280"/>
      <c r="AN6" s="282"/>
      <c r="AO6" s="284"/>
      <c r="AP6" s="286"/>
      <c r="AQ6" s="6">
        <f>AT6</f>
        <v>24</v>
      </c>
      <c r="AR6" s="169"/>
      <c r="AS6" s="166"/>
      <c r="AT6" s="174">
        <f>SUBTOTAL(109,AT10:AT426)</f>
        <v>24</v>
      </c>
      <c r="AU6" s="173"/>
      <c r="AV6" s="6">
        <f>AY6</f>
        <v>16</v>
      </c>
      <c r="AW6" s="169"/>
      <c r="AX6" s="166"/>
      <c r="AY6" s="174">
        <f>SUBTOTAL(109,AY10:AY426)</f>
        <v>16</v>
      </c>
      <c r="AZ6" s="173"/>
      <c r="BA6" s="6">
        <f>BD6</f>
        <v>20</v>
      </c>
      <c r="BB6" s="169"/>
      <c r="BC6" s="166"/>
      <c r="BD6" s="174">
        <f>SUBTOTAL(109,BD10:BD426)</f>
        <v>20</v>
      </c>
      <c r="BE6" s="173"/>
      <c r="BF6" s="6">
        <f>BI6</f>
        <v>47</v>
      </c>
      <c r="BG6" s="169"/>
      <c r="BH6" s="166"/>
      <c r="BI6" s="174">
        <f>SUBTOTAL(109,BI10:BI426)</f>
        <v>47</v>
      </c>
      <c r="BJ6" s="173"/>
      <c r="BK6" s="6">
        <f>BN6</f>
        <v>19</v>
      </c>
      <c r="BL6" s="169"/>
      <c r="BM6" s="166"/>
      <c r="BN6" s="174">
        <f>SUBTOTAL(109,BN10:BN426)</f>
        <v>19</v>
      </c>
      <c r="BO6" s="173"/>
      <c r="BP6" s="6">
        <f>BS6</f>
        <v>14</v>
      </c>
      <c r="BQ6" s="169"/>
      <c r="BR6" s="166"/>
      <c r="BS6" s="174">
        <f>SUBTOTAL(109,BS10:BS426)</f>
        <v>14</v>
      </c>
      <c r="BT6" s="173"/>
      <c r="BU6" s="6">
        <f>BX6</f>
        <v>15</v>
      </c>
      <c r="BV6" s="169"/>
      <c r="BW6" s="166"/>
      <c r="BX6" s="174">
        <f>SUBTOTAL(109,BX10:BX426)</f>
        <v>15</v>
      </c>
      <c r="BY6" s="173"/>
      <c r="BZ6" s="6">
        <f>CC6</f>
        <v>20</v>
      </c>
      <c r="CA6" s="169"/>
      <c r="CB6" s="166"/>
      <c r="CC6" s="174">
        <f>SUBTOTAL(109,CC10:CC426)</f>
        <v>20</v>
      </c>
      <c r="CD6" s="173"/>
      <c r="CE6" s="6">
        <f>CH6</f>
        <v>28</v>
      </c>
      <c r="CF6" s="169"/>
      <c r="CG6" s="166"/>
      <c r="CH6" s="174">
        <f>SUBTOTAL(109,CH10:CH426)</f>
        <v>28</v>
      </c>
      <c r="CI6" s="173"/>
      <c r="CJ6" s="6">
        <f>CM6</f>
        <v>26</v>
      </c>
      <c r="CK6" s="169"/>
      <c r="CL6" s="166"/>
      <c r="CM6" s="174">
        <f>SUBTOTAL(109,CM10:CM426)</f>
        <v>26</v>
      </c>
      <c r="CN6" s="173"/>
      <c r="CO6" s="6">
        <f>CR6</f>
        <v>26</v>
      </c>
      <c r="CP6" s="169"/>
      <c r="CQ6" s="166"/>
      <c r="CR6" s="174">
        <f>SUBTOTAL(109,CR10:CR426)</f>
        <v>26</v>
      </c>
      <c r="CS6" s="173"/>
      <c r="CT6" s="6">
        <f>CW6</f>
        <v>25</v>
      </c>
      <c r="CU6" s="169"/>
      <c r="CV6" s="166"/>
      <c r="CW6" s="174">
        <f>SUBTOTAL(109,CW10:CW426)</f>
        <v>25</v>
      </c>
      <c r="CX6" s="173"/>
      <c r="CY6" s="6">
        <f>DB6</f>
        <v>0</v>
      </c>
      <c r="CZ6" s="169"/>
      <c r="DA6" s="166"/>
      <c r="DB6" s="174">
        <f>SUBTOTAL(109,DB10:DB426)</f>
        <v>0</v>
      </c>
      <c r="DC6" s="173"/>
      <c r="DD6" s="6">
        <f>DG6</f>
        <v>0</v>
      </c>
      <c r="DE6" s="169"/>
      <c r="DF6" s="166"/>
      <c r="DG6" s="174">
        <f>SUBTOTAL(109,DG10:DG426)</f>
        <v>0</v>
      </c>
      <c r="DH6" s="173"/>
      <c r="DI6" s="6">
        <f>DL6</f>
        <v>0</v>
      </c>
      <c r="DJ6" s="169"/>
      <c r="DK6" s="166"/>
      <c r="DL6" s="174">
        <f>SUBTOTAL(109,DL10:DL426)</f>
        <v>0</v>
      </c>
      <c r="DM6" s="182"/>
    </row>
    <row r="7" spans="1:117" ht="15" customHeight="1" x14ac:dyDescent="0.3">
      <c r="A7" s="275"/>
      <c r="B7" s="295"/>
      <c r="C7" s="316"/>
      <c r="D7" s="319"/>
      <c r="E7" s="322"/>
      <c r="F7" s="325"/>
      <c r="G7" s="328"/>
      <c r="H7" s="331"/>
      <c r="I7" s="334"/>
      <c r="J7" s="292"/>
      <c r="K7" s="292"/>
      <c r="L7" s="307"/>
      <c r="M7" s="295"/>
      <c r="N7" s="10">
        <f>N9-O5</f>
        <v>111</v>
      </c>
      <c r="O7" s="10"/>
      <c r="P7" s="295"/>
      <c r="Q7" s="178"/>
      <c r="R7" s="179"/>
      <c r="S7" s="180" t="s">
        <v>2</v>
      </c>
      <c r="T7" s="7">
        <f>X7</f>
        <v>80</v>
      </c>
      <c r="U7" s="137"/>
      <c r="V7" s="177"/>
      <c r="W7" s="137"/>
      <c r="X7" s="171">
        <f>SUBTOTAL(109,X10:X426)</f>
        <v>80</v>
      </c>
      <c r="Y7" s="7">
        <f>AC7</f>
        <v>87</v>
      </c>
      <c r="Z7" s="137"/>
      <c r="AA7" s="177"/>
      <c r="AB7" s="137"/>
      <c r="AC7" s="171">
        <f>SUBTOTAL(109,AC10:AC426)</f>
        <v>87</v>
      </c>
      <c r="AD7" s="7">
        <f>AH7</f>
        <v>75</v>
      </c>
      <c r="AE7" s="137"/>
      <c r="AF7" s="177"/>
      <c r="AG7" s="137"/>
      <c r="AH7" s="171">
        <f>SUBTOTAL(109,AH10:AH426)</f>
        <v>75</v>
      </c>
      <c r="AI7" s="147">
        <f>AP9</f>
        <v>10</v>
      </c>
      <c r="AJ7" s="285"/>
      <c r="AK7" s="283"/>
      <c r="AL7" s="281"/>
      <c r="AM7" s="281"/>
      <c r="AN7" s="283"/>
      <c r="AO7" s="285"/>
      <c r="AP7" s="287"/>
      <c r="AQ7" s="7">
        <f>AU7</f>
        <v>76</v>
      </c>
      <c r="AR7" s="137"/>
      <c r="AS7" s="177"/>
      <c r="AT7" s="137"/>
      <c r="AU7" s="171">
        <f>SUBTOTAL(109,AU10:AU426)</f>
        <v>76</v>
      </c>
      <c r="AV7" s="7">
        <f>AZ7</f>
        <v>57</v>
      </c>
      <c r="AW7" s="137"/>
      <c r="AX7" s="177"/>
      <c r="AY7" s="137"/>
      <c r="AZ7" s="171">
        <f>SUBTOTAL(109,AZ10:AZ426)</f>
        <v>57</v>
      </c>
      <c r="BA7" s="7">
        <f>BE7</f>
        <v>76</v>
      </c>
      <c r="BB7" s="137"/>
      <c r="BC7" s="177"/>
      <c r="BD7" s="137"/>
      <c r="BE7" s="171">
        <f>SUBTOTAL(109,BE10:BE426)</f>
        <v>76</v>
      </c>
      <c r="BF7" s="7">
        <f>BJ7</f>
        <v>51</v>
      </c>
      <c r="BG7" s="137"/>
      <c r="BH7" s="177"/>
      <c r="BI7" s="137"/>
      <c r="BJ7" s="171">
        <f>SUBTOTAL(109,BJ10:BJ426)</f>
        <v>51</v>
      </c>
      <c r="BK7" s="7">
        <f>BO7</f>
        <v>74</v>
      </c>
      <c r="BL7" s="137"/>
      <c r="BM7" s="177"/>
      <c r="BN7" s="137"/>
      <c r="BO7" s="171">
        <f>SUBTOTAL(109,BO10:BO426)</f>
        <v>74</v>
      </c>
      <c r="BP7" s="7">
        <f>BT7</f>
        <v>51</v>
      </c>
      <c r="BQ7" s="137"/>
      <c r="BR7" s="177"/>
      <c r="BS7" s="137"/>
      <c r="BT7" s="171">
        <f>SUBTOTAL(109,BT10:BT426)</f>
        <v>51</v>
      </c>
      <c r="BU7" s="7">
        <f>BY7</f>
        <v>45</v>
      </c>
      <c r="BV7" s="137"/>
      <c r="BW7" s="177"/>
      <c r="BX7" s="137"/>
      <c r="BY7" s="171">
        <f>SUBTOTAL(109,BY10:BY426)</f>
        <v>45</v>
      </c>
      <c r="BZ7" s="7">
        <f>CD7</f>
        <v>32</v>
      </c>
      <c r="CA7" s="137"/>
      <c r="CB7" s="177"/>
      <c r="CC7" s="137"/>
      <c r="CD7" s="171">
        <f>SUBTOTAL(109,CD10:CD426)</f>
        <v>32</v>
      </c>
      <c r="CE7" s="7">
        <f>CI7</f>
        <v>58</v>
      </c>
      <c r="CF7" s="137"/>
      <c r="CG7" s="177"/>
      <c r="CH7" s="137"/>
      <c r="CI7" s="171">
        <f>SUBTOTAL(109,CI10:CI426)</f>
        <v>58</v>
      </c>
      <c r="CJ7" s="7">
        <f>CN7</f>
        <v>43</v>
      </c>
      <c r="CK7" s="137"/>
      <c r="CL7" s="177"/>
      <c r="CM7" s="137"/>
      <c r="CN7" s="171">
        <f>SUBTOTAL(109,CN10:CN426)</f>
        <v>43</v>
      </c>
      <c r="CO7" s="7">
        <f>CS7</f>
        <v>37</v>
      </c>
      <c r="CP7" s="137"/>
      <c r="CQ7" s="177"/>
      <c r="CR7" s="137"/>
      <c r="CS7" s="171">
        <f>SUBTOTAL(109,CS10:CS426)</f>
        <v>37</v>
      </c>
      <c r="CT7" s="7">
        <f>CX7</f>
        <v>25</v>
      </c>
      <c r="CU7" s="137"/>
      <c r="CV7" s="177"/>
      <c r="CW7" s="137"/>
      <c r="CX7" s="171">
        <f>SUBTOTAL(109,CX10:CX426)</f>
        <v>25</v>
      </c>
      <c r="CY7" s="7">
        <f>DC7</f>
        <v>46</v>
      </c>
      <c r="CZ7" s="137"/>
      <c r="DA7" s="177"/>
      <c r="DB7" s="137"/>
      <c r="DC7" s="171">
        <f>SUBTOTAL(109,DC10:DC426)</f>
        <v>46</v>
      </c>
      <c r="DD7" s="7">
        <f>DH7</f>
        <v>43</v>
      </c>
      <c r="DE7" s="137"/>
      <c r="DF7" s="177"/>
      <c r="DG7" s="137"/>
      <c r="DH7" s="171">
        <f>SUBTOTAL(109,DH10:DH426)</f>
        <v>43</v>
      </c>
      <c r="DI7" s="7">
        <f>DM7</f>
        <v>38</v>
      </c>
      <c r="DJ7" s="137"/>
      <c r="DK7" s="177"/>
      <c r="DL7" s="137"/>
      <c r="DM7" s="171">
        <f>SUBTOTAL(109,DM10:DM426)</f>
        <v>38</v>
      </c>
    </row>
    <row r="8" spans="1:117" s="131" customFormat="1" ht="14.25" customHeight="1" x14ac:dyDescent="0.3">
      <c r="A8" s="128">
        <f>COUNTA(A10:A426)</f>
        <v>128</v>
      </c>
      <c r="B8" s="128">
        <f>COUNTA(B10:B426)</f>
        <v>128</v>
      </c>
      <c r="C8" s="128">
        <f>COUNTA(C10:C426)</f>
        <v>128</v>
      </c>
      <c r="D8" s="128">
        <f>COUNTA(D10:D426)</f>
        <v>128</v>
      </c>
      <c r="E8" s="128">
        <f>COUNTA(E10:E426)</f>
        <v>128</v>
      </c>
      <c r="F8" s="129">
        <f>SUM(F10:F137)</f>
        <v>0</v>
      </c>
      <c r="G8" s="129">
        <f>SUM(G10:G426)</f>
        <v>2</v>
      </c>
      <c r="H8" s="129">
        <f>SUM(H10:H426)</f>
        <v>1</v>
      </c>
      <c r="I8" s="129">
        <f>SUM(I10:I426)</f>
        <v>27</v>
      </c>
      <c r="J8" s="129">
        <f>SUM(J10:J426)</f>
        <v>70</v>
      </c>
      <c r="K8" s="129">
        <f>SUM(K10:K426)</f>
        <v>11</v>
      </c>
      <c r="L8" s="130">
        <f>COUNTA(L10:L426)</f>
        <v>0</v>
      </c>
      <c r="M8" s="128">
        <f>COUNTA(M10:M426)</f>
        <v>128</v>
      </c>
      <c r="N8" s="128">
        <f>COUNTA(N10:N426)</f>
        <v>128</v>
      </c>
      <c r="O8" s="128"/>
      <c r="P8" s="128">
        <f>COUNTA(P10:P426)</f>
        <v>128</v>
      </c>
      <c r="Q8" s="149">
        <f>SUBTOTAL(109,Q10:Q426)</f>
        <v>630</v>
      </c>
      <c r="R8" s="150">
        <f>SUBTOTAL(109,R10:R426)</f>
        <v>329</v>
      </c>
      <c r="S8" s="151">
        <f>SUBTOTAL(109,S10:S426)</f>
        <v>994</v>
      </c>
      <c r="T8" s="128">
        <f>COUNTA(T10:T426)</f>
        <v>128</v>
      </c>
      <c r="U8" s="129"/>
      <c r="V8" s="129"/>
      <c r="W8" s="129"/>
      <c r="X8" s="129"/>
      <c r="Y8" s="128">
        <f>COUNTA(Y10:Y426)</f>
        <v>128</v>
      </c>
      <c r="Z8" s="129"/>
      <c r="AA8" s="129"/>
      <c r="AB8" s="129"/>
      <c r="AC8" s="129"/>
      <c r="AD8" s="128">
        <f>COUNTA(AD10:AD426)</f>
        <v>128</v>
      </c>
      <c r="AE8" s="129"/>
      <c r="AF8" s="129"/>
      <c r="AG8" s="129"/>
      <c r="AH8" s="129"/>
      <c r="AI8" s="144">
        <f>COUNTA(AI10:AI426)</f>
        <v>128</v>
      </c>
      <c r="AJ8" s="129">
        <f t="shared" ref="AJ8:AP8" si="0">SUM(AJ10:AJ426)</f>
        <v>4</v>
      </c>
      <c r="AK8" s="129">
        <f t="shared" si="0"/>
        <v>18</v>
      </c>
      <c r="AL8" s="129">
        <f t="shared" si="0"/>
        <v>43</v>
      </c>
      <c r="AM8" s="129">
        <f t="shared" si="0"/>
        <v>18</v>
      </c>
      <c r="AN8" s="129">
        <f t="shared" si="0"/>
        <v>15</v>
      </c>
      <c r="AO8" s="129">
        <f t="shared" si="0"/>
        <v>3</v>
      </c>
      <c r="AP8" s="129">
        <f t="shared" si="0"/>
        <v>10</v>
      </c>
      <c r="AQ8" s="128">
        <f>COUNTA(AQ10:AQ426)</f>
        <v>128</v>
      </c>
      <c r="AR8" s="129"/>
      <c r="AS8" s="129"/>
      <c r="AT8" s="129"/>
      <c r="AU8" s="129"/>
      <c r="AV8" s="128">
        <f>COUNTA(AV10:AV426)</f>
        <v>128</v>
      </c>
      <c r="AW8" s="129"/>
      <c r="AX8" s="129"/>
      <c r="AY8" s="129"/>
      <c r="AZ8" s="129"/>
      <c r="BA8" s="128">
        <f>COUNTA(BA10:BA426)</f>
        <v>128</v>
      </c>
      <c r="BB8" s="129"/>
      <c r="BC8" s="129"/>
      <c r="BD8" s="129"/>
      <c r="BE8" s="129"/>
      <c r="BF8" s="128">
        <f>COUNTA(BF10:BF426)</f>
        <v>128</v>
      </c>
      <c r="BG8" s="129"/>
      <c r="BH8" s="129"/>
      <c r="BI8" s="129"/>
      <c r="BJ8" s="129"/>
      <c r="BK8" s="128">
        <f>COUNTA(BK10:BK426)</f>
        <v>128</v>
      </c>
      <c r="BL8" s="129"/>
      <c r="BM8" s="129"/>
      <c r="BN8" s="129"/>
      <c r="BO8" s="129"/>
      <c r="BP8" s="128">
        <f>COUNTA(BP10:BP426)</f>
        <v>128</v>
      </c>
      <c r="BQ8" s="129"/>
      <c r="BR8" s="129"/>
      <c r="BS8" s="129"/>
      <c r="BT8" s="129"/>
      <c r="BU8" s="128">
        <f>COUNTA(BU10:BU426)</f>
        <v>128</v>
      </c>
      <c r="BV8" s="129"/>
      <c r="BW8" s="129"/>
      <c r="BX8" s="129"/>
      <c r="BY8" s="129"/>
      <c r="BZ8" s="128">
        <f>COUNTA(BZ10:BZ426)</f>
        <v>128</v>
      </c>
      <c r="CA8" s="129"/>
      <c r="CB8" s="129"/>
      <c r="CC8" s="129"/>
      <c r="CD8" s="129"/>
      <c r="CE8" s="128">
        <f>COUNTA(CE10:CE426)</f>
        <v>128</v>
      </c>
      <c r="CF8" s="129"/>
      <c r="CG8" s="129"/>
      <c r="CH8" s="129"/>
      <c r="CI8" s="129"/>
      <c r="CJ8" s="128">
        <f>COUNTA(CJ10:CJ426)</f>
        <v>128</v>
      </c>
      <c r="CK8" s="129"/>
      <c r="CL8" s="129"/>
      <c r="CM8" s="129"/>
      <c r="CN8" s="129"/>
      <c r="CO8" s="128">
        <f>COUNTA(CO10:CO426)</f>
        <v>128</v>
      </c>
      <c r="CP8" s="129"/>
      <c r="CQ8" s="129"/>
      <c r="CR8" s="129"/>
      <c r="CS8" s="129"/>
      <c r="CT8" s="128">
        <f>COUNTA(CT10:CT426)</f>
        <v>128</v>
      </c>
      <c r="CU8" s="129"/>
      <c r="CV8" s="129"/>
      <c r="CW8" s="129"/>
      <c r="CX8" s="129"/>
      <c r="CY8" s="128">
        <f>COUNTA(CY10:CY426)</f>
        <v>128</v>
      </c>
      <c r="CZ8" s="129"/>
      <c r="DA8" s="129"/>
      <c r="DB8" s="129"/>
      <c r="DC8" s="129"/>
      <c r="DD8" s="128">
        <f>COUNTA(DD10:DD426)</f>
        <v>128</v>
      </c>
      <c r="DE8" s="129"/>
      <c r="DF8" s="129"/>
      <c r="DG8" s="129"/>
      <c r="DH8" s="129"/>
      <c r="DI8" s="128">
        <f>COUNTA(DI10:DI426)</f>
        <v>128</v>
      </c>
      <c r="DJ8" s="129"/>
      <c r="DK8" s="129"/>
      <c r="DL8" s="129"/>
      <c r="DM8" s="129"/>
    </row>
    <row r="9" spans="1:117" s="157" customFormat="1" ht="14.25" customHeight="1" x14ac:dyDescent="0.3">
      <c r="A9" s="152">
        <f>SUBTOTAL(103,A10:A426)</f>
        <v>128</v>
      </c>
      <c r="B9" s="152">
        <f>SUBTOTAL(103,B10:B426)</f>
        <v>128</v>
      </c>
      <c r="C9" s="152">
        <f>SUBTOTAL(103,C10:C426)</f>
        <v>128</v>
      </c>
      <c r="D9" s="152">
        <f>SUBTOTAL(103,D10:D426)</f>
        <v>128</v>
      </c>
      <c r="E9" s="152">
        <f>SUBTOTAL(103,E10:E426)</f>
        <v>128</v>
      </c>
      <c r="F9" s="153">
        <f>SUBTOTAL(109,F10:F137)</f>
        <v>0</v>
      </c>
      <c r="G9" s="153">
        <f>SUBTOTAL(109,G10:G426)</f>
        <v>2</v>
      </c>
      <c r="H9" s="153">
        <f>SUBTOTAL(109,H10:H426)</f>
        <v>1</v>
      </c>
      <c r="I9" s="153">
        <f>SUBTOTAL(109,I10:I426)</f>
        <v>27</v>
      </c>
      <c r="J9" s="153">
        <f>SUBTOTAL(109,J10:J426)</f>
        <v>70</v>
      </c>
      <c r="K9" s="153">
        <f>SUBTOTAL(109,K10:K426)</f>
        <v>11</v>
      </c>
      <c r="L9" s="154">
        <f>SUBTOTAL(103,L10:L426)</f>
        <v>0</v>
      </c>
      <c r="M9" s="152">
        <f>SUBTOTAL(103,M10:M426)</f>
        <v>128</v>
      </c>
      <c r="N9" s="152">
        <f>SUBTOTAL(103,N10:N426)</f>
        <v>128</v>
      </c>
      <c r="O9" s="152"/>
      <c r="P9" s="152">
        <f>SUBTOTAL(103,P10:P426)</f>
        <v>128</v>
      </c>
      <c r="Q9" s="149"/>
      <c r="R9" s="150"/>
      <c r="S9" s="151"/>
      <c r="T9" s="152">
        <f>SUBTOTAL(103,T10:T426)</f>
        <v>128</v>
      </c>
      <c r="U9" s="155"/>
      <c r="V9" s="155"/>
      <c r="W9" s="155"/>
      <c r="X9" s="155"/>
      <c r="Y9" s="152">
        <f>SUBTOTAL(103,Y10:Y426)</f>
        <v>128</v>
      </c>
      <c r="Z9" s="155"/>
      <c r="AA9" s="155"/>
      <c r="AB9" s="155"/>
      <c r="AC9" s="155"/>
      <c r="AD9" s="152">
        <f>SUBTOTAL(103,AD10:AD426)</f>
        <v>128</v>
      </c>
      <c r="AE9" s="155"/>
      <c r="AF9" s="155"/>
      <c r="AG9" s="155"/>
      <c r="AH9" s="155"/>
      <c r="AI9" s="156">
        <f>SUBTOTAL(103,AI10:AI426)</f>
        <v>128</v>
      </c>
      <c r="AJ9" s="153">
        <f t="shared" ref="AJ9:AP9" si="1">SUBTOTAL(109,AJ10:AJ426)</f>
        <v>4</v>
      </c>
      <c r="AK9" s="153">
        <f t="shared" si="1"/>
        <v>18</v>
      </c>
      <c r="AL9" s="153">
        <f t="shared" si="1"/>
        <v>43</v>
      </c>
      <c r="AM9" s="153">
        <f t="shared" si="1"/>
        <v>18</v>
      </c>
      <c r="AN9" s="153">
        <f t="shared" si="1"/>
        <v>15</v>
      </c>
      <c r="AO9" s="153">
        <f t="shared" si="1"/>
        <v>3</v>
      </c>
      <c r="AP9" s="153">
        <f t="shared" si="1"/>
        <v>10</v>
      </c>
      <c r="AQ9" s="152">
        <f>SUBTOTAL(103,AQ10:AQ426)</f>
        <v>128</v>
      </c>
      <c r="AR9" s="155"/>
      <c r="AS9" s="155"/>
      <c r="AT9" s="155"/>
      <c r="AU9" s="155"/>
      <c r="AV9" s="152">
        <f>SUBTOTAL(103,AV10:AV426)</f>
        <v>128</v>
      </c>
      <c r="AW9" s="155"/>
      <c r="AX9" s="155"/>
      <c r="AY9" s="155"/>
      <c r="AZ9" s="155"/>
      <c r="BA9" s="152">
        <f>SUBTOTAL(103,BA10:BA426)</f>
        <v>128</v>
      </c>
      <c r="BB9" s="155"/>
      <c r="BC9" s="155"/>
      <c r="BD9" s="155"/>
      <c r="BE9" s="155"/>
      <c r="BF9" s="152">
        <f>SUBTOTAL(103,BF10:BF426)</f>
        <v>128</v>
      </c>
      <c r="BG9" s="155"/>
      <c r="BH9" s="155"/>
      <c r="BI9" s="155"/>
      <c r="BJ9" s="155"/>
      <c r="BK9" s="152">
        <f>SUBTOTAL(103,BK10:BK426)</f>
        <v>128</v>
      </c>
      <c r="BL9" s="155"/>
      <c r="BM9" s="155"/>
      <c r="BN9" s="155"/>
      <c r="BO9" s="155"/>
      <c r="BP9" s="152">
        <f>SUBTOTAL(103,BP10:BP426)</f>
        <v>128</v>
      </c>
      <c r="BQ9" s="155"/>
      <c r="BR9" s="155"/>
      <c r="BS9" s="155"/>
      <c r="BT9" s="155"/>
      <c r="BU9" s="152">
        <f>SUBTOTAL(103,BU10:BU426)</f>
        <v>128</v>
      </c>
      <c r="BV9" s="155"/>
      <c r="BW9" s="155"/>
      <c r="BX9" s="155"/>
      <c r="BY9" s="155"/>
      <c r="BZ9" s="152">
        <f>SUBTOTAL(103,BZ10:BZ426)</f>
        <v>128</v>
      </c>
      <c r="CA9" s="155"/>
      <c r="CB9" s="155"/>
      <c r="CC9" s="155"/>
      <c r="CD9" s="155"/>
      <c r="CE9" s="152">
        <f>SUBTOTAL(103,CE10:CE426)</f>
        <v>128</v>
      </c>
      <c r="CF9" s="155"/>
      <c r="CG9" s="155"/>
      <c r="CH9" s="155"/>
      <c r="CI9" s="155"/>
      <c r="CJ9" s="152">
        <f>SUBTOTAL(103,CJ10:CJ426)</f>
        <v>128</v>
      </c>
      <c r="CK9" s="155"/>
      <c r="CL9" s="155"/>
      <c r="CM9" s="155"/>
      <c r="CN9" s="155"/>
      <c r="CO9" s="152">
        <f>SUBTOTAL(103,CO10:CO426)</f>
        <v>128</v>
      </c>
      <c r="CP9" s="155"/>
      <c r="CQ9" s="155"/>
      <c r="CR9" s="155"/>
      <c r="CS9" s="155"/>
      <c r="CT9" s="152">
        <f>SUBTOTAL(103,CT10:CT426)</f>
        <v>128</v>
      </c>
      <c r="CU9" s="155"/>
      <c r="CV9" s="155"/>
      <c r="CW9" s="155"/>
      <c r="CX9" s="155"/>
      <c r="CY9" s="152">
        <f>SUBTOTAL(103,CY10:CY426)</f>
        <v>128</v>
      </c>
      <c r="CZ9" s="155"/>
      <c r="DA9" s="155"/>
      <c r="DB9" s="155"/>
      <c r="DC9" s="155"/>
      <c r="DD9" s="152">
        <f>SUBTOTAL(103,DD10:DD426)</f>
        <v>128</v>
      </c>
      <c r="DE9" s="155"/>
      <c r="DF9" s="155"/>
      <c r="DG9" s="155"/>
      <c r="DH9" s="155"/>
      <c r="DI9" s="152">
        <f>SUBTOTAL(103,DI10:DI426)</f>
        <v>128</v>
      </c>
      <c r="DJ9" s="155"/>
      <c r="DK9" s="155"/>
      <c r="DL9" s="155"/>
      <c r="DM9" s="155"/>
    </row>
    <row r="10" spans="1:117" ht="25" customHeight="1" x14ac:dyDescent="0.3">
      <c r="A10" s="13">
        <v>10</v>
      </c>
      <c r="B10" s="4">
        <v>103</v>
      </c>
      <c r="C10" s="15">
        <v>45834.577604166669</v>
      </c>
      <c r="D10" s="16">
        <v>45834.577604166669</v>
      </c>
      <c r="E10" s="3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70"/>
      <c r="M10" s="19">
        <v>0</v>
      </c>
      <c r="N10" s="19" t="s">
        <v>165</v>
      </c>
      <c r="O10" s="4">
        <v>1</v>
      </c>
      <c r="P10" s="19">
        <v>0</v>
      </c>
      <c r="Q10" s="110">
        <v>0</v>
      </c>
      <c r="R10" s="111">
        <v>0</v>
      </c>
      <c r="S10" s="7">
        <v>0</v>
      </c>
      <c r="T10" s="21" t="s">
        <v>166</v>
      </c>
      <c r="U10" s="21">
        <v>0</v>
      </c>
      <c r="V10" s="21">
        <v>0</v>
      </c>
      <c r="W10" s="21">
        <v>0</v>
      </c>
      <c r="X10" s="21">
        <v>0</v>
      </c>
      <c r="Y10" s="21" t="s">
        <v>166</v>
      </c>
      <c r="Z10" s="21">
        <v>0</v>
      </c>
      <c r="AA10" s="21">
        <v>0</v>
      </c>
      <c r="AB10" s="21">
        <v>0</v>
      </c>
      <c r="AC10" s="21">
        <v>0</v>
      </c>
      <c r="AD10" s="21" t="s">
        <v>166</v>
      </c>
      <c r="AE10" s="21">
        <v>0</v>
      </c>
      <c r="AF10" s="21">
        <v>0</v>
      </c>
      <c r="AG10" s="21">
        <v>0</v>
      </c>
      <c r="AH10" s="21">
        <v>0</v>
      </c>
      <c r="AI10" s="4" t="s">
        <v>166</v>
      </c>
      <c r="AJ10" s="21">
        <v>0</v>
      </c>
      <c r="AK10" s="21">
        <v>0</v>
      </c>
      <c r="AL10" s="21">
        <v>0</v>
      </c>
      <c r="AM10" s="21">
        <v>0</v>
      </c>
      <c r="AN10" s="21">
        <v>0</v>
      </c>
      <c r="AO10" s="21">
        <v>0</v>
      </c>
      <c r="AP10" s="21">
        <v>0</v>
      </c>
      <c r="AQ10" s="21" t="s">
        <v>166</v>
      </c>
      <c r="AR10" s="21">
        <v>0</v>
      </c>
      <c r="AS10" s="21">
        <v>0</v>
      </c>
      <c r="AT10" s="21">
        <v>0</v>
      </c>
      <c r="AU10" s="21">
        <v>0</v>
      </c>
      <c r="AV10" s="21" t="s">
        <v>166</v>
      </c>
      <c r="AW10" s="21">
        <v>0</v>
      </c>
      <c r="AX10" s="21">
        <v>0</v>
      </c>
      <c r="AY10" s="21">
        <v>0</v>
      </c>
      <c r="AZ10" s="21">
        <v>0</v>
      </c>
      <c r="BA10" s="21" t="s">
        <v>166</v>
      </c>
      <c r="BB10" s="21">
        <v>0</v>
      </c>
      <c r="BC10" s="21">
        <v>0</v>
      </c>
      <c r="BD10" s="21">
        <v>0</v>
      </c>
      <c r="BE10" s="21">
        <v>0</v>
      </c>
      <c r="BF10" s="21" t="s">
        <v>166</v>
      </c>
      <c r="BG10" s="21">
        <v>0</v>
      </c>
      <c r="BH10" s="21">
        <v>0</v>
      </c>
      <c r="BI10" s="21">
        <v>0</v>
      </c>
      <c r="BJ10" s="21">
        <v>0</v>
      </c>
      <c r="BK10" s="21" t="s">
        <v>166</v>
      </c>
      <c r="BL10" s="21">
        <v>0</v>
      </c>
      <c r="BM10" s="21">
        <v>0</v>
      </c>
      <c r="BN10" s="21">
        <v>0</v>
      </c>
      <c r="BO10" s="21">
        <v>0</v>
      </c>
      <c r="BP10" s="21" t="s">
        <v>166</v>
      </c>
      <c r="BQ10" s="21">
        <v>0</v>
      </c>
      <c r="BR10" s="21">
        <v>0</v>
      </c>
      <c r="BS10" s="21">
        <v>0</v>
      </c>
      <c r="BT10" s="21">
        <v>0</v>
      </c>
      <c r="BU10" s="21" t="s">
        <v>166</v>
      </c>
      <c r="BV10" s="21">
        <v>0</v>
      </c>
      <c r="BW10" s="21">
        <v>0</v>
      </c>
      <c r="BX10" s="21">
        <v>0</v>
      </c>
      <c r="BY10" s="21">
        <v>0</v>
      </c>
      <c r="BZ10" s="21" t="s">
        <v>166</v>
      </c>
      <c r="CA10" s="21">
        <v>0</v>
      </c>
      <c r="CB10" s="21">
        <v>0</v>
      </c>
      <c r="CC10" s="21">
        <v>0</v>
      </c>
      <c r="CD10" s="21">
        <v>0</v>
      </c>
      <c r="CE10" s="21" t="s">
        <v>166</v>
      </c>
      <c r="CF10" s="21">
        <v>0</v>
      </c>
      <c r="CG10" s="21">
        <v>0</v>
      </c>
      <c r="CH10" s="21">
        <v>0</v>
      </c>
      <c r="CI10" s="21">
        <v>0</v>
      </c>
      <c r="CJ10" s="21" t="s">
        <v>166</v>
      </c>
      <c r="CK10" s="21">
        <v>0</v>
      </c>
      <c r="CL10" s="21">
        <v>0</v>
      </c>
      <c r="CM10" s="21">
        <v>0</v>
      </c>
      <c r="CN10" s="21">
        <v>0</v>
      </c>
      <c r="CO10" s="21" t="s">
        <v>166</v>
      </c>
      <c r="CP10" s="21">
        <v>0</v>
      </c>
      <c r="CQ10" s="21">
        <v>0</v>
      </c>
      <c r="CR10" s="21">
        <v>0</v>
      </c>
      <c r="CS10" s="21">
        <v>0</v>
      </c>
      <c r="CT10" s="21" t="s">
        <v>166</v>
      </c>
      <c r="CU10" s="21">
        <v>0</v>
      </c>
      <c r="CV10" s="21">
        <v>0</v>
      </c>
      <c r="CW10" s="21">
        <v>0</v>
      </c>
      <c r="CX10" s="21">
        <v>0</v>
      </c>
      <c r="CY10" s="21" t="s">
        <v>166</v>
      </c>
      <c r="CZ10" s="21">
        <v>0</v>
      </c>
      <c r="DA10" s="21">
        <v>0</v>
      </c>
      <c r="DB10" s="21">
        <v>0</v>
      </c>
      <c r="DC10" s="21">
        <v>0</v>
      </c>
      <c r="DD10" s="21" t="s">
        <v>166</v>
      </c>
      <c r="DE10" s="21">
        <v>0</v>
      </c>
      <c r="DF10" s="21">
        <v>0</v>
      </c>
      <c r="DG10" s="21">
        <v>0</v>
      </c>
      <c r="DH10" s="21">
        <v>0</v>
      </c>
      <c r="DI10" s="21" t="s">
        <v>166</v>
      </c>
      <c r="DJ10" s="21">
        <v>0</v>
      </c>
      <c r="DK10" s="21">
        <v>0</v>
      </c>
      <c r="DL10" s="21">
        <v>0</v>
      </c>
      <c r="DM10" s="21">
        <v>0</v>
      </c>
    </row>
    <row r="11" spans="1:117" ht="25" customHeight="1" x14ac:dyDescent="0.3">
      <c r="A11" s="13">
        <v>11</v>
      </c>
      <c r="B11" s="4">
        <v>104</v>
      </c>
      <c r="C11" s="15">
        <v>45834.579224537039</v>
      </c>
      <c r="D11" s="16">
        <v>45834.579224537039</v>
      </c>
      <c r="E11" s="3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70"/>
      <c r="M11" s="19">
        <v>0</v>
      </c>
      <c r="N11" s="19" t="s">
        <v>167</v>
      </c>
      <c r="O11" s="4">
        <v>1</v>
      </c>
      <c r="P11" s="19">
        <v>0</v>
      </c>
      <c r="Q11" s="110">
        <v>0</v>
      </c>
      <c r="R11" s="111">
        <v>0</v>
      </c>
      <c r="S11" s="7">
        <v>0</v>
      </c>
      <c r="T11" s="21" t="s">
        <v>166</v>
      </c>
      <c r="U11" s="21">
        <v>0</v>
      </c>
      <c r="V11" s="21">
        <v>0</v>
      </c>
      <c r="W11" s="21">
        <v>0</v>
      </c>
      <c r="X11" s="21">
        <v>0</v>
      </c>
      <c r="Y11" s="21" t="s">
        <v>166</v>
      </c>
      <c r="Z11" s="21">
        <v>0</v>
      </c>
      <c r="AA11" s="21">
        <v>0</v>
      </c>
      <c r="AB11" s="21">
        <v>0</v>
      </c>
      <c r="AC11" s="21">
        <v>0</v>
      </c>
      <c r="AD11" s="21" t="s">
        <v>166</v>
      </c>
      <c r="AE11" s="21">
        <v>0</v>
      </c>
      <c r="AF11" s="21">
        <v>0</v>
      </c>
      <c r="AG11" s="21">
        <v>0</v>
      </c>
      <c r="AH11" s="21">
        <v>0</v>
      </c>
      <c r="AI11" s="4" t="s">
        <v>166</v>
      </c>
      <c r="AJ11" s="21">
        <v>0</v>
      </c>
      <c r="AK11" s="21">
        <v>0</v>
      </c>
      <c r="AL11" s="21">
        <v>0</v>
      </c>
      <c r="AM11" s="21">
        <v>0</v>
      </c>
      <c r="AN11" s="21">
        <v>0</v>
      </c>
      <c r="AO11" s="21">
        <v>0</v>
      </c>
      <c r="AP11" s="21">
        <v>0</v>
      </c>
      <c r="AQ11" s="21" t="s">
        <v>166</v>
      </c>
      <c r="AR11" s="21">
        <v>0</v>
      </c>
      <c r="AS11" s="21">
        <v>0</v>
      </c>
      <c r="AT11" s="21">
        <v>0</v>
      </c>
      <c r="AU11" s="21">
        <v>0</v>
      </c>
      <c r="AV11" s="21" t="s">
        <v>166</v>
      </c>
      <c r="AW11" s="21">
        <v>0</v>
      </c>
      <c r="AX11" s="21">
        <v>0</v>
      </c>
      <c r="AY11" s="21">
        <v>0</v>
      </c>
      <c r="AZ11" s="21">
        <v>0</v>
      </c>
      <c r="BA11" s="21" t="s">
        <v>166</v>
      </c>
      <c r="BB11" s="21">
        <v>0</v>
      </c>
      <c r="BC11" s="21">
        <v>0</v>
      </c>
      <c r="BD11" s="21">
        <v>0</v>
      </c>
      <c r="BE11" s="21">
        <v>0</v>
      </c>
      <c r="BF11" s="21" t="s">
        <v>166</v>
      </c>
      <c r="BG11" s="21">
        <v>0</v>
      </c>
      <c r="BH11" s="21">
        <v>0</v>
      </c>
      <c r="BI11" s="21">
        <v>0</v>
      </c>
      <c r="BJ11" s="21">
        <v>0</v>
      </c>
      <c r="BK11" s="21" t="s">
        <v>166</v>
      </c>
      <c r="BL11" s="21">
        <v>0</v>
      </c>
      <c r="BM11" s="21">
        <v>0</v>
      </c>
      <c r="BN11" s="21">
        <v>0</v>
      </c>
      <c r="BO11" s="21">
        <v>0</v>
      </c>
      <c r="BP11" s="21" t="s">
        <v>166</v>
      </c>
      <c r="BQ11" s="21">
        <v>0</v>
      </c>
      <c r="BR11" s="21">
        <v>0</v>
      </c>
      <c r="BS11" s="21">
        <v>0</v>
      </c>
      <c r="BT11" s="21">
        <v>0</v>
      </c>
      <c r="BU11" s="21" t="s">
        <v>166</v>
      </c>
      <c r="BV11" s="21">
        <v>0</v>
      </c>
      <c r="BW11" s="21">
        <v>0</v>
      </c>
      <c r="BX11" s="21">
        <v>0</v>
      </c>
      <c r="BY11" s="21">
        <v>0</v>
      </c>
      <c r="BZ11" s="21" t="s">
        <v>166</v>
      </c>
      <c r="CA11" s="21">
        <v>0</v>
      </c>
      <c r="CB11" s="21">
        <v>0</v>
      </c>
      <c r="CC11" s="21">
        <v>0</v>
      </c>
      <c r="CD11" s="21">
        <v>0</v>
      </c>
      <c r="CE11" s="21" t="s">
        <v>166</v>
      </c>
      <c r="CF11" s="21">
        <v>0</v>
      </c>
      <c r="CG11" s="21">
        <v>0</v>
      </c>
      <c r="CH11" s="21">
        <v>0</v>
      </c>
      <c r="CI11" s="21">
        <v>0</v>
      </c>
      <c r="CJ11" s="21" t="s">
        <v>166</v>
      </c>
      <c r="CK11" s="21">
        <v>0</v>
      </c>
      <c r="CL11" s="21">
        <v>0</v>
      </c>
      <c r="CM11" s="21">
        <v>0</v>
      </c>
      <c r="CN11" s="21">
        <v>0</v>
      </c>
      <c r="CO11" s="21" t="s">
        <v>166</v>
      </c>
      <c r="CP11" s="21">
        <v>0</v>
      </c>
      <c r="CQ11" s="21">
        <v>0</v>
      </c>
      <c r="CR11" s="21">
        <v>0</v>
      </c>
      <c r="CS11" s="21">
        <v>0</v>
      </c>
      <c r="CT11" s="21" t="s">
        <v>166</v>
      </c>
      <c r="CU11" s="21">
        <v>0</v>
      </c>
      <c r="CV11" s="21">
        <v>0</v>
      </c>
      <c r="CW11" s="21">
        <v>0</v>
      </c>
      <c r="CX11" s="21">
        <v>0</v>
      </c>
      <c r="CY11" s="21" t="s">
        <v>166</v>
      </c>
      <c r="CZ11" s="21">
        <v>0</v>
      </c>
      <c r="DA11" s="21">
        <v>0</v>
      </c>
      <c r="DB11" s="21">
        <v>0</v>
      </c>
      <c r="DC11" s="21">
        <v>0</v>
      </c>
      <c r="DD11" s="21" t="s">
        <v>166</v>
      </c>
      <c r="DE11" s="21">
        <v>0</v>
      </c>
      <c r="DF11" s="21">
        <v>0</v>
      </c>
      <c r="DG11" s="21">
        <v>0</v>
      </c>
      <c r="DH11" s="21">
        <v>0</v>
      </c>
      <c r="DI11" s="21" t="s">
        <v>166</v>
      </c>
      <c r="DJ11" s="21">
        <v>0</v>
      </c>
      <c r="DK11" s="21">
        <v>0</v>
      </c>
      <c r="DL11" s="21">
        <v>0</v>
      </c>
      <c r="DM11" s="21">
        <v>0</v>
      </c>
    </row>
    <row r="12" spans="1:117" ht="25" customHeight="1" x14ac:dyDescent="0.3">
      <c r="A12" s="13">
        <v>12</v>
      </c>
      <c r="B12" s="4">
        <v>109</v>
      </c>
      <c r="C12" s="15">
        <v>45834.639386574076</v>
      </c>
      <c r="D12" s="16">
        <v>45834.639386574076</v>
      </c>
      <c r="E12" s="3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70"/>
      <c r="M12" s="19">
        <v>0</v>
      </c>
      <c r="N12" s="19" t="s">
        <v>168</v>
      </c>
      <c r="O12" s="4">
        <v>1</v>
      </c>
      <c r="P12" s="19">
        <v>0</v>
      </c>
      <c r="Q12" s="110">
        <v>0</v>
      </c>
      <c r="R12" s="111">
        <v>0</v>
      </c>
      <c r="S12" s="7">
        <v>0</v>
      </c>
      <c r="T12" s="21" t="s">
        <v>166</v>
      </c>
      <c r="U12" s="21">
        <v>0</v>
      </c>
      <c r="V12" s="21">
        <v>0</v>
      </c>
      <c r="W12" s="21">
        <v>0</v>
      </c>
      <c r="X12" s="21">
        <v>0</v>
      </c>
      <c r="Y12" s="21" t="s">
        <v>166</v>
      </c>
      <c r="Z12" s="21">
        <v>0</v>
      </c>
      <c r="AA12" s="21">
        <v>0</v>
      </c>
      <c r="AB12" s="21">
        <v>0</v>
      </c>
      <c r="AC12" s="21">
        <v>0</v>
      </c>
      <c r="AD12" s="21" t="s">
        <v>166</v>
      </c>
      <c r="AE12" s="21">
        <v>0</v>
      </c>
      <c r="AF12" s="21">
        <v>0</v>
      </c>
      <c r="AG12" s="21">
        <v>0</v>
      </c>
      <c r="AH12" s="21">
        <v>0</v>
      </c>
      <c r="AI12" s="4" t="s">
        <v>166</v>
      </c>
      <c r="AJ12" s="21">
        <v>0</v>
      </c>
      <c r="AK12" s="21">
        <v>0</v>
      </c>
      <c r="AL12" s="21">
        <v>0</v>
      </c>
      <c r="AM12" s="21">
        <v>0</v>
      </c>
      <c r="AN12" s="21">
        <v>0</v>
      </c>
      <c r="AO12" s="21">
        <v>0</v>
      </c>
      <c r="AP12" s="21">
        <v>0</v>
      </c>
      <c r="AQ12" s="21" t="s">
        <v>166</v>
      </c>
      <c r="AR12" s="21">
        <v>0</v>
      </c>
      <c r="AS12" s="21">
        <v>0</v>
      </c>
      <c r="AT12" s="21">
        <v>0</v>
      </c>
      <c r="AU12" s="21">
        <v>0</v>
      </c>
      <c r="AV12" s="21" t="s">
        <v>166</v>
      </c>
      <c r="AW12" s="21">
        <v>0</v>
      </c>
      <c r="AX12" s="21">
        <v>0</v>
      </c>
      <c r="AY12" s="21">
        <v>0</v>
      </c>
      <c r="AZ12" s="21">
        <v>0</v>
      </c>
      <c r="BA12" s="21" t="s">
        <v>166</v>
      </c>
      <c r="BB12" s="21">
        <v>0</v>
      </c>
      <c r="BC12" s="21">
        <v>0</v>
      </c>
      <c r="BD12" s="21">
        <v>0</v>
      </c>
      <c r="BE12" s="21">
        <v>0</v>
      </c>
      <c r="BF12" s="21" t="s">
        <v>166</v>
      </c>
      <c r="BG12" s="21">
        <v>0</v>
      </c>
      <c r="BH12" s="21">
        <v>0</v>
      </c>
      <c r="BI12" s="21">
        <v>0</v>
      </c>
      <c r="BJ12" s="21">
        <v>0</v>
      </c>
      <c r="BK12" s="21" t="s">
        <v>166</v>
      </c>
      <c r="BL12" s="21">
        <v>0</v>
      </c>
      <c r="BM12" s="21">
        <v>0</v>
      </c>
      <c r="BN12" s="21">
        <v>0</v>
      </c>
      <c r="BO12" s="21">
        <v>0</v>
      </c>
      <c r="BP12" s="21" t="s">
        <v>166</v>
      </c>
      <c r="BQ12" s="21">
        <v>0</v>
      </c>
      <c r="BR12" s="21">
        <v>0</v>
      </c>
      <c r="BS12" s="21">
        <v>0</v>
      </c>
      <c r="BT12" s="21">
        <v>0</v>
      </c>
      <c r="BU12" s="21" t="s">
        <v>166</v>
      </c>
      <c r="BV12" s="21">
        <v>0</v>
      </c>
      <c r="BW12" s="21">
        <v>0</v>
      </c>
      <c r="BX12" s="21">
        <v>0</v>
      </c>
      <c r="BY12" s="21">
        <v>0</v>
      </c>
      <c r="BZ12" s="21" t="s">
        <v>166</v>
      </c>
      <c r="CA12" s="21">
        <v>0</v>
      </c>
      <c r="CB12" s="21">
        <v>0</v>
      </c>
      <c r="CC12" s="21">
        <v>0</v>
      </c>
      <c r="CD12" s="21">
        <v>0</v>
      </c>
      <c r="CE12" s="21" t="s">
        <v>166</v>
      </c>
      <c r="CF12" s="21">
        <v>0</v>
      </c>
      <c r="CG12" s="21">
        <v>0</v>
      </c>
      <c r="CH12" s="21">
        <v>0</v>
      </c>
      <c r="CI12" s="21">
        <v>0</v>
      </c>
      <c r="CJ12" s="21" t="s">
        <v>166</v>
      </c>
      <c r="CK12" s="21">
        <v>0</v>
      </c>
      <c r="CL12" s="21">
        <v>0</v>
      </c>
      <c r="CM12" s="21">
        <v>0</v>
      </c>
      <c r="CN12" s="21">
        <v>0</v>
      </c>
      <c r="CO12" s="21" t="s">
        <v>166</v>
      </c>
      <c r="CP12" s="21">
        <v>0</v>
      </c>
      <c r="CQ12" s="21">
        <v>0</v>
      </c>
      <c r="CR12" s="21">
        <v>0</v>
      </c>
      <c r="CS12" s="21">
        <v>0</v>
      </c>
      <c r="CT12" s="21" t="s">
        <v>166</v>
      </c>
      <c r="CU12" s="21">
        <v>0</v>
      </c>
      <c r="CV12" s="21">
        <v>0</v>
      </c>
      <c r="CW12" s="21">
        <v>0</v>
      </c>
      <c r="CX12" s="21">
        <v>0</v>
      </c>
      <c r="CY12" s="21" t="s">
        <v>166</v>
      </c>
      <c r="CZ12" s="21">
        <v>0</v>
      </c>
      <c r="DA12" s="21">
        <v>0</v>
      </c>
      <c r="DB12" s="21">
        <v>0</v>
      </c>
      <c r="DC12" s="21">
        <v>0</v>
      </c>
      <c r="DD12" s="21" t="s">
        <v>166</v>
      </c>
      <c r="DE12" s="21">
        <v>0</v>
      </c>
      <c r="DF12" s="21">
        <v>0</v>
      </c>
      <c r="DG12" s="21">
        <v>0</v>
      </c>
      <c r="DH12" s="21">
        <v>0</v>
      </c>
      <c r="DI12" s="21" t="s">
        <v>166</v>
      </c>
      <c r="DJ12" s="21">
        <v>0</v>
      </c>
      <c r="DK12" s="21">
        <v>0</v>
      </c>
      <c r="DL12" s="21">
        <v>0</v>
      </c>
      <c r="DM12" s="21">
        <v>0</v>
      </c>
    </row>
    <row r="13" spans="1:117" ht="25" customHeight="1" x14ac:dyDescent="0.3">
      <c r="A13" s="13">
        <v>13</v>
      </c>
      <c r="B13" s="4">
        <v>111</v>
      </c>
      <c r="C13" s="15">
        <v>45834.642893518518</v>
      </c>
      <c r="D13" s="16">
        <v>45834.642893518518</v>
      </c>
      <c r="E13" s="3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70"/>
      <c r="M13" s="19">
        <v>0</v>
      </c>
      <c r="N13" s="19" t="s">
        <v>169</v>
      </c>
      <c r="O13" s="4">
        <v>1</v>
      </c>
      <c r="P13" s="19">
        <v>0</v>
      </c>
      <c r="Q13" s="110">
        <v>0</v>
      </c>
      <c r="R13" s="111">
        <v>0</v>
      </c>
      <c r="S13" s="7">
        <v>0</v>
      </c>
      <c r="T13" s="21" t="s">
        <v>166</v>
      </c>
      <c r="U13" s="21">
        <v>0</v>
      </c>
      <c r="V13" s="21">
        <v>0</v>
      </c>
      <c r="W13" s="21">
        <v>0</v>
      </c>
      <c r="X13" s="21">
        <v>0</v>
      </c>
      <c r="Y13" s="21" t="s">
        <v>166</v>
      </c>
      <c r="Z13" s="21">
        <v>0</v>
      </c>
      <c r="AA13" s="21">
        <v>0</v>
      </c>
      <c r="AB13" s="21">
        <v>0</v>
      </c>
      <c r="AC13" s="21">
        <v>0</v>
      </c>
      <c r="AD13" s="21" t="s">
        <v>166</v>
      </c>
      <c r="AE13" s="21">
        <v>0</v>
      </c>
      <c r="AF13" s="21">
        <v>0</v>
      </c>
      <c r="AG13" s="21">
        <v>0</v>
      </c>
      <c r="AH13" s="21">
        <v>0</v>
      </c>
      <c r="AI13" s="4" t="s">
        <v>166</v>
      </c>
      <c r="AJ13" s="21">
        <v>0</v>
      </c>
      <c r="AK13" s="21">
        <v>0</v>
      </c>
      <c r="AL13" s="21">
        <v>0</v>
      </c>
      <c r="AM13" s="21">
        <v>0</v>
      </c>
      <c r="AN13" s="21">
        <v>0</v>
      </c>
      <c r="AO13" s="21">
        <v>0</v>
      </c>
      <c r="AP13" s="21">
        <v>0</v>
      </c>
      <c r="AQ13" s="21" t="s">
        <v>166</v>
      </c>
      <c r="AR13" s="21">
        <v>0</v>
      </c>
      <c r="AS13" s="21">
        <v>0</v>
      </c>
      <c r="AT13" s="21">
        <v>0</v>
      </c>
      <c r="AU13" s="21">
        <v>0</v>
      </c>
      <c r="AV13" s="21" t="s">
        <v>166</v>
      </c>
      <c r="AW13" s="21">
        <v>0</v>
      </c>
      <c r="AX13" s="21">
        <v>0</v>
      </c>
      <c r="AY13" s="21">
        <v>0</v>
      </c>
      <c r="AZ13" s="21">
        <v>0</v>
      </c>
      <c r="BA13" s="21" t="s">
        <v>166</v>
      </c>
      <c r="BB13" s="21">
        <v>0</v>
      </c>
      <c r="BC13" s="21">
        <v>0</v>
      </c>
      <c r="BD13" s="21">
        <v>0</v>
      </c>
      <c r="BE13" s="21">
        <v>0</v>
      </c>
      <c r="BF13" s="21" t="s">
        <v>166</v>
      </c>
      <c r="BG13" s="21">
        <v>0</v>
      </c>
      <c r="BH13" s="21">
        <v>0</v>
      </c>
      <c r="BI13" s="21">
        <v>0</v>
      </c>
      <c r="BJ13" s="21">
        <v>0</v>
      </c>
      <c r="BK13" s="21" t="s">
        <v>166</v>
      </c>
      <c r="BL13" s="21">
        <v>0</v>
      </c>
      <c r="BM13" s="21">
        <v>0</v>
      </c>
      <c r="BN13" s="21">
        <v>0</v>
      </c>
      <c r="BO13" s="21">
        <v>0</v>
      </c>
      <c r="BP13" s="21" t="s">
        <v>166</v>
      </c>
      <c r="BQ13" s="21">
        <v>0</v>
      </c>
      <c r="BR13" s="21">
        <v>0</v>
      </c>
      <c r="BS13" s="21">
        <v>0</v>
      </c>
      <c r="BT13" s="21">
        <v>0</v>
      </c>
      <c r="BU13" s="21" t="s">
        <v>166</v>
      </c>
      <c r="BV13" s="21">
        <v>0</v>
      </c>
      <c r="BW13" s="21">
        <v>0</v>
      </c>
      <c r="BX13" s="21">
        <v>0</v>
      </c>
      <c r="BY13" s="21">
        <v>0</v>
      </c>
      <c r="BZ13" s="21" t="s">
        <v>166</v>
      </c>
      <c r="CA13" s="21">
        <v>0</v>
      </c>
      <c r="CB13" s="21">
        <v>0</v>
      </c>
      <c r="CC13" s="21">
        <v>0</v>
      </c>
      <c r="CD13" s="21">
        <v>0</v>
      </c>
      <c r="CE13" s="21" t="s">
        <v>166</v>
      </c>
      <c r="CF13" s="21">
        <v>0</v>
      </c>
      <c r="CG13" s="21">
        <v>0</v>
      </c>
      <c r="CH13" s="21">
        <v>0</v>
      </c>
      <c r="CI13" s="21">
        <v>0</v>
      </c>
      <c r="CJ13" s="21" t="s">
        <v>166</v>
      </c>
      <c r="CK13" s="21">
        <v>0</v>
      </c>
      <c r="CL13" s="21">
        <v>0</v>
      </c>
      <c r="CM13" s="21">
        <v>0</v>
      </c>
      <c r="CN13" s="21">
        <v>0</v>
      </c>
      <c r="CO13" s="21" t="s">
        <v>166</v>
      </c>
      <c r="CP13" s="21">
        <v>0</v>
      </c>
      <c r="CQ13" s="21">
        <v>0</v>
      </c>
      <c r="CR13" s="21">
        <v>0</v>
      </c>
      <c r="CS13" s="21">
        <v>0</v>
      </c>
      <c r="CT13" s="21" t="s">
        <v>166</v>
      </c>
      <c r="CU13" s="21">
        <v>0</v>
      </c>
      <c r="CV13" s="21">
        <v>0</v>
      </c>
      <c r="CW13" s="21">
        <v>0</v>
      </c>
      <c r="CX13" s="21">
        <v>0</v>
      </c>
      <c r="CY13" s="21" t="s">
        <v>166</v>
      </c>
      <c r="CZ13" s="21">
        <v>0</v>
      </c>
      <c r="DA13" s="21">
        <v>0</v>
      </c>
      <c r="DB13" s="21">
        <v>0</v>
      </c>
      <c r="DC13" s="21">
        <v>0</v>
      </c>
      <c r="DD13" s="21" t="s">
        <v>166</v>
      </c>
      <c r="DE13" s="21">
        <v>0</v>
      </c>
      <c r="DF13" s="21">
        <v>0</v>
      </c>
      <c r="DG13" s="21">
        <v>0</v>
      </c>
      <c r="DH13" s="21">
        <v>0</v>
      </c>
      <c r="DI13" s="21" t="s">
        <v>166</v>
      </c>
      <c r="DJ13" s="21">
        <v>0</v>
      </c>
      <c r="DK13" s="21">
        <v>0</v>
      </c>
      <c r="DL13" s="21">
        <v>0</v>
      </c>
      <c r="DM13" s="21">
        <v>0</v>
      </c>
    </row>
    <row r="14" spans="1:117" ht="25" customHeight="1" x14ac:dyDescent="0.3">
      <c r="A14" s="13">
        <v>14</v>
      </c>
      <c r="B14" s="4">
        <v>112</v>
      </c>
      <c r="C14" s="15">
        <v>45834.644062500003</v>
      </c>
      <c r="D14" s="16">
        <v>45834.644062500003</v>
      </c>
      <c r="E14" s="3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70"/>
      <c r="M14" s="19">
        <v>0</v>
      </c>
      <c r="N14" s="19" t="s">
        <v>170</v>
      </c>
      <c r="O14" s="4">
        <v>1</v>
      </c>
      <c r="P14" s="19">
        <v>0</v>
      </c>
      <c r="Q14" s="110">
        <v>0</v>
      </c>
      <c r="R14" s="111">
        <v>0</v>
      </c>
      <c r="S14" s="7">
        <v>0</v>
      </c>
      <c r="T14" s="21" t="s">
        <v>166</v>
      </c>
      <c r="U14" s="21">
        <v>0</v>
      </c>
      <c r="V14" s="21">
        <v>0</v>
      </c>
      <c r="W14" s="21">
        <v>0</v>
      </c>
      <c r="X14" s="21">
        <v>0</v>
      </c>
      <c r="Y14" s="21" t="s">
        <v>166</v>
      </c>
      <c r="Z14" s="21">
        <v>0</v>
      </c>
      <c r="AA14" s="21">
        <v>0</v>
      </c>
      <c r="AB14" s="21">
        <v>0</v>
      </c>
      <c r="AC14" s="21">
        <v>0</v>
      </c>
      <c r="AD14" s="21" t="s">
        <v>166</v>
      </c>
      <c r="AE14" s="21">
        <v>0</v>
      </c>
      <c r="AF14" s="21">
        <v>0</v>
      </c>
      <c r="AG14" s="21">
        <v>0</v>
      </c>
      <c r="AH14" s="21">
        <v>0</v>
      </c>
      <c r="AI14" s="4" t="s">
        <v>166</v>
      </c>
      <c r="AJ14" s="21">
        <v>0</v>
      </c>
      <c r="AK14" s="21">
        <v>0</v>
      </c>
      <c r="AL14" s="21">
        <v>0</v>
      </c>
      <c r="AM14" s="21">
        <v>0</v>
      </c>
      <c r="AN14" s="21">
        <v>0</v>
      </c>
      <c r="AO14" s="21">
        <v>0</v>
      </c>
      <c r="AP14" s="21">
        <v>0</v>
      </c>
      <c r="AQ14" s="21" t="s">
        <v>166</v>
      </c>
      <c r="AR14" s="21">
        <v>0</v>
      </c>
      <c r="AS14" s="21">
        <v>0</v>
      </c>
      <c r="AT14" s="21">
        <v>0</v>
      </c>
      <c r="AU14" s="21">
        <v>0</v>
      </c>
      <c r="AV14" s="21" t="s">
        <v>166</v>
      </c>
      <c r="AW14" s="21">
        <v>0</v>
      </c>
      <c r="AX14" s="21">
        <v>0</v>
      </c>
      <c r="AY14" s="21">
        <v>0</v>
      </c>
      <c r="AZ14" s="21">
        <v>0</v>
      </c>
      <c r="BA14" s="21" t="s">
        <v>166</v>
      </c>
      <c r="BB14" s="21">
        <v>0</v>
      </c>
      <c r="BC14" s="21">
        <v>0</v>
      </c>
      <c r="BD14" s="21">
        <v>0</v>
      </c>
      <c r="BE14" s="21">
        <v>0</v>
      </c>
      <c r="BF14" s="21" t="s">
        <v>166</v>
      </c>
      <c r="BG14" s="21">
        <v>0</v>
      </c>
      <c r="BH14" s="21">
        <v>0</v>
      </c>
      <c r="BI14" s="21">
        <v>0</v>
      </c>
      <c r="BJ14" s="21">
        <v>0</v>
      </c>
      <c r="BK14" s="21" t="s">
        <v>166</v>
      </c>
      <c r="BL14" s="21">
        <v>0</v>
      </c>
      <c r="BM14" s="21">
        <v>0</v>
      </c>
      <c r="BN14" s="21">
        <v>0</v>
      </c>
      <c r="BO14" s="21">
        <v>0</v>
      </c>
      <c r="BP14" s="21" t="s">
        <v>166</v>
      </c>
      <c r="BQ14" s="21">
        <v>0</v>
      </c>
      <c r="BR14" s="21">
        <v>0</v>
      </c>
      <c r="BS14" s="21">
        <v>0</v>
      </c>
      <c r="BT14" s="21">
        <v>0</v>
      </c>
      <c r="BU14" s="21" t="s">
        <v>166</v>
      </c>
      <c r="BV14" s="21">
        <v>0</v>
      </c>
      <c r="BW14" s="21">
        <v>0</v>
      </c>
      <c r="BX14" s="21">
        <v>0</v>
      </c>
      <c r="BY14" s="21">
        <v>0</v>
      </c>
      <c r="BZ14" s="21" t="s">
        <v>166</v>
      </c>
      <c r="CA14" s="21">
        <v>0</v>
      </c>
      <c r="CB14" s="21">
        <v>0</v>
      </c>
      <c r="CC14" s="21">
        <v>0</v>
      </c>
      <c r="CD14" s="21">
        <v>0</v>
      </c>
      <c r="CE14" s="21" t="s">
        <v>166</v>
      </c>
      <c r="CF14" s="21">
        <v>0</v>
      </c>
      <c r="CG14" s="21">
        <v>0</v>
      </c>
      <c r="CH14" s="21">
        <v>0</v>
      </c>
      <c r="CI14" s="21">
        <v>0</v>
      </c>
      <c r="CJ14" s="21" t="s">
        <v>166</v>
      </c>
      <c r="CK14" s="21">
        <v>0</v>
      </c>
      <c r="CL14" s="21">
        <v>0</v>
      </c>
      <c r="CM14" s="21">
        <v>0</v>
      </c>
      <c r="CN14" s="21">
        <v>0</v>
      </c>
      <c r="CO14" s="21" t="s">
        <v>166</v>
      </c>
      <c r="CP14" s="21">
        <v>0</v>
      </c>
      <c r="CQ14" s="21">
        <v>0</v>
      </c>
      <c r="CR14" s="21">
        <v>0</v>
      </c>
      <c r="CS14" s="21">
        <v>0</v>
      </c>
      <c r="CT14" s="21" t="s">
        <v>166</v>
      </c>
      <c r="CU14" s="21">
        <v>0</v>
      </c>
      <c r="CV14" s="21">
        <v>0</v>
      </c>
      <c r="CW14" s="21">
        <v>0</v>
      </c>
      <c r="CX14" s="21">
        <v>0</v>
      </c>
      <c r="CY14" s="21" t="s">
        <v>166</v>
      </c>
      <c r="CZ14" s="21">
        <v>0</v>
      </c>
      <c r="DA14" s="21">
        <v>0</v>
      </c>
      <c r="DB14" s="21">
        <v>0</v>
      </c>
      <c r="DC14" s="21">
        <v>0</v>
      </c>
      <c r="DD14" s="21" t="s">
        <v>166</v>
      </c>
      <c r="DE14" s="21">
        <v>0</v>
      </c>
      <c r="DF14" s="21">
        <v>0</v>
      </c>
      <c r="DG14" s="21">
        <v>0</v>
      </c>
      <c r="DH14" s="21">
        <v>0</v>
      </c>
      <c r="DI14" s="21" t="s">
        <v>166</v>
      </c>
      <c r="DJ14" s="21">
        <v>0</v>
      </c>
      <c r="DK14" s="21">
        <v>0</v>
      </c>
      <c r="DL14" s="21">
        <v>0</v>
      </c>
      <c r="DM14" s="21">
        <v>0</v>
      </c>
    </row>
    <row r="15" spans="1:117" ht="25" customHeight="1" x14ac:dyDescent="0.3">
      <c r="A15" s="13">
        <v>15</v>
      </c>
      <c r="B15" s="4">
        <v>114</v>
      </c>
      <c r="C15" s="15">
        <v>45834.649143518516</v>
      </c>
      <c r="D15" s="16">
        <v>45834.649143518516</v>
      </c>
      <c r="E15" s="3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70"/>
      <c r="M15" s="19">
        <v>0</v>
      </c>
      <c r="N15" s="19" t="s">
        <v>171</v>
      </c>
      <c r="O15" s="4">
        <v>1</v>
      </c>
      <c r="P15" s="19">
        <v>0</v>
      </c>
      <c r="Q15" s="110">
        <v>0</v>
      </c>
      <c r="R15" s="111">
        <v>0</v>
      </c>
      <c r="S15" s="7">
        <v>0</v>
      </c>
      <c r="T15" s="21" t="s">
        <v>166</v>
      </c>
      <c r="U15" s="21">
        <v>0</v>
      </c>
      <c r="V15" s="21">
        <v>0</v>
      </c>
      <c r="W15" s="21">
        <v>0</v>
      </c>
      <c r="X15" s="21">
        <v>0</v>
      </c>
      <c r="Y15" s="21" t="s">
        <v>166</v>
      </c>
      <c r="Z15" s="21">
        <v>0</v>
      </c>
      <c r="AA15" s="21">
        <v>0</v>
      </c>
      <c r="AB15" s="21">
        <v>0</v>
      </c>
      <c r="AC15" s="21">
        <v>0</v>
      </c>
      <c r="AD15" s="21" t="s">
        <v>166</v>
      </c>
      <c r="AE15" s="21">
        <v>0</v>
      </c>
      <c r="AF15" s="21">
        <v>0</v>
      </c>
      <c r="AG15" s="21">
        <v>0</v>
      </c>
      <c r="AH15" s="21">
        <v>0</v>
      </c>
      <c r="AI15" s="4" t="s">
        <v>166</v>
      </c>
      <c r="AJ15" s="21">
        <v>0</v>
      </c>
      <c r="AK15" s="21">
        <v>0</v>
      </c>
      <c r="AL15" s="21">
        <v>0</v>
      </c>
      <c r="AM15" s="21">
        <v>0</v>
      </c>
      <c r="AN15" s="21">
        <v>0</v>
      </c>
      <c r="AO15" s="21">
        <v>0</v>
      </c>
      <c r="AP15" s="21">
        <v>0</v>
      </c>
      <c r="AQ15" s="21" t="s">
        <v>166</v>
      </c>
      <c r="AR15" s="21">
        <v>0</v>
      </c>
      <c r="AS15" s="21">
        <v>0</v>
      </c>
      <c r="AT15" s="21">
        <v>0</v>
      </c>
      <c r="AU15" s="21">
        <v>0</v>
      </c>
      <c r="AV15" s="21" t="s">
        <v>166</v>
      </c>
      <c r="AW15" s="21">
        <v>0</v>
      </c>
      <c r="AX15" s="21">
        <v>0</v>
      </c>
      <c r="AY15" s="21">
        <v>0</v>
      </c>
      <c r="AZ15" s="21">
        <v>0</v>
      </c>
      <c r="BA15" s="21" t="s">
        <v>166</v>
      </c>
      <c r="BB15" s="21">
        <v>0</v>
      </c>
      <c r="BC15" s="21">
        <v>0</v>
      </c>
      <c r="BD15" s="21">
        <v>0</v>
      </c>
      <c r="BE15" s="21">
        <v>0</v>
      </c>
      <c r="BF15" s="21" t="s">
        <v>166</v>
      </c>
      <c r="BG15" s="21">
        <v>0</v>
      </c>
      <c r="BH15" s="21">
        <v>0</v>
      </c>
      <c r="BI15" s="21">
        <v>0</v>
      </c>
      <c r="BJ15" s="21">
        <v>0</v>
      </c>
      <c r="BK15" s="21" t="s">
        <v>166</v>
      </c>
      <c r="BL15" s="21">
        <v>0</v>
      </c>
      <c r="BM15" s="21">
        <v>0</v>
      </c>
      <c r="BN15" s="21">
        <v>0</v>
      </c>
      <c r="BO15" s="21">
        <v>0</v>
      </c>
      <c r="BP15" s="21" t="s">
        <v>166</v>
      </c>
      <c r="BQ15" s="21">
        <v>0</v>
      </c>
      <c r="BR15" s="21">
        <v>0</v>
      </c>
      <c r="BS15" s="21">
        <v>0</v>
      </c>
      <c r="BT15" s="21">
        <v>0</v>
      </c>
      <c r="BU15" s="21" t="s">
        <v>166</v>
      </c>
      <c r="BV15" s="21">
        <v>0</v>
      </c>
      <c r="BW15" s="21">
        <v>0</v>
      </c>
      <c r="BX15" s="21">
        <v>0</v>
      </c>
      <c r="BY15" s="21">
        <v>0</v>
      </c>
      <c r="BZ15" s="21" t="s">
        <v>166</v>
      </c>
      <c r="CA15" s="21">
        <v>0</v>
      </c>
      <c r="CB15" s="21">
        <v>0</v>
      </c>
      <c r="CC15" s="21">
        <v>0</v>
      </c>
      <c r="CD15" s="21">
        <v>0</v>
      </c>
      <c r="CE15" s="21" t="s">
        <v>166</v>
      </c>
      <c r="CF15" s="21">
        <v>0</v>
      </c>
      <c r="CG15" s="21">
        <v>0</v>
      </c>
      <c r="CH15" s="21">
        <v>0</v>
      </c>
      <c r="CI15" s="21">
        <v>0</v>
      </c>
      <c r="CJ15" s="21" t="s">
        <v>166</v>
      </c>
      <c r="CK15" s="21">
        <v>0</v>
      </c>
      <c r="CL15" s="21">
        <v>0</v>
      </c>
      <c r="CM15" s="21">
        <v>0</v>
      </c>
      <c r="CN15" s="21">
        <v>0</v>
      </c>
      <c r="CO15" s="21" t="s">
        <v>166</v>
      </c>
      <c r="CP15" s="21">
        <v>0</v>
      </c>
      <c r="CQ15" s="21">
        <v>0</v>
      </c>
      <c r="CR15" s="21">
        <v>0</v>
      </c>
      <c r="CS15" s="21">
        <v>0</v>
      </c>
      <c r="CT15" s="21" t="s">
        <v>166</v>
      </c>
      <c r="CU15" s="21">
        <v>0</v>
      </c>
      <c r="CV15" s="21">
        <v>0</v>
      </c>
      <c r="CW15" s="21">
        <v>0</v>
      </c>
      <c r="CX15" s="21">
        <v>0</v>
      </c>
      <c r="CY15" s="21" t="s">
        <v>166</v>
      </c>
      <c r="CZ15" s="21">
        <v>0</v>
      </c>
      <c r="DA15" s="21">
        <v>0</v>
      </c>
      <c r="DB15" s="21">
        <v>0</v>
      </c>
      <c r="DC15" s="21">
        <v>0</v>
      </c>
      <c r="DD15" s="21" t="s">
        <v>166</v>
      </c>
      <c r="DE15" s="21">
        <v>0</v>
      </c>
      <c r="DF15" s="21">
        <v>0</v>
      </c>
      <c r="DG15" s="21">
        <v>0</v>
      </c>
      <c r="DH15" s="21">
        <v>0</v>
      </c>
      <c r="DI15" s="21" t="s">
        <v>166</v>
      </c>
      <c r="DJ15" s="21">
        <v>0</v>
      </c>
      <c r="DK15" s="21">
        <v>0</v>
      </c>
      <c r="DL15" s="21">
        <v>0</v>
      </c>
      <c r="DM15" s="21">
        <v>0</v>
      </c>
    </row>
    <row r="16" spans="1:117" ht="25" customHeight="1" x14ac:dyDescent="0.3">
      <c r="A16" s="13">
        <v>16</v>
      </c>
      <c r="B16" s="4">
        <v>116</v>
      </c>
      <c r="C16" s="15">
        <v>45834.651979166665</v>
      </c>
      <c r="D16" s="16">
        <v>45834.651979166665</v>
      </c>
      <c r="E16" s="3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70"/>
      <c r="M16" s="19">
        <v>0</v>
      </c>
      <c r="N16" s="19" t="s">
        <v>172</v>
      </c>
      <c r="O16" s="4">
        <v>1</v>
      </c>
      <c r="P16" s="19">
        <v>0</v>
      </c>
      <c r="Q16" s="110">
        <v>0</v>
      </c>
      <c r="R16" s="111">
        <v>0</v>
      </c>
      <c r="S16" s="7">
        <v>0</v>
      </c>
      <c r="T16" s="21" t="s">
        <v>166</v>
      </c>
      <c r="U16" s="21">
        <v>0</v>
      </c>
      <c r="V16" s="21">
        <v>0</v>
      </c>
      <c r="W16" s="21">
        <v>0</v>
      </c>
      <c r="X16" s="21">
        <v>0</v>
      </c>
      <c r="Y16" s="21" t="s">
        <v>166</v>
      </c>
      <c r="Z16" s="21">
        <v>0</v>
      </c>
      <c r="AA16" s="21">
        <v>0</v>
      </c>
      <c r="AB16" s="21">
        <v>0</v>
      </c>
      <c r="AC16" s="21">
        <v>0</v>
      </c>
      <c r="AD16" s="21" t="s">
        <v>166</v>
      </c>
      <c r="AE16" s="21">
        <v>0</v>
      </c>
      <c r="AF16" s="21">
        <v>0</v>
      </c>
      <c r="AG16" s="21">
        <v>0</v>
      </c>
      <c r="AH16" s="21">
        <v>0</v>
      </c>
      <c r="AI16" s="4" t="s">
        <v>166</v>
      </c>
      <c r="AJ16" s="21">
        <v>0</v>
      </c>
      <c r="AK16" s="21">
        <v>0</v>
      </c>
      <c r="AL16" s="21">
        <v>0</v>
      </c>
      <c r="AM16" s="21">
        <v>0</v>
      </c>
      <c r="AN16" s="21">
        <v>0</v>
      </c>
      <c r="AO16" s="21">
        <v>0</v>
      </c>
      <c r="AP16" s="21">
        <v>0</v>
      </c>
      <c r="AQ16" s="21" t="s">
        <v>166</v>
      </c>
      <c r="AR16" s="21">
        <v>0</v>
      </c>
      <c r="AS16" s="21">
        <v>0</v>
      </c>
      <c r="AT16" s="21">
        <v>0</v>
      </c>
      <c r="AU16" s="21">
        <v>0</v>
      </c>
      <c r="AV16" s="21" t="s">
        <v>166</v>
      </c>
      <c r="AW16" s="21">
        <v>0</v>
      </c>
      <c r="AX16" s="21">
        <v>0</v>
      </c>
      <c r="AY16" s="21">
        <v>0</v>
      </c>
      <c r="AZ16" s="21">
        <v>0</v>
      </c>
      <c r="BA16" s="21" t="s">
        <v>166</v>
      </c>
      <c r="BB16" s="21">
        <v>0</v>
      </c>
      <c r="BC16" s="21">
        <v>0</v>
      </c>
      <c r="BD16" s="21">
        <v>0</v>
      </c>
      <c r="BE16" s="21">
        <v>0</v>
      </c>
      <c r="BF16" s="21" t="s">
        <v>166</v>
      </c>
      <c r="BG16" s="21">
        <v>0</v>
      </c>
      <c r="BH16" s="21">
        <v>0</v>
      </c>
      <c r="BI16" s="21">
        <v>0</v>
      </c>
      <c r="BJ16" s="21">
        <v>0</v>
      </c>
      <c r="BK16" s="21" t="s">
        <v>166</v>
      </c>
      <c r="BL16" s="21">
        <v>0</v>
      </c>
      <c r="BM16" s="21">
        <v>0</v>
      </c>
      <c r="BN16" s="21">
        <v>0</v>
      </c>
      <c r="BO16" s="21">
        <v>0</v>
      </c>
      <c r="BP16" s="21" t="s">
        <v>166</v>
      </c>
      <c r="BQ16" s="21">
        <v>0</v>
      </c>
      <c r="BR16" s="21">
        <v>0</v>
      </c>
      <c r="BS16" s="21">
        <v>0</v>
      </c>
      <c r="BT16" s="21">
        <v>0</v>
      </c>
      <c r="BU16" s="21" t="s">
        <v>166</v>
      </c>
      <c r="BV16" s="21">
        <v>0</v>
      </c>
      <c r="BW16" s="21">
        <v>0</v>
      </c>
      <c r="BX16" s="21">
        <v>0</v>
      </c>
      <c r="BY16" s="21">
        <v>0</v>
      </c>
      <c r="BZ16" s="21" t="s">
        <v>166</v>
      </c>
      <c r="CA16" s="21">
        <v>0</v>
      </c>
      <c r="CB16" s="21">
        <v>0</v>
      </c>
      <c r="CC16" s="21">
        <v>0</v>
      </c>
      <c r="CD16" s="21">
        <v>0</v>
      </c>
      <c r="CE16" s="21" t="s">
        <v>166</v>
      </c>
      <c r="CF16" s="21">
        <v>0</v>
      </c>
      <c r="CG16" s="21">
        <v>0</v>
      </c>
      <c r="CH16" s="21">
        <v>0</v>
      </c>
      <c r="CI16" s="21">
        <v>0</v>
      </c>
      <c r="CJ16" s="21" t="s">
        <v>166</v>
      </c>
      <c r="CK16" s="21">
        <v>0</v>
      </c>
      <c r="CL16" s="21">
        <v>0</v>
      </c>
      <c r="CM16" s="21">
        <v>0</v>
      </c>
      <c r="CN16" s="21">
        <v>0</v>
      </c>
      <c r="CO16" s="21" t="s">
        <v>166</v>
      </c>
      <c r="CP16" s="21">
        <v>0</v>
      </c>
      <c r="CQ16" s="21">
        <v>0</v>
      </c>
      <c r="CR16" s="21">
        <v>0</v>
      </c>
      <c r="CS16" s="21">
        <v>0</v>
      </c>
      <c r="CT16" s="21" t="s">
        <v>166</v>
      </c>
      <c r="CU16" s="21">
        <v>0</v>
      </c>
      <c r="CV16" s="21">
        <v>0</v>
      </c>
      <c r="CW16" s="21">
        <v>0</v>
      </c>
      <c r="CX16" s="21">
        <v>0</v>
      </c>
      <c r="CY16" s="21" t="s">
        <v>166</v>
      </c>
      <c r="CZ16" s="21">
        <v>0</v>
      </c>
      <c r="DA16" s="21">
        <v>0</v>
      </c>
      <c r="DB16" s="21">
        <v>0</v>
      </c>
      <c r="DC16" s="21">
        <v>0</v>
      </c>
      <c r="DD16" s="21" t="s">
        <v>166</v>
      </c>
      <c r="DE16" s="21">
        <v>0</v>
      </c>
      <c r="DF16" s="21">
        <v>0</v>
      </c>
      <c r="DG16" s="21">
        <v>0</v>
      </c>
      <c r="DH16" s="21">
        <v>0</v>
      </c>
      <c r="DI16" s="21" t="s">
        <v>166</v>
      </c>
      <c r="DJ16" s="21">
        <v>0</v>
      </c>
      <c r="DK16" s="21">
        <v>0</v>
      </c>
      <c r="DL16" s="21">
        <v>0</v>
      </c>
      <c r="DM16" s="21">
        <v>0</v>
      </c>
    </row>
    <row r="17" spans="1:117" ht="25" customHeight="1" x14ac:dyDescent="0.3">
      <c r="A17" s="13">
        <v>17</v>
      </c>
      <c r="B17" s="4">
        <v>118</v>
      </c>
      <c r="C17" s="15">
        <v>45834.657893518517</v>
      </c>
      <c r="D17" s="16">
        <v>45834.657893518517</v>
      </c>
      <c r="E17" s="3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70"/>
      <c r="M17" s="19">
        <v>0</v>
      </c>
      <c r="N17" s="19" t="s">
        <v>173</v>
      </c>
      <c r="O17" s="4">
        <v>1</v>
      </c>
      <c r="P17" s="19">
        <v>0</v>
      </c>
      <c r="Q17" s="110">
        <v>0</v>
      </c>
      <c r="R17" s="111">
        <v>0</v>
      </c>
      <c r="S17" s="7">
        <v>0</v>
      </c>
      <c r="T17" s="21" t="s">
        <v>166</v>
      </c>
      <c r="U17" s="21">
        <v>0</v>
      </c>
      <c r="V17" s="21">
        <v>0</v>
      </c>
      <c r="W17" s="21">
        <v>0</v>
      </c>
      <c r="X17" s="21">
        <v>0</v>
      </c>
      <c r="Y17" s="21" t="s">
        <v>166</v>
      </c>
      <c r="Z17" s="21">
        <v>0</v>
      </c>
      <c r="AA17" s="21">
        <v>0</v>
      </c>
      <c r="AB17" s="21">
        <v>0</v>
      </c>
      <c r="AC17" s="21">
        <v>0</v>
      </c>
      <c r="AD17" s="21" t="s">
        <v>166</v>
      </c>
      <c r="AE17" s="21">
        <v>0</v>
      </c>
      <c r="AF17" s="21">
        <v>0</v>
      </c>
      <c r="AG17" s="21">
        <v>0</v>
      </c>
      <c r="AH17" s="21">
        <v>0</v>
      </c>
      <c r="AI17" s="4" t="s">
        <v>166</v>
      </c>
      <c r="AJ17" s="21">
        <v>0</v>
      </c>
      <c r="AK17" s="21">
        <v>0</v>
      </c>
      <c r="AL17" s="21">
        <v>0</v>
      </c>
      <c r="AM17" s="21">
        <v>0</v>
      </c>
      <c r="AN17" s="21">
        <v>0</v>
      </c>
      <c r="AO17" s="21">
        <v>0</v>
      </c>
      <c r="AP17" s="21">
        <v>0</v>
      </c>
      <c r="AQ17" s="21" t="s">
        <v>166</v>
      </c>
      <c r="AR17" s="21">
        <v>0</v>
      </c>
      <c r="AS17" s="21">
        <v>0</v>
      </c>
      <c r="AT17" s="21">
        <v>0</v>
      </c>
      <c r="AU17" s="21">
        <v>0</v>
      </c>
      <c r="AV17" s="21" t="s">
        <v>166</v>
      </c>
      <c r="AW17" s="21">
        <v>0</v>
      </c>
      <c r="AX17" s="21">
        <v>0</v>
      </c>
      <c r="AY17" s="21">
        <v>0</v>
      </c>
      <c r="AZ17" s="21">
        <v>0</v>
      </c>
      <c r="BA17" s="21" t="s">
        <v>166</v>
      </c>
      <c r="BB17" s="21">
        <v>0</v>
      </c>
      <c r="BC17" s="21">
        <v>0</v>
      </c>
      <c r="BD17" s="21">
        <v>0</v>
      </c>
      <c r="BE17" s="21">
        <v>0</v>
      </c>
      <c r="BF17" s="21" t="s">
        <v>166</v>
      </c>
      <c r="BG17" s="21">
        <v>0</v>
      </c>
      <c r="BH17" s="21">
        <v>0</v>
      </c>
      <c r="BI17" s="21">
        <v>0</v>
      </c>
      <c r="BJ17" s="21">
        <v>0</v>
      </c>
      <c r="BK17" s="21" t="s">
        <v>166</v>
      </c>
      <c r="BL17" s="21">
        <v>0</v>
      </c>
      <c r="BM17" s="21">
        <v>0</v>
      </c>
      <c r="BN17" s="21">
        <v>0</v>
      </c>
      <c r="BO17" s="21">
        <v>0</v>
      </c>
      <c r="BP17" s="21" t="s">
        <v>166</v>
      </c>
      <c r="BQ17" s="21">
        <v>0</v>
      </c>
      <c r="BR17" s="21">
        <v>0</v>
      </c>
      <c r="BS17" s="21">
        <v>0</v>
      </c>
      <c r="BT17" s="21">
        <v>0</v>
      </c>
      <c r="BU17" s="21" t="s">
        <v>166</v>
      </c>
      <c r="BV17" s="21">
        <v>0</v>
      </c>
      <c r="BW17" s="21">
        <v>0</v>
      </c>
      <c r="BX17" s="21">
        <v>0</v>
      </c>
      <c r="BY17" s="21">
        <v>0</v>
      </c>
      <c r="BZ17" s="21" t="s">
        <v>166</v>
      </c>
      <c r="CA17" s="21">
        <v>0</v>
      </c>
      <c r="CB17" s="21">
        <v>0</v>
      </c>
      <c r="CC17" s="21">
        <v>0</v>
      </c>
      <c r="CD17" s="21">
        <v>0</v>
      </c>
      <c r="CE17" s="21" t="s">
        <v>166</v>
      </c>
      <c r="CF17" s="21">
        <v>0</v>
      </c>
      <c r="CG17" s="21">
        <v>0</v>
      </c>
      <c r="CH17" s="21">
        <v>0</v>
      </c>
      <c r="CI17" s="21">
        <v>0</v>
      </c>
      <c r="CJ17" s="21" t="s">
        <v>166</v>
      </c>
      <c r="CK17" s="21">
        <v>0</v>
      </c>
      <c r="CL17" s="21">
        <v>0</v>
      </c>
      <c r="CM17" s="21">
        <v>0</v>
      </c>
      <c r="CN17" s="21">
        <v>0</v>
      </c>
      <c r="CO17" s="21" t="s">
        <v>166</v>
      </c>
      <c r="CP17" s="21">
        <v>0</v>
      </c>
      <c r="CQ17" s="21">
        <v>0</v>
      </c>
      <c r="CR17" s="21">
        <v>0</v>
      </c>
      <c r="CS17" s="21">
        <v>0</v>
      </c>
      <c r="CT17" s="21" t="s">
        <v>166</v>
      </c>
      <c r="CU17" s="21">
        <v>0</v>
      </c>
      <c r="CV17" s="21">
        <v>0</v>
      </c>
      <c r="CW17" s="21">
        <v>0</v>
      </c>
      <c r="CX17" s="21">
        <v>0</v>
      </c>
      <c r="CY17" s="21" t="s">
        <v>166</v>
      </c>
      <c r="CZ17" s="21">
        <v>0</v>
      </c>
      <c r="DA17" s="21">
        <v>0</v>
      </c>
      <c r="DB17" s="21">
        <v>0</v>
      </c>
      <c r="DC17" s="21">
        <v>0</v>
      </c>
      <c r="DD17" s="21" t="s">
        <v>166</v>
      </c>
      <c r="DE17" s="21">
        <v>0</v>
      </c>
      <c r="DF17" s="21">
        <v>0</v>
      </c>
      <c r="DG17" s="21">
        <v>0</v>
      </c>
      <c r="DH17" s="21">
        <v>0</v>
      </c>
      <c r="DI17" s="21" t="s">
        <v>166</v>
      </c>
      <c r="DJ17" s="21">
        <v>0</v>
      </c>
      <c r="DK17" s="21">
        <v>0</v>
      </c>
      <c r="DL17" s="21">
        <v>0</v>
      </c>
      <c r="DM17" s="21">
        <v>0</v>
      </c>
    </row>
    <row r="18" spans="1:117" ht="25" customHeight="1" x14ac:dyDescent="0.3">
      <c r="A18" s="13">
        <v>18</v>
      </c>
      <c r="B18" s="4">
        <v>119</v>
      </c>
      <c r="C18" s="15">
        <v>45834.668055555558</v>
      </c>
      <c r="D18" s="16">
        <v>45834.668055555558</v>
      </c>
      <c r="E18" s="3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70"/>
      <c r="M18" s="19">
        <v>0</v>
      </c>
      <c r="N18" s="19" t="s">
        <v>174</v>
      </c>
      <c r="O18" s="4">
        <v>1</v>
      </c>
      <c r="P18" s="19">
        <v>0</v>
      </c>
      <c r="Q18" s="110">
        <v>0</v>
      </c>
      <c r="R18" s="111">
        <v>0</v>
      </c>
      <c r="S18" s="7">
        <v>0</v>
      </c>
      <c r="T18" s="21" t="s">
        <v>166</v>
      </c>
      <c r="U18" s="21">
        <v>0</v>
      </c>
      <c r="V18" s="21">
        <v>0</v>
      </c>
      <c r="W18" s="21">
        <v>0</v>
      </c>
      <c r="X18" s="21">
        <v>0</v>
      </c>
      <c r="Y18" s="21" t="s">
        <v>166</v>
      </c>
      <c r="Z18" s="21">
        <v>0</v>
      </c>
      <c r="AA18" s="21">
        <v>0</v>
      </c>
      <c r="AB18" s="21">
        <v>0</v>
      </c>
      <c r="AC18" s="21">
        <v>0</v>
      </c>
      <c r="AD18" s="21" t="s">
        <v>166</v>
      </c>
      <c r="AE18" s="21">
        <v>0</v>
      </c>
      <c r="AF18" s="21">
        <v>0</v>
      </c>
      <c r="AG18" s="21">
        <v>0</v>
      </c>
      <c r="AH18" s="21">
        <v>0</v>
      </c>
      <c r="AI18" s="4" t="s">
        <v>166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 t="s">
        <v>166</v>
      </c>
      <c r="AR18" s="21">
        <v>0</v>
      </c>
      <c r="AS18" s="21">
        <v>0</v>
      </c>
      <c r="AT18" s="21">
        <v>0</v>
      </c>
      <c r="AU18" s="21">
        <v>0</v>
      </c>
      <c r="AV18" s="21" t="s">
        <v>166</v>
      </c>
      <c r="AW18" s="21">
        <v>0</v>
      </c>
      <c r="AX18" s="21">
        <v>0</v>
      </c>
      <c r="AY18" s="21">
        <v>0</v>
      </c>
      <c r="AZ18" s="21">
        <v>0</v>
      </c>
      <c r="BA18" s="21" t="s">
        <v>166</v>
      </c>
      <c r="BB18" s="21">
        <v>0</v>
      </c>
      <c r="BC18" s="21">
        <v>0</v>
      </c>
      <c r="BD18" s="21">
        <v>0</v>
      </c>
      <c r="BE18" s="21">
        <v>0</v>
      </c>
      <c r="BF18" s="21" t="s">
        <v>166</v>
      </c>
      <c r="BG18" s="21">
        <v>0</v>
      </c>
      <c r="BH18" s="21">
        <v>0</v>
      </c>
      <c r="BI18" s="21">
        <v>0</v>
      </c>
      <c r="BJ18" s="21">
        <v>0</v>
      </c>
      <c r="BK18" s="21" t="s">
        <v>166</v>
      </c>
      <c r="BL18" s="21">
        <v>0</v>
      </c>
      <c r="BM18" s="21">
        <v>0</v>
      </c>
      <c r="BN18" s="21">
        <v>0</v>
      </c>
      <c r="BO18" s="21">
        <v>0</v>
      </c>
      <c r="BP18" s="21" t="s">
        <v>166</v>
      </c>
      <c r="BQ18" s="21">
        <v>0</v>
      </c>
      <c r="BR18" s="21">
        <v>0</v>
      </c>
      <c r="BS18" s="21">
        <v>0</v>
      </c>
      <c r="BT18" s="21">
        <v>0</v>
      </c>
      <c r="BU18" s="21" t="s">
        <v>166</v>
      </c>
      <c r="BV18" s="21">
        <v>0</v>
      </c>
      <c r="BW18" s="21">
        <v>0</v>
      </c>
      <c r="BX18" s="21">
        <v>0</v>
      </c>
      <c r="BY18" s="21">
        <v>0</v>
      </c>
      <c r="BZ18" s="21" t="s">
        <v>166</v>
      </c>
      <c r="CA18" s="21">
        <v>0</v>
      </c>
      <c r="CB18" s="21">
        <v>0</v>
      </c>
      <c r="CC18" s="21">
        <v>0</v>
      </c>
      <c r="CD18" s="21">
        <v>0</v>
      </c>
      <c r="CE18" s="21" t="s">
        <v>166</v>
      </c>
      <c r="CF18" s="21">
        <v>0</v>
      </c>
      <c r="CG18" s="21">
        <v>0</v>
      </c>
      <c r="CH18" s="21">
        <v>0</v>
      </c>
      <c r="CI18" s="21">
        <v>0</v>
      </c>
      <c r="CJ18" s="21" t="s">
        <v>166</v>
      </c>
      <c r="CK18" s="21">
        <v>0</v>
      </c>
      <c r="CL18" s="21">
        <v>0</v>
      </c>
      <c r="CM18" s="21">
        <v>0</v>
      </c>
      <c r="CN18" s="21">
        <v>0</v>
      </c>
      <c r="CO18" s="21" t="s">
        <v>166</v>
      </c>
      <c r="CP18" s="21">
        <v>0</v>
      </c>
      <c r="CQ18" s="21">
        <v>0</v>
      </c>
      <c r="CR18" s="21">
        <v>0</v>
      </c>
      <c r="CS18" s="21">
        <v>0</v>
      </c>
      <c r="CT18" s="21" t="s">
        <v>166</v>
      </c>
      <c r="CU18" s="21">
        <v>0</v>
      </c>
      <c r="CV18" s="21">
        <v>0</v>
      </c>
      <c r="CW18" s="21">
        <v>0</v>
      </c>
      <c r="CX18" s="21">
        <v>0</v>
      </c>
      <c r="CY18" s="21" t="s">
        <v>166</v>
      </c>
      <c r="CZ18" s="21">
        <v>0</v>
      </c>
      <c r="DA18" s="21">
        <v>0</v>
      </c>
      <c r="DB18" s="21">
        <v>0</v>
      </c>
      <c r="DC18" s="21">
        <v>0</v>
      </c>
      <c r="DD18" s="21" t="s">
        <v>166</v>
      </c>
      <c r="DE18" s="21">
        <v>0</v>
      </c>
      <c r="DF18" s="21">
        <v>0</v>
      </c>
      <c r="DG18" s="21">
        <v>0</v>
      </c>
      <c r="DH18" s="21">
        <v>0</v>
      </c>
      <c r="DI18" s="21" t="s">
        <v>166</v>
      </c>
      <c r="DJ18" s="21">
        <v>0</v>
      </c>
      <c r="DK18" s="21">
        <v>0</v>
      </c>
      <c r="DL18" s="21">
        <v>0</v>
      </c>
      <c r="DM18" s="21">
        <v>0</v>
      </c>
    </row>
    <row r="19" spans="1:117" ht="25" customHeight="1" x14ac:dyDescent="0.3">
      <c r="A19" s="13">
        <v>19</v>
      </c>
      <c r="B19" s="4">
        <v>120</v>
      </c>
      <c r="C19" s="15">
        <v>45834.669236111113</v>
      </c>
      <c r="D19" s="16">
        <v>45834.669236111113</v>
      </c>
      <c r="E19" s="3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70"/>
      <c r="M19" s="19">
        <v>0</v>
      </c>
      <c r="N19" s="19" t="s">
        <v>175</v>
      </c>
      <c r="O19" s="4">
        <v>1</v>
      </c>
      <c r="P19" s="19">
        <v>0</v>
      </c>
      <c r="Q19" s="110">
        <v>0</v>
      </c>
      <c r="R19" s="111">
        <v>0</v>
      </c>
      <c r="S19" s="7">
        <v>0</v>
      </c>
      <c r="T19" s="21" t="s">
        <v>166</v>
      </c>
      <c r="U19" s="21">
        <v>0</v>
      </c>
      <c r="V19" s="21">
        <v>0</v>
      </c>
      <c r="W19" s="21">
        <v>0</v>
      </c>
      <c r="X19" s="21">
        <v>0</v>
      </c>
      <c r="Y19" s="21" t="s">
        <v>166</v>
      </c>
      <c r="Z19" s="21">
        <v>0</v>
      </c>
      <c r="AA19" s="21">
        <v>0</v>
      </c>
      <c r="AB19" s="21">
        <v>0</v>
      </c>
      <c r="AC19" s="21">
        <v>0</v>
      </c>
      <c r="AD19" s="21" t="s">
        <v>166</v>
      </c>
      <c r="AE19" s="21">
        <v>0</v>
      </c>
      <c r="AF19" s="21">
        <v>0</v>
      </c>
      <c r="AG19" s="21">
        <v>0</v>
      </c>
      <c r="AH19" s="21">
        <v>0</v>
      </c>
      <c r="AI19" s="4" t="s">
        <v>166</v>
      </c>
      <c r="AJ19" s="21">
        <v>0</v>
      </c>
      <c r="AK19" s="21">
        <v>0</v>
      </c>
      <c r="AL19" s="21">
        <v>0</v>
      </c>
      <c r="AM19" s="21">
        <v>0</v>
      </c>
      <c r="AN19" s="21">
        <v>0</v>
      </c>
      <c r="AO19" s="21">
        <v>0</v>
      </c>
      <c r="AP19" s="21">
        <v>0</v>
      </c>
      <c r="AQ19" s="21" t="s">
        <v>166</v>
      </c>
      <c r="AR19" s="21">
        <v>0</v>
      </c>
      <c r="AS19" s="21">
        <v>0</v>
      </c>
      <c r="AT19" s="21">
        <v>0</v>
      </c>
      <c r="AU19" s="21">
        <v>0</v>
      </c>
      <c r="AV19" s="21" t="s">
        <v>166</v>
      </c>
      <c r="AW19" s="21">
        <v>0</v>
      </c>
      <c r="AX19" s="21">
        <v>0</v>
      </c>
      <c r="AY19" s="21">
        <v>0</v>
      </c>
      <c r="AZ19" s="21">
        <v>0</v>
      </c>
      <c r="BA19" s="21" t="s">
        <v>166</v>
      </c>
      <c r="BB19" s="21">
        <v>0</v>
      </c>
      <c r="BC19" s="21">
        <v>0</v>
      </c>
      <c r="BD19" s="21">
        <v>0</v>
      </c>
      <c r="BE19" s="21">
        <v>0</v>
      </c>
      <c r="BF19" s="21" t="s">
        <v>166</v>
      </c>
      <c r="BG19" s="21">
        <v>0</v>
      </c>
      <c r="BH19" s="21">
        <v>0</v>
      </c>
      <c r="BI19" s="21">
        <v>0</v>
      </c>
      <c r="BJ19" s="21">
        <v>0</v>
      </c>
      <c r="BK19" s="21" t="s">
        <v>166</v>
      </c>
      <c r="BL19" s="21">
        <v>0</v>
      </c>
      <c r="BM19" s="21">
        <v>0</v>
      </c>
      <c r="BN19" s="21">
        <v>0</v>
      </c>
      <c r="BO19" s="21">
        <v>0</v>
      </c>
      <c r="BP19" s="21" t="s">
        <v>166</v>
      </c>
      <c r="BQ19" s="21">
        <v>0</v>
      </c>
      <c r="BR19" s="21">
        <v>0</v>
      </c>
      <c r="BS19" s="21">
        <v>0</v>
      </c>
      <c r="BT19" s="21">
        <v>0</v>
      </c>
      <c r="BU19" s="21" t="s">
        <v>166</v>
      </c>
      <c r="BV19" s="21">
        <v>0</v>
      </c>
      <c r="BW19" s="21">
        <v>0</v>
      </c>
      <c r="BX19" s="21">
        <v>0</v>
      </c>
      <c r="BY19" s="21">
        <v>0</v>
      </c>
      <c r="BZ19" s="21" t="s">
        <v>166</v>
      </c>
      <c r="CA19" s="21">
        <v>0</v>
      </c>
      <c r="CB19" s="21">
        <v>0</v>
      </c>
      <c r="CC19" s="21">
        <v>0</v>
      </c>
      <c r="CD19" s="21">
        <v>0</v>
      </c>
      <c r="CE19" s="21" t="s">
        <v>166</v>
      </c>
      <c r="CF19" s="21">
        <v>0</v>
      </c>
      <c r="CG19" s="21">
        <v>0</v>
      </c>
      <c r="CH19" s="21">
        <v>0</v>
      </c>
      <c r="CI19" s="21">
        <v>0</v>
      </c>
      <c r="CJ19" s="21" t="s">
        <v>166</v>
      </c>
      <c r="CK19" s="21">
        <v>0</v>
      </c>
      <c r="CL19" s="21">
        <v>0</v>
      </c>
      <c r="CM19" s="21">
        <v>0</v>
      </c>
      <c r="CN19" s="21">
        <v>0</v>
      </c>
      <c r="CO19" s="21" t="s">
        <v>166</v>
      </c>
      <c r="CP19" s="21">
        <v>0</v>
      </c>
      <c r="CQ19" s="21">
        <v>0</v>
      </c>
      <c r="CR19" s="21">
        <v>0</v>
      </c>
      <c r="CS19" s="21">
        <v>0</v>
      </c>
      <c r="CT19" s="21" t="s">
        <v>166</v>
      </c>
      <c r="CU19" s="21">
        <v>0</v>
      </c>
      <c r="CV19" s="21">
        <v>0</v>
      </c>
      <c r="CW19" s="21">
        <v>0</v>
      </c>
      <c r="CX19" s="21">
        <v>0</v>
      </c>
      <c r="CY19" s="21" t="s">
        <v>166</v>
      </c>
      <c r="CZ19" s="21">
        <v>0</v>
      </c>
      <c r="DA19" s="21">
        <v>0</v>
      </c>
      <c r="DB19" s="21">
        <v>0</v>
      </c>
      <c r="DC19" s="21">
        <v>0</v>
      </c>
      <c r="DD19" s="21" t="s">
        <v>166</v>
      </c>
      <c r="DE19" s="21">
        <v>0</v>
      </c>
      <c r="DF19" s="21">
        <v>0</v>
      </c>
      <c r="DG19" s="21">
        <v>0</v>
      </c>
      <c r="DH19" s="21">
        <v>0</v>
      </c>
      <c r="DI19" s="21" t="s">
        <v>166</v>
      </c>
      <c r="DJ19" s="21">
        <v>0</v>
      </c>
      <c r="DK19" s="21">
        <v>0</v>
      </c>
      <c r="DL19" s="21">
        <v>0</v>
      </c>
      <c r="DM19" s="21">
        <v>0</v>
      </c>
    </row>
    <row r="20" spans="1:117" ht="25" customHeight="1" x14ac:dyDescent="0.3">
      <c r="A20" s="13">
        <v>20</v>
      </c>
      <c r="B20" s="4">
        <v>122</v>
      </c>
      <c r="C20" s="15">
        <v>45834.676747685182</v>
      </c>
      <c r="D20" s="16">
        <v>45834.676747685182</v>
      </c>
      <c r="E20" s="3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70"/>
      <c r="M20" s="19">
        <v>0</v>
      </c>
      <c r="N20" s="19" t="s">
        <v>176</v>
      </c>
      <c r="O20" s="4">
        <v>1</v>
      </c>
      <c r="P20" s="19">
        <v>0</v>
      </c>
      <c r="Q20" s="110">
        <v>0</v>
      </c>
      <c r="R20" s="111">
        <v>0</v>
      </c>
      <c r="S20" s="7">
        <v>0</v>
      </c>
      <c r="T20" s="21" t="s">
        <v>166</v>
      </c>
      <c r="U20" s="21">
        <v>0</v>
      </c>
      <c r="V20" s="21">
        <v>0</v>
      </c>
      <c r="W20" s="21">
        <v>0</v>
      </c>
      <c r="X20" s="21">
        <v>0</v>
      </c>
      <c r="Y20" s="21" t="s">
        <v>166</v>
      </c>
      <c r="Z20" s="21">
        <v>0</v>
      </c>
      <c r="AA20" s="21">
        <v>0</v>
      </c>
      <c r="AB20" s="21">
        <v>0</v>
      </c>
      <c r="AC20" s="21">
        <v>0</v>
      </c>
      <c r="AD20" s="21" t="s">
        <v>166</v>
      </c>
      <c r="AE20" s="21">
        <v>0</v>
      </c>
      <c r="AF20" s="21">
        <v>0</v>
      </c>
      <c r="AG20" s="21">
        <v>0</v>
      </c>
      <c r="AH20" s="21">
        <v>0</v>
      </c>
      <c r="AI20" s="4" t="s">
        <v>166</v>
      </c>
      <c r="AJ20" s="21">
        <v>0</v>
      </c>
      <c r="AK20" s="21">
        <v>0</v>
      </c>
      <c r="AL20" s="21">
        <v>0</v>
      </c>
      <c r="AM20" s="21">
        <v>0</v>
      </c>
      <c r="AN20" s="21">
        <v>0</v>
      </c>
      <c r="AO20" s="21">
        <v>0</v>
      </c>
      <c r="AP20" s="21">
        <v>0</v>
      </c>
      <c r="AQ20" s="21" t="s">
        <v>166</v>
      </c>
      <c r="AR20" s="21">
        <v>0</v>
      </c>
      <c r="AS20" s="21">
        <v>0</v>
      </c>
      <c r="AT20" s="21">
        <v>0</v>
      </c>
      <c r="AU20" s="21">
        <v>0</v>
      </c>
      <c r="AV20" s="21" t="s">
        <v>166</v>
      </c>
      <c r="AW20" s="21">
        <v>0</v>
      </c>
      <c r="AX20" s="21">
        <v>0</v>
      </c>
      <c r="AY20" s="21">
        <v>0</v>
      </c>
      <c r="AZ20" s="21">
        <v>0</v>
      </c>
      <c r="BA20" s="21" t="s">
        <v>166</v>
      </c>
      <c r="BB20" s="21">
        <v>0</v>
      </c>
      <c r="BC20" s="21">
        <v>0</v>
      </c>
      <c r="BD20" s="21">
        <v>0</v>
      </c>
      <c r="BE20" s="21">
        <v>0</v>
      </c>
      <c r="BF20" s="21" t="s">
        <v>166</v>
      </c>
      <c r="BG20" s="21">
        <v>0</v>
      </c>
      <c r="BH20" s="21">
        <v>0</v>
      </c>
      <c r="BI20" s="21">
        <v>0</v>
      </c>
      <c r="BJ20" s="21">
        <v>0</v>
      </c>
      <c r="BK20" s="21" t="s">
        <v>166</v>
      </c>
      <c r="BL20" s="21">
        <v>0</v>
      </c>
      <c r="BM20" s="21">
        <v>0</v>
      </c>
      <c r="BN20" s="21">
        <v>0</v>
      </c>
      <c r="BO20" s="21">
        <v>0</v>
      </c>
      <c r="BP20" s="21" t="s">
        <v>166</v>
      </c>
      <c r="BQ20" s="21">
        <v>0</v>
      </c>
      <c r="BR20" s="21">
        <v>0</v>
      </c>
      <c r="BS20" s="21">
        <v>0</v>
      </c>
      <c r="BT20" s="21">
        <v>0</v>
      </c>
      <c r="BU20" s="21" t="s">
        <v>166</v>
      </c>
      <c r="BV20" s="21">
        <v>0</v>
      </c>
      <c r="BW20" s="21">
        <v>0</v>
      </c>
      <c r="BX20" s="21">
        <v>0</v>
      </c>
      <c r="BY20" s="21">
        <v>0</v>
      </c>
      <c r="BZ20" s="21" t="s">
        <v>166</v>
      </c>
      <c r="CA20" s="21">
        <v>0</v>
      </c>
      <c r="CB20" s="21">
        <v>0</v>
      </c>
      <c r="CC20" s="21">
        <v>0</v>
      </c>
      <c r="CD20" s="21">
        <v>0</v>
      </c>
      <c r="CE20" s="21" t="s">
        <v>166</v>
      </c>
      <c r="CF20" s="21">
        <v>0</v>
      </c>
      <c r="CG20" s="21">
        <v>0</v>
      </c>
      <c r="CH20" s="21">
        <v>0</v>
      </c>
      <c r="CI20" s="21">
        <v>0</v>
      </c>
      <c r="CJ20" s="21" t="s">
        <v>166</v>
      </c>
      <c r="CK20" s="21">
        <v>0</v>
      </c>
      <c r="CL20" s="21">
        <v>0</v>
      </c>
      <c r="CM20" s="21">
        <v>0</v>
      </c>
      <c r="CN20" s="21">
        <v>0</v>
      </c>
      <c r="CO20" s="21" t="s">
        <v>166</v>
      </c>
      <c r="CP20" s="21">
        <v>0</v>
      </c>
      <c r="CQ20" s="21">
        <v>0</v>
      </c>
      <c r="CR20" s="21">
        <v>0</v>
      </c>
      <c r="CS20" s="21">
        <v>0</v>
      </c>
      <c r="CT20" s="21" t="s">
        <v>166</v>
      </c>
      <c r="CU20" s="21">
        <v>0</v>
      </c>
      <c r="CV20" s="21">
        <v>0</v>
      </c>
      <c r="CW20" s="21">
        <v>0</v>
      </c>
      <c r="CX20" s="21">
        <v>0</v>
      </c>
      <c r="CY20" s="21" t="s">
        <v>166</v>
      </c>
      <c r="CZ20" s="21">
        <v>0</v>
      </c>
      <c r="DA20" s="21">
        <v>0</v>
      </c>
      <c r="DB20" s="21">
        <v>0</v>
      </c>
      <c r="DC20" s="21">
        <v>0</v>
      </c>
      <c r="DD20" s="21" t="s">
        <v>166</v>
      </c>
      <c r="DE20" s="21">
        <v>0</v>
      </c>
      <c r="DF20" s="21">
        <v>0</v>
      </c>
      <c r="DG20" s="21">
        <v>0</v>
      </c>
      <c r="DH20" s="21">
        <v>0</v>
      </c>
      <c r="DI20" s="21" t="s">
        <v>166</v>
      </c>
      <c r="DJ20" s="21">
        <v>0</v>
      </c>
      <c r="DK20" s="21">
        <v>0</v>
      </c>
      <c r="DL20" s="21">
        <v>0</v>
      </c>
      <c r="DM20" s="21">
        <v>0</v>
      </c>
    </row>
    <row r="21" spans="1:117" ht="25" customHeight="1" x14ac:dyDescent="0.3">
      <c r="A21" s="13">
        <v>21</v>
      </c>
      <c r="B21" s="4">
        <v>124</v>
      </c>
      <c r="C21" s="15">
        <v>45834.682060185187</v>
      </c>
      <c r="D21" s="16">
        <v>45834.682060185187</v>
      </c>
      <c r="E21" s="3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70"/>
      <c r="M21" s="19">
        <v>0</v>
      </c>
      <c r="N21" s="19" t="s">
        <v>177</v>
      </c>
      <c r="O21" s="4">
        <v>1</v>
      </c>
      <c r="P21" s="19">
        <v>0</v>
      </c>
      <c r="Q21" s="110">
        <v>0</v>
      </c>
      <c r="R21" s="111">
        <v>0</v>
      </c>
      <c r="S21" s="7">
        <v>0</v>
      </c>
      <c r="T21" s="21" t="s">
        <v>166</v>
      </c>
      <c r="U21" s="21">
        <v>0</v>
      </c>
      <c r="V21" s="21">
        <v>0</v>
      </c>
      <c r="W21" s="21">
        <v>0</v>
      </c>
      <c r="X21" s="21">
        <v>0</v>
      </c>
      <c r="Y21" s="21" t="s">
        <v>166</v>
      </c>
      <c r="Z21" s="21">
        <v>0</v>
      </c>
      <c r="AA21" s="21">
        <v>0</v>
      </c>
      <c r="AB21" s="21">
        <v>0</v>
      </c>
      <c r="AC21" s="21">
        <v>0</v>
      </c>
      <c r="AD21" s="21" t="s">
        <v>166</v>
      </c>
      <c r="AE21" s="21">
        <v>0</v>
      </c>
      <c r="AF21" s="21">
        <v>0</v>
      </c>
      <c r="AG21" s="21">
        <v>0</v>
      </c>
      <c r="AH21" s="21">
        <v>0</v>
      </c>
      <c r="AI21" s="4" t="s">
        <v>166</v>
      </c>
      <c r="AJ21" s="21">
        <v>0</v>
      </c>
      <c r="AK21" s="21">
        <v>0</v>
      </c>
      <c r="AL21" s="21">
        <v>0</v>
      </c>
      <c r="AM21" s="21">
        <v>0</v>
      </c>
      <c r="AN21" s="21">
        <v>0</v>
      </c>
      <c r="AO21" s="21">
        <v>0</v>
      </c>
      <c r="AP21" s="21">
        <v>0</v>
      </c>
      <c r="AQ21" s="21" t="s">
        <v>166</v>
      </c>
      <c r="AR21" s="21">
        <v>0</v>
      </c>
      <c r="AS21" s="21">
        <v>0</v>
      </c>
      <c r="AT21" s="21">
        <v>0</v>
      </c>
      <c r="AU21" s="21">
        <v>0</v>
      </c>
      <c r="AV21" s="21" t="s">
        <v>166</v>
      </c>
      <c r="AW21" s="21">
        <v>0</v>
      </c>
      <c r="AX21" s="21">
        <v>0</v>
      </c>
      <c r="AY21" s="21">
        <v>0</v>
      </c>
      <c r="AZ21" s="21">
        <v>0</v>
      </c>
      <c r="BA21" s="21" t="s">
        <v>166</v>
      </c>
      <c r="BB21" s="21">
        <v>0</v>
      </c>
      <c r="BC21" s="21">
        <v>0</v>
      </c>
      <c r="BD21" s="21">
        <v>0</v>
      </c>
      <c r="BE21" s="21">
        <v>0</v>
      </c>
      <c r="BF21" s="21" t="s">
        <v>166</v>
      </c>
      <c r="BG21" s="21">
        <v>0</v>
      </c>
      <c r="BH21" s="21">
        <v>0</v>
      </c>
      <c r="BI21" s="21">
        <v>0</v>
      </c>
      <c r="BJ21" s="21">
        <v>0</v>
      </c>
      <c r="BK21" s="21" t="s">
        <v>166</v>
      </c>
      <c r="BL21" s="21">
        <v>0</v>
      </c>
      <c r="BM21" s="21">
        <v>0</v>
      </c>
      <c r="BN21" s="21">
        <v>0</v>
      </c>
      <c r="BO21" s="21">
        <v>0</v>
      </c>
      <c r="BP21" s="21" t="s">
        <v>166</v>
      </c>
      <c r="BQ21" s="21">
        <v>0</v>
      </c>
      <c r="BR21" s="21">
        <v>0</v>
      </c>
      <c r="BS21" s="21">
        <v>0</v>
      </c>
      <c r="BT21" s="21">
        <v>0</v>
      </c>
      <c r="BU21" s="21" t="s">
        <v>166</v>
      </c>
      <c r="BV21" s="21">
        <v>0</v>
      </c>
      <c r="BW21" s="21">
        <v>0</v>
      </c>
      <c r="BX21" s="21">
        <v>0</v>
      </c>
      <c r="BY21" s="21">
        <v>0</v>
      </c>
      <c r="BZ21" s="21" t="s">
        <v>166</v>
      </c>
      <c r="CA21" s="21">
        <v>0</v>
      </c>
      <c r="CB21" s="21">
        <v>0</v>
      </c>
      <c r="CC21" s="21">
        <v>0</v>
      </c>
      <c r="CD21" s="21">
        <v>0</v>
      </c>
      <c r="CE21" s="21" t="s">
        <v>166</v>
      </c>
      <c r="CF21" s="21">
        <v>0</v>
      </c>
      <c r="CG21" s="21">
        <v>0</v>
      </c>
      <c r="CH21" s="21">
        <v>0</v>
      </c>
      <c r="CI21" s="21">
        <v>0</v>
      </c>
      <c r="CJ21" s="21" t="s">
        <v>166</v>
      </c>
      <c r="CK21" s="21">
        <v>0</v>
      </c>
      <c r="CL21" s="21">
        <v>0</v>
      </c>
      <c r="CM21" s="21">
        <v>0</v>
      </c>
      <c r="CN21" s="21">
        <v>0</v>
      </c>
      <c r="CO21" s="21" t="s">
        <v>166</v>
      </c>
      <c r="CP21" s="21">
        <v>0</v>
      </c>
      <c r="CQ21" s="21">
        <v>0</v>
      </c>
      <c r="CR21" s="21">
        <v>0</v>
      </c>
      <c r="CS21" s="21">
        <v>0</v>
      </c>
      <c r="CT21" s="21" t="s">
        <v>166</v>
      </c>
      <c r="CU21" s="21">
        <v>0</v>
      </c>
      <c r="CV21" s="21">
        <v>0</v>
      </c>
      <c r="CW21" s="21">
        <v>0</v>
      </c>
      <c r="CX21" s="21">
        <v>0</v>
      </c>
      <c r="CY21" s="21" t="s">
        <v>166</v>
      </c>
      <c r="CZ21" s="21">
        <v>0</v>
      </c>
      <c r="DA21" s="21">
        <v>0</v>
      </c>
      <c r="DB21" s="21">
        <v>0</v>
      </c>
      <c r="DC21" s="21">
        <v>0</v>
      </c>
      <c r="DD21" s="21" t="s">
        <v>166</v>
      </c>
      <c r="DE21" s="21">
        <v>0</v>
      </c>
      <c r="DF21" s="21">
        <v>0</v>
      </c>
      <c r="DG21" s="21">
        <v>0</v>
      </c>
      <c r="DH21" s="21">
        <v>0</v>
      </c>
      <c r="DI21" s="21" t="s">
        <v>166</v>
      </c>
      <c r="DJ21" s="21">
        <v>0</v>
      </c>
      <c r="DK21" s="21">
        <v>0</v>
      </c>
      <c r="DL21" s="21">
        <v>0</v>
      </c>
      <c r="DM21" s="21">
        <v>0</v>
      </c>
    </row>
    <row r="22" spans="1:117" ht="25" customHeight="1" x14ac:dyDescent="0.3">
      <c r="A22" s="13">
        <v>22</v>
      </c>
      <c r="B22" s="4">
        <v>125</v>
      </c>
      <c r="C22" s="15">
        <v>45834.683287037034</v>
      </c>
      <c r="D22" s="16">
        <v>45834.683287037034</v>
      </c>
      <c r="E22" s="3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70"/>
      <c r="M22" s="19">
        <v>0</v>
      </c>
      <c r="N22" s="19" t="s">
        <v>178</v>
      </c>
      <c r="O22" s="4">
        <v>1</v>
      </c>
      <c r="P22" s="19">
        <v>0</v>
      </c>
      <c r="Q22" s="110">
        <v>0</v>
      </c>
      <c r="R22" s="111">
        <v>0</v>
      </c>
      <c r="S22" s="7">
        <v>0</v>
      </c>
      <c r="T22" s="21" t="s">
        <v>166</v>
      </c>
      <c r="U22" s="21">
        <v>0</v>
      </c>
      <c r="V22" s="21">
        <v>0</v>
      </c>
      <c r="W22" s="21">
        <v>0</v>
      </c>
      <c r="X22" s="21">
        <v>0</v>
      </c>
      <c r="Y22" s="21" t="s">
        <v>166</v>
      </c>
      <c r="Z22" s="21">
        <v>0</v>
      </c>
      <c r="AA22" s="21">
        <v>0</v>
      </c>
      <c r="AB22" s="21">
        <v>0</v>
      </c>
      <c r="AC22" s="21">
        <v>0</v>
      </c>
      <c r="AD22" s="21" t="s">
        <v>166</v>
      </c>
      <c r="AE22" s="21">
        <v>0</v>
      </c>
      <c r="AF22" s="21">
        <v>0</v>
      </c>
      <c r="AG22" s="21">
        <v>0</v>
      </c>
      <c r="AH22" s="21">
        <v>0</v>
      </c>
      <c r="AI22" s="4" t="s">
        <v>166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 t="s">
        <v>166</v>
      </c>
      <c r="AR22" s="21">
        <v>0</v>
      </c>
      <c r="AS22" s="21">
        <v>0</v>
      </c>
      <c r="AT22" s="21">
        <v>0</v>
      </c>
      <c r="AU22" s="21">
        <v>0</v>
      </c>
      <c r="AV22" s="21" t="s">
        <v>166</v>
      </c>
      <c r="AW22" s="21">
        <v>0</v>
      </c>
      <c r="AX22" s="21">
        <v>0</v>
      </c>
      <c r="AY22" s="21">
        <v>0</v>
      </c>
      <c r="AZ22" s="21">
        <v>0</v>
      </c>
      <c r="BA22" s="21" t="s">
        <v>166</v>
      </c>
      <c r="BB22" s="21">
        <v>0</v>
      </c>
      <c r="BC22" s="21">
        <v>0</v>
      </c>
      <c r="BD22" s="21">
        <v>0</v>
      </c>
      <c r="BE22" s="21">
        <v>0</v>
      </c>
      <c r="BF22" s="21" t="s">
        <v>166</v>
      </c>
      <c r="BG22" s="21">
        <v>0</v>
      </c>
      <c r="BH22" s="21">
        <v>0</v>
      </c>
      <c r="BI22" s="21">
        <v>0</v>
      </c>
      <c r="BJ22" s="21">
        <v>0</v>
      </c>
      <c r="BK22" s="21" t="s">
        <v>166</v>
      </c>
      <c r="BL22" s="21">
        <v>0</v>
      </c>
      <c r="BM22" s="21">
        <v>0</v>
      </c>
      <c r="BN22" s="21">
        <v>0</v>
      </c>
      <c r="BO22" s="21">
        <v>0</v>
      </c>
      <c r="BP22" s="21" t="s">
        <v>166</v>
      </c>
      <c r="BQ22" s="21">
        <v>0</v>
      </c>
      <c r="BR22" s="21">
        <v>0</v>
      </c>
      <c r="BS22" s="21">
        <v>0</v>
      </c>
      <c r="BT22" s="21">
        <v>0</v>
      </c>
      <c r="BU22" s="21" t="s">
        <v>166</v>
      </c>
      <c r="BV22" s="21">
        <v>0</v>
      </c>
      <c r="BW22" s="21">
        <v>0</v>
      </c>
      <c r="BX22" s="21">
        <v>0</v>
      </c>
      <c r="BY22" s="21">
        <v>0</v>
      </c>
      <c r="BZ22" s="21" t="s">
        <v>166</v>
      </c>
      <c r="CA22" s="21">
        <v>0</v>
      </c>
      <c r="CB22" s="21">
        <v>0</v>
      </c>
      <c r="CC22" s="21">
        <v>0</v>
      </c>
      <c r="CD22" s="21">
        <v>0</v>
      </c>
      <c r="CE22" s="21" t="s">
        <v>166</v>
      </c>
      <c r="CF22" s="21">
        <v>0</v>
      </c>
      <c r="CG22" s="21">
        <v>0</v>
      </c>
      <c r="CH22" s="21">
        <v>0</v>
      </c>
      <c r="CI22" s="21">
        <v>0</v>
      </c>
      <c r="CJ22" s="21" t="s">
        <v>166</v>
      </c>
      <c r="CK22" s="21">
        <v>0</v>
      </c>
      <c r="CL22" s="21">
        <v>0</v>
      </c>
      <c r="CM22" s="21">
        <v>0</v>
      </c>
      <c r="CN22" s="21">
        <v>0</v>
      </c>
      <c r="CO22" s="21" t="s">
        <v>166</v>
      </c>
      <c r="CP22" s="21">
        <v>0</v>
      </c>
      <c r="CQ22" s="21">
        <v>0</v>
      </c>
      <c r="CR22" s="21">
        <v>0</v>
      </c>
      <c r="CS22" s="21">
        <v>0</v>
      </c>
      <c r="CT22" s="21" t="s">
        <v>166</v>
      </c>
      <c r="CU22" s="21">
        <v>0</v>
      </c>
      <c r="CV22" s="21">
        <v>0</v>
      </c>
      <c r="CW22" s="21">
        <v>0</v>
      </c>
      <c r="CX22" s="21">
        <v>0</v>
      </c>
      <c r="CY22" s="21" t="s">
        <v>166</v>
      </c>
      <c r="CZ22" s="21">
        <v>0</v>
      </c>
      <c r="DA22" s="21">
        <v>0</v>
      </c>
      <c r="DB22" s="21">
        <v>0</v>
      </c>
      <c r="DC22" s="21">
        <v>0</v>
      </c>
      <c r="DD22" s="21" t="s">
        <v>166</v>
      </c>
      <c r="DE22" s="21">
        <v>0</v>
      </c>
      <c r="DF22" s="21">
        <v>0</v>
      </c>
      <c r="DG22" s="21">
        <v>0</v>
      </c>
      <c r="DH22" s="21">
        <v>0</v>
      </c>
      <c r="DI22" s="21" t="s">
        <v>166</v>
      </c>
      <c r="DJ22" s="21">
        <v>0</v>
      </c>
      <c r="DK22" s="21">
        <v>0</v>
      </c>
      <c r="DL22" s="21">
        <v>0</v>
      </c>
      <c r="DM22" s="21">
        <v>0</v>
      </c>
    </row>
    <row r="23" spans="1:117" ht="25" customHeight="1" x14ac:dyDescent="0.3">
      <c r="A23" s="13">
        <v>23</v>
      </c>
      <c r="B23" s="4">
        <v>128</v>
      </c>
      <c r="C23" s="15">
        <v>45834.688946759263</v>
      </c>
      <c r="D23" s="16">
        <v>45834.688946759263</v>
      </c>
      <c r="E23" s="3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70"/>
      <c r="M23" s="19">
        <v>0</v>
      </c>
      <c r="N23" s="19" t="s">
        <v>179</v>
      </c>
      <c r="O23" s="4">
        <v>1</v>
      </c>
      <c r="P23" s="19">
        <v>0</v>
      </c>
      <c r="Q23" s="110">
        <v>0</v>
      </c>
      <c r="R23" s="111">
        <v>0</v>
      </c>
      <c r="S23" s="7">
        <v>0</v>
      </c>
      <c r="T23" s="21" t="s">
        <v>166</v>
      </c>
      <c r="U23" s="21">
        <v>0</v>
      </c>
      <c r="V23" s="21">
        <v>0</v>
      </c>
      <c r="W23" s="21">
        <v>0</v>
      </c>
      <c r="X23" s="21">
        <v>0</v>
      </c>
      <c r="Y23" s="21" t="s">
        <v>166</v>
      </c>
      <c r="Z23" s="21">
        <v>0</v>
      </c>
      <c r="AA23" s="21">
        <v>0</v>
      </c>
      <c r="AB23" s="21">
        <v>0</v>
      </c>
      <c r="AC23" s="21">
        <v>0</v>
      </c>
      <c r="AD23" s="21" t="s">
        <v>166</v>
      </c>
      <c r="AE23" s="21">
        <v>0</v>
      </c>
      <c r="AF23" s="21">
        <v>0</v>
      </c>
      <c r="AG23" s="21">
        <v>0</v>
      </c>
      <c r="AH23" s="21">
        <v>0</v>
      </c>
      <c r="AI23" s="4" t="s">
        <v>166</v>
      </c>
      <c r="AJ23" s="21">
        <v>0</v>
      </c>
      <c r="AK23" s="21">
        <v>0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 t="s">
        <v>166</v>
      </c>
      <c r="AR23" s="21">
        <v>0</v>
      </c>
      <c r="AS23" s="21">
        <v>0</v>
      </c>
      <c r="AT23" s="21">
        <v>0</v>
      </c>
      <c r="AU23" s="21">
        <v>0</v>
      </c>
      <c r="AV23" s="21" t="s">
        <v>166</v>
      </c>
      <c r="AW23" s="21">
        <v>0</v>
      </c>
      <c r="AX23" s="21">
        <v>0</v>
      </c>
      <c r="AY23" s="21">
        <v>0</v>
      </c>
      <c r="AZ23" s="21">
        <v>0</v>
      </c>
      <c r="BA23" s="21" t="s">
        <v>166</v>
      </c>
      <c r="BB23" s="21">
        <v>0</v>
      </c>
      <c r="BC23" s="21">
        <v>0</v>
      </c>
      <c r="BD23" s="21">
        <v>0</v>
      </c>
      <c r="BE23" s="21">
        <v>0</v>
      </c>
      <c r="BF23" s="21" t="s">
        <v>166</v>
      </c>
      <c r="BG23" s="21">
        <v>0</v>
      </c>
      <c r="BH23" s="21">
        <v>0</v>
      </c>
      <c r="BI23" s="21">
        <v>0</v>
      </c>
      <c r="BJ23" s="21">
        <v>0</v>
      </c>
      <c r="BK23" s="21" t="s">
        <v>166</v>
      </c>
      <c r="BL23" s="21">
        <v>0</v>
      </c>
      <c r="BM23" s="21">
        <v>0</v>
      </c>
      <c r="BN23" s="21">
        <v>0</v>
      </c>
      <c r="BO23" s="21">
        <v>0</v>
      </c>
      <c r="BP23" s="21" t="s">
        <v>166</v>
      </c>
      <c r="BQ23" s="21">
        <v>0</v>
      </c>
      <c r="BR23" s="21">
        <v>0</v>
      </c>
      <c r="BS23" s="21">
        <v>0</v>
      </c>
      <c r="BT23" s="21">
        <v>0</v>
      </c>
      <c r="BU23" s="21" t="s">
        <v>166</v>
      </c>
      <c r="BV23" s="21">
        <v>0</v>
      </c>
      <c r="BW23" s="21">
        <v>0</v>
      </c>
      <c r="BX23" s="21">
        <v>0</v>
      </c>
      <c r="BY23" s="21">
        <v>0</v>
      </c>
      <c r="BZ23" s="21" t="s">
        <v>166</v>
      </c>
      <c r="CA23" s="21">
        <v>0</v>
      </c>
      <c r="CB23" s="21">
        <v>0</v>
      </c>
      <c r="CC23" s="21">
        <v>0</v>
      </c>
      <c r="CD23" s="21">
        <v>0</v>
      </c>
      <c r="CE23" s="21" t="s">
        <v>166</v>
      </c>
      <c r="CF23" s="21">
        <v>0</v>
      </c>
      <c r="CG23" s="21">
        <v>0</v>
      </c>
      <c r="CH23" s="21">
        <v>0</v>
      </c>
      <c r="CI23" s="21">
        <v>0</v>
      </c>
      <c r="CJ23" s="21" t="s">
        <v>166</v>
      </c>
      <c r="CK23" s="21">
        <v>0</v>
      </c>
      <c r="CL23" s="21">
        <v>0</v>
      </c>
      <c r="CM23" s="21">
        <v>0</v>
      </c>
      <c r="CN23" s="21">
        <v>0</v>
      </c>
      <c r="CO23" s="21" t="s">
        <v>166</v>
      </c>
      <c r="CP23" s="21">
        <v>0</v>
      </c>
      <c r="CQ23" s="21">
        <v>0</v>
      </c>
      <c r="CR23" s="21">
        <v>0</v>
      </c>
      <c r="CS23" s="21">
        <v>0</v>
      </c>
      <c r="CT23" s="21" t="s">
        <v>166</v>
      </c>
      <c r="CU23" s="21">
        <v>0</v>
      </c>
      <c r="CV23" s="21">
        <v>0</v>
      </c>
      <c r="CW23" s="21">
        <v>0</v>
      </c>
      <c r="CX23" s="21">
        <v>0</v>
      </c>
      <c r="CY23" s="21" t="s">
        <v>166</v>
      </c>
      <c r="CZ23" s="21">
        <v>0</v>
      </c>
      <c r="DA23" s="21">
        <v>0</v>
      </c>
      <c r="DB23" s="21">
        <v>0</v>
      </c>
      <c r="DC23" s="21">
        <v>0</v>
      </c>
      <c r="DD23" s="21" t="s">
        <v>166</v>
      </c>
      <c r="DE23" s="21">
        <v>0</v>
      </c>
      <c r="DF23" s="21">
        <v>0</v>
      </c>
      <c r="DG23" s="21">
        <v>0</v>
      </c>
      <c r="DH23" s="21">
        <v>0</v>
      </c>
      <c r="DI23" s="21" t="s">
        <v>166</v>
      </c>
      <c r="DJ23" s="21">
        <v>0</v>
      </c>
      <c r="DK23" s="21">
        <v>0</v>
      </c>
      <c r="DL23" s="21">
        <v>0</v>
      </c>
      <c r="DM23" s="21">
        <v>0</v>
      </c>
    </row>
    <row r="24" spans="1:117" ht="25" customHeight="1" x14ac:dyDescent="0.3">
      <c r="A24" s="13">
        <v>24</v>
      </c>
      <c r="B24" s="4">
        <v>129</v>
      </c>
      <c r="C24" s="15">
        <v>45834.689733796295</v>
      </c>
      <c r="D24" s="16">
        <v>45834.689733796295</v>
      </c>
      <c r="E24" s="3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70"/>
      <c r="M24" s="19">
        <v>0</v>
      </c>
      <c r="N24" s="19" t="s">
        <v>180</v>
      </c>
      <c r="O24" s="4">
        <v>1</v>
      </c>
      <c r="P24" s="19">
        <v>0</v>
      </c>
      <c r="Q24" s="110">
        <v>0</v>
      </c>
      <c r="R24" s="111">
        <v>0</v>
      </c>
      <c r="S24" s="7">
        <v>0</v>
      </c>
      <c r="T24" s="21" t="s">
        <v>166</v>
      </c>
      <c r="U24" s="21">
        <v>0</v>
      </c>
      <c r="V24" s="21">
        <v>0</v>
      </c>
      <c r="W24" s="21">
        <v>0</v>
      </c>
      <c r="X24" s="21">
        <v>0</v>
      </c>
      <c r="Y24" s="21" t="s">
        <v>166</v>
      </c>
      <c r="Z24" s="21">
        <v>0</v>
      </c>
      <c r="AA24" s="21">
        <v>0</v>
      </c>
      <c r="AB24" s="21">
        <v>0</v>
      </c>
      <c r="AC24" s="21">
        <v>0</v>
      </c>
      <c r="AD24" s="21" t="s">
        <v>166</v>
      </c>
      <c r="AE24" s="21">
        <v>0</v>
      </c>
      <c r="AF24" s="21">
        <v>0</v>
      </c>
      <c r="AG24" s="21">
        <v>0</v>
      </c>
      <c r="AH24" s="21">
        <v>0</v>
      </c>
      <c r="AI24" s="4" t="s">
        <v>166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 t="s">
        <v>166</v>
      </c>
      <c r="AR24" s="21">
        <v>0</v>
      </c>
      <c r="AS24" s="21">
        <v>0</v>
      </c>
      <c r="AT24" s="21">
        <v>0</v>
      </c>
      <c r="AU24" s="21">
        <v>0</v>
      </c>
      <c r="AV24" s="21" t="s">
        <v>166</v>
      </c>
      <c r="AW24" s="21">
        <v>0</v>
      </c>
      <c r="AX24" s="21">
        <v>0</v>
      </c>
      <c r="AY24" s="21">
        <v>0</v>
      </c>
      <c r="AZ24" s="21">
        <v>0</v>
      </c>
      <c r="BA24" s="21" t="s">
        <v>166</v>
      </c>
      <c r="BB24" s="21">
        <v>0</v>
      </c>
      <c r="BC24" s="21">
        <v>0</v>
      </c>
      <c r="BD24" s="21">
        <v>0</v>
      </c>
      <c r="BE24" s="21">
        <v>0</v>
      </c>
      <c r="BF24" s="21" t="s">
        <v>166</v>
      </c>
      <c r="BG24" s="21">
        <v>0</v>
      </c>
      <c r="BH24" s="21">
        <v>0</v>
      </c>
      <c r="BI24" s="21">
        <v>0</v>
      </c>
      <c r="BJ24" s="21">
        <v>0</v>
      </c>
      <c r="BK24" s="21" t="s">
        <v>166</v>
      </c>
      <c r="BL24" s="21">
        <v>0</v>
      </c>
      <c r="BM24" s="21">
        <v>0</v>
      </c>
      <c r="BN24" s="21">
        <v>0</v>
      </c>
      <c r="BO24" s="21">
        <v>0</v>
      </c>
      <c r="BP24" s="21" t="s">
        <v>166</v>
      </c>
      <c r="BQ24" s="21">
        <v>0</v>
      </c>
      <c r="BR24" s="21">
        <v>0</v>
      </c>
      <c r="BS24" s="21">
        <v>0</v>
      </c>
      <c r="BT24" s="21">
        <v>0</v>
      </c>
      <c r="BU24" s="21" t="s">
        <v>166</v>
      </c>
      <c r="BV24" s="21">
        <v>0</v>
      </c>
      <c r="BW24" s="21">
        <v>0</v>
      </c>
      <c r="BX24" s="21">
        <v>0</v>
      </c>
      <c r="BY24" s="21">
        <v>0</v>
      </c>
      <c r="BZ24" s="21" t="s">
        <v>166</v>
      </c>
      <c r="CA24" s="21">
        <v>0</v>
      </c>
      <c r="CB24" s="21">
        <v>0</v>
      </c>
      <c r="CC24" s="21">
        <v>0</v>
      </c>
      <c r="CD24" s="21">
        <v>0</v>
      </c>
      <c r="CE24" s="21" t="s">
        <v>166</v>
      </c>
      <c r="CF24" s="21">
        <v>0</v>
      </c>
      <c r="CG24" s="21">
        <v>0</v>
      </c>
      <c r="CH24" s="21">
        <v>0</v>
      </c>
      <c r="CI24" s="21">
        <v>0</v>
      </c>
      <c r="CJ24" s="21" t="s">
        <v>166</v>
      </c>
      <c r="CK24" s="21">
        <v>0</v>
      </c>
      <c r="CL24" s="21">
        <v>0</v>
      </c>
      <c r="CM24" s="21">
        <v>0</v>
      </c>
      <c r="CN24" s="21">
        <v>0</v>
      </c>
      <c r="CO24" s="21" t="s">
        <v>166</v>
      </c>
      <c r="CP24" s="21">
        <v>0</v>
      </c>
      <c r="CQ24" s="21">
        <v>0</v>
      </c>
      <c r="CR24" s="21">
        <v>0</v>
      </c>
      <c r="CS24" s="21">
        <v>0</v>
      </c>
      <c r="CT24" s="21" t="s">
        <v>166</v>
      </c>
      <c r="CU24" s="21">
        <v>0</v>
      </c>
      <c r="CV24" s="21">
        <v>0</v>
      </c>
      <c r="CW24" s="21">
        <v>0</v>
      </c>
      <c r="CX24" s="21">
        <v>0</v>
      </c>
      <c r="CY24" s="21" t="s">
        <v>166</v>
      </c>
      <c r="CZ24" s="21">
        <v>0</v>
      </c>
      <c r="DA24" s="21">
        <v>0</v>
      </c>
      <c r="DB24" s="21">
        <v>0</v>
      </c>
      <c r="DC24" s="21">
        <v>0</v>
      </c>
      <c r="DD24" s="21" t="s">
        <v>166</v>
      </c>
      <c r="DE24" s="21">
        <v>0</v>
      </c>
      <c r="DF24" s="21">
        <v>0</v>
      </c>
      <c r="DG24" s="21">
        <v>0</v>
      </c>
      <c r="DH24" s="21">
        <v>0</v>
      </c>
      <c r="DI24" s="21" t="s">
        <v>166</v>
      </c>
      <c r="DJ24" s="21">
        <v>0</v>
      </c>
      <c r="DK24" s="21">
        <v>0</v>
      </c>
      <c r="DL24" s="21">
        <v>0</v>
      </c>
      <c r="DM24" s="21">
        <v>0</v>
      </c>
    </row>
    <row r="25" spans="1:117" ht="25" customHeight="1" x14ac:dyDescent="0.3">
      <c r="A25" s="13">
        <v>25</v>
      </c>
      <c r="B25" s="4">
        <v>130</v>
      </c>
      <c r="C25" s="15">
        <v>45834.690694444442</v>
      </c>
      <c r="D25" s="16">
        <v>45834.690694444442</v>
      </c>
      <c r="E25" s="3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70"/>
      <c r="M25" s="19">
        <v>0</v>
      </c>
      <c r="N25" s="19" t="s">
        <v>181</v>
      </c>
      <c r="O25" s="4">
        <v>1</v>
      </c>
      <c r="P25" s="19">
        <v>0</v>
      </c>
      <c r="Q25" s="110">
        <v>0</v>
      </c>
      <c r="R25" s="111">
        <v>0</v>
      </c>
      <c r="S25" s="7">
        <v>0</v>
      </c>
      <c r="T25" s="21" t="s">
        <v>166</v>
      </c>
      <c r="U25" s="21">
        <v>0</v>
      </c>
      <c r="V25" s="21">
        <v>0</v>
      </c>
      <c r="W25" s="21">
        <v>0</v>
      </c>
      <c r="X25" s="21">
        <v>0</v>
      </c>
      <c r="Y25" s="21" t="s">
        <v>166</v>
      </c>
      <c r="Z25" s="21">
        <v>0</v>
      </c>
      <c r="AA25" s="21">
        <v>0</v>
      </c>
      <c r="AB25" s="21">
        <v>0</v>
      </c>
      <c r="AC25" s="21">
        <v>0</v>
      </c>
      <c r="AD25" s="21" t="s">
        <v>166</v>
      </c>
      <c r="AE25" s="21">
        <v>0</v>
      </c>
      <c r="AF25" s="21">
        <v>0</v>
      </c>
      <c r="AG25" s="21">
        <v>0</v>
      </c>
      <c r="AH25" s="21">
        <v>0</v>
      </c>
      <c r="AI25" s="4" t="s">
        <v>166</v>
      </c>
      <c r="AJ25" s="21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 t="s">
        <v>166</v>
      </c>
      <c r="AR25" s="21">
        <v>0</v>
      </c>
      <c r="AS25" s="21">
        <v>0</v>
      </c>
      <c r="AT25" s="21">
        <v>0</v>
      </c>
      <c r="AU25" s="21">
        <v>0</v>
      </c>
      <c r="AV25" s="21" t="s">
        <v>166</v>
      </c>
      <c r="AW25" s="21">
        <v>0</v>
      </c>
      <c r="AX25" s="21">
        <v>0</v>
      </c>
      <c r="AY25" s="21">
        <v>0</v>
      </c>
      <c r="AZ25" s="21">
        <v>0</v>
      </c>
      <c r="BA25" s="21" t="s">
        <v>166</v>
      </c>
      <c r="BB25" s="21">
        <v>0</v>
      </c>
      <c r="BC25" s="21">
        <v>0</v>
      </c>
      <c r="BD25" s="21">
        <v>0</v>
      </c>
      <c r="BE25" s="21">
        <v>0</v>
      </c>
      <c r="BF25" s="21" t="s">
        <v>166</v>
      </c>
      <c r="BG25" s="21">
        <v>0</v>
      </c>
      <c r="BH25" s="21">
        <v>0</v>
      </c>
      <c r="BI25" s="21">
        <v>0</v>
      </c>
      <c r="BJ25" s="21">
        <v>0</v>
      </c>
      <c r="BK25" s="21" t="s">
        <v>166</v>
      </c>
      <c r="BL25" s="21">
        <v>0</v>
      </c>
      <c r="BM25" s="21">
        <v>0</v>
      </c>
      <c r="BN25" s="21">
        <v>0</v>
      </c>
      <c r="BO25" s="21">
        <v>0</v>
      </c>
      <c r="BP25" s="21" t="s">
        <v>166</v>
      </c>
      <c r="BQ25" s="21">
        <v>0</v>
      </c>
      <c r="BR25" s="21">
        <v>0</v>
      </c>
      <c r="BS25" s="21">
        <v>0</v>
      </c>
      <c r="BT25" s="21">
        <v>0</v>
      </c>
      <c r="BU25" s="21" t="s">
        <v>166</v>
      </c>
      <c r="BV25" s="21">
        <v>0</v>
      </c>
      <c r="BW25" s="21">
        <v>0</v>
      </c>
      <c r="BX25" s="21">
        <v>0</v>
      </c>
      <c r="BY25" s="21">
        <v>0</v>
      </c>
      <c r="BZ25" s="21" t="s">
        <v>166</v>
      </c>
      <c r="CA25" s="21">
        <v>0</v>
      </c>
      <c r="CB25" s="21">
        <v>0</v>
      </c>
      <c r="CC25" s="21">
        <v>0</v>
      </c>
      <c r="CD25" s="21">
        <v>0</v>
      </c>
      <c r="CE25" s="21" t="s">
        <v>166</v>
      </c>
      <c r="CF25" s="21">
        <v>0</v>
      </c>
      <c r="CG25" s="21">
        <v>0</v>
      </c>
      <c r="CH25" s="21">
        <v>0</v>
      </c>
      <c r="CI25" s="21">
        <v>0</v>
      </c>
      <c r="CJ25" s="21" t="s">
        <v>166</v>
      </c>
      <c r="CK25" s="21">
        <v>0</v>
      </c>
      <c r="CL25" s="21">
        <v>0</v>
      </c>
      <c r="CM25" s="21">
        <v>0</v>
      </c>
      <c r="CN25" s="21">
        <v>0</v>
      </c>
      <c r="CO25" s="21" t="s">
        <v>166</v>
      </c>
      <c r="CP25" s="21">
        <v>0</v>
      </c>
      <c r="CQ25" s="21">
        <v>0</v>
      </c>
      <c r="CR25" s="21">
        <v>0</v>
      </c>
      <c r="CS25" s="21">
        <v>0</v>
      </c>
      <c r="CT25" s="21" t="s">
        <v>166</v>
      </c>
      <c r="CU25" s="21">
        <v>0</v>
      </c>
      <c r="CV25" s="21">
        <v>0</v>
      </c>
      <c r="CW25" s="21">
        <v>0</v>
      </c>
      <c r="CX25" s="21">
        <v>0</v>
      </c>
      <c r="CY25" s="21" t="s">
        <v>166</v>
      </c>
      <c r="CZ25" s="21">
        <v>0</v>
      </c>
      <c r="DA25" s="21">
        <v>0</v>
      </c>
      <c r="DB25" s="21">
        <v>0</v>
      </c>
      <c r="DC25" s="21">
        <v>0</v>
      </c>
      <c r="DD25" s="21" t="s">
        <v>166</v>
      </c>
      <c r="DE25" s="21">
        <v>0</v>
      </c>
      <c r="DF25" s="21">
        <v>0</v>
      </c>
      <c r="DG25" s="21">
        <v>0</v>
      </c>
      <c r="DH25" s="21">
        <v>0</v>
      </c>
      <c r="DI25" s="21" t="s">
        <v>166</v>
      </c>
      <c r="DJ25" s="21">
        <v>0</v>
      </c>
      <c r="DK25" s="21">
        <v>0</v>
      </c>
      <c r="DL25" s="21">
        <v>0</v>
      </c>
      <c r="DM25" s="21">
        <v>0</v>
      </c>
    </row>
    <row r="26" spans="1:117" ht="25" customHeight="1" x14ac:dyDescent="0.3">
      <c r="A26" s="13">
        <v>26</v>
      </c>
      <c r="B26" s="4">
        <v>133</v>
      </c>
      <c r="C26" s="15">
        <v>45835.43372685185</v>
      </c>
      <c r="D26" s="16">
        <v>45835.43372685185</v>
      </c>
      <c r="E26" s="3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70"/>
      <c r="M26" s="19">
        <v>0</v>
      </c>
      <c r="N26" s="19" t="s">
        <v>182</v>
      </c>
      <c r="O26" s="4">
        <v>1</v>
      </c>
      <c r="P26" s="19">
        <v>0</v>
      </c>
      <c r="Q26" s="110">
        <v>0</v>
      </c>
      <c r="R26" s="111">
        <v>0</v>
      </c>
      <c r="S26" s="7">
        <v>0</v>
      </c>
      <c r="T26" s="21" t="s">
        <v>166</v>
      </c>
      <c r="U26" s="21">
        <v>0</v>
      </c>
      <c r="V26" s="21">
        <v>0</v>
      </c>
      <c r="W26" s="21">
        <v>0</v>
      </c>
      <c r="X26" s="21">
        <v>0</v>
      </c>
      <c r="Y26" s="21" t="s">
        <v>166</v>
      </c>
      <c r="Z26" s="21">
        <v>0</v>
      </c>
      <c r="AA26" s="21">
        <v>0</v>
      </c>
      <c r="AB26" s="21">
        <v>0</v>
      </c>
      <c r="AC26" s="21">
        <v>0</v>
      </c>
      <c r="AD26" s="21" t="s">
        <v>166</v>
      </c>
      <c r="AE26" s="21">
        <v>0</v>
      </c>
      <c r="AF26" s="21">
        <v>0</v>
      </c>
      <c r="AG26" s="21">
        <v>0</v>
      </c>
      <c r="AH26" s="21">
        <v>0</v>
      </c>
      <c r="AI26" s="4" t="s">
        <v>166</v>
      </c>
      <c r="AJ26" s="21">
        <v>0</v>
      </c>
      <c r="AK26" s="21">
        <v>0</v>
      </c>
      <c r="AL26" s="21">
        <v>0</v>
      </c>
      <c r="AM26" s="21">
        <v>0</v>
      </c>
      <c r="AN26" s="21">
        <v>0</v>
      </c>
      <c r="AO26" s="21">
        <v>0</v>
      </c>
      <c r="AP26" s="21">
        <v>0</v>
      </c>
      <c r="AQ26" s="21" t="s">
        <v>166</v>
      </c>
      <c r="AR26" s="21">
        <v>0</v>
      </c>
      <c r="AS26" s="21">
        <v>0</v>
      </c>
      <c r="AT26" s="21">
        <v>0</v>
      </c>
      <c r="AU26" s="21">
        <v>0</v>
      </c>
      <c r="AV26" s="21" t="s">
        <v>166</v>
      </c>
      <c r="AW26" s="21">
        <v>0</v>
      </c>
      <c r="AX26" s="21">
        <v>0</v>
      </c>
      <c r="AY26" s="21">
        <v>0</v>
      </c>
      <c r="AZ26" s="21">
        <v>0</v>
      </c>
      <c r="BA26" s="21" t="s">
        <v>166</v>
      </c>
      <c r="BB26" s="21">
        <v>0</v>
      </c>
      <c r="BC26" s="21">
        <v>0</v>
      </c>
      <c r="BD26" s="21">
        <v>0</v>
      </c>
      <c r="BE26" s="21">
        <v>0</v>
      </c>
      <c r="BF26" s="21" t="s">
        <v>166</v>
      </c>
      <c r="BG26" s="21">
        <v>0</v>
      </c>
      <c r="BH26" s="21">
        <v>0</v>
      </c>
      <c r="BI26" s="21">
        <v>0</v>
      </c>
      <c r="BJ26" s="21">
        <v>0</v>
      </c>
      <c r="BK26" s="21" t="s">
        <v>166</v>
      </c>
      <c r="BL26" s="21">
        <v>0</v>
      </c>
      <c r="BM26" s="21">
        <v>0</v>
      </c>
      <c r="BN26" s="21">
        <v>0</v>
      </c>
      <c r="BO26" s="21">
        <v>0</v>
      </c>
      <c r="BP26" s="21" t="s">
        <v>166</v>
      </c>
      <c r="BQ26" s="21">
        <v>0</v>
      </c>
      <c r="BR26" s="21">
        <v>0</v>
      </c>
      <c r="BS26" s="21">
        <v>0</v>
      </c>
      <c r="BT26" s="21">
        <v>0</v>
      </c>
      <c r="BU26" s="21" t="s">
        <v>166</v>
      </c>
      <c r="BV26" s="21">
        <v>0</v>
      </c>
      <c r="BW26" s="21">
        <v>0</v>
      </c>
      <c r="BX26" s="21">
        <v>0</v>
      </c>
      <c r="BY26" s="21">
        <v>0</v>
      </c>
      <c r="BZ26" s="21" t="s">
        <v>166</v>
      </c>
      <c r="CA26" s="21">
        <v>0</v>
      </c>
      <c r="CB26" s="21">
        <v>0</v>
      </c>
      <c r="CC26" s="21">
        <v>0</v>
      </c>
      <c r="CD26" s="21">
        <v>0</v>
      </c>
      <c r="CE26" s="21" t="s">
        <v>166</v>
      </c>
      <c r="CF26" s="21">
        <v>0</v>
      </c>
      <c r="CG26" s="21">
        <v>0</v>
      </c>
      <c r="CH26" s="21">
        <v>0</v>
      </c>
      <c r="CI26" s="21">
        <v>0</v>
      </c>
      <c r="CJ26" s="21" t="s">
        <v>166</v>
      </c>
      <c r="CK26" s="21">
        <v>0</v>
      </c>
      <c r="CL26" s="21">
        <v>0</v>
      </c>
      <c r="CM26" s="21">
        <v>0</v>
      </c>
      <c r="CN26" s="21">
        <v>0</v>
      </c>
      <c r="CO26" s="21" t="s">
        <v>166</v>
      </c>
      <c r="CP26" s="21">
        <v>0</v>
      </c>
      <c r="CQ26" s="21">
        <v>0</v>
      </c>
      <c r="CR26" s="21">
        <v>0</v>
      </c>
      <c r="CS26" s="21">
        <v>0</v>
      </c>
      <c r="CT26" s="21" t="s">
        <v>166</v>
      </c>
      <c r="CU26" s="21">
        <v>0</v>
      </c>
      <c r="CV26" s="21">
        <v>0</v>
      </c>
      <c r="CW26" s="21">
        <v>0</v>
      </c>
      <c r="CX26" s="21">
        <v>0</v>
      </c>
      <c r="CY26" s="21" t="s">
        <v>166</v>
      </c>
      <c r="CZ26" s="21">
        <v>0</v>
      </c>
      <c r="DA26" s="21">
        <v>0</v>
      </c>
      <c r="DB26" s="21">
        <v>0</v>
      </c>
      <c r="DC26" s="21">
        <v>0</v>
      </c>
      <c r="DD26" s="21" t="s">
        <v>166</v>
      </c>
      <c r="DE26" s="21">
        <v>0</v>
      </c>
      <c r="DF26" s="21">
        <v>0</v>
      </c>
      <c r="DG26" s="21">
        <v>0</v>
      </c>
      <c r="DH26" s="21">
        <v>0</v>
      </c>
      <c r="DI26" s="21" t="s">
        <v>166</v>
      </c>
      <c r="DJ26" s="21">
        <v>0</v>
      </c>
      <c r="DK26" s="21">
        <v>0</v>
      </c>
      <c r="DL26" s="21">
        <v>0</v>
      </c>
      <c r="DM26" s="21">
        <v>0</v>
      </c>
    </row>
    <row r="27" spans="1:117" ht="25" customHeight="1" x14ac:dyDescent="0.3">
      <c r="A27" s="13">
        <v>131</v>
      </c>
      <c r="B27" s="4">
        <v>279</v>
      </c>
      <c r="C27" s="15">
        <v>46246.380046296297</v>
      </c>
      <c r="D27" s="16">
        <v>46246.380046296297</v>
      </c>
      <c r="E27" s="31">
        <v>19</v>
      </c>
      <c r="F27" s="21">
        <v>0</v>
      </c>
      <c r="G27" s="21">
        <v>1</v>
      </c>
      <c r="H27" s="21">
        <v>0</v>
      </c>
      <c r="I27" s="21">
        <v>0</v>
      </c>
      <c r="J27" s="21">
        <v>0</v>
      </c>
      <c r="K27" s="21">
        <v>0</v>
      </c>
      <c r="L27" s="70"/>
      <c r="M27" s="19" t="s">
        <v>242</v>
      </c>
      <c r="N27" s="19" t="s">
        <v>243</v>
      </c>
      <c r="O27" s="4">
        <v>0</v>
      </c>
      <c r="P27" s="19" t="s">
        <v>244</v>
      </c>
      <c r="Q27" s="110">
        <v>0</v>
      </c>
      <c r="R27" s="111">
        <v>0</v>
      </c>
      <c r="S27" s="7">
        <v>18</v>
      </c>
      <c r="T27" s="21" t="s">
        <v>2</v>
      </c>
      <c r="U27" s="21">
        <v>0</v>
      </c>
      <c r="V27" s="21">
        <v>0</v>
      </c>
      <c r="W27" s="21">
        <v>0</v>
      </c>
      <c r="X27" s="21">
        <v>1</v>
      </c>
      <c r="Y27" s="21" t="s">
        <v>2</v>
      </c>
      <c r="Z27" s="21">
        <v>0</v>
      </c>
      <c r="AA27" s="21">
        <v>0</v>
      </c>
      <c r="AB27" s="21">
        <v>0</v>
      </c>
      <c r="AC27" s="21">
        <v>1</v>
      </c>
      <c r="AD27" s="21" t="s">
        <v>2</v>
      </c>
      <c r="AE27" s="21">
        <v>0</v>
      </c>
      <c r="AF27" s="21">
        <v>0</v>
      </c>
      <c r="AG27" s="21">
        <v>0</v>
      </c>
      <c r="AH27" s="21">
        <v>1</v>
      </c>
      <c r="AI27" s="4">
        <v>2</v>
      </c>
      <c r="AJ27" s="21">
        <v>0</v>
      </c>
      <c r="AK27" s="21">
        <v>1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 t="s">
        <v>2</v>
      </c>
      <c r="AR27" s="21">
        <v>0</v>
      </c>
      <c r="AS27" s="21">
        <v>0</v>
      </c>
      <c r="AT27" s="21">
        <v>0</v>
      </c>
      <c r="AU27" s="21">
        <v>1</v>
      </c>
      <c r="AV27" s="21" t="s">
        <v>2</v>
      </c>
      <c r="AW27" s="21">
        <v>0</v>
      </c>
      <c r="AX27" s="21">
        <v>0</v>
      </c>
      <c r="AY27" s="21">
        <v>0</v>
      </c>
      <c r="AZ27" s="21">
        <v>1</v>
      </c>
      <c r="BA27" s="21" t="s">
        <v>2</v>
      </c>
      <c r="BB27" s="21">
        <v>0</v>
      </c>
      <c r="BC27" s="21">
        <v>0</v>
      </c>
      <c r="BD27" s="21">
        <v>0</v>
      </c>
      <c r="BE27" s="21">
        <v>1</v>
      </c>
      <c r="BF27" s="21" t="s">
        <v>2</v>
      </c>
      <c r="BG27" s="21">
        <v>0</v>
      </c>
      <c r="BH27" s="21">
        <v>0</v>
      </c>
      <c r="BI27" s="21">
        <v>0</v>
      </c>
      <c r="BJ27" s="21">
        <v>1</v>
      </c>
      <c r="BK27" s="21" t="s">
        <v>2</v>
      </c>
      <c r="BL27" s="21">
        <v>0</v>
      </c>
      <c r="BM27" s="21">
        <v>0</v>
      </c>
      <c r="BN27" s="21">
        <v>0</v>
      </c>
      <c r="BO27" s="21">
        <v>1</v>
      </c>
      <c r="BP27" s="21" t="s">
        <v>2</v>
      </c>
      <c r="BQ27" s="21">
        <v>0</v>
      </c>
      <c r="BR27" s="21">
        <v>0</v>
      </c>
      <c r="BS27" s="21">
        <v>0</v>
      </c>
      <c r="BT27" s="21">
        <v>1</v>
      </c>
      <c r="BU27" s="21" t="s">
        <v>2</v>
      </c>
      <c r="BV27" s="21">
        <v>0</v>
      </c>
      <c r="BW27" s="21">
        <v>0</v>
      </c>
      <c r="BX27" s="21">
        <v>0</v>
      </c>
      <c r="BY27" s="21">
        <v>1</v>
      </c>
      <c r="BZ27" s="21" t="s">
        <v>2</v>
      </c>
      <c r="CA27" s="21">
        <v>0</v>
      </c>
      <c r="CB27" s="21">
        <v>0</v>
      </c>
      <c r="CC27" s="21">
        <v>0</v>
      </c>
      <c r="CD27" s="21">
        <v>1</v>
      </c>
      <c r="CE27" s="21" t="s">
        <v>2</v>
      </c>
      <c r="CF27" s="21">
        <v>0</v>
      </c>
      <c r="CG27" s="21">
        <v>0</v>
      </c>
      <c r="CH27" s="21">
        <v>0</v>
      </c>
      <c r="CI27" s="21">
        <v>1</v>
      </c>
      <c r="CJ27" s="21" t="s">
        <v>2</v>
      </c>
      <c r="CK27" s="21">
        <v>0</v>
      </c>
      <c r="CL27" s="21">
        <v>0</v>
      </c>
      <c r="CM27" s="21">
        <v>0</v>
      </c>
      <c r="CN27" s="21">
        <v>1</v>
      </c>
      <c r="CO27" s="21" t="s">
        <v>2</v>
      </c>
      <c r="CP27" s="21">
        <v>0</v>
      </c>
      <c r="CQ27" s="21">
        <v>0</v>
      </c>
      <c r="CR27" s="21">
        <v>0</v>
      </c>
      <c r="CS27" s="21">
        <v>1</v>
      </c>
      <c r="CT27" s="21" t="s">
        <v>2</v>
      </c>
      <c r="CU27" s="21">
        <v>0</v>
      </c>
      <c r="CV27" s="21">
        <v>0</v>
      </c>
      <c r="CW27" s="21">
        <v>0</v>
      </c>
      <c r="CX27" s="21">
        <v>1</v>
      </c>
      <c r="CY27" s="21" t="s">
        <v>2</v>
      </c>
      <c r="CZ27" s="21">
        <v>0</v>
      </c>
      <c r="DA27" s="21">
        <v>0</v>
      </c>
      <c r="DB27" s="21">
        <v>0</v>
      </c>
      <c r="DC27" s="21">
        <v>1</v>
      </c>
      <c r="DD27" s="21" t="s">
        <v>2</v>
      </c>
      <c r="DE27" s="21">
        <v>0</v>
      </c>
      <c r="DF27" s="21">
        <v>0</v>
      </c>
      <c r="DG27" s="21">
        <v>0</v>
      </c>
      <c r="DH27" s="21">
        <v>1</v>
      </c>
      <c r="DI27" s="21" t="s">
        <v>2</v>
      </c>
      <c r="DJ27" s="21">
        <v>0</v>
      </c>
      <c r="DK27" s="21">
        <v>0</v>
      </c>
      <c r="DL27" s="21">
        <v>0</v>
      </c>
      <c r="DM27" s="21">
        <v>1</v>
      </c>
    </row>
    <row r="28" spans="1:117" ht="25" customHeight="1" x14ac:dyDescent="0.3">
      <c r="A28" s="13">
        <v>130</v>
      </c>
      <c r="B28" s="4">
        <v>278</v>
      </c>
      <c r="C28" s="15">
        <v>46245.43041666667</v>
      </c>
      <c r="D28" s="16">
        <v>46245.43041666667</v>
      </c>
      <c r="E28" s="31">
        <v>20</v>
      </c>
      <c r="F28" s="21">
        <v>0</v>
      </c>
      <c r="G28" s="21">
        <v>1</v>
      </c>
      <c r="H28" s="21">
        <v>0</v>
      </c>
      <c r="I28" s="21">
        <v>0</v>
      </c>
      <c r="J28" s="21">
        <v>0</v>
      </c>
      <c r="K28" s="21">
        <v>0</v>
      </c>
      <c r="L28" s="70"/>
      <c r="M28" s="19" t="s">
        <v>253</v>
      </c>
      <c r="N28" s="19" t="s">
        <v>301</v>
      </c>
      <c r="O28" s="4">
        <v>0</v>
      </c>
      <c r="P28" s="19" t="s">
        <v>302</v>
      </c>
      <c r="Q28" s="110">
        <v>9</v>
      </c>
      <c r="R28" s="111">
        <v>4</v>
      </c>
      <c r="S28" s="7">
        <v>5</v>
      </c>
      <c r="T28" s="21" t="s">
        <v>2</v>
      </c>
      <c r="U28" s="21">
        <v>0</v>
      </c>
      <c r="V28" s="21">
        <v>0</v>
      </c>
      <c r="W28" s="21">
        <v>0</v>
      </c>
      <c r="X28" s="21">
        <v>1</v>
      </c>
      <c r="Y28" s="21" t="s">
        <v>2</v>
      </c>
      <c r="Z28" s="21">
        <v>0</v>
      </c>
      <c r="AA28" s="21">
        <v>0</v>
      </c>
      <c r="AB28" s="21">
        <v>0</v>
      </c>
      <c r="AC28" s="21">
        <v>1</v>
      </c>
      <c r="AD28" s="21" t="s">
        <v>2</v>
      </c>
      <c r="AE28" s="21">
        <v>0</v>
      </c>
      <c r="AF28" s="21">
        <v>0</v>
      </c>
      <c r="AG28" s="21">
        <v>0</v>
      </c>
      <c r="AH28" s="21">
        <v>1</v>
      </c>
      <c r="AI28" s="4">
        <v>5</v>
      </c>
      <c r="AJ28" s="21">
        <v>0</v>
      </c>
      <c r="AK28" s="21">
        <v>0</v>
      </c>
      <c r="AL28" s="21">
        <v>1</v>
      </c>
      <c r="AM28" s="21">
        <v>0</v>
      </c>
      <c r="AN28" s="21">
        <v>0</v>
      </c>
      <c r="AO28" s="21">
        <v>0</v>
      </c>
      <c r="AP28" s="21">
        <v>0</v>
      </c>
      <c r="AQ28" s="21" t="s">
        <v>2</v>
      </c>
      <c r="AR28" s="21">
        <v>0</v>
      </c>
      <c r="AS28" s="21">
        <v>0</v>
      </c>
      <c r="AT28" s="21">
        <v>0</v>
      </c>
      <c r="AU28" s="21">
        <v>1</v>
      </c>
      <c r="AV28" s="21" t="s">
        <v>2</v>
      </c>
      <c r="AW28" s="21">
        <v>0</v>
      </c>
      <c r="AX28" s="21">
        <v>0</v>
      </c>
      <c r="AY28" s="21">
        <v>0</v>
      </c>
      <c r="AZ28" s="21">
        <v>1</v>
      </c>
      <c r="BA28" s="21" t="s">
        <v>1</v>
      </c>
      <c r="BB28" s="21">
        <v>0</v>
      </c>
      <c r="BC28" s="21">
        <v>0</v>
      </c>
      <c r="BD28" s="21">
        <v>1</v>
      </c>
      <c r="BE28" s="21">
        <v>0</v>
      </c>
      <c r="BF28" s="21" t="s">
        <v>1</v>
      </c>
      <c r="BG28" s="21">
        <v>0</v>
      </c>
      <c r="BH28" s="21">
        <v>0</v>
      </c>
      <c r="BI28" s="21">
        <v>1</v>
      </c>
      <c r="BJ28" s="21">
        <v>0</v>
      </c>
      <c r="BK28" s="21" t="s">
        <v>1</v>
      </c>
      <c r="BL28" s="21">
        <v>0</v>
      </c>
      <c r="BM28" s="21">
        <v>0</v>
      </c>
      <c r="BN28" s="21">
        <v>1</v>
      </c>
      <c r="BO28" s="21">
        <v>0</v>
      </c>
      <c r="BP28" s="21" t="s">
        <v>0</v>
      </c>
      <c r="BQ28" s="21">
        <v>0</v>
      </c>
      <c r="BR28" s="21">
        <v>1</v>
      </c>
      <c r="BS28" s="21">
        <v>0</v>
      </c>
      <c r="BT28" s="21">
        <v>0</v>
      </c>
      <c r="BU28" s="21" t="s">
        <v>0</v>
      </c>
      <c r="BV28" s="21">
        <v>0</v>
      </c>
      <c r="BW28" s="21">
        <v>1</v>
      </c>
      <c r="BX28" s="21">
        <v>0</v>
      </c>
      <c r="BY28" s="21">
        <v>0</v>
      </c>
      <c r="BZ28" s="21" t="s">
        <v>0</v>
      </c>
      <c r="CA28" s="21">
        <v>0</v>
      </c>
      <c r="CB28" s="21">
        <v>1</v>
      </c>
      <c r="CC28" s="21">
        <v>0</v>
      </c>
      <c r="CD28" s="21">
        <v>0</v>
      </c>
      <c r="CE28" s="21" t="s">
        <v>1</v>
      </c>
      <c r="CF28" s="21">
        <v>0</v>
      </c>
      <c r="CG28" s="21">
        <v>0</v>
      </c>
      <c r="CH28" s="21">
        <v>1</v>
      </c>
      <c r="CI28" s="21">
        <v>0</v>
      </c>
      <c r="CJ28" s="21" t="s">
        <v>0</v>
      </c>
      <c r="CK28" s="21">
        <v>0</v>
      </c>
      <c r="CL28" s="21">
        <v>1</v>
      </c>
      <c r="CM28" s="21">
        <v>0</v>
      </c>
      <c r="CN28" s="21">
        <v>0</v>
      </c>
      <c r="CO28" s="21" t="s">
        <v>0</v>
      </c>
      <c r="CP28" s="21">
        <v>0</v>
      </c>
      <c r="CQ28" s="21">
        <v>1</v>
      </c>
      <c r="CR28" s="21">
        <v>0</v>
      </c>
      <c r="CS28" s="21">
        <v>0</v>
      </c>
      <c r="CT28" s="21" t="s">
        <v>0</v>
      </c>
      <c r="CU28" s="21">
        <v>0</v>
      </c>
      <c r="CV28" s="21">
        <v>1</v>
      </c>
      <c r="CW28" s="21">
        <v>0</v>
      </c>
      <c r="CX28" s="21">
        <v>0</v>
      </c>
      <c r="CY28" s="21" t="s">
        <v>0</v>
      </c>
      <c r="CZ28" s="21">
        <v>0</v>
      </c>
      <c r="DA28" s="21">
        <v>1</v>
      </c>
      <c r="DB28" s="21">
        <v>0</v>
      </c>
      <c r="DC28" s="21">
        <v>0</v>
      </c>
      <c r="DD28" s="21" t="s">
        <v>0</v>
      </c>
      <c r="DE28" s="21">
        <v>0</v>
      </c>
      <c r="DF28" s="21">
        <v>1</v>
      </c>
      <c r="DG28" s="21">
        <v>0</v>
      </c>
      <c r="DH28" s="21">
        <v>0</v>
      </c>
      <c r="DI28" s="21" t="s">
        <v>0</v>
      </c>
      <c r="DJ28" s="21">
        <v>0</v>
      </c>
      <c r="DK28" s="21">
        <v>1</v>
      </c>
      <c r="DL28" s="21">
        <v>0</v>
      </c>
      <c r="DM28" s="21">
        <v>0</v>
      </c>
    </row>
    <row r="29" spans="1:117" ht="25" customHeight="1" x14ac:dyDescent="0.3">
      <c r="A29" s="13">
        <v>129</v>
      </c>
      <c r="B29" s="4">
        <v>277</v>
      </c>
      <c r="C29" s="15">
        <v>46188.611168981479</v>
      </c>
      <c r="D29" s="16">
        <v>46188.611168981479</v>
      </c>
      <c r="E29" s="31">
        <v>77</v>
      </c>
      <c r="F29" s="21">
        <v>0</v>
      </c>
      <c r="G29" s="21">
        <v>0</v>
      </c>
      <c r="H29" s="21">
        <v>1</v>
      </c>
      <c r="I29" s="21">
        <v>0</v>
      </c>
      <c r="J29" s="21">
        <v>0</v>
      </c>
      <c r="K29" s="21">
        <v>0</v>
      </c>
      <c r="L29" s="70"/>
      <c r="M29" s="19" t="s">
        <v>278</v>
      </c>
      <c r="N29" s="19" t="s">
        <v>155</v>
      </c>
      <c r="O29" s="4">
        <v>0</v>
      </c>
      <c r="P29" s="19" t="s">
        <v>300</v>
      </c>
      <c r="Q29" s="110">
        <v>3</v>
      </c>
      <c r="R29" s="111">
        <v>6</v>
      </c>
      <c r="S29" s="7">
        <v>9</v>
      </c>
      <c r="T29" s="21" t="s">
        <v>1</v>
      </c>
      <c r="U29" s="21">
        <v>0</v>
      </c>
      <c r="V29" s="21">
        <v>0</v>
      </c>
      <c r="W29" s="21">
        <v>1</v>
      </c>
      <c r="X29" s="21">
        <v>0</v>
      </c>
      <c r="Y29" s="21" t="s">
        <v>1</v>
      </c>
      <c r="Z29" s="21">
        <v>0</v>
      </c>
      <c r="AA29" s="21">
        <v>0</v>
      </c>
      <c r="AB29" s="21">
        <v>1</v>
      </c>
      <c r="AC29" s="21">
        <v>0</v>
      </c>
      <c r="AD29" s="21" t="s">
        <v>1</v>
      </c>
      <c r="AE29" s="21">
        <v>0</v>
      </c>
      <c r="AF29" s="21">
        <v>0</v>
      </c>
      <c r="AG29" s="21">
        <v>1</v>
      </c>
      <c r="AH29" s="21">
        <v>0</v>
      </c>
      <c r="AI29" s="4">
        <v>9</v>
      </c>
      <c r="AJ29" s="21">
        <v>0</v>
      </c>
      <c r="AK29" s="21">
        <v>0</v>
      </c>
      <c r="AL29" s="21">
        <v>1</v>
      </c>
      <c r="AM29" s="21">
        <v>0</v>
      </c>
      <c r="AN29" s="21">
        <v>0</v>
      </c>
      <c r="AO29" s="21">
        <v>0</v>
      </c>
      <c r="AP29" s="21">
        <v>0</v>
      </c>
      <c r="AQ29" s="21" t="s">
        <v>1</v>
      </c>
      <c r="AR29" s="21">
        <v>0</v>
      </c>
      <c r="AS29" s="21">
        <v>0</v>
      </c>
      <c r="AT29" s="21">
        <v>1</v>
      </c>
      <c r="AU29" s="21">
        <v>0</v>
      </c>
      <c r="AV29" s="21" t="s">
        <v>0</v>
      </c>
      <c r="AW29" s="21">
        <v>0</v>
      </c>
      <c r="AX29" s="21">
        <v>1</v>
      </c>
      <c r="AY29" s="21">
        <v>0</v>
      </c>
      <c r="AZ29" s="21">
        <v>0</v>
      </c>
      <c r="BA29" s="21" t="s">
        <v>1</v>
      </c>
      <c r="BB29" s="21">
        <v>0</v>
      </c>
      <c r="BC29" s="21">
        <v>0</v>
      </c>
      <c r="BD29" s="21">
        <v>1</v>
      </c>
      <c r="BE29" s="21">
        <v>0</v>
      </c>
      <c r="BF29" s="21" t="s">
        <v>1</v>
      </c>
      <c r="BG29" s="21">
        <v>0</v>
      </c>
      <c r="BH29" s="21">
        <v>0</v>
      </c>
      <c r="BI29" s="21">
        <v>1</v>
      </c>
      <c r="BJ29" s="21">
        <v>0</v>
      </c>
      <c r="BK29" s="21" t="s">
        <v>0</v>
      </c>
      <c r="BL29" s="21">
        <v>0</v>
      </c>
      <c r="BM29" s="21">
        <v>1</v>
      </c>
      <c r="BN29" s="21">
        <v>0</v>
      </c>
      <c r="BO29" s="21">
        <v>0</v>
      </c>
      <c r="BP29" s="21" t="s">
        <v>2</v>
      </c>
      <c r="BQ29" s="21">
        <v>0</v>
      </c>
      <c r="BR29" s="21">
        <v>0</v>
      </c>
      <c r="BS29" s="21">
        <v>0</v>
      </c>
      <c r="BT29" s="21">
        <v>1</v>
      </c>
      <c r="BU29" s="21" t="s">
        <v>2</v>
      </c>
      <c r="BV29" s="21">
        <v>0</v>
      </c>
      <c r="BW29" s="21">
        <v>0</v>
      </c>
      <c r="BX29" s="21">
        <v>0</v>
      </c>
      <c r="BY29" s="21">
        <v>1</v>
      </c>
      <c r="BZ29" s="21" t="s">
        <v>2</v>
      </c>
      <c r="CA29" s="21">
        <v>0</v>
      </c>
      <c r="CB29" s="21">
        <v>0</v>
      </c>
      <c r="CC29" s="21">
        <v>0</v>
      </c>
      <c r="CD29" s="21">
        <v>1</v>
      </c>
      <c r="CE29" s="21" t="s">
        <v>0</v>
      </c>
      <c r="CF29" s="21">
        <v>0</v>
      </c>
      <c r="CG29" s="21">
        <v>1</v>
      </c>
      <c r="CH29" s="21">
        <v>0</v>
      </c>
      <c r="CI29" s="21">
        <v>0</v>
      </c>
      <c r="CJ29" s="21" t="s">
        <v>2</v>
      </c>
      <c r="CK29" s="21">
        <v>0</v>
      </c>
      <c r="CL29" s="21">
        <v>0</v>
      </c>
      <c r="CM29" s="21">
        <v>0</v>
      </c>
      <c r="CN29" s="21">
        <v>1</v>
      </c>
      <c r="CO29" s="21" t="s">
        <v>2</v>
      </c>
      <c r="CP29" s="21">
        <v>0</v>
      </c>
      <c r="CQ29" s="21">
        <v>0</v>
      </c>
      <c r="CR29" s="21">
        <v>0</v>
      </c>
      <c r="CS29" s="21">
        <v>1</v>
      </c>
      <c r="CT29" s="21" t="s">
        <v>2</v>
      </c>
      <c r="CU29" s="21">
        <v>0</v>
      </c>
      <c r="CV29" s="21">
        <v>0</v>
      </c>
      <c r="CW29" s="21">
        <v>0</v>
      </c>
      <c r="CX29" s="21">
        <v>1</v>
      </c>
      <c r="CY29" s="21" t="s">
        <v>2</v>
      </c>
      <c r="CZ29" s="21">
        <v>0</v>
      </c>
      <c r="DA29" s="21">
        <v>0</v>
      </c>
      <c r="DB29" s="21">
        <v>0</v>
      </c>
      <c r="DC29" s="21">
        <v>1</v>
      </c>
      <c r="DD29" s="21" t="s">
        <v>2</v>
      </c>
      <c r="DE29" s="21">
        <v>0</v>
      </c>
      <c r="DF29" s="21">
        <v>0</v>
      </c>
      <c r="DG29" s="21">
        <v>0</v>
      </c>
      <c r="DH29" s="21">
        <v>1</v>
      </c>
      <c r="DI29" s="21" t="s">
        <v>2</v>
      </c>
      <c r="DJ29" s="21">
        <v>0</v>
      </c>
      <c r="DK29" s="21">
        <v>0</v>
      </c>
      <c r="DL29" s="21">
        <v>0</v>
      </c>
      <c r="DM29" s="21">
        <v>1</v>
      </c>
    </row>
    <row r="30" spans="1:117" ht="25" customHeight="1" x14ac:dyDescent="0.3">
      <c r="A30" s="13">
        <v>128</v>
      </c>
      <c r="B30" s="4">
        <v>276</v>
      </c>
      <c r="C30" s="15">
        <v>46148.65898148148</v>
      </c>
      <c r="D30" s="16">
        <v>46148.65898148148</v>
      </c>
      <c r="E30" s="31">
        <v>117</v>
      </c>
      <c r="F30" s="21">
        <v>0</v>
      </c>
      <c r="G30" s="21">
        <v>0</v>
      </c>
      <c r="H30" s="21">
        <v>0</v>
      </c>
      <c r="I30" s="21">
        <v>1</v>
      </c>
      <c r="J30" s="21">
        <v>0</v>
      </c>
      <c r="K30" s="21">
        <v>0</v>
      </c>
      <c r="L30" s="70"/>
      <c r="M30" s="19" t="s">
        <v>260</v>
      </c>
      <c r="N30" s="19" t="s">
        <v>298</v>
      </c>
      <c r="O30" s="4">
        <v>0</v>
      </c>
      <c r="P30" s="19" t="s">
        <v>299</v>
      </c>
      <c r="Q30" s="110">
        <v>3</v>
      </c>
      <c r="R30" s="111">
        <v>1</v>
      </c>
      <c r="S30" s="7">
        <v>14</v>
      </c>
      <c r="T30" s="21" t="s">
        <v>2</v>
      </c>
      <c r="U30" s="21">
        <v>0</v>
      </c>
      <c r="V30" s="21">
        <v>0</v>
      </c>
      <c r="W30" s="21">
        <v>0</v>
      </c>
      <c r="X30" s="21">
        <v>1</v>
      </c>
      <c r="Y30" s="21" t="s">
        <v>2</v>
      </c>
      <c r="Z30" s="21">
        <v>0</v>
      </c>
      <c r="AA30" s="21">
        <v>0</v>
      </c>
      <c r="AB30" s="21">
        <v>0</v>
      </c>
      <c r="AC30" s="21">
        <v>1</v>
      </c>
      <c r="AD30" s="21" t="s">
        <v>2</v>
      </c>
      <c r="AE30" s="21">
        <v>0</v>
      </c>
      <c r="AF30" s="21">
        <v>0</v>
      </c>
      <c r="AG30" s="21">
        <v>0</v>
      </c>
      <c r="AH30" s="21">
        <v>1</v>
      </c>
      <c r="AI30" s="4">
        <v>4</v>
      </c>
      <c r="AJ30" s="21">
        <v>0</v>
      </c>
      <c r="AK30" s="21">
        <v>0</v>
      </c>
      <c r="AL30" s="21">
        <v>1</v>
      </c>
      <c r="AM30" s="21">
        <v>0</v>
      </c>
      <c r="AN30" s="21">
        <v>0</v>
      </c>
      <c r="AO30" s="21">
        <v>0</v>
      </c>
      <c r="AP30" s="21">
        <v>0</v>
      </c>
      <c r="AQ30" s="21" t="s">
        <v>1</v>
      </c>
      <c r="AR30" s="21">
        <v>0</v>
      </c>
      <c r="AS30" s="21">
        <v>0</v>
      </c>
      <c r="AT30" s="21">
        <v>1</v>
      </c>
      <c r="AU30" s="21">
        <v>0</v>
      </c>
      <c r="AV30" s="21" t="s">
        <v>2</v>
      </c>
      <c r="AW30" s="21">
        <v>0</v>
      </c>
      <c r="AX30" s="21">
        <v>0</v>
      </c>
      <c r="AY30" s="21">
        <v>0</v>
      </c>
      <c r="AZ30" s="21">
        <v>1</v>
      </c>
      <c r="BA30" s="21" t="s">
        <v>0</v>
      </c>
      <c r="BB30" s="21">
        <v>0</v>
      </c>
      <c r="BC30" s="21">
        <v>1</v>
      </c>
      <c r="BD30" s="21">
        <v>0</v>
      </c>
      <c r="BE30" s="21">
        <v>0</v>
      </c>
      <c r="BF30" s="21" t="s">
        <v>0</v>
      </c>
      <c r="BG30" s="21">
        <v>0</v>
      </c>
      <c r="BH30" s="21">
        <v>1</v>
      </c>
      <c r="BI30" s="21">
        <v>0</v>
      </c>
      <c r="BJ30" s="21">
        <v>0</v>
      </c>
      <c r="BK30" s="21" t="s">
        <v>2</v>
      </c>
      <c r="BL30" s="21">
        <v>0</v>
      </c>
      <c r="BM30" s="21">
        <v>0</v>
      </c>
      <c r="BN30" s="21">
        <v>0</v>
      </c>
      <c r="BO30" s="21">
        <v>1</v>
      </c>
      <c r="BP30" s="21" t="s">
        <v>2</v>
      </c>
      <c r="BQ30" s="21">
        <v>0</v>
      </c>
      <c r="BR30" s="21">
        <v>0</v>
      </c>
      <c r="BS30" s="21">
        <v>0</v>
      </c>
      <c r="BT30" s="21">
        <v>1</v>
      </c>
      <c r="BU30" s="21" t="s">
        <v>2</v>
      </c>
      <c r="BV30" s="21">
        <v>0</v>
      </c>
      <c r="BW30" s="21">
        <v>0</v>
      </c>
      <c r="BX30" s="21">
        <v>0</v>
      </c>
      <c r="BY30" s="21">
        <v>1</v>
      </c>
      <c r="BZ30" s="21" t="s">
        <v>2</v>
      </c>
      <c r="CA30" s="21">
        <v>0</v>
      </c>
      <c r="CB30" s="21">
        <v>0</v>
      </c>
      <c r="CC30" s="21">
        <v>0</v>
      </c>
      <c r="CD30" s="21">
        <v>1</v>
      </c>
      <c r="CE30" s="21" t="s">
        <v>2</v>
      </c>
      <c r="CF30" s="21">
        <v>0</v>
      </c>
      <c r="CG30" s="21">
        <v>0</v>
      </c>
      <c r="CH30" s="21">
        <v>0</v>
      </c>
      <c r="CI30" s="21">
        <v>1</v>
      </c>
      <c r="CJ30" s="21" t="s">
        <v>2</v>
      </c>
      <c r="CK30" s="21">
        <v>0</v>
      </c>
      <c r="CL30" s="21">
        <v>0</v>
      </c>
      <c r="CM30" s="21">
        <v>0</v>
      </c>
      <c r="CN30" s="21">
        <v>1</v>
      </c>
      <c r="CO30" s="21" t="s">
        <v>2</v>
      </c>
      <c r="CP30" s="21">
        <v>0</v>
      </c>
      <c r="CQ30" s="21">
        <v>0</v>
      </c>
      <c r="CR30" s="21">
        <v>0</v>
      </c>
      <c r="CS30" s="21">
        <v>1</v>
      </c>
      <c r="CT30" s="21" t="s">
        <v>2</v>
      </c>
      <c r="CU30" s="21">
        <v>0</v>
      </c>
      <c r="CV30" s="21">
        <v>0</v>
      </c>
      <c r="CW30" s="21">
        <v>0</v>
      </c>
      <c r="CX30" s="21">
        <v>1</v>
      </c>
      <c r="CY30" s="21" t="s">
        <v>2</v>
      </c>
      <c r="CZ30" s="21">
        <v>0</v>
      </c>
      <c r="DA30" s="21">
        <v>0</v>
      </c>
      <c r="DB30" s="21">
        <v>0</v>
      </c>
      <c r="DC30" s="21">
        <v>1</v>
      </c>
      <c r="DD30" s="21" t="s">
        <v>2</v>
      </c>
      <c r="DE30" s="21">
        <v>0</v>
      </c>
      <c r="DF30" s="21">
        <v>0</v>
      </c>
      <c r="DG30" s="21">
        <v>0</v>
      </c>
      <c r="DH30" s="21">
        <v>1</v>
      </c>
      <c r="DI30" s="21" t="s">
        <v>0</v>
      </c>
      <c r="DJ30" s="21">
        <v>0</v>
      </c>
      <c r="DK30" s="21">
        <v>1</v>
      </c>
      <c r="DL30" s="21">
        <v>0</v>
      </c>
      <c r="DM30" s="21">
        <v>0</v>
      </c>
    </row>
    <row r="31" spans="1:117" ht="25" customHeight="1" x14ac:dyDescent="0.3">
      <c r="A31" s="13">
        <v>127</v>
      </c>
      <c r="B31" s="4">
        <v>275</v>
      </c>
      <c r="C31" s="15">
        <v>46141.740173611113</v>
      </c>
      <c r="D31" s="16">
        <v>46141.740173611113</v>
      </c>
      <c r="E31" s="31">
        <v>124</v>
      </c>
      <c r="F31" s="21">
        <v>0</v>
      </c>
      <c r="G31" s="21">
        <v>0</v>
      </c>
      <c r="H31" s="21">
        <v>0</v>
      </c>
      <c r="I31" s="21">
        <v>1</v>
      </c>
      <c r="J31" s="21">
        <v>0</v>
      </c>
      <c r="K31" s="21">
        <v>0</v>
      </c>
      <c r="L31" s="70"/>
      <c r="M31" s="19" t="s">
        <v>257</v>
      </c>
      <c r="N31" s="19" t="s">
        <v>296</v>
      </c>
      <c r="O31" s="4">
        <v>0</v>
      </c>
      <c r="P31" s="19" t="s">
        <v>297</v>
      </c>
      <c r="Q31" s="110">
        <v>3</v>
      </c>
      <c r="R31" s="111">
        <v>5</v>
      </c>
      <c r="S31" s="7">
        <v>10</v>
      </c>
      <c r="T31" s="21" t="s">
        <v>2</v>
      </c>
      <c r="U31" s="21">
        <v>0</v>
      </c>
      <c r="V31" s="21">
        <v>0</v>
      </c>
      <c r="W31" s="21">
        <v>0</v>
      </c>
      <c r="X31" s="21">
        <v>1</v>
      </c>
      <c r="Y31" s="21" t="s">
        <v>2</v>
      </c>
      <c r="Z31" s="21">
        <v>0</v>
      </c>
      <c r="AA31" s="21">
        <v>0</v>
      </c>
      <c r="AB31" s="21">
        <v>0</v>
      </c>
      <c r="AC31" s="21">
        <v>1</v>
      </c>
      <c r="AD31" s="21" t="s">
        <v>2</v>
      </c>
      <c r="AE31" s="21">
        <v>0</v>
      </c>
      <c r="AF31" s="21">
        <v>0</v>
      </c>
      <c r="AG31" s="21">
        <v>0</v>
      </c>
      <c r="AH31" s="21">
        <v>1</v>
      </c>
      <c r="AI31" s="4">
        <v>3</v>
      </c>
      <c r="AJ31" s="21">
        <v>0</v>
      </c>
      <c r="AK31" s="21">
        <v>0</v>
      </c>
      <c r="AL31" s="21">
        <v>1</v>
      </c>
      <c r="AM31" s="21">
        <v>0</v>
      </c>
      <c r="AN31" s="21">
        <v>0</v>
      </c>
      <c r="AO31" s="21">
        <v>0</v>
      </c>
      <c r="AP31" s="21">
        <v>0</v>
      </c>
      <c r="AQ31" s="21" t="s">
        <v>2</v>
      </c>
      <c r="AR31" s="21">
        <v>0</v>
      </c>
      <c r="AS31" s="21">
        <v>0</v>
      </c>
      <c r="AT31" s="21">
        <v>0</v>
      </c>
      <c r="AU31" s="21">
        <v>1</v>
      </c>
      <c r="AV31" s="21" t="s">
        <v>1</v>
      </c>
      <c r="AW31" s="21">
        <v>0</v>
      </c>
      <c r="AX31" s="21">
        <v>0</v>
      </c>
      <c r="AY31" s="21">
        <v>1</v>
      </c>
      <c r="AZ31" s="21">
        <v>0</v>
      </c>
      <c r="BA31" s="21" t="s">
        <v>2</v>
      </c>
      <c r="BB31" s="21">
        <v>0</v>
      </c>
      <c r="BC31" s="21">
        <v>0</v>
      </c>
      <c r="BD31" s="21">
        <v>0</v>
      </c>
      <c r="BE31" s="21">
        <v>1</v>
      </c>
      <c r="BF31" s="21" t="s">
        <v>2</v>
      </c>
      <c r="BG31" s="21">
        <v>0</v>
      </c>
      <c r="BH31" s="21">
        <v>0</v>
      </c>
      <c r="BI31" s="21">
        <v>0</v>
      </c>
      <c r="BJ31" s="21">
        <v>1</v>
      </c>
      <c r="BK31" s="21" t="s">
        <v>2</v>
      </c>
      <c r="BL31" s="21">
        <v>0</v>
      </c>
      <c r="BM31" s="21">
        <v>0</v>
      </c>
      <c r="BN31" s="21">
        <v>0</v>
      </c>
      <c r="BO31" s="21">
        <v>1</v>
      </c>
      <c r="BP31" s="21" t="s">
        <v>2</v>
      </c>
      <c r="BQ31" s="21">
        <v>0</v>
      </c>
      <c r="BR31" s="21">
        <v>0</v>
      </c>
      <c r="BS31" s="21">
        <v>0</v>
      </c>
      <c r="BT31" s="21">
        <v>1</v>
      </c>
      <c r="BU31" s="21" t="s">
        <v>2</v>
      </c>
      <c r="BV31" s="21">
        <v>0</v>
      </c>
      <c r="BW31" s="21">
        <v>0</v>
      </c>
      <c r="BX31" s="21">
        <v>0</v>
      </c>
      <c r="BY31" s="21">
        <v>1</v>
      </c>
      <c r="BZ31" s="21" t="s">
        <v>1</v>
      </c>
      <c r="CA31" s="21">
        <v>0</v>
      </c>
      <c r="CB31" s="21">
        <v>0</v>
      </c>
      <c r="CC31" s="21">
        <v>1</v>
      </c>
      <c r="CD31" s="21">
        <v>0</v>
      </c>
      <c r="CE31" s="21" t="s">
        <v>2</v>
      </c>
      <c r="CF31" s="21">
        <v>0</v>
      </c>
      <c r="CG31" s="21">
        <v>0</v>
      </c>
      <c r="CH31" s="21">
        <v>0</v>
      </c>
      <c r="CI31" s="21">
        <v>1</v>
      </c>
      <c r="CJ31" s="21" t="s">
        <v>1</v>
      </c>
      <c r="CK31" s="21">
        <v>0</v>
      </c>
      <c r="CL31" s="21">
        <v>0</v>
      </c>
      <c r="CM31" s="21">
        <v>1</v>
      </c>
      <c r="CN31" s="21">
        <v>0</v>
      </c>
      <c r="CO31" s="21" t="s">
        <v>1</v>
      </c>
      <c r="CP31" s="21">
        <v>0</v>
      </c>
      <c r="CQ31" s="21">
        <v>0</v>
      </c>
      <c r="CR31" s="21">
        <v>1</v>
      </c>
      <c r="CS31" s="21">
        <v>0</v>
      </c>
      <c r="CT31" s="21" t="s">
        <v>1</v>
      </c>
      <c r="CU31" s="21">
        <v>0</v>
      </c>
      <c r="CV31" s="21">
        <v>0</v>
      </c>
      <c r="CW31" s="21">
        <v>1</v>
      </c>
      <c r="CX31" s="21">
        <v>0</v>
      </c>
      <c r="CY31" s="21" t="s">
        <v>0</v>
      </c>
      <c r="CZ31" s="21">
        <v>0</v>
      </c>
      <c r="DA31" s="21">
        <v>1</v>
      </c>
      <c r="DB31" s="21">
        <v>0</v>
      </c>
      <c r="DC31" s="21">
        <v>0</v>
      </c>
      <c r="DD31" s="21" t="s">
        <v>0</v>
      </c>
      <c r="DE31" s="21">
        <v>0</v>
      </c>
      <c r="DF31" s="21">
        <v>1</v>
      </c>
      <c r="DG31" s="21">
        <v>0</v>
      </c>
      <c r="DH31" s="21">
        <v>0</v>
      </c>
      <c r="DI31" s="21" t="s">
        <v>0</v>
      </c>
      <c r="DJ31" s="21">
        <v>0</v>
      </c>
      <c r="DK31" s="21">
        <v>1</v>
      </c>
      <c r="DL31" s="21">
        <v>0</v>
      </c>
      <c r="DM31" s="21">
        <v>0</v>
      </c>
    </row>
    <row r="32" spans="1:117" ht="25" customHeight="1" x14ac:dyDescent="0.3">
      <c r="A32" s="13">
        <v>126</v>
      </c>
      <c r="B32" s="4">
        <v>274</v>
      </c>
      <c r="C32" s="15">
        <v>46126.662893518522</v>
      </c>
      <c r="D32" s="16">
        <v>46126.662893518522</v>
      </c>
      <c r="E32" s="31">
        <v>139</v>
      </c>
      <c r="F32" s="21">
        <v>0</v>
      </c>
      <c r="G32" s="21">
        <v>0</v>
      </c>
      <c r="H32" s="21">
        <v>0</v>
      </c>
      <c r="I32" s="21">
        <v>1</v>
      </c>
      <c r="J32" s="21">
        <v>0</v>
      </c>
      <c r="K32" s="21">
        <v>0</v>
      </c>
      <c r="L32" s="70"/>
      <c r="M32" s="19" t="s">
        <v>273</v>
      </c>
      <c r="N32" s="19" t="s">
        <v>294</v>
      </c>
      <c r="O32" s="4">
        <v>0</v>
      </c>
      <c r="P32" s="19" t="s">
        <v>295</v>
      </c>
      <c r="Q32" s="110">
        <v>5</v>
      </c>
      <c r="R32" s="111">
        <v>5</v>
      </c>
      <c r="S32" s="7">
        <v>8</v>
      </c>
      <c r="T32" s="21" t="s">
        <v>1</v>
      </c>
      <c r="U32" s="21">
        <v>0</v>
      </c>
      <c r="V32" s="21">
        <v>0</v>
      </c>
      <c r="W32" s="21">
        <v>1</v>
      </c>
      <c r="X32" s="21">
        <v>0</v>
      </c>
      <c r="Y32" s="21" t="s">
        <v>2</v>
      </c>
      <c r="Z32" s="21">
        <v>0</v>
      </c>
      <c r="AA32" s="21">
        <v>0</v>
      </c>
      <c r="AB32" s="21">
        <v>0</v>
      </c>
      <c r="AC32" s="21">
        <v>1</v>
      </c>
      <c r="AD32" s="21" t="s">
        <v>2</v>
      </c>
      <c r="AE32" s="21">
        <v>0</v>
      </c>
      <c r="AF32" s="21">
        <v>0</v>
      </c>
      <c r="AG32" s="21">
        <v>0</v>
      </c>
      <c r="AH32" s="21">
        <v>1</v>
      </c>
      <c r="AI32" s="4">
        <v>5</v>
      </c>
      <c r="AJ32" s="21">
        <v>0</v>
      </c>
      <c r="AK32" s="21">
        <v>0</v>
      </c>
      <c r="AL32" s="21">
        <v>1</v>
      </c>
      <c r="AM32" s="21">
        <v>0</v>
      </c>
      <c r="AN32" s="21">
        <v>0</v>
      </c>
      <c r="AO32" s="21">
        <v>0</v>
      </c>
      <c r="AP32" s="21">
        <v>0</v>
      </c>
      <c r="AQ32" s="21" t="s">
        <v>2</v>
      </c>
      <c r="AR32" s="21">
        <v>0</v>
      </c>
      <c r="AS32" s="21">
        <v>0</v>
      </c>
      <c r="AT32" s="21">
        <v>0</v>
      </c>
      <c r="AU32" s="21">
        <v>1</v>
      </c>
      <c r="AV32" s="21" t="s">
        <v>2</v>
      </c>
      <c r="AW32" s="21">
        <v>0</v>
      </c>
      <c r="AX32" s="21">
        <v>0</v>
      </c>
      <c r="AY32" s="21">
        <v>0</v>
      </c>
      <c r="AZ32" s="21">
        <v>1</v>
      </c>
      <c r="BA32" s="21" t="s">
        <v>1</v>
      </c>
      <c r="BB32" s="21">
        <v>0</v>
      </c>
      <c r="BC32" s="21">
        <v>0</v>
      </c>
      <c r="BD32" s="21">
        <v>1</v>
      </c>
      <c r="BE32" s="21">
        <v>0</v>
      </c>
      <c r="BF32" s="21" t="s">
        <v>1</v>
      </c>
      <c r="BG32" s="21">
        <v>0</v>
      </c>
      <c r="BH32" s="21">
        <v>0</v>
      </c>
      <c r="BI32" s="21">
        <v>1</v>
      </c>
      <c r="BJ32" s="21">
        <v>0</v>
      </c>
      <c r="BK32" s="21" t="s">
        <v>2</v>
      </c>
      <c r="BL32" s="21">
        <v>0</v>
      </c>
      <c r="BM32" s="21">
        <v>0</v>
      </c>
      <c r="BN32" s="21">
        <v>0</v>
      </c>
      <c r="BO32" s="21">
        <v>1</v>
      </c>
      <c r="BP32" s="21" t="s">
        <v>2</v>
      </c>
      <c r="BQ32" s="21">
        <v>0</v>
      </c>
      <c r="BR32" s="21">
        <v>0</v>
      </c>
      <c r="BS32" s="21">
        <v>0</v>
      </c>
      <c r="BT32" s="21">
        <v>1</v>
      </c>
      <c r="BU32" s="21" t="s">
        <v>1</v>
      </c>
      <c r="BV32" s="21">
        <v>0</v>
      </c>
      <c r="BW32" s="21">
        <v>0</v>
      </c>
      <c r="BX32" s="21">
        <v>1</v>
      </c>
      <c r="BY32" s="21">
        <v>0</v>
      </c>
      <c r="BZ32" s="21" t="s">
        <v>0</v>
      </c>
      <c r="CA32" s="21">
        <v>0</v>
      </c>
      <c r="CB32" s="21">
        <v>1</v>
      </c>
      <c r="CC32" s="21">
        <v>0</v>
      </c>
      <c r="CD32" s="21">
        <v>0</v>
      </c>
      <c r="CE32" s="21" t="s">
        <v>2</v>
      </c>
      <c r="CF32" s="21">
        <v>0</v>
      </c>
      <c r="CG32" s="21">
        <v>0</v>
      </c>
      <c r="CH32" s="21">
        <v>0</v>
      </c>
      <c r="CI32" s="21">
        <v>1</v>
      </c>
      <c r="CJ32" s="21" t="s">
        <v>2</v>
      </c>
      <c r="CK32" s="21">
        <v>0</v>
      </c>
      <c r="CL32" s="21">
        <v>0</v>
      </c>
      <c r="CM32" s="21">
        <v>0</v>
      </c>
      <c r="CN32" s="21">
        <v>1</v>
      </c>
      <c r="CO32" s="21" t="s">
        <v>1</v>
      </c>
      <c r="CP32" s="21">
        <v>0</v>
      </c>
      <c r="CQ32" s="21">
        <v>0</v>
      </c>
      <c r="CR32" s="21">
        <v>1</v>
      </c>
      <c r="CS32" s="21">
        <v>0</v>
      </c>
      <c r="CT32" s="21" t="s">
        <v>0</v>
      </c>
      <c r="CU32" s="21">
        <v>0</v>
      </c>
      <c r="CV32" s="21">
        <v>1</v>
      </c>
      <c r="CW32" s="21">
        <v>0</v>
      </c>
      <c r="CX32" s="21">
        <v>0</v>
      </c>
      <c r="CY32" s="21" t="s">
        <v>0</v>
      </c>
      <c r="CZ32" s="21">
        <v>0</v>
      </c>
      <c r="DA32" s="21">
        <v>1</v>
      </c>
      <c r="DB32" s="21">
        <v>0</v>
      </c>
      <c r="DC32" s="21">
        <v>0</v>
      </c>
      <c r="DD32" s="21" t="s">
        <v>0</v>
      </c>
      <c r="DE32" s="21">
        <v>0</v>
      </c>
      <c r="DF32" s="21">
        <v>1</v>
      </c>
      <c r="DG32" s="21">
        <v>0</v>
      </c>
      <c r="DH32" s="21">
        <v>0</v>
      </c>
      <c r="DI32" s="21" t="s">
        <v>0</v>
      </c>
      <c r="DJ32" s="21">
        <v>0</v>
      </c>
      <c r="DK32" s="21">
        <v>1</v>
      </c>
      <c r="DL32" s="21">
        <v>0</v>
      </c>
      <c r="DM32" s="21">
        <v>0</v>
      </c>
    </row>
    <row r="33" spans="1:117" ht="25" customHeight="1" x14ac:dyDescent="0.3">
      <c r="A33" s="13">
        <v>125</v>
      </c>
      <c r="B33" s="4">
        <v>273</v>
      </c>
      <c r="C33" s="15">
        <v>46121.532106481478</v>
      </c>
      <c r="D33" s="16">
        <v>46121.532106481478</v>
      </c>
      <c r="E33" s="31">
        <v>144</v>
      </c>
      <c r="F33" s="21">
        <v>0</v>
      </c>
      <c r="G33" s="21">
        <v>0</v>
      </c>
      <c r="H33" s="21">
        <v>0</v>
      </c>
      <c r="I33" s="21">
        <v>1</v>
      </c>
      <c r="J33" s="21">
        <v>0</v>
      </c>
      <c r="K33" s="21">
        <v>0</v>
      </c>
      <c r="L33" s="70"/>
      <c r="M33" s="19" t="s">
        <v>291</v>
      </c>
      <c r="N33" s="19" t="s">
        <v>292</v>
      </c>
      <c r="O33" s="4">
        <v>0</v>
      </c>
      <c r="P33" s="19" t="s">
        <v>293</v>
      </c>
      <c r="Q33" s="110">
        <v>0</v>
      </c>
      <c r="R33" s="111">
        <v>3</v>
      </c>
      <c r="S33" s="7">
        <v>15</v>
      </c>
      <c r="T33" s="21" t="s">
        <v>2</v>
      </c>
      <c r="U33" s="21">
        <v>0</v>
      </c>
      <c r="V33" s="21">
        <v>0</v>
      </c>
      <c r="W33" s="21">
        <v>0</v>
      </c>
      <c r="X33" s="21">
        <v>1</v>
      </c>
      <c r="Y33" s="21" t="s">
        <v>2</v>
      </c>
      <c r="Z33" s="21">
        <v>0</v>
      </c>
      <c r="AA33" s="21">
        <v>0</v>
      </c>
      <c r="AB33" s="21">
        <v>0</v>
      </c>
      <c r="AC33" s="21">
        <v>1</v>
      </c>
      <c r="AD33" s="21" t="s">
        <v>2</v>
      </c>
      <c r="AE33" s="21">
        <v>0</v>
      </c>
      <c r="AF33" s="21">
        <v>0</v>
      </c>
      <c r="AG33" s="21">
        <v>0</v>
      </c>
      <c r="AH33" s="21">
        <v>1</v>
      </c>
      <c r="AI33" s="4">
        <v>36</v>
      </c>
      <c r="AJ33" s="21">
        <v>0</v>
      </c>
      <c r="AK33" s="21">
        <v>0</v>
      </c>
      <c r="AL33" s="21">
        <v>0</v>
      </c>
      <c r="AM33" s="21">
        <v>0</v>
      </c>
      <c r="AN33" s="21">
        <v>1</v>
      </c>
      <c r="AO33" s="21">
        <v>0</v>
      </c>
      <c r="AP33" s="21">
        <v>0</v>
      </c>
      <c r="AQ33" s="21" t="s">
        <v>2</v>
      </c>
      <c r="AR33" s="21">
        <v>0</v>
      </c>
      <c r="AS33" s="21">
        <v>0</v>
      </c>
      <c r="AT33" s="21">
        <v>0</v>
      </c>
      <c r="AU33" s="21">
        <v>1</v>
      </c>
      <c r="AV33" s="21" t="s">
        <v>2</v>
      </c>
      <c r="AW33" s="21">
        <v>0</v>
      </c>
      <c r="AX33" s="21">
        <v>0</v>
      </c>
      <c r="AY33" s="21">
        <v>0</v>
      </c>
      <c r="AZ33" s="21">
        <v>1</v>
      </c>
      <c r="BA33" s="21" t="s">
        <v>2</v>
      </c>
      <c r="BB33" s="21">
        <v>0</v>
      </c>
      <c r="BC33" s="21">
        <v>0</v>
      </c>
      <c r="BD33" s="21">
        <v>0</v>
      </c>
      <c r="BE33" s="21">
        <v>1</v>
      </c>
      <c r="BF33" s="21" t="s">
        <v>2</v>
      </c>
      <c r="BG33" s="21">
        <v>0</v>
      </c>
      <c r="BH33" s="21">
        <v>0</v>
      </c>
      <c r="BI33" s="21">
        <v>0</v>
      </c>
      <c r="BJ33" s="21">
        <v>1</v>
      </c>
      <c r="BK33" s="21" t="s">
        <v>2</v>
      </c>
      <c r="BL33" s="21">
        <v>0</v>
      </c>
      <c r="BM33" s="21">
        <v>0</v>
      </c>
      <c r="BN33" s="21">
        <v>0</v>
      </c>
      <c r="BO33" s="21">
        <v>1</v>
      </c>
      <c r="BP33" s="21" t="s">
        <v>2</v>
      </c>
      <c r="BQ33" s="21">
        <v>0</v>
      </c>
      <c r="BR33" s="21">
        <v>0</v>
      </c>
      <c r="BS33" s="21">
        <v>0</v>
      </c>
      <c r="BT33" s="21">
        <v>1</v>
      </c>
      <c r="BU33" s="21" t="s">
        <v>2</v>
      </c>
      <c r="BV33" s="21">
        <v>0</v>
      </c>
      <c r="BW33" s="21">
        <v>0</v>
      </c>
      <c r="BX33" s="21">
        <v>0</v>
      </c>
      <c r="BY33" s="21">
        <v>1</v>
      </c>
      <c r="BZ33" s="21" t="s">
        <v>2</v>
      </c>
      <c r="CA33" s="21">
        <v>0</v>
      </c>
      <c r="CB33" s="21">
        <v>0</v>
      </c>
      <c r="CC33" s="21">
        <v>0</v>
      </c>
      <c r="CD33" s="21">
        <v>1</v>
      </c>
      <c r="CE33" s="21" t="s">
        <v>2</v>
      </c>
      <c r="CF33" s="21">
        <v>0</v>
      </c>
      <c r="CG33" s="21">
        <v>0</v>
      </c>
      <c r="CH33" s="21">
        <v>0</v>
      </c>
      <c r="CI33" s="21">
        <v>1</v>
      </c>
      <c r="CJ33" s="21" t="s">
        <v>1</v>
      </c>
      <c r="CK33" s="21">
        <v>0</v>
      </c>
      <c r="CL33" s="21">
        <v>0</v>
      </c>
      <c r="CM33" s="21">
        <v>1</v>
      </c>
      <c r="CN33" s="21">
        <v>0</v>
      </c>
      <c r="CO33" s="21" t="s">
        <v>1</v>
      </c>
      <c r="CP33" s="21">
        <v>0</v>
      </c>
      <c r="CQ33" s="21">
        <v>0</v>
      </c>
      <c r="CR33" s="21">
        <v>1</v>
      </c>
      <c r="CS33" s="21">
        <v>0</v>
      </c>
      <c r="CT33" s="21" t="s">
        <v>1</v>
      </c>
      <c r="CU33" s="21">
        <v>0</v>
      </c>
      <c r="CV33" s="21">
        <v>0</v>
      </c>
      <c r="CW33" s="21">
        <v>1</v>
      </c>
      <c r="CX33" s="21">
        <v>0</v>
      </c>
      <c r="CY33" s="21" t="s">
        <v>2</v>
      </c>
      <c r="CZ33" s="21">
        <v>0</v>
      </c>
      <c r="DA33" s="21">
        <v>0</v>
      </c>
      <c r="DB33" s="21">
        <v>0</v>
      </c>
      <c r="DC33" s="21">
        <v>1</v>
      </c>
      <c r="DD33" s="21" t="s">
        <v>2</v>
      </c>
      <c r="DE33" s="21">
        <v>0</v>
      </c>
      <c r="DF33" s="21">
        <v>0</v>
      </c>
      <c r="DG33" s="21">
        <v>0</v>
      </c>
      <c r="DH33" s="21">
        <v>1</v>
      </c>
      <c r="DI33" s="21" t="s">
        <v>2</v>
      </c>
      <c r="DJ33" s="21">
        <v>0</v>
      </c>
      <c r="DK33" s="21">
        <v>0</v>
      </c>
      <c r="DL33" s="21">
        <v>0</v>
      </c>
      <c r="DM33" s="21">
        <v>1</v>
      </c>
    </row>
    <row r="34" spans="1:117" ht="25" customHeight="1" x14ac:dyDescent="0.3">
      <c r="A34" s="13">
        <v>123</v>
      </c>
      <c r="B34" s="4">
        <v>271</v>
      </c>
      <c r="C34" s="15">
        <v>46120.382881944446</v>
      </c>
      <c r="D34" s="16">
        <v>46120.382881944446</v>
      </c>
      <c r="E34" s="31">
        <v>145</v>
      </c>
      <c r="F34" s="21">
        <v>0</v>
      </c>
      <c r="G34" s="21">
        <v>0</v>
      </c>
      <c r="H34" s="21">
        <v>0</v>
      </c>
      <c r="I34" s="21">
        <v>1</v>
      </c>
      <c r="J34" s="21">
        <v>0</v>
      </c>
      <c r="K34" s="21">
        <v>0</v>
      </c>
      <c r="L34" s="70"/>
      <c r="M34" s="19" t="s">
        <v>272</v>
      </c>
      <c r="N34" s="19" t="s">
        <v>289</v>
      </c>
      <c r="O34" s="4">
        <v>0</v>
      </c>
      <c r="P34" s="19">
        <v>0</v>
      </c>
      <c r="Q34" s="110">
        <v>0</v>
      </c>
      <c r="R34" s="111">
        <v>0</v>
      </c>
      <c r="S34" s="7">
        <v>18</v>
      </c>
      <c r="T34" s="21" t="s">
        <v>2</v>
      </c>
      <c r="U34" s="21">
        <v>0</v>
      </c>
      <c r="V34" s="21">
        <v>0</v>
      </c>
      <c r="W34" s="21">
        <v>0</v>
      </c>
      <c r="X34" s="21">
        <v>1</v>
      </c>
      <c r="Y34" s="21" t="s">
        <v>2</v>
      </c>
      <c r="Z34" s="21">
        <v>0</v>
      </c>
      <c r="AA34" s="21">
        <v>0</v>
      </c>
      <c r="AB34" s="21">
        <v>0</v>
      </c>
      <c r="AC34" s="21">
        <v>1</v>
      </c>
      <c r="AD34" s="21" t="s">
        <v>2</v>
      </c>
      <c r="AE34" s="21">
        <v>0</v>
      </c>
      <c r="AF34" s="21">
        <v>0</v>
      </c>
      <c r="AG34" s="21">
        <v>0</v>
      </c>
      <c r="AH34" s="21">
        <v>1</v>
      </c>
      <c r="AI34" s="4">
        <v>63</v>
      </c>
      <c r="AJ34" s="21">
        <v>0</v>
      </c>
      <c r="AK34" s="21">
        <v>0</v>
      </c>
      <c r="AL34" s="21">
        <v>0</v>
      </c>
      <c r="AM34" s="21">
        <v>0</v>
      </c>
      <c r="AN34" s="21">
        <v>1</v>
      </c>
      <c r="AO34" s="21">
        <v>0</v>
      </c>
      <c r="AP34" s="21">
        <v>0</v>
      </c>
      <c r="AQ34" s="21" t="s">
        <v>2</v>
      </c>
      <c r="AR34" s="21">
        <v>0</v>
      </c>
      <c r="AS34" s="21">
        <v>0</v>
      </c>
      <c r="AT34" s="21">
        <v>0</v>
      </c>
      <c r="AU34" s="21">
        <v>1</v>
      </c>
      <c r="AV34" s="21" t="s">
        <v>2</v>
      </c>
      <c r="AW34" s="21">
        <v>0</v>
      </c>
      <c r="AX34" s="21">
        <v>0</v>
      </c>
      <c r="AY34" s="21">
        <v>0</v>
      </c>
      <c r="AZ34" s="21">
        <v>1</v>
      </c>
      <c r="BA34" s="21" t="s">
        <v>2</v>
      </c>
      <c r="BB34" s="21">
        <v>0</v>
      </c>
      <c r="BC34" s="21">
        <v>0</v>
      </c>
      <c r="BD34" s="21">
        <v>0</v>
      </c>
      <c r="BE34" s="21">
        <v>1</v>
      </c>
      <c r="BF34" s="21" t="s">
        <v>2</v>
      </c>
      <c r="BG34" s="21">
        <v>0</v>
      </c>
      <c r="BH34" s="21">
        <v>0</v>
      </c>
      <c r="BI34" s="21">
        <v>0</v>
      </c>
      <c r="BJ34" s="21">
        <v>1</v>
      </c>
      <c r="BK34" s="21" t="s">
        <v>2</v>
      </c>
      <c r="BL34" s="21">
        <v>0</v>
      </c>
      <c r="BM34" s="21">
        <v>0</v>
      </c>
      <c r="BN34" s="21">
        <v>0</v>
      </c>
      <c r="BO34" s="21">
        <v>1</v>
      </c>
      <c r="BP34" s="21" t="s">
        <v>2</v>
      </c>
      <c r="BQ34" s="21">
        <v>0</v>
      </c>
      <c r="BR34" s="21">
        <v>0</v>
      </c>
      <c r="BS34" s="21">
        <v>0</v>
      </c>
      <c r="BT34" s="21">
        <v>1</v>
      </c>
      <c r="BU34" s="21" t="s">
        <v>2</v>
      </c>
      <c r="BV34" s="21">
        <v>0</v>
      </c>
      <c r="BW34" s="21">
        <v>0</v>
      </c>
      <c r="BX34" s="21">
        <v>0</v>
      </c>
      <c r="BY34" s="21">
        <v>1</v>
      </c>
      <c r="BZ34" s="21" t="s">
        <v>2</v>
      </c>
      <c r="CA34" s="21">
        <v>0</v>
      </c>
      <c r="CB34" s="21">
        <v>0</v>
      </c>
      <c r="CC34" s="21">
        <v>0</v>
      </c>
      <c r="CD34" s="21">
        <v>1</v>
      </c>
      <c r="CE34" s="21" t="s">
        <v>2</v>
      </c>
      <c r="CF34" s="21">
        <v>0</v>
      </c>
      <c r="CG34" s="21">
        <v>0</v>
      </c>
      <c r="CH34" s="21">
        <v>0</v>
      </c>
      <c r="CI34" s="21">
        <v>1</v>
      </c>
      <c r="CJ34" s="21" t="s">
        <v>2</v>
      </c>
      <c r="CK34" s="21">
        <v>0</v>
      </c>
      <c r="CL34" s="21">
        <v>0</v>
      </c>
      <c r="CM34" s="21">
        <v>0</v>
      </c>
      <c r="CN34" s="21">
        <v>1</v>
      </c>
      <c r="CO34" s="21" t="s">
        <v>2</v>
      </c>
      <c r="CP34" s="21">
        <v>0</v>
      </c>
      <c r="CQ34" s="21">
        <v>0</v>
      </c>
      <c r="CR34" s="21">
        <v>0</v>
      </c>
      <c r="CS34" s="21">
        <v>1</v>
      </c>
      <c r="CT34" s="21" t="s">
        <v>2</v>
      </c>
      <c r="CU34" s="21">
        <v>0</v>
      </c>
      <c r="CV34" s="21">
        <v>0</v>
      </c>
      <c r="CW34" s="21">
        <v>0</v>
      </c>
      <c r="CX34" s="21">
        <v>1</v>
      </c>
      <c r="CY34" s="21" t="s">
        <v>2</v>
      </c>
      <c r="CZ34" s="21">
        <v>0</v>
      </c>
      <c r="DA34" s="21">
        <v>0</v>
      </c>
      <c r="DB34" s="21">
        <v>0</v>
      </c>
      <c r="DC34" s="21">
        <v>1</v>
      </c>
      <c r="DD34" s="21" t="s">
        <v>2</v>
      </c>
      <c r="DE34" s="21">
        <v>0</v>
      </c>
      <c r="DF34" s="21">
        <v>0</v>
      </c>
      <c r="DG34" s="21">
        <v>0</v>
      </c>
      <c r="DH34" s="21">
        <v>1</v>
      </c>
      <c r="DI34" s="21" t="s">
        <v>2</v>
      </c>
      <c r="DJ34" s="21">
        <v>0</v>
      </c>
      <c r="DK34" s="21">
        <v>0</v>
      </c>
      <c r="DL34" s="21">
        <v>0</v>
      </c>
      <c r="DM34" s="21">
        <v>1</v>
      </c>
    </row>
    <row r="35" spans="1:117" ht="25" customHeight="1" x14ac:dyDescent="0.3">
      <c r="A35" s="13">
        <v>124</v>
      </c>
      <c r="B35" s="4">
        <v>272</v>
      </c>
      <c r="C35" s="15">
        <v>46120.425844907404</v>
      </c>
      <c r="D35" s="16">
        <v>46120.425844907404</v>
      </c>
      <c r="E35" s="31">
        <v>145</v>
      </c>
      <c r="F35" s="21">
        <v>0</v>
      </c>
      <c r="G35" s="21">
        <v>0</v>
      </c>
      <c r="H35" s="21">
        <v>0</v>
      </c>
      <c r="I35" s="21">
        <v>1</v>
      </c>
      <c r="J35" s="21">
        <v>0</v>
      </c>
      <c r="K35" s="21">
        <v>0</v>
      </c>
      <c r="L35" s="70"/>
      <c r="M35" s="19" t="s">
        <v>253</v>
      </c>
      <c r="N35" s="19" t="s">
        <v>290</v>
      </c>
      <c r="O35" s="4">
        <v>0</v>
      </c>
      <c r="P35" s="19">
        <v>0</v>
      </c>
      <c r="Q35" s="110">
        <v>4</v>
      </c>
      <c r="R35" s="111">
        <v>1</v>
      </c>
      <c r="S35" s="7">
        <v>13</v>
      </c>
      <c r="T35" s="21" t="s">
        <v>2</v>
      </c>
      <c r="U35" s="21">
        <v>0</v>
      </c>
      <c r="V35" s="21">
        <v>0</v>
      </c>
      <c r="W35" s="21">
        <v>0</v>
      </c>
      <c r="X35" s="21">
        <v>1</v>
      </c>
      <c r="Y35" s="21" t="s">
        <v>2</v>
      </c>
      <c r="Z35" s="21">
        <v>0</v>
      </c>
      <c r="AA35" s="21">
        <v>0</v>
      </c>
      <c r="AB35" s="21">
        <v>0</v>
      </c>
      <c r="AC35" s="21">
        <v>1</v>
      </c>
      <c r="AD35" s="21" t="s">
        <v>2</v>
      </c>
      <c r="AE35" s="21">
        <v>0</v>
      </c>
      <c r="AF35" s="21">
        <v>0</v>
      </c>
      <c r="AG35" s="21">
        <v>0</v>
      </c>
      <c r="AH35" s="21">
        <v>1</v>
      </c>
      <c r="AI35" s="4">
        <v>6</v>
      </c>
      <c r="AJ35" s="21">
        <v>0</v>
      </c>
      <c r="AK35" s="21">
        <v>0</v>
      </c>
      <c r="AL35" s="21">
        <v>1</v>
      </c>
      <c r="AM35" s="21">
        <v>0</v>
      </c>
      <c r="AN35" s="21">
        <v>0</v>
      </c>
      <c r="AO35" s="21">
        <v>0</v>
      </c>
      <c r="AP35" s="21">
        <v>0</v>
      </c>
      <c r="AQ35" s="21" t="s">
        <v>2</v>
      </c>
      <c r="AR35" s="21">
        <v>0</v>
      </c>
      <c r="AS35" s="21">
        <v>0</v>
      </c>
      <c r="AT35" s="21">
        <v>0</v>
      </c>
      <c r="AU35" s="21">
        <v>1</v>
      </c>
      <c r="AV35" s="21" t="s">
        <v>2</v>
      </c>
      <c r="AW35" s="21">
        <v>0</v>
      </c>
      <c r="AX35" s="21">
        <v>0</v>
      </c>
      <c r="AY35" s="21">
        <v>0</v>
      </c>
      <c r="AZ35" s="21">
        <v>1</v>
      </c>
      <c r="BA35" s="21" t="s">
        <v>2</v>
      </c>
      <c r="BB35" s="21">
        <v>0</v>
      </c>
      <c r="BC35" s="21">
        <v>0</v>
      </c>
      <c r="BD35" s="21">
        <v>0</v>
      </c>
      <c r="BE35" s="21">
        <v>1</v>
      </c>
      <c r="BF35" s="21" t="s">
        <v>2</v>
      </c>
      <c r="BG35" s="21">
        <v>0</v>
      </c>
      <c r="BH35" s="21">
        <v>0</v>
      </c>
      <c r="BI35" s="21">
        <v>0</v>
      </c>
      <c r="BJ35" s="21">
        <v>1</v>
      </c>
      <c r="BK35" s="21" t="s">
        <v>2</v>
      </c>
      <c r="BL35" s="21">
        <v>0</v>
      </c>
      <c r="BM35" s="21">
        <v>0</v>
      </c>
      <c r="BN35" s="21">
        <v>0</v>
      </c>
      <c r="BO35" s="21">
        <v>1</v>
      </c>
      <c r="BP35" s="21" t="s">
        <v>2</v>
      </c>
      <c r="BQ35" s="21">
        <v>0</v>
      </c>
      <c r="BR35" s="21">
        <v>0</v>
      </c>
      <c r="BS35" s="21">
        <v>0</v>
      </c>
      <c r="BT35" s="21">
        <v>1</v>
      </c>
      <c r="BU35" s="21" t="s">
        <v>2</v>
      </c>
      <c r="BV35" s="21">
        <v>0</v>
      </c>
      <c r="BW35" s="21">
        <v>0</v>
      </c>
      <c r="BX35" s="21">
        <v>0</v>
      </c>
      <c r="BY35" s="21">
        <v>1</v>
      </c>
      <c r="BZ35" s="21" t="s">
        <v>1</v>
      </c>
      <c r="CA35" s="21">
        <v>0</v>
      </c>
      <c r="CB35" s="21">
        <v>0</v>
      </c>
      <c r="CC35" s="21">
        <v>1</v>
      </c>
      <c r="CD35" s="21">
        <v>0</v>
      </c>
      <c r="CE35" s="21" t="s">
        <v>2</v>
      </c>
      <c r="CF35" s="21">
        <v>0</v>
      </c>
      <c r="CG35" s="21">
        <v>0</v>
      </c>
      <c r="CH35" s="21">
        <v>0</v>
      </c>
      <c r="CI35" s="21">
        <v>1</v>
      </c>
      <c r="CJ35" s="21" t="s">
        <v>2</v>
      </c>
      <c r="CK35" s="21">
        <v>0</v>
      </c>
      <c r="CL35" s="21">
        <v>0</v>
      </c>
      <c r="CM35" s="21">
        <v>0</v>
      </c>
      <c r="CN35" s="21">
        <v>1</v>
      </c>
      <c r="CO35" s="21" t="s">
        <v>2</v>
      </c>
      <c r="CP35" s="21">
        <v>0</v>
      </c>
      <c r="CQ35" s="21">
        <v>0</v>
      </c>
      <c r="CR35" s="21">
        <v>0</v>
      </c>
      <c r="CS35" s="21">
        <v>1</v>
      </c>
      <c r="CT35" s="21" t="s">
        <v>0</v>
      </c>
      <c r="CU35" s="21">
        <v>0</v>
      </c>
      <c r="CV35" s="21">
        <v>1</v>
      </c>
      <c r="CW35" s="21">
        <v>0</v>
      </c>
      <c r="CX35" s="21">
        <v>0</v>
      </c>
      <c r="CY35" s="21" t="s">
        <v>0</v>
      </c>
      <c r="CZ35" s="21">
        <v>0</v>
      </c>
      <c r="DA35" s="21">
        <v>1</v>
      </c>
      <c r="DB35" s="21">
        <v>0</v>
      </c>
      <c r="DC35" s="21">
        <v>0</v>
      </c>
      <c r="DD35" s="21" t="s">
        <v>0</v>
      </c>
      <c r="DE35" s="21">
        <v>0</v>
      </c>
      <c r="DF35" s="21">
        <v>1</v>
      </c>
      <c r="DG35" s="21">
        <v>0</v>
      </c>
      <c r="DH35" s="21">
        <v>0</v>
      </c>
      <c r="DI35" s="21" t="s">
        <v>0</v>
      </c>
      <c r="DJ35" s="21">
        <v>0</v>
      </c>
      <c r="DK35" s="21">
        <v>1</v>
      </c>
      <c r="DL35" s="21">
        <v>0</v>
      </c>
      <c r="DM35" s="21">
        <v>0</v>
      </c>
    </row>
    <row r="36" spans="1:117" ht="25" customHeight="1" x14ac:dyDescent="0.3">
      <c r="A36" s="13">
        <v>120</v>
      </c>
      <c r="B36" s="4">
        <v>268</v>
      </c>
      <c r="C36" s="15">
        <v>46114.415416666663</v>
      </c>
      <c r="D36" s="16">
        <v>46114.415416666663</v>
      </c>
      <c r="E36" s="31">
        <v>151</v>
      </c>
      <c r="F36" s="21">
        <v>0</v>
      </c>
      <c r="G36" s="21">
        <v>0</v>
      </c>
      <c r="H36" s="21">
        <v>0</v>
      </c>
      <c r="I36" s="21">
        <v>1</v>
      </c>
      <c r="J36" s="21">
        <v>0</v>
      </c>
      <c r="K36" s="21">
        <v>0</v>
      </c>
      <c r="L36" s="70"/>
      <c r="M36" s="19" t="s">
        <v>242</v>
      </c>
      <c r="N36" s="19" t="s">
        <v>286</v>
      </c>
      <c r="O36" s="4">
        <v>0</v>
      </c>
      <c r="P36" s="19">
        <v>0</v>
      </c>
      <c r="Q36" s="110">
        <v>9</v>
      </c>
      <c r="R36" s="111">
        <v>2</v>
      </c>
      <c r="S36" s="7">
        <v>7</v>
      </c>
      <c r="T36" s="21" t="s">
        <v>2</v>
      </c>
      <c r="U36" s="21">
        <v>0</v>
      </c>
      <c r="V36" s="21">
        <v>0</v>
      </c>
      <c r="W36" s="21">
        <v>0</v>
      </c>
      <c r="X36" s="21">
        <v>1</v>
      </c>
      <c r="Y36" s="21" t="s">
        <v>2</v>
      </c>
      <c r="Z36" s="21">
        <v>0</v>
      </c>
      <c r="AA36" s="21">
        <v>0</v>
      </c>
      <c r="AB36" s="21">
        <v>0</v>
      </c>
      <c r="AC36" s="21">
        <v>1</v>
      </c>
      <c r="AD36" s="21" t="s">
        <v>2</v>
      </c>
      <c r="AE36" s="21">
        <v>0</v>
      </c>
      <c r="AF36" s="21">
        <v>0</v>
      </c>
      <c r="AG36" s="21">
        <v>0</v>
      </c>
      <c r="AH36" s="21">
        <v>1</v>
      </c>
      <c r="AI36" s="4">
        <v>18</v>
      </c>
      <c r="AJ36" s="21">
        <v>0</v>
      </c>
      <c r="AK36" s="21">
        <v>0</v>
      </c>
      <c r="AL36" s="21">
        <v>0</v>
      </c>
      <c r="AM36" s="21">
        <v>1</v>
      </c>
      <c r="AN36" s="21">
        <v>0</v>
      </c>
      <c r="AO36" s="21">
        <v>0</v>
      </c>
      <c r="AP36" s="21">
        <v>0</v>
      </c>
      <c r="AQ36" s="21" t="s">
        <v>1</v>
      </c>
      <c r="AR36" s="21">
        <v>0</v>
      </c>
      <c r="AS36" s="21">
        <v>0</v>
      </c>
      <c r="AT36" s="21">
        <v>1</v>
      </c>
      <c r="AU36" s="21">
        <v>0</v>
      </c>
      <c r="AV36" s="21" t="s">
        <v>0</v>
      </c>
      <c r="AW36" s="21">
        <v>0</v>
      </c>
      <c r="AX36" s="21">
        <v>1</v>
      </c>
      <c r="AY36" s="21">
        <v>0</v>
      </c>
      <c r="AZ36" s="21">
        <v>0</v>
      </c>
      <c r="BA36" s="21" t="s">
        <v>2</v>
      </c>
      <c r="BB36" s="21">
        <v>0</v>
      </c>
      <c r="BC36" s="21">
        <v>0</v>
      </c>
      <c r="BD36" s="21">
        <v>0</v>
      </c>
      <c r="BE36" s="21">
        <v>1</v>
      </c>
      <c r="BF36" s="21" t="s">
        <v>2</v>
      </c>
      <c r="BG36" s="21">
        <v>0</v>
      </c>
      <c r="BH36" s="21">
        <v>0</v>
      </c>
      <c r="BI36" s="21">
        <v>0</v>
      </c>
      <c r="BJ36" s="21">
        <v>1</v>
      </c>
      <c r="BK36" s="21" t="s">
        <v>2</v>
      </c>
      <c r="BL36" s="21">
        <v>0</v>
      </c>
      <c r="BM36" s="21">
        <v>0</v>
      </c>
      <c r="BN36" s="21">
        <v>0</v>
      </c>
      <c r="BO36" s="21">
        <v>1</v>
      </c>
      <c r="BP36" s="21" t="s">
        <v>1</v>
      </c>
      <c r="BQ36" s="21">
        <v>0</v>
      </c>
      <c r="BR36" s="21">
        <v>0</v>
      </c>
      <c r="BS36" s="21">
        <v>1</v>
      </c>
      <c r="BT36" s="21">
        <v>0</v>
      </c>
      <c r="BU36" s="21" t="s">
        <v>0</v>
      </c>
      <c r="BV36" s="21">
        <v>0</v>
      </c>
      <c r="BW36" s="21">
        <v>1</v>
      </c>
      <c r="BX36" s="21">
        <v>0</v>
      </c>
      <c r="BY36" s="21">
        <v>0</v>
      </c>
      <c r="BZ36" s="21" t="s">
        <v>0</v>
      </c>
      <c r="CA36" s="21">
        <v>0</v>
      </c>
      <c r="CB36" s="21">
        <v>1</v>
      </c>
      <c r="CC36" s="21">
        <v>0</v>
      </c>
      <c r="CD36" s="21">
        <v>0</v>
      </c>
      <c r="CE36" s="21" t="s">
        <v>2</v>
      </c>
      <c r="CF36" s="21">
        <v>0</v>
      </c>
      <c r="CG36" s="21">
        <v>0</v>
      </c>
      <c r="CH36" s="21">
        <v>0</v>
      </c>
      <c r="CI36" s="21">
        <v>1</v>
      </c>
      <c r="CJ36" s="21" t="s">
        <v>0</v>
      </c>
      <c r="CK36" s="21">
        <v>0</v>
      </c>
      <c r="CL36" s="21">
        <v>1</v>
      </c>
      <c r="CM36" s="21">
        <v>0</v>
      </c>
      <c r="CN36" s="21">
        <v>0</v>
      </c>
      <c r="CO36" s="21" t="s">
        <v>0</v>
      </c>
      <c r="CP36" s="21">
        <v>0</v>
      </c>
      <c r="CQ36" s="21">
        <v>1</v>
      </c>
      <c r="CR36" s="21">
        <v>0</v>
      </c>
      <c r="CS36" s="21">
        <v>0</v>
      </c>
      <c r="CT36" s="21" t="s">
        <v>0</v>
      </c>
      <c r="CU36" s="21">
        <v>0</v>
      </c>
      <c r="CV36" s="21">
        <v>1</v>
      </c>
      <c r="CW36" s="21">
        <v>0</v>
      </c>
      <c r="CX36" s="21">
        <v>0</v>
      </c>
      <c r="CY36" s="21" t="s">
        <v>0</v>
      </c>
      <c r="CZ36" s="21">
        <v>0</v>
      </c>
      <c r="DA36" s="21">
        <v>1</v>
      </c>
      <c r="DB36" s="21">
        <v>0</v>
      </c>
      <c r="DC36" s="21">
        <v>0</v>
      </c>
      <c r="DD36" s="21" t="s">
        <v>0</v>
      </c>
      <c r="DE36" s="21">
        <v>0</v>
      </c>
      <c r="DF36" s="21">
        <v>1</v>
      </c>
      <c r="DG36" s="21">
        <v>0</v>
      </c>
      <c r="DH36" s="21">
        <v>0</v>
      </c>
      <c r="DI36" s="21" t="s">
        <v>0</v>
      </c>
      <c r="DJ36" s="21">
        <v>0</v>
      </c>
      <c r="DK36" s="21">
        <v>1</v>
      </c>
      <c r="DL36" s="21">
        <v>0</v>
      </c>
      <c r="DM36" s="21">
        <v>0</v>
      </c>
    </row>
    <row r="37" spans="1:117" ht="25" customHeight="1" x14ac:dyDescent="0.3">
      <c r="A37" s="13">
        <v>121</v>
      </c>
      <c r="B37" s="4">
        <v>269</v>
      </c>
      <c r="C37" s="15">
        <v>46114.505671296298</v>
      </c>
      <c r="D37" s="16">
        <v>46114.505671296298</v>
      </c>
      <c r="E37" s="31">
        <v>151</v>
      </c>
      <c r="F37" s="21">
        <v>0</v>
      </c>
      <c r="G37" s="21">
        <v>0</v>
      </c>
      <c r="H37" s="21">
        <v>0</v>
      </c>
      <c r="I37" s="21">
        <v>1</v>
      </c>
      <c r="J37" s="21">
        <v>0</v>
      </c>
      <c r="K37" s="21">
        <v>0</v>
      </c>
      <c r="L37" s="70"/>
      <c r="M37" s="19" t="s">
        <v>260</v>
      </c>
      <c r="N37" s="19" t="s">
        <v>287</v>
      </c>
      <c r="O37" s="4">
        <v>0</v>
      </c>
      <c r="P37" s="19">
        <v>0</v>
      </c>
      <c r="Q37" s="110">
        <v>0</v>
      </c>
      <c r="R37" s="111">
        <v>0</v>
      </c>
      <c r="S37" s="7">
        <v>18</v>
      </c>
      <c r="T37" s="21" t="s">
        <v>2</v>
      </c>
      <c r="U37" s="21">
        <v>0</v>
      </c>
      <c r="V37" s="21">
        <v>0</v>
      </c>
      <c r="W37" s="21">
        <v>0</v>
      </c>
      <c r="X37" s="21">
        <v>1</v>
      </c>
      <c r="Y37" s="21" t="s">
        <v>2</v>
      </c>
      <c r="Z37" s="21">
        <v>0</v>
      </c>
      <c r="AA37" s="21">
        <v>0</v>
      </c>
      <c r="AB37" s="21">
        <v>0</v>
      </c>
      <c r="AC37" s="21">
        <v>1</v>
      </c>
      <c r="AD37" s="21" t="s">
        <v>2</v>
      </c>
      <c r="AE37" s="21">
        <v>0</v>
      </c>
      <c r="AF37" s="21">
        <v>0</v>
      </c>
      <c r="AG37" s="21">
        <v>0</v>
      </c>
      <c r="AH37" s="21">
        <v>1</v>
      </c>
      <c r="AI37" s="4">
        <v>62</v>
      </c>
      <c r="AJ37" s="21">
        <v>0</v>
      </c>
      <c r="AK37" s="21">
        <v>0</v>
      </c>
      <c r="AL37" s="21">
        <v>0</v>
      </c>
      <c r="AM37" s="21">
        <v>0</v>
      </c>
      <c r="AN37" s="21">
        <v>1</v>
      </c>
      <c r="AO37" s="21">
        <v>0</v>
      </c>
      <c r="AP37" s="21">
        <v>0</v>
      </c>
      <c r="AQ37" s="21" t="s">
        <v>2</v>
      </c>
      <c r="AR37" s="21">
        <v>0</v>
      </c>
      <c r="AS37" s="21">
        <v>0</v>
      </c>
      <c r="AT37" s="21">
        <v>0</v>
      </c>
      <c r="AU37" s="21">
        <v>1</v>
      </c>
      <c r="AV37" s="21" t="s">
        <v>2</v>
      </c>
      <c r="AW37" s="21">
        <v>0</v>
      </c>
      <c r="AX37" s="21">
        <v>0</v>
      </c>
      <c r="AY37" s="21">
        <v>0</v>
      </c>
      <c r="AZ37" s="21">
        <v>1</v>
      </c>
      <c r="BA37" s="21" t="s">
        <v>2</v>
      </c>
      <c r="BB37" s="21">
        <v>0</v>
      </c>
      <c r="BC37" s="21">
        <v>0</v>
      </c>
      <c r="BD37" s="21">
        <v>0</v>
      </c>
      <c r="BE37" s="21">
        <v>1</v>
      </c>
      <c r="BF37" s="21" t="s">
        <v>2</v>
      </c>
      <c r="BG37" s="21">
        <v>0</v>
      </c>
      <c r="BH37" s="21">
        <v>0</v>
      </c>
      <c r="BI37" s="21">
        <v>0</v>
      </c>
      <c r="BJ37" s="21">
        <v>1</v>
      </c>
      <c r="BK37" s="21" t="s">
        <v>2</v>
      </c>
      <c r="BL37" s="21">
        <v>0</v>
      </c>
      <c r="BM37" s="21">
        <v>0</v>
      </c>
      <c r="BN37" s="21">
        <v>0</v>
      </c>
      <c r="BO37" s="21">
        <v>1</v>
      </c>
      <c r="BP37" s="21" t="s">
        <v>2</v>
      </c>
      <c r="BQ37" s="21">
        <v>0</v>
      </c>
      <c r="BR37" s="21">
        <v>0</v>
      </c>
      <c r="BS37" s="21">
        <v>0</v>
      </c>
      <c r="BT37" s="21">
        <v>1</v>
      </c>
      <c r="BU37" s="21" t="s">
        <v>2</v>
      </c>
      <c r="BV37" s="21">
        <v>0</v>
      </c>
      <c r="BW37" s="21">
        <v>0</v>
      </c>
      <c r="BX37" s="21">
        <v>0</v>
      </c>
      <c r="BY37" s="21">
        <v>1</v>
      </c>
      <c r="BZ37" s="21" t="s">
        <v>2</v>
      </c>
      <c r="CA37" s="21">
        <v>0</v>
      </c>
      <c r="CB37" s="21">
        <v>0</v>
      </c>
      <c r="CC37" s="21">
        <v>0</v>
      </c>
      <c r="CD37" s="21">
        <v>1</v>
      </c>
      <c r="CE37" s="21" t="s">
        <v>2</v>
      </c>
      <c r="CF37" s="21">
        <v>0</v>
      </c>
      <c r="CG37" s="21">
        <v>0</v>
      </c>
      <c r="CH37" s="21">
        <v>0</v>
      </c>
      <c r="CI37" s="21">
        <v>1</v>
      </c>
      <c r="CJ37" s="21" t="s">
        <v>2</v>
      </c>
      <c r="CK37" s="21">
        <v>0</v>
      </c>
      <c r="CL37" s="21">
        <v>0</v>
      </c>
      <c r="CM37" s="21">
        <v>0</v>
      </c>
      <c r="CN37" s="21">
        <v>1</v>
      </c>
      <c r="CO37" s="21" t="s">
        <v>2</v>
      </c>
      <c r="CP37" s="21">
        <v>0</v>
      </c>
      <c r="CQ37" s="21">
        <v>0</v>
      </c>
      <c r="CR37" s="21">
        <v>0</v>
      </c>
      <c r="CS37" s="21">
        <v>1</v>
      </c>
      <c r="CT37" s="21" t="s">
        <v>2</v>
      </c>
      <c r="CU37" s="21">
        <v>0</v>
      </c>
      <c r="CV37" s="21">
        <v>0</v>
      </c>
      <c r="CW37" s="21">
        <v>0</v>
      </c>
      <c r="CX37" s="21">
        <v>1</v>
      </c>
      <c r="CY37" s="21" t="s">
        <v>2</v>
      </c>
      <c r="CZ37" s="21">
        <v>0</v>
      </c>
      <c r="DA37" s="21">
        <v>0</v>
      </c>
      <c r="DB37" s="21">
        <v>0</v>
      </c>
      <c r="DC37" s="21">
        <v>1</v>
      </c>
      <c r="DD37" s="21" t="s">
        <v>2</v>
      </c>
      <c r="DE37" s="21">
        <v>0</v>
      </c>
      <c r="DF37" s="21">
        <v>0</v>
      </c>
      <c r="DG37" s="21">
        <v>0</v>
      </c>
      <c r="DH37" s="21">
        <v>1</v>
      </c>
      <c r="DI37" s="21" t="s">
        <v>2</v>
      </c>
      <c r="DJ37" s="21">
        <v>0</v>
      </c>
      <c r="DK37" s="21">
        <v>0</v>
      </c>
      <c r="DL37" s="21">
        <v>0</v>
      </c>
      <c r="DM37" s="21">
        <v>1</v>
      </c>
    </row>
    <row r="38" spans="1:117" ht="25" customHeight="1" x14ac:dyDescent="0.3">
      <c r="A38" s="13">
        <v>122</v>
      </c>
      <c r="B38" s="4">
        <v>270</v>
      </c>
      <c r="C38" s="15">
        <v>46114.539074074077</v>
      </c>
      <c r="D38" s="16">
        <v>46114.539074074077</v>
      </c>
      <c r="E38" s="31">
        <v>151</v>
      </c>
      <c r="F38" s="21">
        <v>0</v>
      </c>
      <c r="G38" s="21">
        <v>0</v>
      </c>
      <c r="H38" s="21">
        <v>0</v>
      </c>
      <c r="I38" s="21">
        <v>1</v>
      </c>
      <c r="J38" s="21">
        <v>0</v>
      </c>
      <c r="K38" s="21">
        <v>0</v>
      </c>
      <c r="L38" s="70"/>
      <c r="M38" s="19" t="s">
        <v>272</v>
      </c>
      <c r="N38" s="19" t="s">
        <v>288</v>
      </c>
      <c r="O38" s="4">
        <v>0</v>
      </c>
      <c r="P38" s="19">
        <v>0</v>
      </c>
      <c r="Q38" s="110">
        <v>6</v>
      </c>
      <c r="R38" s="111">
        <v>1</v>
      </c>
      <c r="S38" s="7">
        <v>11</v>
      </c>
      <c r="T38" s="21" t="s">
        <v>2</v>
      </c>
      <c r="U38" s="21">
        <v>0</v>
      </c>
      <c r="V38" s="21">
        <v>0</v>
      </c>
      <c r="W38" s="21">
        <v>0</v>
      </c>
      <c r="X38" s="21">
        <v>1</v>
      </c>
      <c r="Y38" s="21" t="s">
        <v>2</v>
      </c>
      <c r="Z38" s="21">
        <v>0</v>
      </c>
      <c r="AA38" s="21">
        <v>0</v>
      </c>
      <c r="AB38" s="21">
        <v>0</v>
      </c>
      <c r="AC38" s="21">
        <v>1</v>
      </c>
      <c r="AD38" s="21" t="s">
        <v>2</v>
      </c>
      <c r="AE38" s="21">
        <v>0</v>
      </c>
      <c r="AF38" s="21">
        <v>0</v>
      </c>
      <c r="AG38" s="21">
        <v>0</v>
      </c>
      <c r="AH38" s="21">
        <v>1</v>
      </c>
      <c r="AI38" s="4">
        <v>4</v>
      </c>
      <c r="AJ38" s="21">
        <v>0</v>
      </c>
      <c r="AK38" s="21">
        <v>0</v>
      </c>
      <c r="AL38" s="21">
        <v>1</v>
      </c>
      <c r="AM38" s="21">
        <v>0</v>
      </c>
      <c r="AN38" s="21">
        <v>0</v>
      </c>
      <c r="AO38" s="21">
        <v>0</v>
      </c>
      <c r="AP38" s="21">
        <v>0</v>
      </c>
      <c r="AQ38" s="21" t="s">
        <v>2</v>
      </c>
      <c r="AR38" s="21">
        <v>0</v>
      </c>
      <c r="AS38" s="21">
        <v>0</v>
      </c>
      <c r="AT38" s="21">
        <v>0</v>
      </c>
      <c r="AU38" s="21">
        <v>1</v>
      </c>
      <c r="AV38" s="21" t="s">
        <v>2</v>
      </c>
      <c r="AW38" s="21">
        <v>0</v>
      </c>
      <c r="AX38" s="21">
        <v>0</v>
      </c>
      <c r="AY38" s="21">
        <v>0</v>
      </c>
      <c r="AZ38" s="21">
        <v>1</v>
      </c>
      <c r="BA38" s="21" t="s">
        <v>2</v>
      </c>
      <c r="BB38" s="21">
        <v>0</v>
      </c>
      <c r="BC38" s="21">
        <v>0</v>
      </c>
      <c r="BD38" s="21">
        <v>0</v>
      </c>
      <c r="BE38" s="21">
        <v>1</v>
      </c>
      <c r="BF38" s="21" t="s">
        <v>2</v>
      </c>
      <c r="BG38" s="21">
        <v>0</v>
      </c>
      <c r="BH38" s="21">
        <v>0</v>
      </c>
      <c r="BI38" s="21">
        <v>0</v>
      </c>
      <c r="BJ38" s="21">
        <v>1</v>
      </c>
      <c r="BK38" s="21" t="s">
        <v>2</v>
      </c>
      <c r="BL38" s="21">
        <v>0</v>
      </c>
      <c r="BM38" s="21">
        <v>0</v>
      </c>
      <c r="BN38" s="21">
        <v>0</v>
      </c>
      <c r="BO38" s="21">
        <v>1</v>
      </c>
      <c r="BP38" s="21" t="s">
        <v>2</v>
      </c>
      <c r="BQ38" s="21">
        <v>0</v>
      </c>
      <c r="BR38" s="21">
        <v>0</v>
      </c>
      <c r="BS38" s="21">
        <v>0</v>
      </c>
      <c r="BT38" s="21">
        <v>1</v>
      </c>
      <c r="BU38" s="21" t="s">
        <v>2</v>
      </c>
      <c r="BV38" s="21">
        <v>0</v>
      </c>
      <c r="BW38" s="21">
        <v>0</v>
      </c>
      <c r="BX38" s="21">
        <v>0</v>
      </c>
      <c r="BY38" s="21">
        <v>1</v>
      </c>
      <c r="BZ38" s="21" t="s">
        <v>0</v>
      </c>
      <c r="CA38" s="21">
        <v>0</v>
      </c>
      <c r="CB38" s="21">
        <v>1</v>
      </c>
      <c r="CC38" s="21">
        <v>0</v>
      </c>
      <c r="CD38" s="21">
        <v>0</v>
      </c>
      <c r="CE38" s="21" t="s">
        <v>2</v>
      </c>
      <c r="CF38" s="21">
        <v>0</v>
      </c>
      <c r="CG38" s="21">
        <v>0</v>
      </c>
      <c r="CH38" s="21">
        <v>0</v>
      </c>
      <c r="CI38" s="21">
        <v>1</v>
      </c>
      <c r="CJ38" s="21" t="s">
        <v>1</v>
      </c>
      <c r="CK38" s="21">
        <v>0</v>
      </c>
      <c r="CL38" s="21">
        <v>0</v>
      </c>
      <c r="CM38" s="21">
        <v>1</v>
      </c>
      <c r="CN38" s="21">
        <v>0</v>
      </c>
      <c r="CO38" s="21" t="s">
        <v>0</v>
      </c>
      <c r="CP38" s="21">
        <v>0</v>
      </c>
      <c r="CQ38" s="21">
        <v>1</v>
      </c>
      <c r="CR38" s="21">
        <v>0</v>
      </c>
      <c r="CS38" s="21">
        <v>0</v>
      </c>
      <c r="CT38" s="21" t="s">
        <v>0</v>
      </c>
      <c r="CU38" s="21">
        <v>0</v>
      </c>
      <c r="CV38" s="21">
        <v>1</v>
      </c>
      <c r="CW38" s="21">
        <v>0</v>
      </c>
      <c r="CX38" s="21">
        <v>0</v>
      </c>
      <c r="CY38" s="21" t="s">
        <v>0</v>
      </c>
      <c r="CZ38" s="21">
        <v>0</v>
      </c>
      <c r="DA38" s="21">
        <v>1</v>
      </c>
      <c r="DB38" s="21">
        <v>0</v>
      </c>
      <c r="DC38" s="21">
        <v>0</v>
      </c>
      <c r="DD38" s="21" t="s">
        <v>0</v>
      </c>
      <c r="DE38" s="21">
        <v>0</v>
      </c>
      <c r="DF38" s="21">
        <v>1</v>
      </c>
      <c r="DG38" s="21">
        <v>0</v>
      </c>
      <c r="DH38" s="21">
        <v>0</v>
      </c>
      <c r="DI38" s="21" t="s">
        <v>0</v>
      </c>
      <c r="DJ38" s="21">
        <v>0</v>
      </c>
      <c r="DK38" s="21">
        <v>1</v>
      </c>
      <c r="DL38" s="21">
        <v>0</v>
      </c>
      <c r="DM38" s="21">
        <v>0</v>
      </c>
    </row>
    <row r="39" spans="1:117" ht="25" customHeight="1" x14ac:dyDescent="0.3">
      <c r="A39" s="13">
        <v>116</v>
      </c>
      <c r="B39" s="4">
        <v>264</v>
      </c>
      <c r="C39" s="15">
        <v>46113.571076388886</v>
      </c>
      <c r="D39" s="16">
        <v>46113.571076388886</v>
      </c>
      <c r="E39" s="31">
        <v>152</v>
      </c>
      <c r="F39" s="21">
        <v>0</v>
      </c>
      <c r="G39" s="21">
        <v>0</v>
      </c>
      <c r="H39" s="21">
        <v>0</v>
      </c>
      <c r="I39" s="21">
        <v>1</v>
      </c>
      <c r="J39" s="21">
        <v>0</v>
      </c>
      <c r="K39" s="21">
        <v>0</v>
      </c>
      <c r="L39" s="70"/>
      <c r="M39" s="19" t="s">
        <v>260</v>
      </c>
      <c r="N39" s="19" t="s">
        <v>282</v>
      </c>
      <c r="O39" s="4">
        <v>0</v>
      </c>
      <c r="P39" s="19">
        <v>0</v>
      </c>
      <c r="Q39" s="110">
        <v>0</v>
      </c>
      <c r="R39" s="111">
        <v>1</v>
      </c>
      <c r="S39" s="7">
        <v>17</v>
      </c>
      <c r="T39" s="21" t="s">
        <v>2</v>
      </c>
      <c r="U39" s="21">
        <v>0</v>
      </c>
      <c r="V39" s="21">
        <v>0</v>
      </c>
      <c r="W39" s="21">
        <v>0</v>
      </c>
      <c r="X39" s="21">
        <v>1</v>
      </c>
      <c r="Y39" s="21" t="s">
        <v>2</v>
      </c>
      <c r="Z39" s="21">
        <v>0</v>
      </c>
      <c r="AA39" s="21">
        <v>0</v>
      </c>
      <c r="AB39" s="21">
        <v>0</v>
      </c>
      <c r="AC39" s="21">
        <v>1</v>
      </c>
      <c r="AD39" s="21" t="s">
        <v>2</v>
      </c>
      <c r="AE39" s="21">
        <v>0</v>
      </c>
      <c r="AF39" s="21">
        <v>0</v>
      </c>
      <c r="AG39" s="21">
        <v>0</v>
      </c>
      <c r="AH39" s="21">
        <v>1</v>
      </c>
      <c r="AI39" s="4">
        <v>31</v>
      </c>
      <c r="AJ39" s="21">
        <v>0</v>
      </c>
      <c r="AK39" s="21">
        <v>0</v>
      </c>
      <c r="AL39" s="21">
        <v>0</v>
      </c>
      <c r="AM39" s="21">
        <v>0</v>
      </c>
      <c r="AN39" s="21">
        <v>1</v>
      </c>
      <c r="AO39" s="21">
        <v>0</v>
      </c>
      <c r="AP39" s="21">
        <v>0</v>
      </c>
      <c r="AQ39" s="21" t="s">
        <v>1</v>
      </c>
      <c r="AR39" s="21">
        <v>0</v>
      </c>
      <c r="AS39" s="21">
        <v>0</v>
      </c>
      <c r="AT39" s="21">
        <v>1</v>
      </c>
      <c r="AU39" s="21">
        <v>0</v>
      </c>
      <c r="AV39" s="21" t="s">
        <v>2</v>
      </c>
      <c r="AW39" s="21">
        <v>0</v>
      </c>
      <c r="AX39" s="21">
        <v>0</v>
      </c>
      <c r="AY39" s="21">
        <v>0</v>
      </c>
      <c r="AZ39" s="21">
        <v>1</v>
      </c>
      <c r="BA39" s="21" t="s">
        <v>2</v>
      </c>
      <c r="BB39" s="21">
        <v>0</v>
      </c>
      <c r="BC39" s="21">
        <v>0</v>
      </c>
      <c r="BD39" s="21">
        <v>0</v>
      </c>
      <c r="BE39" s="21">
        <v>1</v>
      </c>
      <c r="BF39" s="21" t="s">
        <v>2</v>
      </c>
      <c r="BG39" s="21">
        <v>0</v>
      </c>
      <c r="BH39" s="21">
        <v>0</v>
      </c>
      <c r="BI39" s="21">
        <v>0</v>
      </c>
      <c r="BJ39" s="21">
        <v>1</v>
      </c>
      <c r="BK39" s="21" t="s">
        <v>2</v>
      </c>
      <c r="BL39" s="21">
        <v>0</v>
      </c>
      <c r="BM39" s="21">
        <v>0</v>
      </c>
      <c r="BN39" s="21">
        <v>0</v>
      </c>
      <c r="BO39" s="21">
        <v>1</v>
      </c>
      <c r="BP39" s="21" t="s">
        <v>2</v>
      </c>
      <c r="BQ39" s="21">
        <v>0</v>
      </c>
      <c r="BR39" s="21">
        <v>0</v>
      </c>
      <c r="BS39" s="21">
        <v>0</v>
      </c>
      <c r="BT39" s="21">
        <v>1</v>
      </c>
      <c r="BU39" s="21" t="s">
        <v>2</v>
      </c>
      <c r="BV39" s="21">
        <v>0</v>
      </c>
      <c r="BW39" s="21">
        <v>0</v>
      </c>
      <c r="BX39" s="21">
        <v>0</v>
      </c>
      <c r="BY39" s="21">
        <v>1</v>
      </c>
      <c r="BZ39" s="21" t="s">
        <v>2</v>
      </c>
      <c r="CA39" s="21">
        <v>0</v>
      </c>
      <c r="CB39" s="21">
        <v>0</v>
      </c>
      <c r="CC39" s="21">
        <v>0</v>
      </c>
      <c r="CD39" s="21">
        <v>1</v>
      </c>
      <c r="CE39" s="21" t="s">
        <v>2</v>
      </c>
      <c r="CF39" s="21">
        <v>0</v>
      </c>
      <c r="CG39" s="21">
        <v>0</v>
      </c>
      <c r="CH39" s="21">
        <v>0</v>
      </c>
      <c r="CI39" s="21">
        <v>1</v>
      </c>
      <c r="CJ39" s="21" t="s">
        <v>2</v>
      </c>
      <c r="CK39" s="21">
        <v>0</v>
      </c>
      <c r="CL39" s="21">
        <v>0</v>
      </c>
      <c r="CM39" s="21">
        <v>0</v>
      </c>
      <c r="CN39" s="21">
        <v>1</v>
      </c>
      <c r="CO39" s="21" t="s">
        <v>2</v>
      </c>
      <c r="CP39" s="21">
        <v>0</v>
      </c>
      <c r="CQ39" s="21">
        <v>0</v>
      </c>
      <c r="CR39" s="21">
        <v>0</v>
      </c>
      <c r="CS39" s="21">
        <v>1</v>
      </c>
      <c r="CT39" s="21" t="s">
        <v>2</v>
      </c>
      <c r="CU39" s="21">
        <v>0</v>
      </c>
      <c r="CV39" s="21">
        <v>0</v>
      </c>
      <c r="CW39" s="21">
        <v>0</v>
      </c>
      <c r="CX39" s="21">
        <v>1</v>
      </c>
      <c r="CY39" s="21" t="s">
        <v>2</v>
      </c>
      <c r="CZ39" s="21">
        <v>0</v>
      </c>
      <c r="DA39" s="21">
        <v>0</v>
      </c>
      <c r="DB39" s="21">
        <v>0</v>
      </c>
      <c r="DC39" s="21">
        <v>1</v>
      </c>
      <c r="DD39" s="21" t="s">
        <v>2</v>
      </c>
      <c r="DE39" s="21">
        <v>0</v>
      </c>
      <c r="DF39" s="21">
        <v>0</v>
      </c>
      <c r="DG39" s="21">
        <v>0</v>
      </c>
      <c r="DH39" s="21">
        <v>1</v>
      </c>
      <c r="DI39" s="21" t="s">
        <v>2</v>
      </c>
      <c r="DJ39" s="21">
        <v>0</v>
      </c>
      <c r="DK39" s="21">
        <v>0</v>
      </c>
      <c r="DL39" s="21">
        <v>0</v>
      </c>
      <c r="DM39" s="21">
        <v>1</v>
      </c>
    </row>
    <row r="40" spans="1:117" ht="25" customHeight="1" x14ac:dyDescent="0.3">
      <c r="A40" s="13">
        <v>117</v>
      </c>
      <c r="B40" s="4">
        <v>265</v>
      </c>
      <c r="C40" s="15">
        <v>46113.59778935185</v>
      </c>
      <c r="D40" s="16">
        <v>46113.59778935185</v>
      </c>
      <c r="E40" s="31">
        <v>152</v>
      </c>
      <c r="F40" s="21">
        <v>0</v>
      </c>
      <c r="G40" s="21">
        <v>0</v>
      </c>
      <c r="H40" s="21">
        <v>0</v>
      </c>
      <c r="I40" s="21">
        <v>1</v>
      </c>
      <c r="J40" s="21">
        <v>0</v>
      </c>
      <c r="K40" s="21">
        <v>0</v>
      </c>
      <c r="L40" s="70"/>
      <c r="M40" s="19" t="s">
        <v>272</v>
      </c>
      <c r="N40" s="19" t="s">
        <v>283</v>
      </c>
      <c r="O40" s="4">
        <v>0</v>
      </c>
      <c r="P40" s="19">
        <v>0</v>
      </c>
      <c r="Q40" s="110">
        <v>2</v>
      </c>
      <c r="R40" s="111">
        <v>0</v>
      </c>
      <c r="S40" s="7">
        <v>16</v>
      </c>
      <c r="T40" s="21" t="s">
        <v>2</v>
      </c>
      <c r="U40" s="21">
        <v>0</v>
      </c>
      <c r="V40" s="21">
        <v>0</v>
      </c>
      <c r="W40" s="21">
        <v>0</v>
      </c>
      <c r="X40" s="21">
        <v>1</v>
      </c>
      <c r="Y40" s="21" t="s">
        <v>2</v>
      </c>
      <c r="Z40" s="21">
        <v>0</v>
      </c>
      <c r="AA40" s="21">
        <v>0</v>
      </c>
      <c r="AB40" s="21">
        <v>0</v>
      </c>
      <c r="AC40" s="21">
        <v>1</v>
      </c>
      <c r="AD40" s="21" t="s">
        <v>2</v>
      </c>
      <c r="AE40" s="21">
        <v>0</v>
      </c>
      <c r="AF40" s="21">
        <v>0</v>
      </c>
      <c r="AG40" s="21">
        <v>0</v>
      </c>
      <c r="AH40" s="21">
        <v>1</v>
      </c>
      <c r="AI40" s="4">
        <v>5</v>
      </c>
      <c r="AJ40" s="21">
        <v>0</v>
      </c>
      <c r="AK40" s="21">
        <v>0</v>
      </c>
      <c r="AL40" s="21">
        <v>1</v>
      </c>
      <c r="AM40" s="21">
        <v>0</v>
      </c>
      <c r="AN40" s="21">
        <v>0</v>
      </c>
      <c r="AO40" s="21">
        <v>0</v>
      </c>
      <c r="AP40" s="21">
        <v>0</v>
      </c>
      <c r="AQ40" s="21" t="s">
        <v>2</v>
      </c>
      <c r="AR40" s="21">
        <v>0</v>
      </c>
      <c r="AS40" s="21">
        <v>0</v>
      </c>
      <c r="AT40" s="21">
        <v>0</v>
      </c>
      <c r="AU40" s="21">
        <v>1</v>
      </c>
      <c r="AV40" s="21" t="s">
        <v>2</v>
      </c>
      <c r="AW40" s="21">
        <v>0</v>
      </c>
      <c r="AX40" s="21">
        <v>0</v>
      </c>
      <c r="AY40" s="21">
        <v>0</v>
      </c>
      <c r="AZ40" s="21">
        <v>1</v>
      </c>
      <c r="BA40" s="21" t="s">
        <v>2</v>
      </c>
      <c r="BB40" s="21">
        <v>0</v>
      </c>
      <c r="BC40" s="21">
        <v>0</v>
      </c>
      <c r="BD40" s="21">
        <v>0</v>
      </c>
      <c r="BE40" s="21">
        <v>1</v>
      </c>
      <c r="BF40" s="21" t="s">
        <v>2</v>
      </c>
      <c r="BG40" s="21">
        <v>0</v>
      </c>
      <c r="BH40" s="21">
        <v>0</v>
      </c>
      <c r="BI40" s="21">
        <v>0</v>
      </c>
      <c r="BJ40" s="21">
        <v>1</v>
      </c>
      <c r="BK40" s="21" t="s">
        <v>2</v>
      </c>
      <c r="BL40" s="21">
        <v>0</v>
      </c>
      <c r="BM40" s="21">
        <v>0</v>
      </c>
      <c r="BN40" s="21">
        <v>0</v>
      </c>
      <c r="BO40" s="21">
        <v>1</v>
      </c>
      <c r="BP40" s="21" t="s">
        <v>2</v>
      </c>
      <c r="BQ40" s="21">
        <v>0</v>
      </c>
      <c r="BR40" s="21">
        <v>0</v>
      </c>
      <c r="BS40" s="21">
        <v>0</v>
      </c>
      <c r="BT40" s="21">
        <v>1</v>
      </c>
      <c r="BU40" s="21" t="s">
        <v>2</v>
      </c>
      <c r="BV40" s="21">
        <v>0</v>
      </c>
      <c r="BW40" s="21">
        <v>0</v>
      </c>
      <c r="BX40" s="21">
        <v>0</v>
      </c>
      <c r="BY40" s="21">
        <v>1</v>
      </c>
      <c r="BZ40" s="21" t="s">
        <v>2</v>
      </c>
      <c r="CA40" s="21">
        <v>0</v>
      </c>
      <c r="CB40" s="21">
        <v>0</v>
      </c>
      <c r="CC40" s="21">
        <v>0</v>
      </c>
      <c r="CD40" s="21">
        <v>1</v>
      </c>
      <c r="CE40" s="21" t="s">
        <v>2</v>
      </c>
      <c r="CF40" s="21">
        <v>0</v>
      </c>
      <c r="CG40" s="21">
        <v>0</v>
      </c>
      <c r="CH40" s="21">
        <v>0</v>
      </c>
      <c r="CI40" s="21">
        <v>1</v>
      </c>
      <c r="CJ40" s="21" t="s">
        <v>2</v>
      </c>
      <c r="CK40" s="21">
        <v>0</v>
      </c>
      <c r="CL40" s="21">
        <v>0</v>
      </c>
      <c r="CM40" s="21">
        <v>0</v>
      </c>
      <c r="CN40" s="21">
        <v>1</v>
      </c>
      <c r="CO40" s="21" t="s">
        <v>2</v>
      </c>
      <c r="CP40" s="21">
        <v>0</v>
      </c>
      <c r="CQ40" s="21">
        <v>0</v>
      </c>
      <c r="CR40" s="21">
        <v>0</v>
      </c>
      <c r="CS40" s="21">
        <v>1</v>
      </c>
      <c r="CT40" s="21" t="s">
        <v>2</v>
      </c>
      <c r="CU40" s="21">
        <v>0</v>
      </c>
      <c r="CV40" s="21">
        <v>0</v>
      </c>
      <c r="CW40" s="21">
        <v>0</v>
      </c>
      <c r="CX40" s="21">
        <v>1</v>
      </c>
      <c r="CY40" s="21" t="s">
        <v>2</v>
      </c>
      <c r="CZ40" s="21">
        <v>0</v>
      </c>
      <c r="DA40" s="21">
        <v>0</v>
      </c>
      <c r="DB40" s="21">
        <v>0</v>
      </c>
      <c r="DC40" s="21">
        <v>1</v>
      </c>
      <c r="DD40" s="21" t="s">
        <v>0</v>
      </c>
      <c r="DE40" s="21">
        <v>0</v>
      </c>
      <c r="DF40" s="21">
        <v>1</v>
      </c>
      <c r="DG40" s="21">
        <v>0</v>
      </c>
      <c r="DH40" s="21">
        <v>0</v>
      </c>
      <c r="DI40" s="21" t="s">
        <v>0</v>
      </c>
      <c r="DJ40" s="21">
        <v>0</v>
      </c>
      <c r="DK40" s="21">
        <v>1</v>
      </c>
      <c r="DL40" s="21">
        <v>0</v>
      </c>
      <c r="DM40" s="21">
        <v>0</v>
      </c>
    </row>
    <row r="41" spans="1:117" ht="25" customHeight="1" x14ac:dyDescent="0.3">
      <c r="A41" s="13">
        <v>118</v>
      </c>
      <c r="B41" s="4">
        <v>266</v>
      </c>
      <c r="C41" s="15">
        <v>46113.618680555555</v>
      </c>
      <c r="D41" s="16">
        <v>46113.618680555555</v>
      </c>
      <c r="E41" s="31">
        <v>152</v>
      </c>
      <c r="F41" s="21">
        <v>0</v>
      </c>
      <c r="G41" s="21">
        <v>0</v>
      </c>
      <c r="H41" s="21">
        <v>0</v>
      </c>
      <c r="I41" s="21">
        <v>1</v>
      </c>
      <c r="J41" s="21">
        <v>0</v>
      </c>
      <c r="K41" s="21">
        <v>0</v>
      </c>
      <c r="L41" s="70"/>
      <c r="M41" s="19" t="s">
        <v>253</v>
      </c>
      <c r="N41" s="19" t="s">
        <v>284</v>
      </c>
      <c r="O41" s="4">
        <v>0</v>
      </c>
      <c r="P41" s="19">
        <v>0</v>
      </c>
      <c r="Q41" s="110">
        <v>1</v>
      </c>
      <c r="R41" s="111">
        <v>0</v>
      </c>
      <c r="S41" s="7">
        <v>17</v>
      </c>
      <c r="T41" s="21" t="s">
        <v>2</v>
      </c>
      <c r="U41" s="21">
        <v>0</v>
      </c>
      <c r="V41" s="21">
        <v>0</v>
      </c>
      <c r="W41" s="21">
        <v>0</v>
      </c>
      <c r="X41" s="21">
        <v>1</v>
      </c>
      <c r="Y41" s="21" t="s">
        <v>2</v>
      </c>
      <c r="Z41" s="21">
        <v>0</v>
      </c>
      <c r="AA41" s="21">
        <v>0</v>
      </c>
      <c r="AB41" s="21">
        <v>0</v>
      </c>
      <c r="AC41" s="21">
        <v>1</v>
      </c>
      <c r="AD41" s="21" t="s">
        <v>2</v>
      </c>
      <c r="AE41" s="21">
        <v>0</v>
      </c>
      <c r="AF41" s="21">
        <v>0</v>
      </c>
      <c r="AG41" s="21">
        <v>0</v>
      </c>
      <c r="AH41" s="21">
        <v>1</v>
      </c>
      <c r="AI41" s="4">
        <v>39</v>
      </c>
      <c r="AJ41" s="21">
        <v>0</v>
      </c>
      <c r="AK41" s="21">
        <v>0</v>
      </c>
      <c r="AL41" s="21">
        <v>0</v>
      </c>
      <c r="AM41" s="21">
        <v>0</v>
      </c>
      <c r="AN41" s="21">
        <v>1</v>
      </c>
      <c r="AO41" s="21">
        <v>0</v>
      </c>
      <c r="AP41" s="21">
        <v>0</v>
      </c>
      <c r="AQ41" s="21" t="s">
        <v>2</v>
      </c>
      <c r="AR41" s="21">
        <v>0</v>
      </c>
      <c r="AS41" s="21">
        <v>0</v>
      </c>
      <c r="AT41" s="21">
        <v>0</v>
      </c>
      <c r="AU41" s="21">
        <v>1</v>
      </c>
      <c r="AV41" s="21" t="s">
        <v>2</v>
      </c>
      <c r="AW41" s="21">
        <v>0</v>
      </c>
      <c r="AX41" s="21">
        <v>0</v>
      </c>
      <c r="AY41" s="21">
        <v>0</v>
      </c>
      <c r="AZ41" s="21">
        <v>1</v>
      </c>
      <c r="BA41" s="21" t="s">
        <v>2</v>
      </c>
      <c r="BB41" s="21">
        <v>0</v>
      </c>
      <c r="BC41" s="21">
        <v>0</v>
      </c>
      <c r="BD41" s="21">
        <v>0</v>
      </c>
      <c r="BE41" s="21">
        <v>1</v>
      </c>
      <c r="BF41" s="21" t="s">
        <v>2</v>
      </c>
      <c r="BG41" s="21">
        <v>0</v>
      </c>
      <c r="BH41" s="21">
        <v>0</v>
      </c>
      <c r="BI41" s="21">
        <v>0</v>
      </c>
      <c r="BJ41" s="21">
        <v>1</v>
      </c>
      <c r="BK41" s="21" t="s">
        <v>2</v>
      </c>
      <c r="BL41" s="21">
        <v>0</v>
      </c>
      <c r="BM41" s="21">
        <v>0</v>
      </c>
      <c r="BN41" s="21">
        <v>0</v>
      </c>
      <c r="BO41" s="21">
        <v>1</v>
      </c>
      <c r="BP41" s="21" t="s">
        <v>2</v>
      </c>
      <c r="BQ41" s="21">
        <v>0</v>
      </c>
      <c r="BR41" s="21">
        <v>0</v>
      </c>
      <c r="BS41" s="21">
        <v>0</v>
      </c>
      <c r="BT41" s="21">
        <v>1</v>
      </c>
      <c r="BU41" s="21" t="s">
        <v>2</v>
      </c>
      <c r="BV41" s="21">
        <v>0</v>
      </c>
      <c r="BW41" s="21">
        <v>0</v>
      </c>
      <c r="BX41" s="21">
        <v>0</v>
      </c>
      <c r="BY41" s="21">
        <v>1</v>
      </c>
      <c r="BZ41" s="21" t="s">
        <v>2</v>
      </c>
      <c r="CA41" s="21">
        <v>0</v>
      </c>
      <c r="CB41" s="21">
        <v>0</v>
      </c>
      <c r="CC41" s="21">
        <v>0</v>
      </c>
      <c r="CD41" s="21">
        <v>1</v>
      </c>
      <c r="CE41" s="21" t="s">
        <v>2</v>
      </c>
      <c r="CF41" s="21">
        <v>0</v>
      </c>
      <c r="CG41" s="21">
        <v>0</v>
      </c>
      <c r="CH41" s="21">
        <v>0</v>
      </c>
      <c r="CI41" s="21">
        <v>1</v>
      </c>
      <c r="CJ41" s="21" t="s">
        <v>2</v>
      </c>
      <c r="CK41" s="21">
        <v>0</v>
      </c>
      <c r="CL41" s="21">
        <v>0</v>
      </c>
      <c r="CM41" s="21">
        <v>0</v>
      </c>
      <c r="CN41" s="21">
        <v>1</v>
      </c>
      <c r="CO41" s="21" t="s">
        <v>2</v>
      </c>
      <c r="CP41" s="21">
        <v>0</v>
      </c>
      <c r="CQ41" s="21">
        <v>0</v>
      </c>
      <c r="CR41" s="21">
        <v>0</v>
      </c>
      <c r="CS41" s="21">
        <v>1</v>
      </c>
      <c r="CT41" s="21" t="s">
        <v>2</v>
      </c>
      <c r="CU41" s="21">
        <v>0</v>
      </c>
      <c r="CV41" s="21">
        <v>0</v>
      </c>
      <c r="CW41" s="21">
        <v>0</v>
      </c>
      <c r="CX41" s="21">
        <v>1</v>
      </c>
      <c r="CY41" s="21" t="s">
        <v>2</v>
      </c>
      <c r="CZ41" s="21">
        <v>0</v>
      </c>
      <c r="DA41" s="21">
        <v>0</v>
      </c>
      <c r="DB41" s="21">
        <v>0</v>
      </c>
      <c r="DC41" s="21">
        <v>1</v>
      </c>
      <c r="DD41" s="21" t="s">
        <v>2</v>
      </c>
      <c r="DE41" s="21">
        <v>0</v>
      </c>
      <c r="DF41" s="21">
        <v>0</v>
      </c>
      <c r="DG41" s="21">
        <v>0</v>
      </c>
      <c r="DH41" s="21">
        <v>1</v>
      </c>
      <c r="DI41" s="21" t="s">
        <v>0</v>
      </c>
      <c r="DJ41" s="21">
        <v>0</v>
      </c>
      <c r="DK41" s="21">
        <v>1</v>
      </c>
      <c r="DL41" s="21">
        <v>0</v>
      </c>
      <c r="DM41" s="21">
        <v>0</v>
      </c>
    </row>
    <row r="42" spans="1:117" ht="25" customHeight="1" x14ac:dyDescent="0.3">
      <c r="A42" s="13">
        <v>119</v>
      </c>
      <c r="B42" s="4">
        <v>267</v>
      </c>
      <c r="C42" s="15">
        <v>46113.651944444442</v>
      </c>
      <c r="D42" s="16">
        <v>46113.651944444442</v>
      </c>
      <c r="E42" s="31">
        <v>152</v>
      </c>
      <c r="F42" s="21">
        <v>0</v>
      </c>
      <c r="G42" s="21">
        <v>0</v>
      </c>
      <c r="H42" s="21">
        <v>0</v>
      </c>
      <c r="I42" s="21">
        <v>1</v>
      </c>
      <c r="J42" s="21">
        <v>0</v>
      </c>
      <c r="K42" s="21">
        <v>0</v>
      </c>
      <c r="L42" s="70"/>
      <c r="M42" s="19" t="s">
        <v>260</v>
      </c>
      <c r="N42" s="19" t="s">
        <v>285</v>
      </c>
      <c r="O42" s="4">
        <v>0</v>
      </c>
      <c r="P42" s="19">
        <v>0</v>
      </c>
      <c r="Q42" s="110">
        <v>2</v>
      </c>
      <c r="R42" s="111">
        <v>0</v>
      </c>
      <c r="S42" s="7">
        <v>16</v>
      </c>
      <c r="T42" s="21" t="s">
        <v>2</v>
      </c>
      <c r="U42" s="21">
        <v>0</v>
      </c>
      <c r="V42" s="21">
        <v>0</v>
      </c>
      <c r="W42" s="21">
        <v>0</v>
      </c>
      <c r="X42" s="21">
        <v>1</v>
      </c>
      <c r="Y42" s="21" t="s">
        <v>2</v>
      </c>
      <c r="Z42" s="21">
        <v>0</v>
      </c>
      <c r="AA42" s="21">
        <v>0</v>
      </c>
      <c r="AB42" s="21">
        <v>0</v>
      </c>
      <c r="AC42" s="21">
        <v>1</v>
      </c>
      <c r="AD42" s="21" t="s">
        <v>2</v>
      </c>
      <c r="AE42" s="21">
        <v>0</v>
      </c>
      <c r="AF42" s="21">
        <v>0</v>
      </c>
      <c r="AG42" s="21">
        <v>0</v>
      </c>
      <c r="AH42" s="21">
        <v>1</v>
      </c>
      <c r="AI42" s="4">
        <v>6</v>
      </c>
      <c r="AJ42" s="21">
        <v>0</v>
      </c>
      <c r="AK42" s="21">
        <v>0</v>
      </c>
      <c r="AL42" s="21">
        <v>1</v>
      </c>
      <c r="AM42" s="21">
        <v>0</v>
      </c>
      <c r="AN42" s="21">
        <v>0</v>
      </c>
      <c r="AO42" s="21">
        <v>0</v>
      </c>
      <c r="AP42" s="21">
        <v>0</v>
      </c>
      <c r="AQ42" s="21" t="s">
        <v>2</v>
      </c>
      <c r="AR42" s="21">
        <v>0</v>
      </c>
      <c r="AS42" s="21">
        <v>0</v>
      </c>
      <c r="AT42" s="21">
        <v>0</v>
      </c>
      <c r="AU42" s="21">
        <v>1</v>
      </c>
      <c r="AV42" s="21" t="s">
        <v>2</v>
      </c>
      <c r="AW42" s="21">
        <v>0</v>
      </c>
      <c r="AX42" s="21">
        <v>0</v>
      </c>
      <c r="AY42" s="21">
        <v>0</v>
      </c>
      <c r="AZ42" s="21">
        <v>1</v>
      </c>
      <c r="BA42" s="21" t="s">
        <v>2</v>
      </c>
      <c r="BB42" s="21">
        <v>0</v>
      </c>
      <c r="BC42" s="21">
        <v>0</v>
      </c>
      <c r="BD42" s="21">
        <v>0</v>
      </c>
      <c r="BE42" s="21">
        <v>1</v>
      </c>
      <c r="BF42" s="21" t="s">
        <v>2</v>
      </c>
      <c r="BG42" s="21">
        <v>0</v>
      </c>
      <c r="BH42" s="21">
        <v>0</v>
      </c>
      <c r="BI42" s="21">
        <v>0</v>
      </c>
      <c r="BJ42" s="21">
        <v>1</v>
      </c>
      <c r="BK42" s="21" t="s">
        <v>2</v>
      </c>
      <c r="BL42" s="21">
        <v>0</v>
      </c>
      <c r="BM42" s="21">
        <v>0</v>
      </c>
      <c r="BN42" s="21">
        <v>0</v>
      </c>
      <c r="BO42" s="21">
        <v>1</v>
      </c>
      <c r="BP42" s="21" t="s">
        <v>2</v>
      </c>
      <c r="BQ42" s="21">
        <v>0</v>
      </c>
      <c r="BR42" s="21">
        <v>0</v>
      </c>
      <c r="BS42" s="21">
        <v>0</v>
      </c>
      <c r="BT42" s="21">
        <v>1</v>
      </c>
      <c r="BU42" s="21" t="s">
        <v>2</v>
      </c>
      <c r="BV42" s="21">
        <v>0</v>
      </c>
      <c r="BW42" s="21">
        <v>0</v>
      </c>
      <c r="BX42" s="21">
        <v>0</v>
      </c>
      <c r="BY42" s="21">
        <v>1</v>
      </c>
      <c r="BZ42" s="21" t="s">
        <v>2</v>
      </c>
      <c r="CA42" s="21">
        <v>0</v>
      </c>
      <c r="CB42" s="21">
        <v>0</v>
      </c>
      <c r="CC42" s="21">
        <v>0</v>
      </c>
      <c r="CD42" s="21">
        <v>1</v>
      </c>
      <c r="CE42" s="21" t="s">
        <v>2</v>
      </c>
      <c r="CF42" s="21">
        <v>0</v>
      </c>
      <c r="CG42" s="21">
        <v>0</v>
      </c>
      <c r="CH42" s="21">
        <v>0</v>
      </c>
      <c r="CI42" s="21">
        <v>1</v>
      </c>
      <c r="CJ42" s="21" t="s">
        <v>2</v>
      </c>
      <c r="CK42" s="21">
        <v>0</v>
      </c>
      <c r="CL42" s="21">
        <v>0</v>
      </c>
      <c r="CM42" s="21">
        <v>0</v>
      </c>
      <c r="CN42" s="21">
        <v>1</v>
      </c>
      <c r="CO42" s="21" t="s">
        <v>2</v>
      </c>
      <c r="CP42" s="21">
        <v>0</v>
      </c>
      <c r="CQ42" s="21">
        <v>0</v>
      </c>
      <c r="CR42" s="21">
        <v>0</v>
      </c>
      <c r="CS42" s="21">
        <v>1</v>
      </c>
      <c r="CT42" s="21" t="s">
        <v>2</v>
      </c>
      <c r="CU42" s="21">
        <v>0</v>
      </c>
      <c r="CV42" s="21">
        <v>0</v>
      </c>
      <c r="CW42" s="21">
        <v>0</v>
      </c>
      <c r="CX42" s="21">
        <v>1</v>
      </c>
      <c r="CY42" s="21" t="s">
        <v>2</v>
      </c>
      <c r="CZ42" s="21">
        <v>0</v>
      </c>
      <c r="DA42" s="21">
        <v>0</v>
      </c>
      <c r="DB42" s="21">
        <v>0</v>
      </c>
      <c r="DC42" s="21">
        <v>1</v>
      </c>
      <c r="DD42" s="21" t="s">
        <v>0</v>
      </c>
      <c r="DE42" s="21">
        <v>0</v>
      </c>
      <c r="DF42" s="21">
        <v>1</v>
      </c>
      <c r="DG42" s="21">
        <v>0</v>
      </c>
      <c r="DH42" s="21">
        <v>0</v>
      </c>
      <c r="DI42" s="21" t="s">
        <v>0</v>
      </c>
      <c r="DJ42" s="21">
        <v>0</v>
      </c>
      <c r="DK42" s="21">
        <v>1</v>
      </c>
      <c r="DL42" s="21">
        <v>0</v>
      </c>
      <c r="DM42" s="21">
        <v>0</v>
      </c>
    </row>
    <row r="43" spans="1:117" ht="25" customHeight="1" x14ac:dyDescent="0.3">
      <c r="A43" s="13">
        <v>115</v>
      </c>
      <c r="B43" s="4">
        <v>263</v>
      </c>
      <c r="C43" s="15">
        <v>46112.483819444446</v>
      </c>
      <c r="D43" s="16">
        <v>46112.483819444446</v>
      </c>
      <c r="E43" s="31">
        <v>153</v>
      </c>
      <c r="F43" s="21">
        <v>0</v>
      </c>
      <c r="G43" s="21">
        <v>0</v>
      </c>
      <c r="H43" s="21">
        <v>0</v>
      </c>
      <c r="I43" s="21">
        <v>1</v>
      </c>
      <c r="J43" s="21">
        <v>0</v>
      </c>
      <c r="K43" s="21">
        <v>0</v>
      </c>
      <c r="L43" s="70"/>
      <c r="M43" s="19" t="s">
        <v>257</v>
      </c>
      <c r="N43" s="19" t="s">
        <v>281</v>
      </c>
      <c r="O43" s="4">
        <v>0</v>
      </c>
      <c r="P43" s="19">
        <v>0</v>
      </c>
      <c r="Q43" s="110">
        <v>0</v>
      </c>
      <c r="R43" s="111">
        <v>0</v>
      </c>
      <c r="S43" s="7">
        <v>18</v>
      </c>
      <c r="T43" s="21" t="s">
        <v>2</v>
      </c>
      <c r="U43" s="21">
        <v>0</v>
      </c>
      <c r="V43" s="21">
        <v>0</v>
      </c>
      <c r="W43" s="21">
        <v>0</v>
      </c>
      <c r="X43" s="21">
        <v>1</v>
      </c>
      <c r="Y43" s="21" t="s">
        <v>2</v>
      </c>
      <c r="Z43" s="21">
        <v>0</v>
      </c>
      <c r="AA43" s="21">
        <v>0</v>
      </c>
      <c r="AB43" s="21">
        <v>0</v>
      </c>
      <c r="AC43" s="21">
        <v>1</v>
      </c>
      <c r="AD43" s="21" t="s">
        <v>2</v>
      </c>
      <c r="AE43" s="21">
        <v>0</v>
      </c>
      <c r="AF43" s="21">
        <v>0</v>
      </c>
      <c r="AG43" s="21">
        <v>0</v>
      </c>
      <c r="AH43" s="21">
        <v>1</v>
      </c>
      <c r="AI43" s="4">
        <v>10</v>
      </c>
      <c r="AJ43" s="21">
        <v>0</v>
      </c>
      <c r="AK43" s="21">
        <v>0</v>
      </c>
      <c r="AL43" s="21">
        <v>1</v>
      </c>
      <c r="AM43" s="21">
        <v>0</v>
      </c>
      <c r="AN43" s="21">
        <v>0</v>
      </c>
      <c r="AO43" s="21">
        <v>0</v>
      </c>
      <c r="AP43" s="21">
        <v>0</v>
      </c>
      <c r="AQ43" s="21" t="s">
        <v>2</v>
      </c>
      <c r="AR43" s="21">
        <v>0</v>
      </c>
      <c r="AS43" s="21">
        <v>0</v>
      </c>
      <c r="AT43" s="21">
        <v>0</v>
      </c>
      <c r="AU43" s="21">
        <v>1</v>
      </c>
      <c r="AV43" s="21" t="s">
        <v>2</v>
      </c>
      <c r="AW43" s="21">
        <v>0</v>
      </c>
      <c r="AX43" s="21">
        <v>0</v>
      </c>
      <c r="AY43" s="21">
        <v>0</v>
      </c>
      <c r="AZ43" s="21">
        <v>1</v>
      </c>
      <c r="BA43" s="21" t="s">
        <v>2</v>
      </c>
      <c r="BB43" s="21">
        <v>0</v>
      </c>
      <c r="BC43" s="21">
        <v>0</v>
      </c>
      <c r="BD43" s="21">
        <v>0</v>
      </c>
      <c r="BE43" s="21">
        <v>1</v>
      </c>
      <c r="BF43" s="21" t="s">
        <v>2</v>
      </c>
      <c r="BG43" s="21">
        <v>0</v>
      </c>
      <c r="BH43" s="21">
        <v>0</v>
      </c>
      <c r="BI43" s="21">
        <v>0</v>
      </c>
      <c r="BJ43" s="21">
        <v>1</v>
      </c>
      <c r="BK43" s="21" t="s">
        <v>2</v>
      </c>
      <c r="BL43" s="21">
        <v>0</v>
      </c>
      <c r="BM43" s="21">
        <v>0</v>
      </c>
      <c r="BN43" s="21">
        <v>0</v>
      </c>
      <c r="BO43" s="21">
        <v>1</v>
      </c>
      <c r="BP43" s="21" t="s">
        <v>2</v>
      </c>
      <c r="BQ43" s="21">
        <v>0</v>
      </c>
      <c r="BR43" s="21">
        <v>0</v>
      </c>
      <c r="BS43" s="21">
        <v>0</v>
      </c>
      <c r="BT43" s="21">
        <v>1</v>
      </c>
      <c r="BU43" s="21" t="s">
        <v>2</v>
      </c>
      <c r="BV43" s="21">
        <v>0</v>
      </c>
      <c r="BW43" s="21">
        <v>0</v>
      </c>
      <c r="BX43" s="21">
        <v>0</v>
      </c>
      <c r="BY43" s="21">
        <v>1</v>
      </c>
      <c r="BZ43" s="21" t="s">
        <v>2</v>
      </c>
      <c r="CA43" s="21">
        <v>0</v>
      </c>
      <c r="CB43" s="21">
        <v>0</v>
      </c>
      <c r="CC43" s="21">
        <v>0</v>
      </c>
      <c r="CD43" s="21">
        <v>1</v>
      </c>
      <c r="CE43" s="21" t="s">
        <v>2</v>
      </c>
      <c r="CF43" s="21">
        <v>0</v>
      </c>
      <c r="CG43" s="21">
        <v>0</v>
      </c>
      <c r="CH43" s="21">
        <v>0</v>
      </c>
      <c r="CI43" s="21">
        <v>1</v>
      </c>
      <c r="CJ43" s="21" t="s">
        <v>2</v>
      </c>
      <c r="CK43" s="21">
        <v>0</v>
      </c>
      <c r="CL43" s="21">
        <v>0</v>
      </c>
      <c r="CM43" s="21">
        <v>0</v>
      </c>
      <c r="CN43" s="21">
        <v>1</v>
      </c>
      <c r="CO43" s="21" t="s">
        <v>2</v>
      </c>
      <c r="CP43" s="21">
        <v>0</v>
      </c>
      <c r="CQ43" s="21">
        <v>0</v>
      </c>
      <c r="CR43" s="21">
        <v>0</v>
      </c>
      <c r="CS43" s="21">
        <v>1</v>
      </c>
      <c r="CT43" s="21" t="s">
        <v>2</v>
      </c>
      <c r="CU43" s="21">
        <v>0</v>
      </c>
      <c r="CV43" s="21">
        <v>0</v>
      </c>
      <c r="CW43" s="21">
        <v>0</v>
      </c>
      <c r="CX43" s="21">
        <v>1</v>
      </c>
      <c r="CY43" s="21" t="s">
        <v>2</v>
      </c>
      <c r="CZ43" s="21">
        <v>0</v>
      </c>
      <c r="DA43" s="21">
        <v>0</v>
      </c>
      <c r="DB43" s="21">
        <v>0</v>
      </c>
      <c r="DC43" s="21">
        <v>1</v>
      </c>
      <c r="DD43" s="21" t="s">
        <v>2</v>
      </c>
      <c r="DE43" s="21">
        <v>0</v>
      </c>
      <c r="DF43" s="21">
        <v>0</v>
      </c>
      <c r="DG43" s="21">
        <v>0</v>
      </c>
      <c r="DH43" s="21">
        <v>1</v>
      </c>
      <c r="DI43" s="21" t="s">
        <v>2</v>
      </c>
      <c r="DJ43" s="21">
        <v>0</v>
      </c>
      <c r="DK43" s="21">
        <v>0</v>
      </c>
      <c r="DL43" s="21">
        <v>0</v>
      </c>
      <c r="DM43" s="21">
        <v>1</v>
      </c>
    </row>
    <row r="44" spans="1:117" ht="25" customHeight="1" x14ac:dyDescent="0.3">
      <c r="A44" s="13">
        <v>112</v>
      </c>
      <c r="B44" s="4">
        <v>260</v>
      </c>
      <c r="C44" s="15">
        <v>46111.413182870368</v>
      </c>
      <c r="D44" s="16">
        <v>46111.413182870368</v>
      </c>
      <c r="E44" s="31">
        <v>154</v>
      </c>
      <c r="F44" s="21">
        <v>0</v>
      </c>
      <c r="G44" s="21">
        <v>0</v>
      </c>
      <c r="H44" s="21">
        <v>0</v>
      </c>
      <c r="I44" s="21">
        <v>1</v>
      </c>
      <c r="J44" s="21">
        <v>0</v>
      </c>
      <c r="K44" s="21">
        <v>0</v>
      </c>
      <c r="L44" s="70"/>
      <c r="M44" s="19" t="s">
        <v>276</v>
      </c>
      <c r="N44" s="19" t="s">
        <v>277</v>
      </c>
      <c r="O44" s="4">
        <v>0</v>
      </c>
      <c r="P44" s="19">
        <v>0</v>
      </c>
      <c r="Q44" s="110">
        <v>0</v>
      </c>
      <c r="R44" s="111">
        <v>0</v>
      </c>
      <c r="S44" s="7">
        <v>18</v>
      </c>
      <c r="T44" s="21" t="s">
        <v>2</v>
      </c>
      <c r="U44" s="21">
        <v>0</v>
      </c>
      <c r="V44" s="21">
        <v>0</v>
      </c>
      <c r="W44" s="21">
        <v>0</v>
      </c>
      <c r="X44" s="21">
        <v>1</v>
      </c>
      <c r="Y44" s="21" t="s">
        <v>2</v>
      </c>
      <c r="Z44" s="21">
        <v>0</v>
      </c>
      <c r="AA44" s="21">
        <v>0</v>
      </c>
      <c r="AB44" s="21">
        <v>0</v>
      </c>
      <c r="AC44" s="21">
        <v>1</v>
      </c>
      <c r="AD44" s="21" t="s">
        <v>2</v>
      </c>
      <c r="AE44" s="21">
        <v>0</v>
      </c>
      <c r="AF44" s="21">
        <v>0</v>
      </c>
      <c r="AG44" s="21">
        <v>0</v>
      </c>
      <c r="AH44" s="21">
        <v>1</v>
      </c>
      <c r="AI44" s="4">
        <v>35</v>
      </c>
      <c r="AJ44" s="21">
        <v>0</v>
      </c>
      <c r="AK44" s="21">
        <v>0</v>
      </c>
      <c r="AL44" s="21">
        <v>0</v>
      </c>
      <c r="AM44" s="21">
        <v>0</v>
      </c>
      <c r="AN44" s="21">
        <v>1</v>
      </c>
      <c r="AO44" s="21">
        <v>0</v>
      </c>
      <c r="AP44" s="21">
        <v>0</v>
      </c>
      <c r="AQ44" s="21" t="s">
        <v>2</v>
      </c>
      <c r="AR44" s="21">
        <v>0</v>
      </c>
      <c r="AS44" s="21">
        <v>0</v>
      </c>
      <c r="AT44" s="21">
        <v>0</v>
      </c>
      <c r="AU44" s="21">
        <v>1</v>
      </c>
      <c r="AV44" s="21" t="s">
        <v>2</v>
      </c>
      <c r="AW44" s="21">
        <v>0</v>
      </c>
      <c r="AX44" s="21">
        <v>0</v>
      </c>
      <c r="AY44" s="21">
        <v>0</v>
      </c>
      <c r="AZ44" s="21">
        <v>1</v>
      </c>
      <c r="BA44" s="21" t="s">
        <v>2</v>
      </c>
      <c r="BB44" s="21">
        <v>0</v>
      </c>
      <c r="BC44" s="21">
        <v>0</v>
      </c>
      <c r="BD44" s="21">
        <v>0</v>
      </c>
      <c r="BE44" s="21">
        <v>1</v>
      </c>
      <c r="BF44" s="21" t="s">
        <v>2</v>
      </c>
      <c r="BG44" s="21">
        <v>0</v>
      </c>
      <c r="BH44" s="21">
        <v>0</v>
      </c>
      <c r="BI44" s="21">
        <v>0</v>
      </c>
      <c r="BJ44" s="21">
        <v>1</v>
      </c>
      <c r="BK44" s="21" t="s">
        <v>2</v>
      </c>
      <c r="BL44" s="21">
        <v>0</v>
      </c>
      <c r="BM44" s="21">
        <v>0</v>
      </c>
      <c r="BN44" s="21">
        <v>0</v>
      </c>
      <c r="BO44" s="21">
        <v>1</v>
      </c>
      <c r="BP44" s="21" t="s">
        <v>2</v>
      </c>
      <c r="BQ44" s="21">
        <v>0</v>
      </c>
      <c r="BR44" s="21">
        <v>0</v>
      </c>
      <c r="BS44" s="21">
        <v>0</v>
      </c>
      <c r="BT44" s="21">
        <v>1</v>
      </c>
      <c r="BU44" s="21" t="s">
        <v>2</v>
      </c>
      <c r="BV44" s="21">
        <v>0</v>
      </c>
      <c r="BW44" s="21">
        <v>0</v>
      </c>
      <c r="BX44" s="21">
        <v>0</v>
      </c>
      <c r="BY44" s="21">
        <v>1</v>
      </c>
      <c r="BZ44" s="21" t="s">
        <v>2</v>
      </c>
      <c r="CA44" s="21">
        <v>0</v>
      </c>
      <c r="CB44" s="21">
        <v>0</v>
      </c>
      <c r="CC44" s="21">
        <v>0</v>
      </c>
      <c r="CD44" s="21">
        <v>1</v>
      </c>
      <c r="CE44" s="21" t="s">
        <v>2</v>
      </c>
      <c r="CF44" s="21">
        <v>0</v>
      </c>
      <c r="CG44" s="21">
        <v>0</v>
      </c>
      <c r="CH44" s="21">
        <v>0</v>
      </c>
      <c r="CI44" s="21">
        <v>1</v>
      </c>
      <c r="CJ44" s="21" t="s">
        <v>2</v>
      </c>
      <c r="CK44" s="21">
        <v>0</v>
      </c>
      <c r="CL44" s="21">
        <v>0</v>
      </c>
      <c r="CM44" s="21">
        <v>0</v>
      </c>
      <c r="CN44" s="21">
        <v>1</v>
      </c>
      <c r="CO44" s="21" t="s">
        <v>2</v>
      </c>
      <c r="CP44" s="21">
        <v>0</v>
      </c>
      <c r="CQ44" s="21">
        <v>0</v>
      </c>
      <c r="CR44" s="21">
        <v>0</v>
      </c>
      <c r="CS44" s="21">
        <v>1</v>
      </c>
      <c r="CT44" s="21" t="s">
        <v>2</v>
      </c>
      <c r="CU44" s="21">
        <v>0</v>
      </c>
      <c r="CV44" s="21">
        <v>0</v>
      </c>
      <c r="CW44" s="21">
        <v>0</v>
      </c>
      <c r="CX44" s="21">
        <v>1</v>
      </c>
      <c r="CY44" s="21" t="s">
        <v>2</v>
      </c>
      <c r="CZ44" s="21">
        <v>0</v>
      </c>
      <c r="DA44" s="21">
        <v>0</v>
      </c>
      <c r="DB44" s="21">
        <v>0</v>
      </c>
      <c r="DC44" s="21">
        <v>1</v>
      </c>
      <c r="DD44" s="21" t="s">
        <v>2</v>
      </c>
      <c r="DE44" s="21">
        <v>0</v>
      </c>
      <c r="DF44" s="21">
        <v>0</v>
      </c>
      <c r="DG44" s="21">
        <v>0</v>
      </c>
      <c r="DH44" s="21">
        <v>1</v>
      </c>
      <c r="DI44" s="21" t="s">
        <v>2</v>
      </c>
      <c r="DJ44" s="21">
        <v>0</v>
      </c>
      <c r="DK44" s="21">
        <v>0</v>
      </c>
      <c r="DL44" s="21">
        <v>0</v>
      </c>
      <c r="DM44" s="21">
        <v>1</v>
      </c>
    </row>
    <row r="45" spans="1:117" ht="25" customHeight="1" x14ac:dyDescent="0.3">
      <c r="A45" s="13">
        <v>113</v>
      </c>
      <c r="B45" s="4">
        <v>261</v>
      </c>
      <c r="C45" s="15">
        <v>46111.601076388892</v>
      </c>
      <c r="D45" s="16">
        <v>46111.601076388892</v>
      </c>
      <c r="E45" s="31">
        <v>154</v>
      </c>
      <c r="F45" s="21">
        <v>0</v>
      </c>
      <c r="G45" s="21">
        <v>0</v>
      </c>
      <c r="H45" s="21">
        <v>0</v>
      </c>
      <c r="I45" s="21">
        <v>1</v>
      </c>
      <c r="J45" s="21">
        <v>0</v>
      </c>
      <c r="K45" s="21">
        <v>0</v>
      </c>
      <c r="L45" s="70"/>
      <c r="M45" s="19" t="s">
        <v>278</v>
      </c>
      <c r="N45" s="19" t="s">
        <v>279</v>
      </c>
      <c r="O45" s="4">
        <v>0</v>
      </c>
      <c r="P45" s="19">
        <v>0</v>
      </c>
      <c r="Q45" s="110">
        <v>4</v>
      </c>
      <c r="R45" s="111">
        <v>4</v>
      </c>
      <c r="S45" s="7">
        <v>10</v>
      </c>
      <c r="T45" s="21" t="s">
        <v>2</v>
      </c>
      <c r="U45" s="21">
        <v>0</v>
      </c>
      <c r="V45" s="21">
        <v>0</v>
      </c>
      <c r="W45" s="21">
        <v>0</v>
      </c>
      <c r="X45" s="21">
        <v>1</v>
      </c>
      <c r="Y45" s="21" t="s">
        <v>2</v>
      </c>
      <c r="Z45" s="21">
        <v>0</v>
      </c>
      <c r="AA45" s="21">
        <v>0</v>
      </c>
      <c r="AB45" s="21">
        <v>0</v>
      </c>
      <c r="AC45" s="21">
        <v>1</v>
      </c>
      <c r="AD45" s="21" t="s">
        <v>1</v>
      </c>
      <c r="AE45" s="21">
        <v>0</v>
      </c>
      <c r="AF45" s="21">
        <v>0</v>
      </c>
      <c r="AG45" s="21">
        <v>1</v>
      </c>
      <c r="AH45" s="21">
        <v>0</v>
      </c>
      <c r="AI45" s="4">
        <v>16</v>
      </c>
      <c r="AJ45" s="21">
        <v>0</v>
      </c>
      <c r="AK45" s="21">
        <v>0</v>
      </c>
      <c r="AL45" s="21">
        <v>0</v>
      </c>
      <c r="AM45" s="21">
        <v>1</v>
      </c>
      <c r="AN45" s="21">
        <v>0</v>
      </c>
      <c r="AO45" s="21">
        <v>0</v>
      </c>
      <c r="AP45" s="21">
        <v>0</v>
      </c>
      <c r="AQ45" s="21" t="s">
        <v>1</v>
      </c>
      <c r="AR45" s="21">
        <v>0</v>
      </c>
      <c r="AS45" s="21">
        <v>0</v>
      </c>
      <c r="AT45" s="21">
        <v>1</v>
      </c>
      <c r="AU45" s="21">
        <v>0</v>
      </c>
      <c r="AV45" s="21" t="s">
        <v>1</v>
      </c>
      <c r="AW45" s="21">
        <v>0</v>
      </c>
      <c r="AX45" s="21">
        <v>0</v>
      </c>
      <c r="AY45" s="21">
        <v>1</v>
      </c>
      <c r="AZ45" s="21">
        <v>0</v>
      </c>
      <c r="BA45" s="21" t="s">
        <v>2</v>
      </c>
      <c r="BB45" s="21">
        <v>0</v>
      </c>
      <c r="BC45" s="21">
        <v>0</v>
      </c>
      <c r="BD45" s="21">
        <v>0</v>
      </c>
      <c r="BE45" s="21">
        <v>1</v>
      </c>
      <c r="BF45" s="21" t="s">
        <v>1</v>
      </c>
      <c r="BG45" s="21">
        <v>0</v>
      </c>
      <c r="BH45" s="21">
        <v>0</v>
      </c>
      <c r="BI45" s="21">
        <v>1</v>
      </c>
      <c r="BJ45" s="21">
        <v>0</v>
      </c>
      <c r="BK45" s="21" t="s">
        <v>2</v>
      </c>
      <c r="BL45" s="21">
        <v>0</v>
      </c>
      <c r="BM45" s="21">
        <v>0</v>
      </c>
      <c r="BN45" s="21">
        <v>0</v>
      </c>
      <c r="BO45" s="21">
        <v>1</v>
      </c>
      <c r="BP45" s="21" t="s">
        <v>2</v>
      </c>
      <c r="BQ45" s="21">
        <v>0</v>
      </c>
      <c r="BR45" s="21">
        <v>0</v>
      </c>
      <c r="BS45" s="21">
        <v>0</v>
      </c>
      <c r="BT45" s="21">
        <v>1</v>
      </c>
      <c r="BU45" s="21" t="s">
        <v>2</v>
      </c>
      <c r="BV45" s="21">
        <v>0</v>
      </c>
      <c r="BW45" s="21">
        <v>0</v>
      </c>
      <c r="BX45" s="21">
        <v>0</v>
      </c>
      <c r="BY45" s="21">
        <v>1</v>
      </c>
      <c r="BZ45" s="21" t="s">
        <v>2</v>
      </c>
      <c r="CA45" s="21">
        <v>0</v>
      </c>
      <c r="CB45" s="21">
        <v>0</v>
      </c>
      <c r="CC45" s="21">
        <v>0</v>
      </c>
      <c r="CD45" s="21">
        <v>1</v>
      </c>
      <c r="CE45" s="21" t="s">
        <v>0</v>
      </c>
      <c r="CF45" s="21">
        <v>0</v>
      </c>
      <c r="CG45" s="21">
        <v>1</v>
      </c>
      <c r="CH45" s="21">
        <v>0</v>
      </c>
      <c r="CI45" s="21">
        <v>0</v>
      </c>
      <c r="CJ45" s="21" t="s">
        <v>0</v>
      </c>
      <c r="CK45" s="21">
        <v>0</v>
      </c>
      <c r="CL45" s="21">
        <v>1</v>
      </c>
      <c r="CM45" s="21">
        <v>0</v>
      </c>
      <c r="CN45" s="21">
        <v>0</v>
      </c>
      <c r="CO45" s="21" t="s">
        <v>0</v>
      </c>
      <c r="CP45" s="21">
        <v>0</v>
      </c>
      <c r="CQ45" s="21">
        <v>1</v>
      </c>
      <c r="CR45" s="21">
        <v>0</v>
      </c>
      <c r="CS45" s="21">
        <v>0</v>
      </c>
      <c r="CT45" s="21" t="s">
        <v>0</v>
      </c>
      <c r="CU45" s="21">
        <v>0</v>
      </c>
      <c r="CV45" s="21">
        <v>1</v>
      </c>
      <c r="CW45" s="21">
        <v>0</v>
      </c>
      <c r="CX45" s="21">
        <v>0</v>
      </c>
      <c r="CY45" s="21" t="s">
        <v>2</v>
      </c>
      <c r="CZ45" s="21">
        <v>0</v>
      </c>
      <c r="DA45" s="21">
        <v>0</v>
      </c>
      <c r="DB45" s="21">
        <v>0</v>
      </c>
      <c r="DC45" s="21">
        <v>1</v>
      </c>
      <c r="DD45" s="21" t="s">
        <v>2</v>
      </c>
      <c r="DE45" s="21">
        <v>0</v>
      </c>
      <c r="DF45" s="21">
        <v>0</v>
      </c>
      <c r="DG45" s="21">
        <v>0</v>
      </c>
      <c r="DH45" s="21">
        <v>1</v>
      </c>
      <c r="DI45" s="21" t="s">
        <v>2</v>
      </c>
      <c r="DJ45" s="21">
        <v>0</v>
      </c>
      <c r="DK45" s="21">
        <v>0</v>
      </c>
      <c r="DL45" s="21">
        <v>0</v>
      </c>
      <c r="DM45" s="21">
        <v>1</v>
      </c>
    </row>
    <row r="46" spans="1:117" ht="25" customHeight="1" x14ac:dyDescent="0.3">
      <c r="A46" s="13">
        <v>114</v>
      </c>
      <c r="B46" s="4">
        <v>262</v>
      </c>
      <c r="C46" s="15">
        <v>46111.915717592594</v>
      </c>
      <c r="D46" s="16">
        <v>46111.915717592594</v>
      </c>
      <c r="E46" s="31">
        <v>154</v>
      </c>
      <c r="F46" s="21">
        <v>0</v>
      </c>
      <c r="G46" s="21">
        <v>0</v>
      </c>
      <c r="H46" s="21">
        <v>0</v>
      </c>
      <c r="I46" s="21">
        <v>1</v>
      </c>
      <c r="J46" s="21">
        <v>0</v>
      </c>
      <c r="K46" s="21">
        <v>0</v>
      </c>
      <c r="L46" s="70"/>
      <c r="M46" s="19" t="s">
        <v>272</v>
      </c>
      <c r="N46" s="19" t="s">
        <v>280</v>
      </c>
      <c r="O46" s="4">
        <v>0</v>
      </c>
      <c r="P46" s="19">
        <v>0</v>
      </c>
      <c r="Q46" s="110">
        <v>10</v>
      </c>
      <c r="R46" s="111">
        <v>5</v>
      </c>
      <c r="S46" s="7">
        <v>3</v>
      </c>
      <c r="T46" s="21" t="s">
        <v>2</v>
      </c>
      <c r="U46" s="21">
        <v>0</v>
      </c>
      <c r="V46" s="21">
        <v>0</v>
      </c>
      <c r="W46" s="21">
        <v>0</v>
      </c>
      <c r="X46" s="21">
        <v>1</v>
      </c>
      <c r="Y46" s="21" t="s">
        <v>2</v>
      </c>
      <c r="Z46" s="21">
        <v>0</v>
      </c>
      <c r="AA46" s="21">
        <v>0</v>
      </c>
      <c r="AB46" s="21">
        <v>0</v>
      </c>
      <c r="AC46" s="21">
        <v>1</v>
      </c>
      <c r="AD46" s="21" t="s">
        <v>1</v>
      </c>
      <c r="AE46" s="21">
        <v>0</v>
      </c>
      <c r="AF46" s="21">
        <v>0</v>
      </c>
      <c r="AG46" s="21">
        <v>1</v>
      </c>
      <c r="AH46" s="21">
        <v>0</v>
      </c>
      <c r="AI46" s="4">
        <v>2</v>
      </c>
      <c r="AJ46" s="21">
        <v>0</v>
      </c>
      <c r="AK46" s="21">
        <v>1</v>
      </c>
      <c r="AL46" s="21">
        <v>0</v>
      </c>
      <c r="AM46" s="21">
        <v>0</v>
      </c>
      <c r="AN46" s="21">
        <v>0</v>
      </c>
      <c r="AO46" s="21">
        <v>0</v>
      </c>
      <c r="AP46" s="21">
        <v>0</v>
      </c>
      <c r="AQ46" s="21" t="s">
        <v>2</v>
      </c>
      <c r="AR46" s="21">
        <v>0</v>
      </c>
      <c r="AS46" s="21">
        <v>0</v>
      </c>
      <c r="AT46" s="21">
        <v>0</v>
      </c>
      <c r="AU46" s="21">
        <v>1</v>
      </c>
      <c r="AV46" s="21" t="s">
        <v>0</v>
      </c>
      <c r="AW46" s="21">
        <v>0</v>
      </c>
      <c r="AX46" s="21">
        <v>1</v>
      </c>
      <c r="AY46" s="21">
        <v>0</v>
      </c>
      <c r="AZ46" s="21">
        <v>0</v>
      </c>
      <c r="BA46" s="21" t="s">
        <v>1</v>
      </c>
      <c r="BB46" s="21">
        <v>0</v>
      </c>
      <c r="BC46" s="21">
        <v>0</v>
      </c>
      <c r="BD46" s="21">
        <v>1</v>
      </c>
      <c r="BE46" s="21">
        <v>0</v>
      </c>
      <c r="BF46" s="21" t="s">
        <v>1</v>
      </c>
      <c r="BG46" s="21">
        <v>0</v>
      </c>
      <c r="BH46" s="21">
        <v>0</v>
      </c>
      <c r="BI46" s="21">
        <v>1</v>
      </c>
      <c r="BJ46" s="21">
        <v>0</v>
      </c>
      <c r="BK46" s="21" t="s">
        <v>1</v>
      </c>
      <c r="BL46" s="21">
        <v>0</v>
      </c>
      <c r="BM46" s="21">
        <v>0</v>
      </c>
      <c r="BN46" s="21">
        <v>1</v>
      </c>
      <c r="BO46" s="21">
        <v>0</v>
      </c>
      <c r="BP46" s="21" t="s">
        <v>1</v>
      </c>
      <c r="BQ46" s="21">
        <v>0</v>
      </c>
      <c r="BR46" s="21">
        <v>0</v>
      </c>
      <c r="BS46" s="21">
        <v>1</v>
      </c>
      <c r="BT46" s="21">
        <v>0</v>
      </c>
      <c r="BU46" s="21" t="s">
        <v>0</v>
      </c>
      <c r="BV46" s="21">
        <v>0</v>
      </c>
      <c r="BW46" s="21">
        <v>1</v>
      </c>
      <c r="BX46" s="21">
        <v>0</v>
      </c>
      <c r="BY46" s="21">
        <v>0</v>
      </c>
      <c r="BZ46" s="21" t="s">
        <v>0</v>
      </c>
      <c r="CA46" s="21">
        <v>0</v>
      </c>
      <c r="CB46" s="21">
        <v>1</v>
      </c>
      <c r="CC46" s="21">
        <v>0</v>
      </c>
      <c r="CD46" s="21">
        <v>0</v>
      </c>
      <c r="CE46" s="21" t="s">
        <v>0</v>
      </c>
      <c r="CF46" s="21">
        <v>0</v>
      </c>
      <c r="CG46" s="21">
        <v>1</v>
      </c>
      <c r="CH46" s="21">
        <v>0</v>
      </c>
      <c r="CI46" s="21">
        <v>0</v>
      </c>
      <c r="CJ46" s="21" t="s">
        <v>0</v>
      </c>
      <c r="CK46" s="21">
        <v>0</v>
      </c>
      <c r="CL46" s="21">
        <v>1</v>
      </c>
      <c r="CM46" s="21">
        <v>0</v>
      </c>
      <c r="CN46" s="21">
        <v>0</v>
      </c>
      <c r="CO46" s="21" t="s">
        <v>0</v>
      </c>
      <c r="CP46" s="21">
        <v>0</v>
      </c>
      <c r="CQ46" s="21">
        <v>1</v>
      </c>
      <c r="CR46" s="21">
        <v>0</v>
      </c>
      <c r="CS46" s="21">
        <v>0</v>
      </c>
      <c r="CT46" s="21" t="s">
        <v>0</v>
      </c>
      <c r="CU46" s="21">
        <v>0</v>
      </c>
      <c r="CV46" s="21">
        <v>1</v>
      </c>
      <c r="CW46" s="21">
        <v>0</v>
      </c>
      <c r="CX46" s="21">
        <v>0</v>
      </c>
      <c r="CY46" s="21" t="s">
        <v>0</v>
      </c>
      <c r="CZ46" s="21">
        <v>0</v>
      </c>
      <c r="DA46" s="21">
        <v>1</v>
      </c>
      <c r="DB46" s="21">
        <v>0</v>
      </c>
      <c r="DC46" s="21">
        <v>0</v>
      </c>
      <c r="DD46" s="21" t="s">
        <v>0</v>
      </c>
      <c r="DE46" s="21">
        <v>0</v>
      </c>
      <c r="DF46" s="21">
        <v>1</v>
      </c>
      <c r="DG46" s="21">
        <v>0</v>
      </c>
      <c r="DH46" s="21">
        <v>0</v>
      </c>
      <c r="DI46" s="21" t="s">
        <v>0</v>
      </c>
      <c r="DJ46" s="21">
        <v>0</v>
      </c>
      <c r="DK46" s="21">
        <v>1</v>
      </c>
      <c r="DL46" s="21">
        <v>0</v>
      </c>
      <c r="DM46" s="21">
        <v>0</v>
      </c>
    </row>
    <row r="47" spans="1:117" ht="25" customHeight="1" x14ac:dyDescent="0.3">
      <c r="A47" s="13">
        <v>110</v>
      </c>
      <c r="B47" s="4">
        <v>258</v>
      </c>
      <c r="C47" s="15">
        <v>46108.495243055557</v>
      </c>
      <c r="D47" s="16">
        <v>46108.495243055557</v>
      </c>
      <c r="E47" s="31">
        <v>157</v>
      </c>
      <c r="F47" s="21">
        <v>0</v>
      </c>
      <c r="G47" s="21">
        <v>0</v>
      </c>
      <c r="H47" s="21">
        <v>0</v>
      </c>
      <c r="I47" s="21">
        <v>1</v>
      </c>
      <c r="J47" s="21">
        <v>0</v>
      </c>
      <c r="K47" s="21">
        <v>0</v>
      </c>
      <c r="L47" s="70"/>
      <c r="M47" s="19" t="s">
        <v>273</v>
      </c>
      <c r="N47" s="19" t="s">
        <v>274</v>
      </c>
      <c r="O47" s="4">
        <v>0</v>
      </c>
      <c r="P47" s="19">
        <v>0</v>
      </c>
      <c r="Q47" s="110">
        <v>0</v>
      </c>
      <c r="R47" s="111">
        <v>1</v>
      </c>
      <c r="S47" s="7">
        <v>17</v>
      </c>
      <c r="T47" s="21" t="s">
        <v>2</v>
      </c>
      <c r="U47" s="21">
        <v>0</v>
      </c>
      <c r="V47" s="21">
        <v>0</v>
      </c>
      <c r="W47" s="21">
        <v>0</v>
      </c>
      <c r="X47" s="21">
        <v>1</v>
      </c>
      <c r="Y47" s="21" t="s">
        <v>2</v>
      </c>
      <c r="Z47" s="21">
        <v>0</v>
      </c>
      <c r="AA47" s="21">
        <v>0</v>
      </c>
      <c r="AB47" s="21">
        <v>0</v>
      </c>
      <c r="AC47" s="21">
        <v>1</v>
      </c>
      <c r="AD47" s="21" t="s">
        <v>2</v>
      </c>
      <c r="AE47" s="21">
        <v>0</v>
      </c>
      <c r="AF47" s="21">
        <v>0</v>
      </c>
      <c r="AG47" s="21">
        <v>0</v>
      </c>
      <c r="AH47" s="21">
        <v>1</v>
      </c>
      <c r="AI47" s="4">
        <v>14</v>
      </c>
      <c r="AJ47" s="21">
        <v>0</v>
      </c>
      <c r="AK47" s="21">
        <v>0</v>
      </c>
      <c r="AL47" s="21">
        <v>0</v>
      </c>
      <c r="AM47" s="21">
        <v>1</v>
      </c>
      <c r="AN47" s="21">
        <v>0</v>
      </c>
      <c r="AO47" s="21">
        <v>0</v>
      </c>
      <c r="AP47" s="21">
        <v>0</v>
      </c>
      <c r="AQ47" s="21" t="s">
        <v>2</v>
      </c>
      <c r="AR47" s="21">
        <v>0</v>
      </c>
      <c r="AS47" s="21">
        <v>0</v>
      </c>
      <c r="AT47" s="21">
        <v>0</v>
      </c>
      <c r="AU47" s="21">
        <v>1</v>
      </c>
      <c r="AV47" s="21" t="s">
        <v>2</v>
      </c>
      <c r="AW47" s="21">
        <v>0</v>
      </c>
      <c r="AX47" s="21">
        <v>0</v>
      </c>
      <c r="AY47" s="21">
        <v>0</v>
      </c>
      <c r="AZ47" s="21">
        <v>1</v>
      </c>
      <c r="BA47" s="21" t="s">
        <v>2</v>
      </c>
      <c r="BB47" s="21">
        <v>0</v>
      </c>
      <c r="BC47" s="21">
        <v>0</v>
      </c>
      <c r="BD47" s="21">
        <v>0</v>
      </c>
      <c r="BE47" s="21">
        <v>1</v>
      </c>
      <c r="BF47" s="21" t="s">
        <v>1</v>
      </c>
      <c r="BG47" s="21">
        <v>0</v>
      </c>
      <c r="BH47" s="21">
        <v>0</v>
      </c>
      <c r="BI47" s="21">
        <v>1</v>
      </c>
      <c r="BJ47" s="21">
        <v>0</v>
      </c>
      <c r="BK47" s="21" t="s">
        <v>2</v>
      </c>
      <c r="BL47" s="21">
        <v>0</v>
      </c>
      <c r="BM47" s="21">
        <v>0</v>
      </c>
      <c r="BN47" s="21">
        <v>0</v>
      </c>
      <c r="BO47" s="21">
        <v>1</v>
      </c>
      <c r="BP47" s="21" t="s">
        <v>2</v>
      </c>
      <c r="BQ47" s="21">
        <v>0</v>
      </c>
      <c r="BR47" s="21">
        <v>0</v>
      </c>
      <c r="BS47" s="21">
        <v>0</v>
      </c>
      <c r="BT47" s="21">
        <v>1</v>
      </c>
      <c r="BU47" s="21" t="s">
        <v>2</v>
      </c>
      <c r="BV47" s="21">
        <v>0</v>
      </c>
      <c r="BW47" s="21">
        <v>0</v>
      </c>
      <c r="BX47" s="21">
        <v>0</v>
      </c>
      <c r="BY47" s="21">
        <v>1</v>
      </c>
      <c r="BZ47" s="21" t="s">
        <v>2</v>
      </c>
      <c r="CA47" s="21">
        <v>0</v>
      </c>
      <c r="CB47" s="21">
        <v>0</v>
      </c>
      <c r="CC47" s="21">
        <v>0</v>
      </c>
      <c r="CD47" s="21">
        <v>1</v>
      </c>
      <c r="CE47" s="21" t="s">
        <v>2</v>
      </c>
      <c r="CF47" s="21">
        <v>0</v>
      </c>
      <c r="CG47" s="21">
        <v>0</v>
      </c>
      <c r="CH47" s="21">
        <v>0</v>
      </c>
      <c r="CI47" s="21">
        <v>1</v>
      </c>
      <c r="CJ47" s="21" t="s">
        <v>2</v>
      </c>
      <c r="CK47" s="21">
        <v>0</v>
      </c>
      <c r="CL47" s="21">
        <v>0</v>
      </c>
      <c r="CM47" s="21">
        <v>0</v>
      </c>
      <c r="CN47" s="21">
        <v>1</v>
      </c>
      <c r="CO47" s="21" t="s">
        <v>2</v>
      </c>
      <c r="CP47" s="21">
        <v>0</v>
      </c>
      <c r="CQ47" s="21">
        <v>0</v>
      </c>
      <c r="CR47" s="21">
        <v>0</v>
      </c>
      <c r="CS47" s="21">
        <v>1</v>
      </c>
      <c r="CT47" s="21" t="s">
        <v>2</v>
      </c>
      <c r="CU47" s="21">
        <v>0</v>
      </c>
      <c r="CV47" s="21">
        <v>0</v>
      </c>
      <c r="CW47" s="21">
        <v>0</v>
      </c>
      <c r="CX47" s="21">
        <v>1</v>
      </c>
      <c r="CY47" s="21" t="s">
        <v>2</v>
      </c>
      <c r="CZ47" s="21">
        <v>0</v>
      </c>
      <c r="DA47" s="21">
        <v>0</v>
      </c>
      <c r="DB47" s="21">
        <v>0</v>
      </c>
      <c r="DC47" s="21">
        <v>1</v>
      </c>
      <c r="DD47" s="21" t="s">
        <v>2</v>
      </c>
      <c r="DE47" s="21">
        <v>0</v>
      </c>
      <c r="DF47" s="21">
        <v>0</v>
      </c>
      <c r="DG47" s="21">
        <v>0</v>
      </c>
      <c r="DH47" s="21">
        <v>1</v>
      </c>
      <c r="DI47" s="21" t="s">
        <v>2</v>
      </c>
      <c r="DJ47" s="21">
        <v>0</v>
      </c>
      <c r="DK47" s="21">
        <v>0</v>
      </c>
      <c r="DL47" s="21">
        <v>0</v>
      </c>
      <c r="DM47" s="21">
        <v>1</v>
      </c>
    </row>
    <row r="48" spans="1:117" ht="25" customHeight="1" x14ac:dyDescent="0.3">
      <c r="A48" s="13">
        <v>111</v>
      </c>
      <c r="B48" s="4">
        <v>259</v>
      </c>
      <c r="C48" s="15">
        <v>46108.496342592596</v>
      </c>
      <c r="D48" s="16">
        <v>46108.496342592596</v>
      </c>
      <c r="E48" s="31">
        <v>157</v>
      </c>
      <c r="F48" s="21">
        <v>0</v>
      </c>
      <c r="G48" s="21">
        <v>0</v>
      </c>
      <c r="H48" s="21">
        <v>0</v>
      </c>
      <c r="I48" s="21">
        <v>1</v>
      </c>
      <c r="J48" s="21">
        <v>0</v>
      </c>
      <c r="K48" s="21">
        <v>0</v>
      </c>
      <c r="L48" s="70"/>
      <c r="M48" s="19" t="s">
        <v>260</v>
      </c>
      <c r="N48" s="19" t="s">
        <v>275</v>
      </c>
      <c r="O48" s="4">
        <v>0</v>
      </c>
      <c r="P48" s="19">
        <v>0</v>
      </c>
      <c r="Q48" s="110">
        <v>1</v>
      </c>
      <c r="R48" s="111">
        <v>0</v>
      </c>
      <c r="S48" s="7">
        <v>17</v>
      </c>
      <c r="T48" s="21" t="s">
        <v>0</v>
      </c>
      <c r="U48" s="21">
        <v>0</v>
      </c>
      <c r="V48" s="21">
        <v>1</v>
      </c>
      <c r="W48" s="21">
        <v>0</v>
      </c>
      <c r="X48" s="21">
        <v>0</v>
      </c>
      <c r="Y48" s="21" t="s">
        <v>2</v>
      </c>
      <c r="Z48" s="21">
        <v>0</v>
      </c>
      <c r="AA48" s="21">
        <v>0</v>
      </c>
      <c r="AB48" s="21">
        <v>0</v>
      </c>
      <c r="AC48" s="21">
        <v>1</v>
      </c>
      <c r="AD48" s="21" t="s">
        <v>2</v>
      </c>
      <c r="AE48" s="21">
        <v>0</v>
      </c>
      <c r="AF48" s="21">
        <v>0</v>
      </c>
      <c r="AG48" s="21">
        <v>0</v>
      </c>
      <c r="AH48" s="21">
        <v>1</v>
      </c>
      <c r="AI48" s="4">
        <v>11</v>
      </c>
      <c r="AJ48" s="21">
        <v>0</v>
      </c>
      <c r="AK48" s="21">
        <v>0</v>
      </c>
      <c r="AL48" s="21">
        <v>0</v>
      </c>
      <c r="AM48" s="21">
        <v>1</v>
      </c>
      <c r="AN48" s="21">
        <v>0</v>
      </c>
      <c r="AO48" s="21">
        <v>0</v>
      </c>
      <c r="AP48" s="21">
        <v>0</v>
      </c>
      <c r="AQ48" s="21" t="s">
        <v>2</v>
      </c>
      <c r="AR48" s="21">
        <v>0</v>
      </c>
      <c r="AS48" s="21">
        <v>0</v>
      </c>
      <c r="AT48" s="21">
        <v>0</v>
      </c>
      <c r="AU48" s="21">
        <v>1</v>
      </c>
      <c r="AV48" s="21" t="s">
        <v>2</v>
      </c>
      <c r="AW48" s="21">
        <v>0</v>
      </c>
      <c r="AX48" s="21">
        <v>0</v>
      </c>
      <c r="AY48" s="21">
        <v>0</v>
      </c>
      <c r="AZ48" s="21">
        <v>1</v>
      </c>
      <c r="BA48" s="21" t="s">
        <v>2</v>
      </c>
      <c r="BB48" s="21">
        <v>0</v>
      </c>
      <c r="BC48" s="21">
        <v>0</v>
      </c>
      <c r="BD48" s="21">
        <v>0</v>
      </c>
      <c r="BE48" s="21">
        <v>1</v>
      </c>
      <c r="BF48" s="21" t="s">
        <v>2</v>
      </c>
      <c r="BG48" s="21">
        <v>0</v>
      </c>
      <c r="BH48" s="21">
        <v>0</v>
      </c>
      <c r="BI48" s="21">
        <v>0</v>
      </c>
      <c r="BJ48" s="21">
        <v>1</v>
      </c>
      <c r="BK48" s="21" t="s">
        <v>2</v>
      </c>
      <c r="BL48" s="21">
        <v>0</v>
      </c>
      <c r="BM48" s="21">
        <v>0</v>
      </c>
      <c r="BN48" s="21">
        <v>0</v>
      </c>
      <c r="BO48" s="21">
        <v>1</v>
      </c>
      <c r="BP48" s="21" t="s">
        <v>2</v>
      </c>
      <c r="BQ48" s="21">
        <v>0</v>
      </c>
      <c r="BR48" s="21">
        <v>0</v>
      </c>
      <c r="BS48" s="21">
        <v>0</v>
      </c>
      <c r="BT48" s="21">
        <v>1</v>
      </c>
      <c r="BU48" s="21" t="s">
        <v>2</v>
      </c>
      <c r="BV48" s="21">
        <v>0</v>
      </c>
      <c r="BW48" s="21">
        <v>0</v>
      </c>
      <c r="BX48" s="21">
        <v>0</v>
      </c>
      <c r="BY48" s="21">
        <v>1</v>
      </c>
      <c r="BZ48" s="21" t="s">
        <v>2</v>
      </c>
      <c r="CA48" s="21">
        <v>0</v>
      </c>
      <c r="CB48" s="21">
        <v>0</v>
      </c>
      <c r="CC48" s="21">
        <v>0</v>
      </c>
      <c r="CD48" s="21">
        <v>1</v>
      </c>
      <c r="CE48" s="21" t="s">
        <v>2</v>
      </c>
      <c r="CF48" s="21">
        <v>0</v>
      </c>
      <c r="CG48" s="21">
        <v>0</v>
      </c>
      <c r="CH48" s="21">
        <v>0</v>
      </c>
      <c r="CI48" s="21">
        <v>1</v>
      </c>
      <c r="CJ48" s="21" t="s">
        <v>2</v>
      </c>
      <c r="CK48" s="21">
        <v>0</v>
      </c>
      <c r="CL48" s="21">
        <v>0</v>
      </c>
      <c r="CM48" s="21">
        <v>0</v>
      </c>
      <c r="CN48" s="21">
        <v>1</v>
      </c>
      <c r="CO48" s="21" t="s">
        <v>2</v>
      </c>
      <c r="CP48" s="21">
        <v>0</v>
      </c>
      <c r="CQ48" s="21">
        <v>0</v>
      </c>
      <c r="CR48" s="21">
        <v>0</v>
      </c>
      <c r="CS48" s="21">
        <v>1</v>
      </c>
      <c r="CT48" s="21" t="s">
        <v>2</v>
      </c>
      <c r="CU48" s="21">
        <v>0</v>
      </c>
      <c r="CV48" s="21">
        <v>0</v>
      </c>
      <c r="CW48" s="21">
        <v>0</v>
      </c>
      <c r="CX48" s="21">
        <v>1</v>
      </c>
      <c r="CY48" s="21" t="s">
        <v>2</v>
      </c>
      <c r="CZ48" s="21">
        <v>0</v>
      </c>
      <c r="DA48" s="21">
        <v>0</v>
      </c>
      <c r="DB48" s="21">
        <v>0</v>
      </c>
      <c r="DC48" s="21">
        <v>1</v>
      </c>
      <c r="DD48" s="21" t="s">
        <v>2</v>
      </c>
      <c r="DE48" s="21">
        <v>0</v>
      </c>
      <c r="DF48" s="21">
        <v>0</v>
      </c>
      <c r="DG48" s="21">
        <v>0</v>
      </c>
      <c r="DH48" s="21">
        <v>1</v>
      </c>
      <c r="DI48" s="21" t="s">
        <v>2</v>
      </c>
      <c r="DJ48" s="21">
        <v>0</v>
      </c>
      <c r="DK48" s="21">
        <v>0</v>
      </c>
      <c r="DL48" s="21">
        <v>0</v>
      </c>
      <c r="DM48" s="21">
        <v>1</v>
      </c>
    </row>
    <row r="49" spans="1:117" ht="25" customHeight="1" x14ac:dyDescent="0.3">
      <c r="A49" s="13">
        <v>106</v>
      </c>
      <c r="B49" s="4">
        <v>254</v>
      </c>
      <c r="C49" s="15">
        <v>46107.400150462963</v>
      </c>
      <c r="D49" s="16">
        <v>46107.400150462963</v>
      </c>
      <c r="E49" s="31">
        <v>158</v>
      </c>
      <c r="F49" s="21">
        <v>0</v>
      </c>
      <c r="G49" s="21">
        <v>0</v>
      </c>
      <c r="H49" s="21">
        <v>0</v>
      </c>
      <c r="I49" s="21">
        <v>1</v>
      </c>
      <c r="J49" s="21">
        <v>0</v>
      </c>
      <c r="K49" s="21">
        <v>0</v>
      </c>
      <c r="L49" s="70"/>
      <c r="M49" s="19" t="s">
        <v>260</v>
      </c>
      <c r="N49" s="19" t="s">
        <v>269</v>
      </c>
      <c r="O49" s="4">
        <v>0</v>
      </c>
      <c r="P49" s="19">
        <v>0</v>
      </c>
      <c r="Q49" s="110">
        <v>0</v>
      </c>
      <c r="R49" s="111">
        <v>0</v>
      </c>
      <c r="S49" s="7">
        <v>18</v>
      </c>
      <c r="T49" s="21" t="s">
        <v>2</v>
      </c>
      <c r="U49" s="21">
        <v>0</v>
      </c>
      <c r="V49" s="21">
        <v>0</v>
      </c>
      <c r="W49" s="21">
        <v>0</v>
      </c>
      <c r="X49" s="21">
        <v>1</v>
      </c>
      <c r="Y49" s="21" t="s">
        <v>2</v>
      </c>
      <c r="Z49" s="21">
        <v>0</v>
      </c>
      <c r="AA49" s="21">
        <v>0</v>
      </c>
      <c r="AB49" s="21">
        <v>0</v>
      </c>
      <c r="AC49" s="21">
        <v>1</v>
      </c>
      <c r="AD49" s="21" t="s">
        <v>2</v>
      </c>
      <c r="AE49" s="21">
        <v>0</v>
      </c>
      <c r="AF49" s="21">
        <v>0</v>
      </c>
      <c r="AG49" s="21">
        <v>0</v>
      </c>
      <c r="AH49" s="21">
        <v>1</v>
      </c>
      <c r="AI49" s="4">
        <v>6</v>
      </c>
      <c r="AJ49" s="21">
        <v>0</v>
      </c>
      <c r="AK49" s="21">
        <v>0</v>
      </c>
      <c r="AL49" s="21">
        <v>1</v>
      </c>
      <c r="AM49" s="21">
        <v>0</v>
      </c>
      <c r="AN49" s="21">
        <v>0</v>
      </c>
      <c r="AO49" s="21">
        <v>0</v>
      </c>
      <c r="AP49" s="21">
        <v>0</v>
      </c>
      <c r="AQ49" s="21" t="s">
        <v>2</v>
      </c>
      <c r="AR49" s="21">
        <v>0</v>
      </c>
      <c r="AS49" s="21">
        <v>0</v>
      </c>
      <c r="AT49" s="21">
        <v>0</v>
      </c>
      <c r="AU49" s="21">
        <v>1</v>
      </c>
      <c r="AV49" s="21" t="s">
        <v>2</v>
      </c>
      <c r="AW49" s="21">
        <v>0</v>
      </c>
      <c r="AX49" s="21">
        <v>0</v>
      </c>
      <c r="AY49" s="21">
        <v>0</v>
      </c>
      <c r="AZ49" s="21">
        <v>1</v>
      </c>
      <c r="BA49" s="21" t="s">
        <v>2</v>
      </c>
      <c r="BB49" s="21">
        <v>0</v>
      </c>
      <c r="BC49" s="21">
        <v>0</v>
      </c>
      <c r="BD49" s="21">
        <v>0</v>
      </c>
      <c r="BE49" s="21">
        <v>1</v>
      </c>
      <c r="BF49" s="21" t="s">
        <v>2</v>
      </c>
      <c r="BG49" s="21">
        <v>0</v>
      </c>
      <c r="BH49" s="21">
        <v>0</v>
      </c>
      <c r="BI49" s="21">
        <v>0</v>
      </c>
      <c r="BJ49" s="21">
        <v>1</v>
      </c>
      <c r="BK49" s="21" t="s">
        <v>2</v>
      </c>
      <c r="BL49" s="21">
        <v>0</v>
      </c>
      <c r="BM49" s="21">
        <v>0</v>
      </c>
      <c r="BN49" s="21">
        <v>0</v>
      </c>
      <c r="BO49" s="21">
        <v>1</v>
      </c>
      <c r="BP49" s="21" t="s">
        <v>2</v>
      </c>
      <c r="BQ49" s="21">
        <v>0</v>
      </c>
      <c r="BR49" s="21">
        <v>0</v>
      </c>
      <c r="BS49" s="21">
        <v>0</v>
      </c>
      <c r="BT49" s="21">
        <v>1</v>
      </c>
      <c r="BU49" s="21" t="s">
        <v>2</v>
      </c>
      <c r="BV49" s="21">
        <v>0</v>
      </c>
      <c r="BW49" s="21">
        <v>0</v>
      </c>
      <c r="BX49" s="21">
        <v>0</v>
      </c>
      <c r="BY49" s="21">
        <v>1</v>
      </c>
      <c r="BZ49" s="21" t="s">
        <v>2</v>
      </c>
      <c r="CA49" s="21">
        <v>0</v>
      </c>
      <c r="CB49" s="21">
        <v>0</v>
      </c>
      <c r="CC49" s="21">
        <v>0</v>
      </c>
      <c r="CD49" s="21">
        <v>1</v>
      </c>
      <c r="CE49" s="21" t="s">
        <v>2</v>
      </c>
      <c r="CF49" s="21">
        <v>0</v>
      </c>
      <c r="CG49" s="21">
        <v>0</v>
      </c>
      <c r="CH49" s="21">
        <v>0</v>
      </c>
      <c r="CI49" s="21">
        <v>1</v>
      </c>
      <c r="CJ49" s="21" t="s">
        <v>2</v>
      </c>
      <c r="CK49" s="21">
        <v>0</v>
      </c>
      <c r="CL49" s="21">
        <v>0</v>
      </c>
      <c r="CM49" s="21">
        <v>0</v>
      </c>
      <c r="CN49" s="21">
        <v>1</v>
      </c>
      <c r="CO49" s="21" t="s">
        <v>2</v>
      </c>
      <c r="CP49" s="21">
        <v>0</v>
      </c>
      <c r="CQ49" s="21">
        <v>0</v>
      </c>
      <c r="CR49" s="21">
        <v>0</v>
      </c>
      <c r="CS49" s="21">
        <v>1</v>
      </c>
      <c r="CT49" s="21" t="s">
        <v>2</v>
      </c>
      <c r="CU49" s="21">
        <v>0</v>
      </c>
      <c r="CV49" s="21">
        <v>0</v>
      </c>
      <c r="CW49" s="21">
        <v>0</v>
      </c>
      <c r="CX49" s="21">
        <v>1</v>
      </c>
      <c r="CY49" s="21" t="s">
        <v>2</v>
      </c>
      <c r="CZ49" s="21">
        <v>0</v>
      </c>
      <c r="DA49" s="21">
        <v>0</v>
      </c>
      <c r="DB49" s="21">
        <v>0</v>
      </c>
      <c r="DC49" s="21">
        <v>1</v>
      </c>
      <c r="DD49" s="21" t="s">
        <v>2</v>
      </c>
      <c r="DE49" s="21">
        <v>0</v>
      </c>
      <c r="DF49" s="21">
        <v>0</v>
      </c>
      <c r="DG49" s="21">
        <v>0</v>
      </c>
      <c r="DH49" s="21">
        <v>1</v>
      </c>
      <c r="DI49" s="21" t="s">
        <v>2</v>
      </c>
      <c r="DJ49" s="21">
        <v>0</v>
      </c>
      <c r="DK49" s="21">
        <v>0</v>
      </c>
      <c r="DL49" s="21">
        <v>0</v>
      </c>
      <c r="DM49" s="21">
        <v>1</v>
      </c>
    </row>
    <row r="50" spans="1:117" ht="25" customHeight="1" x14ac:dyDescent="0.3">
      <c r="A50" s="13">
        <v>107</v>
      </c>
      <c r="B50" s="4">
        <v>255</v>
      </c>
      <c r="C50" s="15">
        <v>46107.438067129631</v>
      </c>
      <c r="D50" s="16">
        <v>46107.438067129631</v>
      </c>
      <c r="E50" s="31">
        <v>158</v>
      </c>
      <c r="F50" s="21">
        <v>0</v>
      </c>
      <c r="G50" s="21">
        <v>0</v>
      </c>
      <c r="H50" s="21">
        <v>0</v>
      </c>
      <c r="I50" s="21">
        <v>1</v>
      </c>
      <c r="J50" s="21">
        <v>0</v>
      </c>
      <c r="K50" s="21">
        <v>0</v>
      </c>
      <c r="L50" s="70"/>
      <c r="M50" s="19" t="s">
        <v>253</v>
      </c>
      <c r="N50" s="19" t="s">
        <v>270</v>
      </c>
      <c r="O50" s="4">
        <v>0</v>
      </c>
      <c r="P50" s="19">
        <v>0</v>
      </c>
      <c r="Q50" s="110">
        <v>0</v>
      </c>
      <c r="R50" s="111">
        <v>1</v>
      </c>
      <c r="S50" s="7">
        <v>17</v>
      </c>
      <c r="T50" s="21" t="s">
        <v>2</v>
      </c>
      <c r="U50" s="21">
        <v>0</v>
      </c>
      <c r="V50" s="21">
        <v>0</v>
      </c>
      <c r="W50" s="21">
        <v>0</v>
      </c>
      <c r="X50" s="21">
        <v>1</v>
      </c>
      <c r="Y50" s="21" t="s">
        <v>2</v>
      </c>
      <c r="Z50" s="21">
        <v>0</v>
      </c>
      <c r="AA50" s="21">
        <v>0</v>
      </c>
      <c r="AB50" s="21">
        <v>0</v>
      </c>
      <c r="AC50" s="21">
        <v>1</v>
      </c>
      <c r="AD50" s="21" t="s">
        <v>2</v>
      </c>
      <c r="AE50" s="21">
        <v>0</v>
      </c>
      <c r="AF50" s="21">
        <v>0</v>
      </c>
      <c r="AG50" s="21">
        <v>0</v>
      </c>
      <c r="AH50" s="21">
        <v>1</v>
      </c>
      <c r="AI50" s="4">
        <v>28</v>
      </c>
      <c r="AJ50" s="21">
        <v>0</v>
      </c>
      <c r="AK50" s="21">
        <v>0</v>
      </c>
      <c r="AL50" s="21">
        <v>0</v>
      </c>
      <c r="AM50" s="21">
        <v>1</v>
      </c>
      <c r="AN50" s="21">
        <v>0</v>
      </c>
      <c r="AO50" s="21">
        <v>0</v>
      </c>
      <c r="AP50" s="21">
        <v>0</v>
      </c>
      <c r="AQ50" s="21" t="s">
        <v>2</v>
      </c>
      <c r="AR50" s="21">
        <v>0</v>
      </c>
      <c r="AS50" s="21">
        <v>0</v>
      </c>
      <c r="AT50" s="21">
        <v>0</v>
      </c>
      <c r="AU50" s="21">
        <v>1</v>
      </c>
      <c r="AV50" s="21" t="s">
        <v>2</v>
      </c>
      <c r="AW50" s="21">
        <v>0</v>
      </c>
      <c r="AX50" s="21">
        <v>0</v>
      </c>
      <c r="AY50" s="21">
        <v>0</v>
      </c>
      <c r="AZ50" s="21">
        <v>1</v>
      </c>
      <c r="BA50" s="21" t="s">
        <v>2</v>
      </c>
      <c r="BB50" s="21">
        <v>0</v>
      </c>
      <c r="BC50" s="21">
        <v>0</v>
      </c>
      <c r="BD50" s="21">
        <v>0</v>
      </c>
      <c r="BE50" s="21">
        <v>1</v>
      </c>
      <c r="BF50" s="21" t="s">
        <v>2</v>
      </c>
      <c r="BG50" s="21">
        <v>0</v>
      </c>
      <c r="BH50" s="21">
        <v>0</v>
      </c>
      <c r="BI50" s="21">
        <v>0</v>
      </c>
      <c r="BJ50" s="21">
        <v>1</v>
      </c>
      <c r="BK50" s="21" t="s">
        <v>2</v>
      </c>
      <c r="BL50" s="21">
        <v>0</v>
      </c>
      <c r="BM50" s="21">
        <v>0</v>
      </c>
      <c r="BN50" s="21">
        <v>0</v>
      </c>
      <c r="BO50" s="21">
        <v>1</v>
      </c>
      <c r="BP50" s="21" t="s">
        <v>2</v>
      </c>
      <c r="BQ50" s="21">
        <v>0</v>
      </c>
      <c r="BR50" s="21">
        <v>0</v>
      </c>
      <c r="BS50" s="21">
        <v>0</v>
      </c>
      <c r="BT50" s="21">
        <v>1</v>
      </c>
      <c r="BU50" s="21" t="s">
        <v>2</v>
      </c>
      <c r="BV50" s="21">
        <v>0</v>
      </c>
      <c r="BW50" s="21">
        <v>0</v>
      </c>
      <c r="BX50" s="21">
        <v>0</v>
      </c>
      <c r="BY50" s="21">
        <v>1</v>
      </c>
      <c r="BZ50" s="21" t="s">
        <v>1</v>
      </c>
      <c r="CA50" s="21">
        <v>0</v>
      </c>
      <c r="CB50" s="21">
        <v>0</v>
      </c>
      <c r="CC50" s="21">
        <v>1</v>
      </c>
      <c r="CD50" s="21">
        <v>0</v>
      </c>
      <c r="CE50" s="21" t="s">
        <v>2</v>
      </c>
      <c r="CF50" s="21">
        <v>0</v>
      </c>
      <c r="CG50" s="21">
        <v>0</v>
      </c>
      <c r="CH50" s="21">
        <v>0</v>
      </c>
      <c r="CI50" s="21">
        <v>1</v>
      </c>
      <c r="CJ50" s="21" t="s">
        <v>2</v>
      </c>
      <c r="CK50" s="21">
        <v>0</v>
      </c>
      <c r="CL50" s="21">
        <v>0</v>
      </c>
      <c r="CM50" s="21">
        <v>0</v>
      </c>
      <c r="CN50" s="21">
        <v>1</v>
      </c>
      <c r="CO50" s="21" t="s">
        <v>2</v>
      </c>
      <c r="CP50" s="21">
        <v>0</v>
      </c>
      <c r="CQ50" s="21">
        <v>0</v>
      </c>
      <c r="CR50" s="21">
        <v>0</v>
      </c>
      <c r="CS50" s="21">
        <v>1</v>
      </c>
      <c r="CT50" s="21" t="s">
        <v>2</v>
      </c>
      <c r="CU50" s="21">
        <v>0</v>
      </c>
      <c r="CV50" s="21">
        <v>0</v>
      </c>
      <c r="CW50" s="21">
        <v>0</v>
      </c>
      <c r="CX50" s="21">
        <v>1</v>
      </c>
      <c r="CY50" s="21" t="s">
        <v>2</v>
      </c>
      <c r="CZ50" s="21">
        <v>0</v>
      </c>
      <c r="DA50" s="21">
        <v>0</v>
      </c>
      <c r="DB50" s="21">
        <v>0</v>
      </c>
      <c r="DC50" s="21">
        <v>1</v>
      </c>
      <c r="DD50" s="21" t="s">
        <v>2</v>
      </c>
      <c r="DE50" s="21">
        <v>0</v>
      </c>
      <c r="DF50" s="21">
        <v>0</v>
      </c>
      <c r="DG50" s="21">
        <v>0</v>
      </c>
      <c r="DH50" s="21">
        <v>1</v>
      </c>
      <c r="DI50" s="21" t="s">
        <v>2</v>
      </c>
      <c r="DJ50" s="21">
        <v>0</v>
      </c>
      <c r="DK50" s="21">
        <v>0</v>
      </c>
      <c r="DL50" s="21">
        <v>0</v>
      </c>
      <c r="DM50" s="21">
        <v>1</v>
      </c>
    </row>
    <row r="51" spans="1:117" ht="25" customHeight="1" x14ac:dyDescent="0.3">
      <c r="A51" s="13">
        <v>108</v>
      </c>
      <c r="B51" s="4">
        <v>256</v>
      </c>
      <c r="C51" s="15">
        <v>46107.477534722224</v>
      </c>
      <c r="D51" s="16">
        <v>46107.477534722224</v>
      </c>
      <c r="E51" s="31">
        <v>158</v>
      </c>
      <c r="F51" s="21">
        <v>0</v>
      </c>
      <c r="G51" s="21">
        <v>0</v>
      </c>
      <c r="H51" s="21">
        <v>0</v>
      </c>
      <c r="I51" s="21">
        <v>1</v>
      </c>
      <c r="J51" s="21">
        <v>0</v>
      </c>
      <c r="K51" s="21">
        <v>0</v>
      </c>
      <c r="L51" s="70"/>
      <c r="M51" s="19" t="s">
        <v>260</v>
      </c>
      <c r="N51" s="19" t="s">
        <v>271</v>
      </c>
      <c r="O51" s="4">
        <v>0</v>
      </c>
      <c r="P51" s="19">
        <v>0</v>
      </c>
      <c r="Q51" s="110">
        <v>0</v>
      </c>
      <c r="R51" s="111">
        <v>1</v>
      </c>
      <c r="S51" s="7">
        <v>17</v>
      </c>
      <c r="T51" s="21" t="s">
        <v>2</v>
      </c>
      <c r="U51" s="21">
        <v>0</v>
      </c>
      <c r="V51" s="21">
        <v>0</v>
      </c>
      <c r="W51" s="21">
        <v>0</v>
      </c>
      <c r="X51" s="21">
        <v>1</v>
      </c>
      <c r="Y51" s="21" t="s">
        <v>2</v>
      </c>
      <c r="Z51" s="21">
        <v>0</v>
      </c>
      <c r="AA51" s="21">
        <v>0</v>
      </c>
      <c r="AB51" s="21">
        <v>0</v>
      </c>
      <c r="AC51" s="21">
        <v>1</v>
      </c>
      <c r="AD51" s="21" t="s">
        <v>1</v>
      </c>
      <c r="AE51" s="21">
        <v>0</v>
      </c>
      <c r="AF51" s="21">
        <v>0</v>
      </c>
      <c r="AG51" s="21">
        <v>1</v>
      </c>
      <c r="AH51" s="21">
        <v>0</v>
      </c>
      <c r="AI51" s="4">
        <v>3</v>
      </c>
      <c r="AJ51" s="21">
        <v>0</v>
      </c>
      <c r="AK51" s="21">
        <v>0</v>
      </c>
      <c r="AL51" s="21">
        <v>1</v>
      </c>
      <c r="AM51" s="21">
        <v>0</v>
      </c>
      <c r="AN51" s="21">
        <v>0</v>
      </c>
      <c r="AO51" s="21">
        <v>0</v>
      </c>
      <c r="AP51" s="21">
        <v>0</v>
      </c>
      <c r="AQ51" s="21" t="s">
        <v>2</v>
      </c>
      <c r="AR51" s="21">
        <v>0</v>
      </c>
      <c r="AS51" s="21">
        <v>0</v>
      </c>
      <c r="AT51" s="21">
        <v>0</v>
      </c>
      <c r="AU51" s="21">
        <v>1</v>
      </c>
      <c r="AV51" s="21" t="s">
        <v>2</v>
      </c>
      <c r="AW51" s="21">
        <v>0</v>
      </c>
      <c r="AX51" s="21">
        <v>0</v>
      </c>
      <c r="AY51" s="21">
        <v>0</v>
      </c>
      <c r="AZ51" s="21">
        <v>1</v>
      </c>
      <c r="BA51" s="21" t="s">
        <v>2</v>
      </c>
      <c r="BB51" s="21">
        <v>0</v>
      </c>
      <c r="BC51" s="21">
        <v>0</v>
      </c>
      <c r="BD51" s="21">
        <v>0</v>
      </c>
      <c r="BE51" s="21">
        <v>1</v>
      </c>
      <c r="BF51" s="21" t="s">
        <v>2</v>
      </c>
      <c r="BG51" s="21">
        <v>0</v>
      </c>
      <c r="BH51" s="21">
        <v>0</v>
      </c>
      <c r="BI51" s="21">
        <v>0</v>
      </c>
      <c r="BJ51" s="21">
        <v>1</v>
      </c>
      <c r="BK51" s="21" t="s">
        <v>2</v>
      </c>
      <c r="BL51" s="21">
        <v>0</v>
      </c>
      <c r="BM51" s="21">
        <v>0</v>
      </c>
      <c r="BN51" s="21">
        <v>0</v>
      </c>
      <c r="BO51" s="21">
        <v>1</v>
      </c>
      <c r="BP51" s="21" t="s">
        <v>2</v>
      </c>
      <c r="BQ51" s="21">
        <v>0</v>
      </c>
      <c r="BR51" s="21">
        <v>0</v>
      </c>
      <c r="BS51" s="21">
        <v>0</v>
      </c>
      <c r="BT51" s="21">
        <v>1</v>
      </c>
      <c r="BU51" s="21" t="s">
        <v>2</v>
      </c>
      <c r="BV51" s="21">
        <v>0</v>
      </c>
      <c r="BW51" s="21">
        <v>0</v>
      </c>
      <c r="BX51" s="21">
        <v>0</v>
      </c>
      <c r="BY51" s="21">
        <v>1</v>
      </c>
      <c r="BZ51" s="21" t="s">
        <v>2</v>
      </c>
      <c r="CA51" s="21">
        <v>0</v>
      </c>
      <c r="CB51" s="21">
        <v>0</v>
      </c>
      <c r="CC51" s="21">
        <v>0</v>
      </c>
      <c r="CD51" s="21">
        <v>1</v>
      </c>
      <c r="CE51" s="21" t="s">
        <v>2</v>
      </c>
      <c r="CF51" s="21">
        <v>0</v>
      </c>
      <c r="CG51" s="21">
        <v>0</v>
      </c>
      <c r="CH51" s="21">
        <v>0</v>
      </c>
      <c r="CI51" s="21">
        <v>1</v>
      </c>
      <c r="CJ51" s="21" t="s">
        <v>2</v>
      </c>
      <c r="CK51" s="21">
        <v>0</v>
      </c>
      <c r="CL51" s="21">
        <v>0</v>
      </c>
      <c r="CM51" s="21">
        <v>0</v>
      </c>
      <c r="CN51" s="21">
        <v>1</v>
      </c>
      <c r="CO51" s="21" t="s">
        <v>2</v>
      </c>
      <c r="CP51" s="21">
        <v>0</v>
      </c>
      <c r="CQ51" s="21">
        <v>0</v>
      </c>
      <c r="CR51" s="21">
        <v>0</v>
      </c>
      <c r="CS51" s="21">
        <v>1</v>
      </c>
      <c r="CT51" s="21" t="s">
        <v>2</v>
      </c>
      <c r="CU51" s="21">
        <v>0</v>
      </c>
      <c r="CV51" s="21">
        <v>0</v>
      </c>
      <c r="CW51" s="21">
        <v>0</v>
      </c>
      <c r="CX51" s="21">
        <v>1</v>
      </c>
      <c r="CY51" s="21" t="s">
        <v>2</v>
      </c>
      <c r="CZ51" s="21">
        <v>0</v>
      </c>
      <c r="DA51" s="21">
        <v>0</v>
      </c>
      <c r="DB51" s="21">
        <v>0</v>
      </c>
      <c r="DC51" s="21">
        <v>1</v>
      </c>
      <c r="DD51" s="21" t="s">
        <v>2</v>
      </c>
      <c r="DE51" s="21">
        <v>0</v>
      </c>
      <c r="DF51" s="21">
        <v>0</v>
      </c>
      <c r="DG51" s="21">
        <v>0</v>
      </c>
      <c r="DH51" s="21">
        <v>1</v>
      </c>
      <c r="DI51" s="21" t="s">
        <v>2</v>
      </c>
      <c r="DJ51" s="21">
        <v>0</v>
      </c>
      <c r="DK51" s="21">
        <v>0</v>
      </c>
      <c r="DL51" s="21">
        <v>0</v>
      </c>
      <c r="DM51" s="21">
        <v>1</v>
      </c>
    </row>
    <row r="52" spans="1:117" ht="25" customHeight="1" x14ac:dyDescent="0.3">
      <c r="A52" s="13">
        <v>109</v>
      </c>
      <c r="B52" s="4">
        <v>257</v>
      </c>
      <c r="C52" s="15">
        <v>46107.6878125</v>
      </c>
      <c r="D52" s="16">
        <v>46107.6878125</v>
      </c>
      <c r="E52" s="31">
        <v>158</v>
      </c>
      <c r="F52" s="21">
        <v>0</v>
      </c>
      <c r="G52" s="21">
        <v>0</v>
      </c>
      <c r="H52" s="21">
        <v>0</v>
      </c>
      <c r="I52" s="21">
        <v>1</v>
      </c>
      <c r="J52" s="21">
        <v>0</v>
      </c>
      <c r="K52" s="21">
        <v>0</v>
      </c>
      <c r="L52" s="70"/>
      <c r="M52" s="19" t="s">
        <v>272</v>
      </c>
      <c r="N52" s="19" t="s">
        <v>154</v>
      </c>
      <c r="O52" s="4">
        <v>0</v>
      </c>
      <c r="P52" s="19">
        <v>0</v>
      </c>
      <c r="Q52" s="110">
        <v>1</v>
      </c>
      <c r="R52" s="111">
        <v>10</v>
      </c>
      <c r="S52" s="7">
        <v>7</v>
      </c>
      <c r="T52" s="21" t="s">
        <v>2</v>
      </c>
      <c r="U52" s="21">
        <v>0</v>
      </c>
      <c r="V52" s="21">
        <v>0</v>
      </c>
      <c r="W52" s="21">
        <v>0</v>
      </c>
      <c r="X52" s="21">
        <v>1</v>
      </c>
      <c r="Y52" s="21" t="s">
        <v>2</v>
      </c>
      <c r="Z52" s="21">
        <v>0</v>
      </c>
      <c r="AA52" s="21">
        <v>0</v>
      </c>
      <c r="AB52" s="21">
        <v>0</v>
      </c>
      <c r="AC52" s="21">
        <v>1</v>
      </c>
      <c r="AD52" s="21" t="s">
        <v>2</v>
      </c>
      <c r="AE52" s="21">
        <v>0</v>
      </c>
      <c r="AF52" s="21">
        <v>0</v>
      </c>
      <c r="AG52" s="21">
        <v>0</v>
      </c>
      <c r="AH52" s="21">
        <v>1</v>
      </c>
      <c r="AI52" s="4">
        <v>4</v>
      </c>
      <c r="AJ52" s="21">
        <v>0</v>
      </c>
      <c r="AK52" s="21">
        <v>0</v>
      </c>
      <c r="AL52" s="21">
        <v>1</v>
      </c>
      <c r="AM52" s="21">
        <v>0</v>
      </c>
      <c r="AN52" s="21">
        <v>0</v>
      </c>
      <c r="AO52" s="21">
        <v>0</v>
      </c>
      <c r="AP52" s="21">
        <v>0</v>
      </c>
      <c r="AQ52" s="21" t="s">
        <v>2</v>
      </c>
      <c r="AR52" s="21">
        <v>0</v>
      </c>
      <c r="AS52" s="21">
        <v>0</v>
      </c>
      <c r="AT52" s="21">
        <v>0</v>
      </c>
      <c r="AU52" s="21">
        <v>1</v>
      </c>
      <c r="AV52" s="21" t="s">
        <v>0</v>
      </c>
      <c r="AW52" s="21">
        <v>0</v>
      </c>
      <c r="AX52" s="21">
        <v>1</v>
      </c>
      <c r="AY52" s="21">
        <v>0</v>
      </c>
      <c r="AZ52" s="21">
        <v>0</v>
      </c>
      <c r="BA52" s="21" t="s">
        <v>1</v>
      </c>
      <c r="BB52" s="21">
        <v>0</v>
      </c>
      <c r="BC52" s="21">
        <v>0</v>
      </c>
      <c r="BD52" s="21">
        <v>1</v>
      </c>
      <c r="BE52" s="21">
        <v>0</v>
      </c>
      <c r="BF52" s="21" t="s">
        <v>1</v>
      </c>
      <c r="BG52" s="21">
        <v>0</v>
      </c>
      <c r="BH52" s="21">
        <v>0</v>
      </c>
      <c r="BI52" s="21">
        <v>1</v>
      </c>
      <c r="BJ52" s="21">
        <v>0</v>
      </c>
      <c r="BK52" s="21" t="s">
        <v>1</v>
      </c>
      <c r="BL52" s="21">
        <v>0</v>
      </c>
      <c r="BM52" s="21">
        <v>0</v>
      </c>
      <c r="BN52" s="21">
        <v>1</v>
      </c>
      <c r="BO52" s="21">
        <v>0</v>
      </c>
      <c r="BP52" s="21" t="s">
        <v>1</v>
      </c>
      <c r="BQ52" s="21">
        <v>0</v>
      </c>
      <c r="BR52" s="21">
        <v>0</v>
      </c>
      <c r="BS52" s="21">
        <v>1</v>
      </c>
      <c r="BT52" s="21">
        <v>0</v>
      </c>
      <c r="BU52" s="21" t="s">
        <v>1</v>
      </c>
      <c r="BV52" s="21">
        <v>0</v>
      </c>
      <c r="BW52" s="21">
        <v>0</v>
      </c>
      <c r="BX52" s="21">
        <v>1</v>
      </c>
      <c r="BY52" s="21">
        <v>0</v>
      </c>
      <c r="BZ52" s="21" t="s">
        <v>1</v>
      </c>
      <c r="CA52" s="21">
        <v>0</v>
      </c>
      <c r="CB52" s="21">
        <v>0</v>
      </c>
      <c r="CC52" s="21">
        <v>1</v>
      </c>
      <c r="CD52" s="21">
        <v>0</v>
      </c>
      <c r="CE52" s="21" t="s">
        <v>1</v>
      </c>
      <c r="CF52" s="21">
        <v>0</v>
      </c>
      <c r="CG52" s="21">
        <v>0</v>
      </c>
      <c r="CH52" s="21">
        <v>1</v>
      </c>
      <c r="CI52" s="21">
        <v>0</v>
      </c>
      <c r="CJ52" s="21" t="s">
        <v>1</v>
      </c>
      <c r="CK52" s="21">
        <v>0</v>
      </c>
      <c r="CL52" s="21">
        <v>0</v>
      </c>
      <c r="CM52" s="21">
        <v>1</v>
      </c>
      <c r="CN52" s="21">
        <v>0</v>
      </c>
      <c r="CO52" s="21" t="s">
        <v>1</v>
      </c>
      <c r="CP52" s="21">
        <v>0</v>
      </c>
      <c r="CQ52" s="21">
        <v>0</v>
      </c>
      <c r="CR52" s="21">
        <v>1</v>
      </c>
      <c r="CS52" s="21">
        <v>0</v>
      </c>
      <c r="CT52" s="21" t="s">
        <v>1</v>
      </c>
      <c r="CU52" s="21">
        <v>0</v>
      </c>
      <c r="CV52" s="21">
        <v>0</v>
      </c>
      <c r="CW52" s="21">
        <v>1</v>
      </c>
      <c r="CX52" s="21">
        <v>0</v>
      </c>
      <c r="CY52" s="21" t="s">
        <v>2</v>
      </c>
      <c r="CZ52" s="21">
        <v>0</v>
      </c>
      <c r="DA52" s="21">
        <v>0</v>
      </c>
      <c r="DB52" s="21">
        <v>0</v>
      </c>
      <c r="DC52" s="21">
        <v>1</v>
      </c>
      <c r="DD52" s="21" t="s">
        <v>2</v>
      </c>
      <c r="DE52" s="21">
        <v>0</v>
      </c>
      <c r="DF52" s="21">
        <v>0</v>
      </c>
      <c r="DG52" s="21">
        <v>0</v>
      </c>
      <c r="DH52" s="21">
        <v>1</v>
      </c>
      <c r="DI52" s="21" t="s">
        <v>2</v>
      </c>
      <c r="DJ52" s="21">
        <v>0</v>
      </c>
      <c r="DK52" s="21">
        <v>0</v>
      </c>
      <c r="DL52" s="21">
        <v>0</v>
      </c>
      <c r="DM52" s="21">
        <v>1</v>
      </c>
    </row>
    <row r="53" spans="1:117" ht="25" customHeight="1" x14ac:dyDescent="0.3">
      <c r="A53" s="13">
        <v>102</v>
      </c>
      <c r="B53" s="4">
        <v>250</v>
      </c>
      <c r="C53" s="15">
        <v>46106.478668981479</v>
      </c>
      <c r="D53" s="16">
        <v>46106.478668981479</v>
      </c>
      <c r="E53" s="31">
        <v>159</v>
      </c>
      <c r="F53" s="21">
        <v>0</v>
      </c>
      <c r="G53" s="21">
        <v>0</v>
      </c>
      <c r="H53" s="21">
        <v>0</v>
      </c>
      <c r="I53" s="21">
        <v>1</v>
      </c>
      <c r="J53" s="21">
        <v>0</v>
      </c>
      <c r="K53" s="21">
        <v>0</v>
      </c>
      <c r="L53" s="70"/>
      <c r="M53" s="19" t="s">
        <v>263</v>
      </c>
      <c r="N53" s="19" t="s">
        <v>264</v>
      </c>
      <c r="O53" s="4">
        <v>0</v>
      </c>
      <c r="P53" s="19">
        <v>0</v>
      </c>
      <c r="Q53" s="110">
        <v>0</v>
      </c>
      <c r="R53" s="111">
        <v>10</v>
      </c>
      <c r="S53" s="7">
        <v>8</v>
      </c>
      <c r="T53" s="21" t="s">
        <v>2</v>
      </c>
      <c r="U53" s="21">
        <v>0</v>
      </c>
      <c r="V53" s="21">
        <v>0</v>
      </c>
      <c r="W53" s="21">
        <v>0</v>
      </c>
      <c r="X53" s="21">
        <v>1</v>
      </c>
      <c r="Y53" s="21" t="s">
        <v>2</v>
      </c>
      <c r="Z53" s="21">
        <v>0</v>
      </c>
      <c r="AA53" s="21">
        <v>0</v>
      </c>
      <c r="AB53" s="21">
        <v>0</v>
      </c>
      <c r="AC53" s="21">
        <v>1</v>
      </c>
      <c r="AD53" s="21" t="s">
        <v>2</v>
      </c>
      <c r="AE53" s="21">
        <v>0</v>
      </c>
      <c r="AF53" s="21">
        <v>0</v>
      </c>
      <c r="AG53" s="21">
        <v>0</v>
      </c>
      <c r="AH53" s="21">
        <v>1</v>
      </c>
      <c r="AI53" s="4">
        <v>11</v>
      </c>
      <c r="AJ53" s="21">
        <v>0</v>
      </c>
      <c r="AK53" s="21">
        <v>0</v>
      </c>
      <c r="AL53" s="21">
        <v>0</v>
      </c>
      <c r="AM53" s="21">
        <v>1</v>
      </c>
      <c r="AN53" s="21">
        <v>0</v>
      </c>
      <c r="AO53" s="21">
        <v>0</v>
      </c>
      <c r="AP53" s="21">
        <v>0</v>
      </c>
      <c r="AQ53" s="21" t="s">
        <v>1</v>
      </c>
      <c r="AR53" s="21">
        <v>0</v>
      </c>
      <c r="AS53" s="21">
        <v>0</v>
      </c>
      <c r="AT53" s="21">
        <v>1</v>
      </c>
      <c r="AU53" s="21">
        <v>0</v>
      </c>
      <c r="AV53" s="21" t="s">
        <v>1</v>
      </c>
      <c r="AW53" s="21">
        <v>0</v>
      </c>
      <c r="AX53" s="21">
        <v>0</v>
      </c>
      <c r="AY53" s="21">
        <v>1</v>
      </c>
      <c r="AZ53" s="21">
        <v>0</v>
      </c>
      <c r="BA53" s="21" t="s">
        <v>2</v>
      </c>
      <c r="BB53" s="21">
        <v>0</v>
      </c>
      <c r="BC53" s="21">
        <v>0</v>
      </c>
      <c r="BD53" s="21">
        <v>0</v>
      </c>
      <c r="BE53" s="21">
        <v>1</v>
      </c>
      <c r="BF53" s="21" t="s">
        <v>1</v>
      </c>
      <c r="BG53" s="21">
        <v>0</v>
      </c>
      <c r="BH53" s="21">
        <v>0</v>
      </c>
      <c r="BI53" s="21">
        <v>1</v>
      </c>
      <c r="BJ53" s="21">
        <v>0</v>
      </c>
      <c r="BK53" s="21" t="s">
        <v>2</v>
      </c>
      <c r="BL53" s="21">
        <v>0</v>
      </c>
      <c r="BM53" s="21">
        <v>0</v>
      </c>
      <c r="BN53" s="21">
        <v>0</v>
      </c>
      <c r="BO53" s="21">
        <v>1</v>
      </c>
      <c r="BP53" s="21" t="s">
        <v>1</v>
      </c>
      <c r="BQ53" s="21">
        <v>0</v>
      </c>
      <c r="BR53" s="21">
        <v>0</v>
      </c>
      <c r="BS53" s="21">
        <v>1</v>
      </c>
      <c r="BT53" s="21">
        <v>0</v>
      </c>
      <c r="BU53" s="21" t="s">
        <v>1</v>
      </c>
      <c r="BV53" s="21">
        <v>0</v>
      </c>
      <c r="BW53" s="21">
        <v>0</v>
      </c>
      <c r="BX53" s="21">
        <v>1</v>
      </c>
      <c r="BY53" s="21">
        <v>0</v>
      </c>
      <c r="BZ53" s="21" t="s">
        <v>1</v>
      </c>
      <c r="CA53" s="21">
        <v>0</v>
      </c>
      <c r="CB53" s="21">
        <v>0</v>
      </c>
      <c r="CC53" s="21">
        <v>1</v>
      </c>
      <c r="CD53" s="21">
        <v>0</v>
      </c>
      <c r="CE53" s="21" t="s">
        <v>1</v>
      </c>
      <c r="CF53" s="21">
        <v>0</v>
      </c>
      <c r="CG53" s="21">
        <v>0</v>
      </c>
      <c r="CH53" s="21">
        <v>1</v>
      </c>
      <c r="CI53" s="21">
        <v>0</v>
      </c>
      <c r="CJ53" s="21" t="s">
        <v>1</v>
      </c>
      <c r="CK53" s="21">
        <v>0</v>
      </c>
      <c r="CL53" s="21">
        <v>0</v>
      </c>
      <c r="CM53" s="21">
        <v>1</v>
      </c>
      <c r="CN53" s="21">
        <v>0</v>
      </c>
      <c r="CO53" s="21" t="s">
        <v>1</v>
      </c>
      <c r="CP53" s="21">
        <v>0</v>
      </c>
      <c r="CQ53" s="21">
        <v>0</v>
      </c>
      <c r="CR53" s="21">
        <v>1</v>
      </c>
      <c r="CS53" s="21">
        <v>0</v>
      </c>
      <c r="CT53" s="21" t="s">
        <v>1</v>
      </c>
      <c r="CU53" s="21">
        <v>0</v>
      </c>
      <c r="CV53" s="21">
        <v>0</v>
      </c>
      <c r="CW53" s="21">
        <v>1</v>
      </c>
      <c r="CX53" s="21">
        <v>0</v>
      </c>
      <c r="CY53" s="21" t="s">
        <v>2</v>
      </c>
      <c r="CZ53" s="21">
        <v>0</v>
      </c>
      <c r="DA53" s="21">
        <v>0</v>
      </c>
      <c r="DB53" s="21">
        <v>0</v>
      </c>
      <c r="DC53" s="21">
        <v>1</v>
      </c>
      <c r="DD53" s="21" t="s">
        <v>2</v>
      </c>
      <c r="DE53" s="21">
        <v>0</v>
      </c>
      <c r="DF53" s="21">
        <v>0</v>
      </c>
      <c r="DG53" s="21">
        <v>0</v>
      </c>
      <c r="DH53" s="21">
        <v>1</v>
      </c>
      <c r="DI53" s="21" t="s">
        <v>2</v>
      </c>
      <c r="DJ53" s="21">
        <v>0</v>
      </c>
      <c r="DK53" s="21">
        <v>0</v>
      </c>
      <c r="DL53" s="21">
        <v>0</v>
      </c>
      <c r="DM53" s="21">
        <v>1</v>
      </c>
    </row>
    <row r="54" spans="1:117" ht="25" customHeight="1" x14ac:dyDescent="0.3">
      <c r="A54" s="13">
        <v>103</v>
      </c>
      <c r="B54" s="4">
        <v>251</v>
      </c>
      <c r="C54" s="15">
        <v>46106.513680555552</v>
      </c>
      <c r="D54" s="16">
        <v>46106.513680555552</v>
      </c>
      <c r="E54" s="31">
        <v>159</v>
      </c>
      <c r="F54" s="21">
        <v>0</v>
      </c>
      <c r="G54" s="21">
        <v>0</v>
      </c>
      <c r="H54" s="21">
        <v>0</v>
      </c>
      <c r="I54" s="21">
        <v>1</v>
      </c>
      <c r="J54" s="21">
        <v>0</v>
      </c>
      <c r="K54" s="21">
        <v>0</v>
      </c>
      <c r="L54" s="70"/>
      <c r="M54" s="19" t="s">
        <v>265</v>
      </c>
      <c r="N54" s="19" t="s">
        <v>266</v>
      </c>
      <c r="O54" s="4">
        <v>0</v>
      </c>
      <c r="P54" s="19">
        <v>0</v>
      </c>
      <c r="Q54" s="110">
        <v>5</v>
      </c>
      <c r="R54" s="111">
        <v>0</v>
      </c>
      <c r="S54" s="7">
        <v>13</v>
      </c>
      <c r="T54" s="21" t="s">
        <v>2</v>
      </c>
      <c r="U54" s="21">
        <v>0</v>
      </c>
      <c r="V54" s="21">
        <v>0</v>
      </c>
      <c r="W54" s="21">
        <v>0</v>
      </c>
      <c r="X54" s="21">
        <v>1</v>
      </c>
      <c r="Y54" s="21" t="s">
        <v>2</v>
      </c>
      <c r="Z54" s="21">
        <v>0</v>
      </c>
      <c r="AA54" s="21">
        <v>0</v>
      </c>
      <c r="AB54" s="21">
        <v>0</v>
      </c>
      <c r="AC54" s="21">
        <v>1</v>
      </c>
      <c r="AD54" s="21" t="s">
        <v>2</v>
      </c>
      <c r="AE54" s="21">
        <v>0</v>
      </c>
      <c r="AF54" s="21">
        <v>0</v>
      </c>
      <c r="AG54" s="21">
        <v>0</v>
      </c>
      <c r="AH54" s="21">
        <v>1</v>
      </c>
      <c r="AI54" s="4">
        <v>5</v>
      </c>
      <c r="AJ54" s="21">
        <v>0</v>
      </c>
      <c r="AK54" s="21">
        <v>0</v>
      </c>
      <c r="AL54" s="21">
        <v>1</v>
      </c>
      <c r="AM54" s="21">
        <v>0</v>
      </c>
      <c r="AN54" s="21">
        <v>0</v>
      </c>
      <c r="AO54" s="21">
        <v>0</v>
      </c>
      <c r="AP54" s="21">
        <v>0</v>
      </c>
      <c r="AQ54" s="21" t="s">
        <v>2</v>
      </c>
      <c r="AR54" s="21">
        <v>0</v>
      </c>
      <c r="AS54" s="21">
        <v>0</v>
      </c>
      <c r="AT54" s="21">
        <v>0</v>
      </c>
      <c r="AU54" s="21">
        <v>1</v>
      </c>
      <c r="AV54" s="21" t="s">
        <v>2</v>
      </c>
      <c r="AW54" s="21">
        <v>0</v>
      </c>
      <c r="AX54" s="21">
        <v>0</v>
      </c>
      <c r="AY54" s="21">
        <v>0</v>
      </c>
      <c r="AZ54" s="21">
        <v>1</v>
      </c>
      <c r="BA54" s="21" t="s">
        <v>2</v>
      </c>
      <c r="BB54" s="21">
        <v>0</v>
      </c>
      <c r="BC54" s="21">
        <v>0</v>
      </c>
      <c r="BD54" s="21">
        <v>0</v>
      </c>
      <c r="BE54" s="21">
        <v>1</v>
      </c>
      <c r="BF54" s="21" t="s">
        <v>2</v>
      </c>
      <c r="BG54" s="21">
        <v>0</v>
      </c>
      <c r="BH54" s="21">
        <v>0</v>
      </c>
      <c r="BI54" s="21">
        <v>0</v>
      </c>
      <c r="BJ54" s="21">
        <v>1</v>
      </c>
      <c r="BK54" s="21" t="s">
        <v>2</v>
      </c>
      <c r="BL54" s="21">
        <v>0</v>
      </c>
      <c r="BM54" s="21">
        <v>0</v>
      </c>
      <c r="BN54" s="21">
        <v>0</v>
      </c>
      <c r="BO54" s="21">
        <v>1</v>
      </c>
      <c r="BP54" s="21" t="s">
        <v>2</v>
      </c>
      <c r="BQ54" s="21">
        <v>0</v>
      </c>
      <c r="BR54" s="21">
        <v>0</v>
      </c>
      <c r="BS54" s="21">
        <v>0</v>
      </c>
      <c r="BT54" s="21">
        <v>1</v>
      </c>
      <c r="BU54" s="21" t="s">
        <v>2</v>
      </c>
      <c r="BV54" s="21">
        <v>0</v>
      </c>
      <c r="BW54" s="21">
        <v>0</v>
      </c>
      <c r="BX54" s="21">
        <v>0</v>
      </c>
      <c r="BY54" s="21">
        <v>1</v>
      </c>
      <c r="BZ54" s="21" t="s">
        <v>0</v>
      </c>
      <c r="CA54" s="21">
        <v>0</v>
      </c>
      <c r="CB54" s="21">
        <v>1</v>
      </c>
      <c r="CC54" s="21">
        <v>0</v>
      </c>
      <c r="CD54" s="21">
        <v>0</v>
      </c>
      <c r="CE54" s="21" t="s">
        <v>2</v>
      </c>
      <c r="CF54" s="21">
        <v>0</v>
      </c>
      <c r="CG54" s="21">
        <v>0</v>
      </c>
      <c r="CH54" s="21">
        <v>0</v>
      </c>
      <c r="CI54" s="21">
        <v>1</v>
      </c>
      <c r="CJ54" s="21" t="s">
        <v>2</v>
      </c>
      <c r="CK54" s="21">
        <v>0</v>
      </c>
      <c r="CL54" s="21">
        <v>0</v>
      </c>
      <c r="CM54" s="21">
        <v>0</v>
      </c>
      <c r="CN54" s="21">
        <v>1</v>
      </c>
      <c r="CO54" s="21" t="s">
        <v>2</v>
      </c>
      <c r="CP54" s="21">
        <v>0</v>
      </c>
      <c r="CQ54" s="21">
        <v>0</v>
      </c>
      <c r="CR54" s="21">
        <v>0</v>
      </c>
      <c r="CS54" s="21">
        <v>1</v>
      </c>
      <c r="CT54" s="21" t="s">
        <v>0</v>
      </c>
      <c r="CU54" s="21">
        <v>0</v>
      </c>
      <c r="CV54" s="21">
        <v>1</v>
      </c>
      <c r="CW54" s="21">
        <v>0</v>
      </c>
      <c r="CX54" s="21">
        <v>0</v>
      </c>
      <c r="CY54" s="21" t="s">
        <v>0</v>
      </c>
      <c r="CZ54" s="21">
        <v>0</v>
      </c>
      <c r="DA54" s="21">
        <v>1</v>
      </c>
      <c r="DB54" s="21">
        <v>0</v>
      </c>
      <c r="DC54" s="21">
        <v>0</v>
      </c>
      <c r="DD54" s="21" t="s">
        <v>0</v>
      </c>
      <c r="DE54" s="21">
        <v>0</v>
      </c>
      <c r="DF54" s="21">
        <v>1</v>
      </c>
      <c r="DG54" s="21">
        <v>0</v>
      </c>
      <c r="DH54" s="21">
        <v>0</v>
      </c>
      <c r="DI54" s="21" t="s">
        <v>0</v>
      </c>
      <c r="DJ54" s="21">
        <v>0</v>
      </c>
      <c r="DK54" s="21">
        <v>1</v>
      </c>
      <c r="DL54" s="21">
        <v>0</v>
      </c>
      <c r="DM54" s="21">
        <v>0</v>
      </c>
    </row>
    <row r="55" spans="1:117" ht="25" customHeight="1" x14ac:dyDescent="0.3">
      <c r="A55" s="13">
        <v>104</v>
      </c>
      <c r="B55" s="4">
        <v>252</v>
      </c>
      <c r="C55" s="15">
        <v>46106.583252314813</v>
      </c>
      <c r="D55" s="16">
        <v>46106.583252314813</v>
      </c>
      <c r="E55" s="31">
        <v>159</v>
      </c>
      <c r="F55" s="21">
        <v>0</v>
      </c>
      <c r="G55" s="21">
        <v>0</v>
      </c>
      <c r="H55" s="21">
        <v>0</v>
      </c>
      <c r="I55" s="21">
        <v>1</v>
      </c>
      <c r="J55" s="21">
        <v>0</v>
      </c>
      <c r="K55" s="21">
        <v>0</v>
      </c>
      <c r="L55" s="70"/>
      <c r="M55" s="19" t="s">
        <v>242</v>
      </c>
      <c r="N55" s="19" t="s">
        <v>267</v>
      </c>
      <c r="O55" s="4">
        <v>0</v>
      </c>
      <c r="P55" s="19">
        <v>0</v>
      </c>
      <c r="Q55" s="110">
        <v>0</v>
      </c>
      <c r="R55" s="111">
        <v>5</v>
      </c>
      <c r="S55" s="7">
        <v>13</v>
      </c>
      <c r="T55" s="21" t="s">
        <v>2</v>
      </c>
      <c r="U55" s="21">
        <v>0</v>
      </c>
      <c r="V55" s="21">
        <v>0</v>
      </c>
      <c r="W55" s="21">
        <v>0</v>
      </c>
      <c r="X55" s="21">
        <v>1</v>
      </c>
      <c r="Y55" s="21" t="s">
        <v>2</v>
      </c>
      <c r="Z55" s="21">
        <v>0</v>
      </c>
      <c r="AA55" s="21">
        <v>0</v>
      </c>
      <c r="AB55" s="21">
        <v>0</v>
      </c>
      <c r="AC55" s="21">
        <v>1</v>
      </c>
      <c r="AD55" s="21" t="s">
        <v>2</v>
      </c>
      <c r="AE55" s="21">
        <v>0</v>
      </c>
      <c r="AF55" s="21">
        <v>0</v>
      </c>
      <c r="AG55" s="21">
        <v>0</v>
      </c>
      <c r="AH55" s="21">
        <v>1</v>
      </c>
      <c r="AI55" s="4">
        <v>5</v>
      </c>
      <c r="AJ55" s="21">
        <v>0</v>
      </c>
      <c r="AK55" s="21">
        <v>0</v>
      </c>
      <c r="AL55" s="21">
        <v>1</v>
      </c>
      <c r="AM55" s="21">
        <v>0</v>
      </c>
      <c r="AN55" s="21">
        <v>0</v>
      </c>
      <c r="AO55" s="21">
        <v>0</v>
      </c>
      <c r="AP55" s="21">
        <v>0</v>
      </c>
      <c r="AQ55" s="21" t="s">
        <v>2</v>
      </c>
      <c r="AR55" s="21">
        <v>0</v>
      </c>
      <c r="AS55" s="21">
        <v>0</v>
      </c>
      <c r="AT55" s="21">
        <v>0</v>
      </c>
      <c r="AU55" s="21">
        <v>1</v>
      </c>
      <c r="AV55" s="21" t="s">
        <v>2</v>
      </c>
      <c r="AW55" s="21">
        <v>0</v>
      </c>
      <c r="AX55" s="21">
        <v>0</v>
      </c>
      <c r="AY55" s="21">
        <v>0</v>
      </c>
      <c r="AZ55" s="21">
        <v>1</v>
      </c>
      <c r="BA55" s="21" t="s">
        <v>1</v>
      </c>
      <c r="BB55" s="21">
        <v>0</v>
      </c>
      <c r="BC55" s="21">
        <v>0</v>
      </c>
      <c r="BD55" s="21">
        <v>1</v>
      </c>
      <c r="BE55" s="21">
        <v>0</v>
      </c>
      <c r="BF55" s="21" t="s">
        <v>1</v>
      </c>
      <c r="BG55" s="21">
        <v>0</v>
      </c>
      <c r="BH55" s="21">
        <v>0</v>
      </c>
      <c r="BI55" s="21">
        <v>1</v>
      </c>
      <c r="BJ55" s="21">
        <v>0</v>
      </c>
      <c r="BK55" s="21" t="s">
        <v>2</v>
      </c>
      <c r="BL55" s="21">
        <v>0</v>
      </c>
      <c r="BM55" s="21">
        <v>0</v>
      </c>
      <c r="BN55" s="21">
        <v>0</v>
      </c>
      <c r="BO55" s="21">
        <v>1</v>
      </c>
      <c r="BP55" s="21" t="s">
        <v>2</v>
      </c>
      <c r="BQ55" s="21">
        <v>0</v>
      </c>
      <c r="BR55" s="21">
        <v>0</v>
      </c>
      <c r="BS55" s="21">
        <v>0</v>
      </c>
      <c r="BT55" s="21">
        <v>1</v>
      </c>
      <c r="BU55" s="21" t="s">
        <v>2</v>
      </c>
      <c r="BV55" s="21">
        <v>0</v>
      </c>
      <c r="BW55" s="21">
        <v>0</v>
      </c>
      <c r="BX55" s="21">
        <v>0</v>
      </c>
      <c r="BY55" s="21">
        <v>1</v>
      </c>
      <c r="BZ55" s="21" t="s">
        <v>2</v>
      </c>
      <c r="CA55" s="21">
        <v>0</v>
      </c>
      <c r="CB55" s="21">
        <v>0</v>
      </c>
      <c r="CC55" s="21">
        <v>0</v>
      </c>
      <c r="CD55" s="21">
        <v>1</v>
      </c>
      <c r="CE55" s="21" t="s">
        <v>2</v>
      </c>
      <c r="CF55" s="21">
        <v>0</v>
      </c>
      <c r="CG55" s="21">
        <v>0</v>
      </c>
      <c r="CH55" s="21">
        <v>0</v>
      </c>
      <c r="CI55" s="21">
        <v>1</v>
      </c>
      <c r="CJ55" s="21" t="s">
        <v>1</v>
      </c>
      <c r="CK55" s="21">
        <v>0</v>
      </c>
      <c r="CL55" s="21">
        <v>0</v>
      </c>
      <c r="CM55" s="21">
        <v>1</v>
      </c>
      <c r="CN55" s="21">
        <v>0</v>
      </c>
      <c r="CO55" s="21" t="s">
        <v>1</v>
      </c>
      <c r="CP55" s="21">
        <v>0</v>
      </c>
      <c r="CQ55" s="21">
        <v>0</v>
      </c>
      <c r="CR55" s="21">
        <v>1</v>
      </c>
      <c r="CS55" s="21">
        <v>0</v>
      </c>
      <c r="CT55" s="21" t="s">
        <v>1</v>
      </c>
      <c r="CU55" s="21">
        <v>0</v>
      </c>
      <c r="CV55" s="21">
        <v>0</v>
      </c>
      <c r="CW55" s="21">
        <v>1</v>
      </c>
      <c r="CX55" s="21">
        <v>0</v>
      </c>
      <c r="CY55" s="21" t="s">
        <v>2</v>
      </c>
      <c r="CZ55" s="21">
        <v>0</v>
      </c>
      <c r="DA55" s="21">
        <v>0</v>
      </c>
      <c r="DB55" s="21">
        <v>0</v>
      </c>
      <c r="DC55" s="21">
        <v>1</v>
      </c>
      <c r="DD55" s="21" t="s">
        <v>2</v>
      </c>
      <c r="DE55" s="21">
        <v>0</v>
      </c>
      <c r="DF55" s="21">
        <v>0</v>
      </c>
      <c r="DG55" s="21">
        <v>0</v>
      </c>
      <c r="DH55" s="21">
        <v>1</v>
      </c>
      <c r="DI55" s="21" t="s">
        <v>2</v>
      </c>
      <c r="DJ55" s="21">
        <v>0</v>
      </c>
      <c r="DK55" s="21">
        <v>0</v>
      </c>
      <c r="DL55" s="21">
        <v>0</v>
      </c>
      <c r="DM55" s="21">
        <v>1</v>
      </c>
    </row>
    <row r="56" spans="1:117" ht="25" customHeight="1" x14ac:dyDescent="0.3">
      <c r="A56" s="13">
        <v>105</v>
      </c>
      <c r="B56" s="4">
        <v>253</v>
      </c>
      <c r="C56" s="15">
        <v>46106.598541666666</v>
      </c>
      <c r="D56" s="16">
        <v>46106.598541666666</v>
      </c>
      <c r="E56" s="31">
        <v>159</v>
      </c>
      <c r="F56" s="21">
        <v>0</v>
      </c>
      <c r="G56" s="21">
        <v>0</v>
      </c>
      <c r="H56" s="21">
        <v>0</v>
      </c>
      <c r="I56" s="21">
        <v>1</v>
      </c>
      <c r="J56" s="21">
        <v>0</v>
      </c>
      <c r="K56" s="21">
        <v>0</v>
      </c>
      <c r="L56" s="70"/>
      <c r="M56" s="19" t="s">
        <v>263</v>
      </c>
      <c r="N56" s="19" t="s">
        <v>268</v>
      </c>
      <c r="O56" s="4">
        <v>0</v>
      </c>
      <c r="P56" s="19">
        <v>0</v>
      </c>
      <c r="Q56" s="110">
        <v>0</v>
      </c>
      <c r="R56" s="111">
        <v>8</v>
      </c>
      <c r="S56" s="7">
        <v>10</v>
      </c>
      <c r="T56" s="21" t="s">
        <v>2</v>
      </c>
      <c r="U56" s="21">
        <v>0</v>
      </c>
      <c r="V56" s="21">
        <v>0</v>
      </c>
      <c r="W56" s="21">
        <v>0</v>
      </c>
      <c r="X56" s="21">
        <v>1</v>
      </c>
      <c r="Y56" s="21" t="s">
        <v>2</v>
      </c>
      <c r="Z56" s="21">
        <v>0</v>
      </c>
      <c r="AA56" s="21">
        <v>0</v>
      </c>
      <c r="AB56" s="21">
        <v>0</v>
      </c>
      <c r="AC56" s="21">
        <v>1</v>
      </c>
      <c r="AD56" s="21" t="s">
        <v>2</v>
      </c>
      <c r="AE56" s="21">
        <v>0</v>
      </c>
      <c r="AF56" s="21">
        <v>0</v>
      </c>
      <c r="AG56" s="21">
        <v>0</v>
      </c>
      <c r="AH56" s="21">
        <v>1</v>
      </c>
      <c r="AI56" s="4">
        <v>5</v>
      </c>
      <c r="AJ56" s="21">
        <v>0</v>
      </c>
      <c r="AK56" s="21">
        <v>0</v>
      </c>
      <c r="AL56" s="21">
        <v>1</v>
      </c>
      <c r="AM56" s="21">
        <v>0</v>
      </c>
      <c r="AN56" s="21">
        <v>0</v>
      </c>
      <c r="AO56" s="21">
        <v>0</v>
      </c>
      <c r="AP56" s="21">
        <v>0</v>
      </c>
      <c r="AQ56" s="21" t="s">
        <v>2</v>
      </c>
      <c r="AR56" s="21">
        <v>0</v>
      </c>
      <c r="AS56" s="21">
        <v>0</v>
      </c>
      <c r="AT56" s="21">
        <v>0</v>
      </c>
      <c r="AU56" s="21">
        <v>1</v>
      </c>
      <c r="AV56" s="21" t="s">
        <v>1</v>
      </c>
      <c r="AW56" s="21">
        <v>0</v>
      </c>
      <c r="AX56" s="21">
        <v>0</v>
      </c>
      <c r="AY56" s="21">
        <v>1</v>
      </c>
      <c r="AZ56" s="21">
        <v>0</v>
      </c>
      <c r="BA56" s="21" t="s">
        <v>2</v>
      </c>
      <c r="BB56" s="21">
        <v>0</v>
      </c>
      <c r="BC56" s="21">
        <v>0</v>
      </c>
      <c r="BD56" s="21">
        <v>0</v>
      </c>
      <c r="BE56" s="21">
        <v>1</v>
      </c>
      <c r="BF56" s="21" t="s">
        <v>1</v>
      </c>
      <c r="BG56" s="21">
        <v>0</v>
      </c>
      <c r="BH56" s="21">
        <v>0</v>
      </c>
      <c r="BI56" s="21">
        <v>1</v>
      </c>
      <c r="BJ56" s="21">
        <v>0</v>
      </c>
      <c r="BK56" s="21" t="s">
        <v>2</v>
      </c>
      <c r="BL56" s="21">
        <v>0</v>
      </c>
      <c r="BM56" s="21">
        <v>0</v>
      </c>
      <c r="BN56" s="21">
        <v>0</v>
      </c>
      <c r="BO56" s="21">
        <v>1</v>
      </c>
      <c r="BP56" s="21" t="s">
        <v>1</v>
      </c>
      <c r="BQ56" s="21">
        <v>0</v>
      </c>
      <c r="BR56" s="21">
        <v>0</v>
      </c>
      <c r="BS56" s="21">
        <v>1</v>
      </c>
      <c r="BT56" s="21">
        <v>0</v>
      </c>
      <c r="BU56" s="21" t="s">
        <v>1</v>
      </c>
      <c r="BV56" s="21">
        <v>0</v>
      </c>
      <c r="BW56" s="21">
        <v>0</v>
      </c>
      <c r="BX56" s="21">
        <v>1</v>
      </c>
      <c r="BY56" s="21">
        <v>0</v>
      </c>
      <c r="BZ56" s="21" t="s">
        <v>1</v>
      </c>
      <c r="CA56" s="21">
        <v>0</v>
      </c>
      <c r="CB56" s="21">
        <v>0</v>
      </c>
      <c r="CC56" s="21">
        <v>1</v>
      </c>
      <c r="CD56" s="21">
        <v>0</v>
      </c>
      <c r="CE56" s="21" t="s">
        <v>2</v>
      </c>
      <c r="CF56" s="21">
        <v>0</v>
      </c>
      <c r="CG56" s="21">
        <v>0</v>
      </c>
      <c r="CH56" s="21">
        <v>0</v>
      </c>
      <c r="CI56" s="21">
        <v>1</v>
      </c>
      <c r="CJ56" s="21" t="s">
        <v>1</v>
      </c>
      <c r="CK56" s="21">
        <v>0</v>
      </c>
      <c r="CL56" s="21">
        <v>0</v>
      </c>
      <c r="CM56" s="21">
        <v>1</v>
      </c>
      <c r="CN56" s="21">
        <v>0</v>
      </c>
      <c r="CO56" s="21" t="s">
        <v>1</v>
      </c>
      <c r="CP56" s="21">
        <v>0</v>
      </c>
      <c r="CQ56" s="21">
        <v>0</v>
      </c>
      <c r="CR56" s="21">
        <v>1</v>
      </c>
      <c r="CS56" s="21">
        <v>0</v>
      </c>
      <c r="CT56" s="21" t="s">
        <v>1</v>
      </c>
      <c r="CU56" s="21">
        <v>0</v>
      </c>
      <c r="CV56" s="21">
        <v>0</v>
      </c>
      <c r="CW56" s="21">
        <v>1</v>
      </c>
      <c r="CX56" s="21">
        <v>0</v>
      </c>
      <c r="CY56" s="21" t="s">
        <v>2</v>
      </c>
      <c r="CZ56" s="21">
        <v>0</v>
      </c>
      <c r="DA56" s="21">
        <v>0</v>
      </c>
      <c r="DB56" s="21">
        <v>0</v>
      </c>
      <c r="DC56" s="21">
        <v>1</v>
      </c>
      <c r="DD56" s="21" t="s">
        <v>2</v>
      </c>
      <c r="DE56" s="21">
        <v>0</v>
      </c>
      <c r="DF56" s="21">
        <v>0</v>
      </c>
      <c r="DG56" s="21">
        <v>0</v>
      </c>
      <c r="DH56" s="21">
        <v>1</v>
      </c>
      <c r="DI56" s="21" t="s">
        <v>2</v>
      </c>
      <c r="DJ56" s="21">
        <v>0</v>
      </c>
      <c r="DK56" s="21">
        <v>0</v>
      </c>
      <c r="DL56" s="21">
        <v>0</v>
      </c>
      <c r="DM56" s="21">
        <v>1</v>
      </c>
    </row>
    <row r="57" spans="1:117" ht="25" customHeight="1" x14ac:dyDescent="0.3">
      <c r="A57" s="13">
        <v>101</v>
      </c>
      <c r="B57" s="4">
        <v>249</v>
      </c>
      <c r="C57" s="15">
        <v>46039.678425925929</v>
      </c>
      <c r="D57" s="16">
        <v>46039.678425925929</v>
      </c>
      <c r="E57" s="31">
        <v>226</v>
      </c>
      <c r="F57" s="21">
        <v>0</v>
      </c>
      <c r="G57" s="21">
        <v>0</v>
      </c>
      <c r="H57" s="21">
        <v>0</v>
      </c>
      <c r="I57" s="21">
        <v>0</v>
      </c>
      <c r="J57" s="21">
        <v>1</v>
      </c>
      <c r="K57" s="21">
        <v>0</v>
      </c>
      <c r="L57" s="70"/>
      <c r="M57" s="19" t="s">
        <v>257</v>
      </c>
      <c r="N57" s="19" t="s">
        <v>262</v>
      </c>
      <c r="O57" s="4">
        <v>0</v>
      </c>
      <c r="P57" s="19">
        <v>0</v>
      </c>
      <c r="Q57" s="110">
        <v>16</v>
      </c>
      <c r="R57" s="111">
        <v>2</v>
      </c>
      <c r="S57" s="7">
        <v>0</v>
      </c>
      <c r="T57" s="21" t="s">
        <v>1</v>
      </c>
      <c r="U57" s="21">
        <v>0</v>
      </c>
      <c r="V57" s="21">
        <v>0</v>
      </c>
      <c r="W57" s="21">
        <v>1</v>
      </c>
      <c r="X57" s="21">
        <v>0</v>
      </c>
      <c r="Y57" s="21" t="s">
        <v>0</v>
      </c>
      <c r="Z57" s="21">
        <v>0</v>
      </c>
      <c r="AA57" s="21">
        <v>1</v>
      </c>
      <c r="AB57" s="21">
        <v>0</v>
      </c>
      <c r="AC57" s="21">
        <v>0</v>
      </c>
      <c r="AD57" s="21" t="s">
        <v>0</v>
      </c>
      <c r="AE57" s="21">
        <v>0</v>
      </c>
      <c r="AF57" s="21">
        <v>1</v>
      </c>
      <c r="AG57" s="21">
        <v>0</v>
      </c>
      <c r="AH57" s="21">
        <v>0</v>
      </c>
      <c r="AI57" s="4" t="s">
        <v>3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1</v>
      </c>
      <c r="AQ57" s="21" t="s">
        <v>0</v>
      </c>
      <c r="AR57" s="21">
        <v>0</v>
      </c>
      <c r="AS57" s="21">
        <v>1</v>
      </c>
      <c r="AT57" s="21">
        <v>0</v>
      </c>
      <c r="AU57" s="21">
        <v>0</v>
      </c>
      <c r="AV57" s="21" t="s">
        <v>0</v>
      </c>
      <c r="AW57" s="21">
        <v>0</v>
      </c>
      <c r="AX57" s="21">
        <v>1</v>
      </c>
      <c r="AY57" s="21">
        <v>0</v>
      </c>
      <c r="AZ57" s="21">
        <v>0</v>
      </c>
      <c r="BA57" s="21" t="s">
        <v>0</v>
      </c>
      <c r="BB57" s="21">
        <v>0</v>
      </c>
      <c r="BC57" s="21">
        <v>1</v>
      </c>
      <c r="BD57" s="21">
        <v>0</v>
      </c>
      <c r="BE57" s="21">
        <v>0</v>
      </c>
      <c r="BF57" s="21" t="s">
        <v>0</v>
      </c>
      <c r="BG57" s="21">
        <v>0</v>
      </c>
      <c r="BH57" s="21">
        <v>1</v>
      </c>
      <c r="BI57" s="21">
        <v>0</v>
      </c>
      <c r="BJ57" s="21">
        <v>0</v>
      </c>
      <c r="BK57" s="21" t="s">
        <v>1</v>
      </c>
      <c r="BL57" s="21">
        <v>0</v>
      </c>
      <c r="BM57" s="21">
        <v>0</v>
      </c>
      <c r="BN57" s="21">
        <v>1</v>
      </c>
      <c r="BO57" s="21">
        <v>0</v>
      </c>
      <c r="BP57" s="21" t="s">
        <v>0</v>
      </c>
      <c r="BQ57" s="21">
        <v>0</v>
      </c>
      <c r="BR57" s="21">
        <v>1</v>
      </c>
      <c r="BS57" s="21">
        <v>0</v>
      </c>
      <c r="BT57" s="21">
        <v>0</v>
      </c>
      <c r="BU57" s="21" t="s">
        <v>0</v>
      </c>
      <c r="BV57" s="21">
        <v>0</v>
      </c>
      <c r="BW57" s="21">
        <v>1</v>
      </c>
      <c r="BX57" s="21">
        <v>0</v>
      </c>
      <c r="BY57" s="21">
        <v>0</v>
      </c>
      <c r="BZ57" s="21" t="s">
        <v>0</v>
      </c>
      <c r="CA57" s="21">
        <v>0</v>
      </c>
      <c r="CB57" s="21">
        <v>1</v>
      </c>
      <c r="CC57" s="21">
        <v>0</v>
      </c>
      <c r="CD57" s="21">
        <v>0</v>
      </c>
      <c r="CE57" s="21" t="s">
        <v>0</v>
      </c>
      <c r="CF57" s="21">
        <v>0</v>
      </c>
      <c r="CG57" s="21">
        <v>1</v>
      </c>
      <c r="CH57" s="21">
        <v>0</v>
      </c>
      <c r="CI57" s="21">
        <v>0</v>
      </c>
      <c r="CJ57" s="21" t="s">
        <v>0</v>
      </c>
      <c r="CK57" s="21">
        <v>0</v>
      </c>
      <c r="CL57" s="21">
        <v>1</v>
      </c>
      <c r="CM57" s="21">
        <v>0</v>
      </c>
      <c r="CN57" s="21">
        <v>0</v>
      </c>
      <c r="CO57" s="21" t="s">
        <v>0</v>
      </c>
      <c r="CP57" s="21">
        <v>0</v>
      </c>
      <c r="CQ57" s="21">
        <v>1</v>
      </c>
      <c r="CR57" s="21">
        <v>0</v>
      </c>
      <c r="CS57" s="21">
        <v>0</v>
      </c>
      <c r="CT57" s="21" t="s">
        <v>0</v>
      </c>
      <c r="CU57" s="21">
        <v>0</v>
      </c>
      <c r="CV57" s="21">
        <v>1</v>
      </c>
      <c r="CW57" s="21">
        <v>0</v>
      </c>
      <c r="CX57" s="21">
        <v>0</v>
      </c>
      <c r="CY57" s="21" t="s">
        <v>0</v>
      </c>
      <c r="CZ57" s="21">
        <v>0</v>
      </c>
      <c r="DA57" s="21">
        <v>1</v>
      </c>
      <c r="DB57" s="21">
        <v>0</v>
      </c>
      <c r="DC57" s="21">
        <v>0</v>
      </c>
      <c r="DD57" s="21" t="s">
        <v>0</v>
      </c>
      <c r="DE57" s="21">
        <v>0</v>
      </c>
      <c r="DF57" s="21">
        <v>1</v>
      </c>
      <c r="DG57" s="21">
        <v>0</v>
      </c>
      <c r="DH57" s="21">
        <v>0</v>
      </c>
      <c r="DI57" s="21" t="s">
        <v>0</v>
      </c>
      <c r="DJ57" s="21">
        <v>0</v>
      </c>
      <c r="DK57" s="21">
        <v>1</v>
      </c>
      <c r="DL57" s="21">
        <v>0</v>
      </c>
      <c r="DM57" s="21">
        <v>0</v>
      </c>
    </row>
    <row r="58" spans="1:117" ht="25" customHeight="1" x14ac:dyDescent="0.3">
      <c r="A58" s="13">
        <v>100</v>
      </c>
      <c r="B58" s="4">
        <v>248</v>
      </c>
      <c r="C58" s="15">
        <v>46006.604629629626</v>
      </c>
      <c r="D58" s="16">
        <v>46006.604629629626</v>
      </c>
      <c r="E58" s="31">
        <v>259</v>
      </c>
      <c r="F58" s="21">
        <v>0</v>
      </c>
      <c r="G58" s="21">
        <v>0</v>
      </c>
      <c r="H58" s="21">
        <v>0</v>
      </c>
      <c r="I58" s="21">
        <v>0</v>
      </c>
      <c r="J58" s="21">
        <v>1</v>
      </c>
      <c r="K58" s="21">
        <v>0</v>
      </c>
      <c r="L58" s="70"/>
      <c r="M58" s="19" t="s">
        <v>260</v>
      </c>
      <c r="N58" s="19" t="s">
        <v>261</v>
      </c>
      <c r="O58" s="4">
        <v>0</v>
      </c>
      <c r="P58" s="19">
        <v>0</v>
      </c>
      <c r="Q58" s="110">
        <v>0</v>
      </c>
      <c r="R58" s="111">
        <v>0</v>
      </c>
      <c r="S58" s="7">
        <v>18</v>
      </c>
      <c r="T58" s="21" t="s">
        <v>2</v>
      </c>
      <c r="U58" s="21">
        <v>0</v>
      </c>
      <c r="V58" s="21">
        <v>0</v>
      </c>
      <c r="W58" s="21">
        <v>0</v>
      </c>
      <c r="X58" s="21">
        <v>1</v>
      </c>
      <c r="Y58" s="21" t="s">
        <v>2</v>
      </c>
      <c r="Z58" s="21">
        <v>0</v>
      </c>
      <c r="AA58" s="21">
        <v>0</v>
      </c>
      <c r="AB58" s="21">
        <v>0</v>
      </c>
      <c r="AC58" s="21">
        <v>1</v>
      </c>
      <c r="AD58" s="21" t="s">
        <v>2</v>
      </c>
      <c r="AE58" s="21">
        <v>0</v>
      </c>
      <c r="AF58" s="21">
        <v>0</v>
      </c>
      <c r="AG58" s="21">
        <v>0</v>
      </c>
      <c r="AH58" s="21">
        <v>1</v>
      </c>
      <c r="AI58" s="4">
        <v>6</v>
      </c>
      <c r="AJ58" s="21">
        <v>0</v>
      </c>
      <c r="AK58" s="21">
        <v>0</v>
      </c>
      <c r="AL58" s="21">
        <v>1</v>
      </c>
      <c r="AM58" s="21">
        <v>0</v>
      </c>
      <c r="AN58" s="21">
        <v>0</v>
      </c>
      <c r="AO58" s="21">
        <v>0</v>
      </c>
      <c r="AP58" s="21">
        <v>0</v>
      </c>
      <c r="AQ58" s="21" t="s">
        <v>2</v>
      </c>
      <c r="AR58" s="21">
        <v>0</v>
      </c>
      <c r="AS58" s="21">
        <v>0</v>
      </c>
      <c r="AT58" s="21">
        <v>0</v>
      </c>
      <c r="AU58" s="21">
        <v>1</v>
      </c>
      <c r="AV58" s="21" t="s">
        <v>2</v>
      </c>
      <c r="AW58" s="21">
        <v>0</v>
      </c>
      <c r="AX58" s="21">
        <v>0</v>
      </c>
      <c r="AY58" s="21">
        <v>0</v>
      </c>
      <c r="AZ58" s="21">
        <v>1</v>
      </c>
      <c r="BA58" s="21" t="s">
        <v>2</v>
      </c>
      <c r="BB58" s="21">
        <v>0</v>
      </c>
      <c r="BC58" s="21">
        <v>0</v>
      </c>
      <c r="BD58" s="21">
        <v>0</v>
      </c>
      <c r="BE58" s="21">
        <v>1</v>
      </c>
      <c r="BF58" s="21" t="s">
        <v>2</v>
      </c>
      <c r="BG58" s="21">
        <v>0</v>
      </c>
      <c r="BH58" s="21">
        <v>0</v>
      </c>
      <c r="BI58" s="21">
        <v>0</v>
      </c>
      <c r="BJ58" s="21">
        <v>1</v>
      </c>
      <c r="BK58" s="21" t="s">
        <v>2</v>
      </c>
      <c r="BL58" s="21">
        <v>0</v>
      </c>
      <c r="BM58" s="21">
        <v>0</v>
      </c>
      <c r="BN58" s="21">
        <v>0</v>
      </c>
      <c r="BO58" s="21">
        <v>1</v>
      </c>
      <c r="BP58" s="21" t="s">
        <v>2</v>
      </c>
      <c r="BQ58" s="21">
        <v>0</v>
      </c>
      <c r="BR58" s="21">
        <v>0</v>
      </c>
      <c r="BS58" s="21">
        <v>0</v>
      </c>
      <c r="BT58" s="21">
        <v>1</v>
      </c>
      <c r="BU58" s="21" t="s">
        <v>2</v>
      </c>
      <c r="BV58" s="21">
        <v>0</v>
      </c>
      <c r="BW58" s="21">
        <v>0</v>
      </c>
      <c r="BX58" s="21">
        <v>0</v>
      </c>
      <c r="BY58" s="21">
        <v>1</v>
      </c>
      <c r="BZ58" s="21" t="s">
        <v>2</v>
      </c>
      <c r="CA58" s="21">
        <v>0</v>
      </c>
      <c r="CB58" s="21">
        <v>0</v>
      </c>
      <c r="CC58" s="21">
        <v>0</v>
      </c>
      <c r="CD58" s="21">
        <v>1</v>
      </c>
      <c r="CE58" s="21" t="s">
        <v>2</v>
      </c>
      <c r="CF58" s="21">
        <v>0</v>
      </c>
      <c r="CG58" s="21">
        <v>0</v>
      </c>
      <c r="CH58" s="21">
        <v>0</v>
      </c>
      <c r="CI58" s="21">
        <v>1</v>
      </c>
      <c r="CJ58" s="21" t="s">
        <v>2</v>
      </c>
      <c r="CK58" s="21">
        <v>0</v>
      </c>
      <c r="CL58" s="21">
        <v>0</v>
      </c>
      <c r="CM58" s="21">
        <v>0</v>
      </c>
      <c r="CN58" s="21">
        <v>1</v>
      </c>
      <c r="CO58" s="21" t="s">
        <v>2</v>
      </c>
      <c r="CP58" s="21">
        <v>0</v>
      </c>
      <c r="CQ58" s="21">
        <v>0</v>
      </c>
      <c r="CR58" s="21">
        <v>0</v>
      </c>
      <c r="CS58" s="21">
        <v>1</v>
      </c>
      <c r="CT58" s="21" t="s">
        <v>2</v>
      </c>
      <c r="CU58" s="21">
        <v>0</v>
      </c>
      <c r="CV58" s="21">
        <v>0</v>
      </c>
      <c r="CW58" s="21">
        <v>0</v>
      </c>
      <c r="CX58" s="21">
        <v>1</v>
      </c>
      <c r="CY58" s="21" t="s">
        <v>2</v>
      </c>
      <c r="CZ58" s="21">
        <v>0</v>
      </c>
      <c r="DA58" s="21">
        <v>0</v>
      </c>
      <c r="DB58" s="21">
        <v>0</v>
      </c>
      <c r="DC58" s="21">
        <v>1</v>
      </c>
      <c r="DD58" s="21" t="s">
        <v>2</v>
      </c>
      <c r="DE58" s="21">
        <v>0</v>
      </c>
      <c r="DF58" s="21">
        <v>0</v>
      </c>
      <c r="DG58" s="21">
        <v>0</v>
      </c>
      <c r="DH58" s="21">
        <v>1</v>
      </c>
      <c r="DI58" s="21" t="s">
        <v>2</v>
      </c>
      <c r="DJ58" s="21">
        <v>0</v>
      </c>
      <c r="DK58" s="21">
        <v>0</v>
      </c>
      <c r="DL58" s="21">
        <v>0</v>
      </c>
      <c r="DM58" s="21">
        <v>1</v>
      </c>
    </row>
    <row r="59" spans="1:117" ht="25" customHeight="1" x14ac:dyDescent="0.3">
      <c r="A59" s="13">
        <v>99</v>
      </c>
      <c r="B59" s="4">
        <v>247</v>
      </c>
      <c r="C59" s="15">
        <v>45994.664317129631</v>
      </c>
      <c r="D59" s="16">
        <v>45994.664317129631</v>
      </c>
      <c r="E59" s="31">
        <v>271</v>
      </c>
      <c r="F59" s="21">
        <v>0</v>
      </c>
      <c r="G59" s="21">
        <v>0</v>
      </c>
      <c r="H59" s="21">
        <v>0</v>
      </c>
      <c r="I59" s="21">
        <v>0</v>
      </c>
      <c r="J59" s="21">
        <v>1</v>
      </c>
      <c r="K59" s="21">
        <v>0</v>
      </c>
      <c r="L59" s="70"/>
      <c r="M59" s="19" t="s">
        <v>253</v>
      </c>
      <c r="N59" s="19" t="s">
        <v>259</v>
      </c>
      <c r="O59" s="4">
        <v>0</v>
      </c>
      <c r="P59" s="19">
        <v>0</v>
      </c>
      <c r="Q59" s="110">
        <v>7</v>
      </c>
      <c r="R59" s="111">
        <v>6</v>
      </c>
      <c r="S59" s="7">
        <v>5</v>
      </c>
      <c r="T59" s="21" t="s">
        <v>2</v>
      </c>
      <c r="U59" s="21">
        <v>0</v>
      </c>
      <c r="V59" s="21">
        <v>0</v>
      </c>
      <c r="W59" s="21">
        <v>0</v>
      </c>
      <c r="X59" s="21">
        <v>1</v>
      </c>
      <c r="Y59" s="21" t="s">
        <v>0</v>
      </c>
      <c r="Z59" s="21">
        <v>0</v>
      </c>
      <c r="AA59" s="21">
        <v>1</v>
      </c>
      <c r="AB59" s="21">
        <v>0</v>
      </c>
      <c r="AC59" s="21">
        <v>0</v>
      </c>
      <c r="AD59" s="21" t="s">
        <v>2</v>
      </c>
      <c r="AE59" s="21">
        <v>0</v>
      </c>
      <c r="AF59" s="21">
        <v>0</v>
      </c>
      <c r="AG59" s="21">
        <v>0</v>
      </c>
      <c r="AH59" s="21">
        <v>1</v>
      </c>
      <c r="AI59" s="4">
        <v>131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1</v>
      </c>
      <c r="AP59" s="21">
        <v>0</v>
      </c>
      <c r="AQ59" s="21" t="s">
        <v>2</v>
      </c>
      <c r="AR59" s="21">
        <v>0</v>
      </c>
      <c r="AS59" s="21">
        <v>0</v>
      </c>
      <c r="AT59" s="21">
        <v>0</v>
      </c>
      <c r="AU59" s="21">
        <v>1</v>
      </c>
      <c r="AV59" s="21" t="s">
        <v>0</v>
      </c>
      <c r="AW59" s="21">
        <v>0</v>
      </c>
      <c r="AX59" s="21">
        <v>1</v>
      </c>
      <c r="AY59" s="21">
        <v>0</v>
      </c>
      <c r="AZ59" s="21">
        <v>0</v>
      </c>
      <c r="BA59" s="21" t="s">
        <v>2</v>
      </c>
      <c r="BB59" s="21">
        <v>0</v>
      </c>
      <c r="BC59" s="21">
        <v>0</v>
      </c>
      <c r="BD59" s="21">
        <v>0</v>
      </c>
      <c r="BE59" s="21">
        <v>1</v>
      </c>
      <c r="BF59" s="21" t="s">
        <v>1</v>
      </c>
      <c r="BG59" s="21">
        <v>0</v>
      </c>
      <c r="BH59" s="21">
        <v>0</v>
      </c>
      <c r="BI59" s="21">
        <v>1</v>
      </c>
      <c r="BJ59" s="21">
        <v>0</v>
      </c>
      <c r="BK59" s="21" t="s">
        <v>2</v>
      </c>
      <c r="BL59" s="21">
        <v>0</v>
      </c>
      <c r="BM59" s="21">
        <v>0</v>
      </c>
      <c r="BN59" s="21">
        <v>0</v>
      </c>
      <c r="BO59" s="21">
        <v>1</v>
      </c>
      <c r="BP59" s="21" t="s">
        <v>1</v>
      </c>
      <c r="BQ59" s="21">
        <v>0</v>
      </c>
      <c r="BR59" s="21">
        <v>0</v>
      </c>
      <c r="BS59" s="21">
        <v>1</v>
      </c>
      <c r="BT59" s="21">
        <v>0</v>
      </c>
      <c r="BU59" s="21" t="s">
        <v>1</v>
      </c>
      <c r="BV59" s="21">
        <v>0</v>
      </c>
      <c r="BW59" s="21">
        <v>0</v>
      </c>
      <c r="BX59" s="21">
        <v>1</v>
      </c>
      <c r="BY59" s="21">
        <v>0</v>
      </c>
      <c r="BZ59" s="21" t="s">
        <v>0</v>
      </c>
      <c r="CA59" s="21">
        <v>0</v>
      </c>
      <c r="CB59" s="21">
        <v>1</v>
      </c>
      <c r="CC59" s="21">
        <v>0</v>
      </c>
      <c r="CD59" s="21">
        <v>0</v>
      </c>
      <c r="CE59" s="21" t="s">
        <v>1</v>
      </c>
      <c r="CF59" s="21">
        <v>0</v>
      </c>
      <c r="CG59" s="21">
        <v>0</v>
      </c>
      <c r="CH59" s="21">
        <v>1</v>
      </c>
      <c r="CI59" s="21">
        <v>0</v>
      </c>
      <c r="CJ59" s="21" t="s">
        <v>1</v>
      </c>
      <c r="CK59" s="21">
        <v>0</v>
      </c>
      <c r="CL59" s="21">
        <v>0</v>
      </c>
      <c r="CM59" s="21">
        <v>1</v>
      </c>
      <c r="CN59" s="21">
        <v>0</v>
      </c>
      <c r="CO59" s="21" t="s">
        <v>1</v>
      </c>
      <c r="CP59" s="21">
        <v>0</v>
      </c>
      <c r="CQ59" s="21">
        <v>0</v>
      </c>
      <c r="CR59" s="21">
        <v>1</v>
      </c>
      <c r="CS59" s="21">
        <v>0</v>
      </c>
      <c r="CT59" s="21" t="s">
        <v>0</v>
      </c>
      <c r="CU59" s="21">
        <v>0</v>
      </c>
      <c r="CV59" s="21">
        <v>1</v>
      </c>
      <c r="CW59" s="21">
        <v>0</v>
      </c>
      <c r="CX59" s="21">
        <v>0</v>
      </c>
      <c r="CY59" s="21" t="s">
        <v>0</v>
      </c>
      <c r="CZ59" s="21">
        <v>0</v>
      </c>
      <c r="DA59" s="21">
        <v>1</v>
      </c>
      <c r="DB59" s="21">
        <v>0</v>
      </c>
      <c r="DC59" s="21">
        <v>0</v>
      </c>
      <c r="DD59" s="21" t="s">
        <v>0</v>
      </c>
      <c r="DE59" s="21">
        <v>0</v>
      </c>
      <c r="DF59" s="21">
        <v>1</v>
      </c>
      <c r="DG59" s="21">
        <v>0</v>
      </c>
      <c r="DH59" s="21">
        <v>0</v>
      </c>
      <c r="DI59" s="21" t="s">
        <v>0</v>
      </c>
      <c r="DJ59" s="21">
        <v>0</v>
      </c>
      <c r="DK59" s="21">
        <v>1</v>
      </c>
      <c r="DL59" s="21">
        <v>0</v>
      </c>
      <c r="DM59" s="21">
        <v>0</v>
      </c>
    </row>
    <row r="60" spans="1:117" ht="25" customHeight="1" x14ac:dyDescent="0.3">
      <c r="A60" s="13">
        <v>98</v>
      </c>
      <c r="B60" s="4">
        <v>245</v>
      </c>
      <c r="C60" s="15">
        <v>45943.73940972222</v>
      </c>
      <c r="D60" s="16">
        <v>45943.73940972222</v>
      </c>
      <c r="E60" s="31">
        <v>322</v>
      </c>
      <c r="F60" s="21">
        <v>0</v>
      </c>
      <c r="G60" s="21">
        <v>0</v>
      </c>
      <c r="H60" s="21">
        <v>0</v>
      </c>
      <c r="I60" s="21">
        <v>0</v>
      </c>
      <c r="J60" s="21">
        <v>1</v>
      </c>
      <c r="K60" s="21">
        <v>0</v>
      </c>
      <c r="L60" s="70"/>
      <c r="M60" s="19" t="s">
        <v>257</v>
      </c>
      <c r="N60" s="19" t="s">
        <v>258</v>
      </c>
      <c r="O60" s="4">
        <v>0</v>
      </c>
      <c r="P60" s="19">
        <v>0</v>
      </c>
      <c r="Q60" s="110">
        <v>0</v>
      </c>
      <c r="R60" s="111">
        <v>0</v>
      </c>
      <c r="S60" s="7">
        <v>18</v>
      </c>
      <c r="T60" s="21" t="s">
        <v>2</v>
      </c>
      <c r="U60" s="21">
        <v>0</v>
      </c>
      <c r="V60" s="21">
        <v>0</v>
      </c>
      <c r="W60" s="21">
        <v>0</v>
      </c>
      <c r="X60" s="21">
        <v>1</v>
      </c>
      <c r="Y60" s="21" t="s">
        <v>2</v>
      </c>
      <c r="Z60" s="21">
        <v>0</v>
      </c>
      <c r="AA60" s="21">
        <v>0</v>
      </c>
      <c r="AB60" s="21">
        <v>0</v>
      </c>
      <c r="AC60" s="21">
        <v>1</v>
      </c>
      <c r="AD60" s="21" t="s">
        <v>2</v>
      </c>
      <c r="AE60" s="21">
        <v>0</v>
      </c>
      <c r="AF60" s="21">
        <v>0</v>
      </c>
      <c r="AG60" s="21">
        <v>0</v>
      </c>
      <c r="AH60" s="21">
        <v>1</v>
      </c>
      <c r="AI60" s="4">
        <v>10</v>
      </c>
      <c r="AJ60" s="21">
        <v>0</v>
      </c>
      <c r="AK60" s="21">
        <v>0</v>
      </c>
      <c r="AL60" s="21">
        <v>1</v>
      </c>
      <c r="AM60" s="21">
        <v>0</v>
      </c>
      <c r="AN60" s="21">
        <v>0</v>
      </c>
      <c r="AO60" s="21">
        <v>0</v>
      </c>
      <c r="AP60" s="21">
        <v>0</v>
      </c>
      <c r="AQ60" s="21" t="s">
        <v>2</v>
      </c>
      <c r="AR60" s="21">
        <v>0</v>
      </c>
      <c r="AS60" s="21">
        <v>0</v>
      </c>
      <c r="AT60" s="21">
        <v>0</v>
      </c>
      <c r="AU60" s="21">
        <v>1</v>
      </c>
      <c r="AV60" s="21" t="s">
        <v>2</v>
      </c>
      <c r="AW60" s="21">
        <v>0</v>
      </c>
      <c r="AX60" s="21">
        <v>0</v>
      </c>
      <c r="AY60" s="21">
        <v>0</v>
      </c>
      <c r="AZ60" s="21">
        <v>1</v>
      </c>
      <c r="BA60" s="21" t="s">
        <v>2</v>
      </c>
      <c r="BB60" s="21">
        <v>0</v>
      </c>
      <c r="BC60" s="21">
        <v>0</v>
      </c>
      <c r="BD60" s="21">
        <v>0</v>
      </c>
      <c r="BE60" s="21">
        <v>1</v>
      </c>
      <c r="BF60" s="21" t="s">
        <v>2</v>
      </c>
      <c r="BG60" s="21">
        <v>0</v>
      </c>
      <c r="BH60" s="21">
        <v>0</v>
      </c>
      <c r="BI60" s="21">
        <v>0</v>
      </c>
      <c r="BJ60" s="21">
        <v>1</v>
      </c>
      <c r="BK60" s="21" t="s">
        <v>2</v>
      </c>
      <c r="BL60" s="21">
        <v>0</v>
      </c>
      <c r="BM60" s="21">
        <v>0</v>
      </c>
      <c r="BN60" s="21">
        <v>0</v>
      </c>
      <c r="BO60" s="21">
        <v>1</v>
      </c>
      <c r="BP60" s="21" t="s">
        <v>2</v>
      </c>
      <c r="BQ60" s="21">
        <v>0</v>
      </c>
      <c r="BR60" s="21">
        <v>0</v>
      </c>
      <c r="BS60" s="21">
        <v>0</v>
      </c>
      <c r="BT60" s="21">
        <v>1</v>
      </c>
      <c r="BU60" s="21" t="s">
        <v>2</v>
      </c>
      <c r="BV60" s="21">
        <v>0</v>
      </c>
      <c r="BW60" s="21">
        <v>0</v>
      </c>
      <c r="BX60" s="21">
        <v>0</v>
      </c>
      <c r="BY60" s="21">
        <v>1</v>
      </c>
      <c r="BZ60" s="21" t="s">
        <v>2</v>
      </c>
      <c r="CA60" s="21">
        <v>0</v>
      </c>
      <c r="CB60" s="21">
        <v>0</v>
      </c>
      <c r="CC60" s="21">
        <v>0</v>
      </c>
      <c r="CD60" s="21">
        <v>1</v>
      </c>
      <c r="CE60" s="21" t="s">
        <v>2</v>
      </c>
      <c r="CF60" s="21">
        <v>0</v>
      </c>
      <c r="CG60" s="21">
        <v>0</v>
      </c>
      <c r="CH60" s="21">
        <v>0</v>
      </c>
      <c r="CI60" s="21">
        <v>1</v>
      </c>
      <c r="CJ60" s="21" t="s">
        <v>2</v>
      </c>
      <c r="CK60" s="21">
        <v>0</v>
      </c>
      <c r="CL60" s="21">
        <v>0</v>
      </c>
      <c r="CM60" s="21">
        <v>0</v>
      </c>
      <c r="CN60" s="21">
        <v>1</v>
      </c>
      <c r="CO60" s="21" t="s">
        <v>2</v>
      </c>
      <c r="CP60" s="21">
        <v>0</v>
      </c>
      <c r="CQ60" s="21">
        <v>0</v>
      </c>
      <c r="CR60" s="21">
        <v>0</v>
      </c>
      <c r="CS60" s="21">
        <v>1</v>
      </c>
      <c r="CT60" s="21" t="s">
        <v>2</v>
      </c>
      <c r="CU60" s="21">
        <v>0</v>
      </c>
      <c r="CV60" s="21">
        <v>0</v>
      </c>
      <c r="CW60" s="21">
        <v>0</v>
      </c>
      <c r="CX60" s="21">
        <v>1</v>
      </c>
      <c r="CY60" s="21" t="s">
        <v>2</v>
      </c>
      <c r="CZ60" s="21">
        <v>0</v>
      </c>
      <c r="DA60" s="21">
        <v>0</v>
      </c>
      <c r="DB60" s="21">
        <v>0</v>
      </c>
      <c r="DC60" s="21">
        <v>1</v>
      </c>
      <c r="DD60" s="21" t="s">
        <v>2</v>
      </c>
      <c r="DE60" s="21">
        <v>0</v>
      </c>
      <c r="DF60" s="21">
        <v>0</v>
      </c>
      <c r="DG60" s="21">
        <v>0</v>
      </c>
      <c r="DH60" s="21">
        <v>1</v>
      </c>
      <c r="DI60" s="21" t="s">
        <v>2</v>
      </c>
      <c r="DJ60" s="21">
        <v>0</v>
      </c>
      <c r="DK60" s="21">
        <v>0</v>
      </c>
      <c r="DL60" s="21">
        <v>0</v>
      </c>
      <c r="DM60" s="21">
        <v>1</v>
      </c>
    </row>
    <row r="61" spans="1:117" ht="25" customHeight="1" x14ac:dyDescent="0.3">
      <c r="A61" s="13">
        <v>97</v>
      </c>
      <c r="B61" s="4">
        <v>244</v>
      </c>
      <c r="C61" s="15">
        <v>45940.560497685183</v>
      </c>
      <c r="D61" s="16">
        <v>45940.560497685183</v>
      </c>
      <c r="E61" s="31">
        <v>325</v>
      </c>
      <c r="F61" s="21">
        <v>0</v>
      </c>
      <c r="G61" s="21">
        <v>0</v>
      </c>
      <c r="H61" s="21">
        <v>0</v>
      </c>
      <c r="I61" s="21">
        <v>0</v>
      </c>
      <c r="J61" s="21">
        <v>1</v>
      </c>
      <c r="K61" s="21">
        <v>0</v>
      </c>
      <c r="L61" s="70"/>
      <c r="M61" s="19" t="s">
        <v>255</v>
      </c>
      <c r="N61" s="19" t="s">
        <v>256</v>
      </c>
      <c r="O61" s="4">
        <v>0</v>
      </c>
      <c r="P61" s="19">
        <v>0</v>
      </c>
      <c r="Q61" s="110">
        <v>18</v>
      </c>
      <c r="R61" s="111">
        <v>0</v>
      </c>
      <c r="S61" s="7">
        <v>0</v>
      </c>
      <c r="T61" s="21" t="s">
        <v>0</v>
      </c>
      <c r="U61" s="21">
        <v>0</v>
      </c>
      <c r="V61" s="21">
        <v>1</v>
      </c>
      <c r="W61" s="21">
        <v>0</v>
      </c>
      <c r="X61" s="21">
        <v>0</v>
      </c>
      <c r="Y61" s="21" t="s">
        <v>0</v>
      </c>
      <c r="Z61" s="21">
        <v>0</v>
      </c>
      <c r="AA61" s="21">
        <v>1</v>
      </c>
      <c r="AB61" s="21">
        <v>0</v>
      </c>
      <c r="AC61" s="21">
        <v>0</v>
      </c>
      <c r="AD61" s="21" t="s">
        <v>0</v>
      </c>
      <c r="AE61" s="21">
        <v>0</v>
      </c>
      <c r="AF61" s="21">
        <v>1</v>
      </c>
      <c r="AG61" s="21">
        <v>0</v>
      </c>
      <c r="AH61" s="21">
        <v>0</v>
      </c>
      <c r="AI61" s="4">
        <v>11</v>
      </c>
      <c r="AJ61" s="21">
        <v>0</v>
      </c>
      <c r="AK61" s="21">
        <v>0</v>
      </c>
      <c r="AL61" s="21">
        <v>0</v>
      </c>
      <c r="AM61" s="21">
        <v>1</v>
      </c>
      <c r="AN61" s="21">
        <v>0</v>
      </c>
      <c r="AO61" s="21">
        <v>0</v>
      </c>
      <c r="AP61" s="21">
        <v>0</v>
      </c>
      <c r="AQ61" s="21" t="s">
        <v>0</v>
      </c>
      <c r="AR61" s="21">
        <v>0</v>
      </c>
      <c r="AS61" s="21">
        <v>1</v>
      </c>
      <c r="AT61" s="21">
        <v>0</v>
      </c>
      <c r="AU61" s="21">
        <v>0</v>
      </c>
      <c r="AV61" s="21" t="s">
        <v>0</v>
      </c>
      <c r="AW61" s="21">
        <v>0</v>
      </c>
      <c r="AX61" s="21">
        <v>1</v>
      </c>
      <c r="AY61" s="21">
        <v>0</v>
      </c>
      <c r="AZ61" s="21">
        <v>0</v>
      </c>
      <c r="BA61" s="21" t="s">
        <v>0</v>
      </c>
      <c r="BB61" s="21">
        <v>0</v>
      </c>
      <c r="BC61" s="21">
        <v>1</v>
      </c>
      <c r="BD61" s="21">
        <v>0</v>
      </c>
      <c r="BE61" s="21">
        <v>0</v>
      </c>
      <c r="BF61" s="21" t="s">
        <v>0</v>
      </c>
      <c r="BG61" s="21">
        <v>0</v>
      </c>
      <c r="BH61" s="21">
        <v>1</v>
      </c>
      <c r="BI61" s="21">
        <v>0</v>
      </c>
      <c r="BJ61" s="21">
        <v>0</v>
      </c>
      <c r="BK61" s="21" t="s">
        <v>0</v>
      </c>
      <c r="BL61" s="21">
        <v>0</v>
      </c>
      <c r="BM61" s="21">
        <v>1</v>
      </c>
      <c r="BN61" s="21">
        <v>0</v>
      </c>
      <c r="BO61" s="21">
        <v>0</v>
      </c>
      <c r="BP61" s="21" t="s">
        <v>0</v>
      </c>
      <c r="BQ61" s="21">
        <v>0</v>
      </c>
      <c r="BR61" s="21">
        <v>1</v>
      </c>
      <c r="BS61" s="21">
        <v>0</v>
      </c>
      <c r="BT61" s="21">
        <v>0</v>
      </c>
      <c r="BU61" s="21" t="s">
        <v>0</v>
      </c>
      <c r="BV61" s="21">
        <v>0</v>
      </c>
      <c r="BW61" s="21">
        <v>1</v>
      </c>
      <c r="BX61" s="21">
        <v>0</v>
      </c>
      <c r="BY61" s="21">
        <v>0</v>
      </c>
      <c r="BZ61" s="21" t="s">
        <v>0</v>
      </c>
      <c r="CA61" s="21">
        <v>0</v>
      </c>
      <c r="CB61" s="21">
        <v>1</v>
      </c>
      <c r="CC61" s="21">
        <v>0</v>
      </c>
      <c r="CD61" s="21">
        <v>0</v>
      </c>
      <c r="CE61" s="21" t="s">
        <v>0</v>
      </c>
      <c r="CF61" s="21">
        <v>0</v>
      </c>
      <c r="CG61" s="21">
        <v>1</v>
      </c>
      <c r="CH61" s="21">
        <v>0</v>
      </c>
      <c r="CI61" s="21">
        <v>0</v>
      </c>
      <c r="CJ61" s="21" t="s">
        <v>0</v>
      </c>
      <c r="CK61" s="21">
        <v>0</v>
      </c>
      <c r="CL61" s="21">
        <v>1</v>
      </c>
      <c r="CM61" s="21">
        <v>0</v>
      </c>
      <c r="CN61" s="21">
        <v>0</v>
      </c>
      <c r="CO61" s="21" t="s">
        <v>0</v>
      </c>
      <c r="CP61" s="21">
        <v>0</v>
      </c>
      <c r="CQ61" s="21">
        <v>1</v>
      </c>
      <c r="CR61" s="21">
        <v>0</v>
      </c>
      <c r="CS61" s="21">
        <v>0</v>
      </c>
      <c r="CT61" s="21" t="s">
        <v>0</v>
      </c>
      <c r="CU61" s="21">
        <v>0</v>
      </c>
      <c r="CV61" s="21">
        <v>1</v>
      </c>
      <c r="CW61" s="21">
        <v>0</v>
      </c>
      <c r="CX61" s="21">
        <v>0</v>
      </c>
      <c r="CY61" s="21" t="s">
        <v>0</v>
      </c>
      <c r="CZ61" s="21">
        <v>0</v>
      </c>
      <c r="DA61" s="21">
        <v>1</v>
      </c>
      <c r="DB61" s="21">
        <v>0</v>
      </c>
      <c r="DC61" s="21">
        <v>0</v>
      </c>
      <c r="DD61" s="21" t="s">
        <v>0</v>
      </c>
      <c r="DE61" s="21">
        <v>0</v>
      </c>
      <c r="DF61" s="21">
        <v>1</v>
      </c>
      <c r="DG61" s="21">
        <v>0</v>
      </c>
      <c r="DH61" s="21">
        <v>0</v>
      </c>
      <c r="DI61" s="21" t="s">
        <v>0</v>
      </c>
      <c r="DJ61" s="21">
        <v>0</v>
      </c>
      <c r="DK61" s="21">
        <v>1</v>
      </c>
      <c r="DL61" s="21">
        <v>0</v>
      </c>
      <c r="DM61" s="21">
        <v>0</v>
      </c>
    </row>
    <row r="62" spans="1:117" ht="25" customHeight="1" x14ac:dyDescent="0.3">
      <c r="A62" s="13">
        <v>96</v>
      </c>
      <c r="B62" s="4">
        <v>243</v>
      </c>
      <c r="C62" s="15">
        <v>45939.379178240742</v>
      </c>
      <c r="D62" s="16">
        <v>45939.379178240742</v>
      </c>
      <c r="E62" s="31">
        <v>326</v>
      </c>
      <c r="F62" s="21">
        <v>0</v>
      </c>
      <c r="G62" s="21">
        <v>0</v>
      </c>
      <c r="H62" s="21">
        <v>0</v>
      </c>
      <c r="I62" s="21">
        <v>0</v>
      </c>
      <c r="J62" s="21">
        <v>1</v>
      </c>
      <c r="K62" s="21">
        <v>0</v>
      </c>
      <c r="L62" s="70"/>
      <c r="M62" s="19" t="s">
        <v>253</v>
      </c>
      <c r="N62" s="19" t="s">
        <v>254</v>
      </c>
      <c r="O62" s="4">
        <v>0</v>
      </c>
      <c r="P62" s="19">
        <v>0</v>
      </c>
      <c r="Q62" s="110">
        <v>14</v>
      </c>
      <c r="R62" s="111">
        <v>4</v>
      </c>
      <c r="S62" s="7">
        <v>0</v>
      </c>
      <c r="T62" s="21" t="s">
        <v>1</v>
      </c>
      <c r="U62" s="21">
        <v>0</v>
      </c>
      <c r="V62" s="21">
        <v>0</v>
      </c>
      <c r="W62" s="21">
        <v>1</v>
      </c>
      <c r="X62" s="21">
        <v>0</v>
      </c>
      <c r="Y62" s="21" t="s">
        <v>1</v>
      </c>
      <c r="Z62" s="21">
        <v>0</v>
      </c>
      <c r="AA62" s="21">
        <v>0</v>
      </c>
      <c r="AB62" s="21">
        <v>1</v>
      </c>
      <c r="AC62" s="21">
        <v>0</v>
      </c>
      <c r="AD62" s="21" t="s">
        <v>0</v>
      </c>
      <c r="AE62" s="21">
        <v>0</v>
      </c>
      <c r="AF62" s="21">
        <v>1</v>
      </c>
      <c r="AG62" s="21">
        <v>0</v>
      </c>
      <c r="AH62" s="21">
        <v>0</v>
      </c>
      <c r="AI62" s="4">
        <v>8</v>
      </c>
      <c r="AJ62" s="21">
        <v>0</v>
      </c>
      <c r="AK62" s="21">
        <v>0</v>
      </c>
      <c r="AL62" s="21">
        <v>1</v>
      </c>
      <c r="AM62" s="21">
        <v>0</v>
      </c>
      <c r="AN62" s="21">
        <v>0</v>
      </c>
      <c r="AO62" s="21">
        <v>0</v>
      </c>
      <c r="AP62" s="21">
        <v>0</v>
      </c>
      <c r="AQ62" s="21" t="s">
        <v>0</v>
      </c>
      <c r="AR62" s="21">
        <v>0</v>
      </c>
      <c r="AS62" s="21">
        <v>1</v>
      </c>
      <c r="AT62" s="21">
        <v>0</v>
      </c>
      <c r="AU62" s="21">
        <v>0</v>
      </c>
      <c r="AV62" s="21" t="s">
        <v>0</v>
      </c>
      <c r="AW62" s="21">
        <v>0</v>
      </c>
      <c r="AX62" s="21">
        <v>1</v>
      </c>
      <c r="AY62" s="21">
        <v>0</v>
      </c>
      <c r="AZ62" s="21">
        <v>0</v>
      </c>
      <c r="BA62" s="21" t="s">
        <v>1</v>
      </c>
      <c r="BB62" s="21">
        <v>0</v>
      </c>
      <c r="BC62" s="21">
        <v>0</v>
      </c>
      <c r="BD62" s="21">
        <v>1</v>
      </c>
      <c r="BE62" s="21">
        <v>0</v>
      </c>
      <c r="BF62" s="21" t="s">
        <v>0</v>
      </c>
      <c r="BG62" s="21">
        <v>0</v>
      </c>
      <c r="BH62" s="21">
        <v>1</v>
      </c>
      <c r="BI62" s="21">
        <v>0</v>
      </c>
      <c r="BJ62" s="21">
        <v>0</v>
      </c>
      <c r="BK62" s="21" t="s">
        <v>1</v>
      </c>
      <c r="BL62" s="21">
        <v>0</v>
      </c>
      <c r="BM62" s="21">
        <v>0</v>
      </c>
      <c r="BN62" s="21">
        <v>1</v>
      </c>
      <c r="BO62" s="21">
        <v>0</v>
      </c>
      <c r="BP62" s="21" t="s">
        <v>0</v>
      </c>
      <c r="BQ62" s="21">
        <v>0</v>
      </c>
      <c r="BR62" s="21">
        <v>1</v>
      </c>
      <c r="BS62" s="21">
        <v>0</v>
      </c>
      <c r="BT62" s="21">
        <v>0</v>
      </c>
      <c r="BU62" s="21" t="s">
        <v>0</v>
      </c>
      <c r="BV62" s="21">
        <v>0</v>
      </c>
      <c r="BW62" s="21">
        <v>1</v>
      </c>
      <c r="BX62" s="21">
        <v>0</v>
      </c>
      <c r="BY62" s="21">
        <v>0</v>
      </c>
      <c r="BZ62" s="21" t="s">
        <v>0</v>
      </c>
      <c r="CA62" s="21">
        <v>0</v>
      </c>
      <c r="CB62" s="21">
        <v>1</v>
      </c>
      <c r="CC62" s="21">
        <v>0</v>
      </c>
      <c r="CD62" s="21">
        <v>0</v>
      </c>
      <c r="CE62" s="21" t="s">
        <v>0</v>
      </c>
      <c r="CF62" s="21">
        <v>0</v>
      </c>
      <c r="CG62" s="21">
        <v>1</v>
      </c>
      <c r="CH62" s="21">
        <v>0</v>
      </c>
      <c r="CI62" s="21">
        <v>0</v>
      </c>
      <c r="CJ62" s="21" t="s">
        <v>0</v>
      </c>
      <c r="CK62" s="21">
        <v>0</v>
      </c>
      <c r="CL62" s="21">
        <v>1</v>
      </c>
      <c r="CM62" s="21">
        <v>0</v>
      </c>
      <c r="CN62" s="21">
        <v>0</v>
      </c>
      <c r="CO62" s="21" t="s">
        <v>0</v>
      </c>
      <c r="CP62" s="21">
        <v>0</v>
      </c>
      <c r="CQ62" s="21">
        <v>1</v>
      </c>
      <c r="CR62" s="21">
        <v>0</v>
      </c>
      <c r="CS62" s="21">
        <v>0</v>
      </c>
      <c r="CT62" s="21" t="s">
        <v>0</v>
      </c>
      <c r="CU62" s="21">
        <v>0</v>
      </c>
      <c r="CV62" s="21">
        <v>1</v>
      </c>
      <c r="CW62" s="21">
        <v>0</v>
      </c>
      <c r="CX62" s="21">
        <v>0</v>
      </c>
      <c r="CY62" s="21" t="s">
        <v>0</v>
      </c>
      <c r="CZ62" s="21">
        <v>0</v>
      </c>
      <c r="DA62" s="21">
        <v>1</v>
      </c>
      <c r="DB62" s="21">
        <v>0</v>
      </c>
      <c r="DC62" s="21">
        <v>0</v>
      </c>
      <c r="DD62" s="21" t="s">
        <v>0</v>
      </c>
      <c r="DE62" s="21">
        <v>0</v>
      </c>
      <c r="DF62" s="21">
        <v>1</v>
      </c>
      <c r="DG62" s="21">
        <v>0</v>
      </c>
      <c r="DH62" s="21">
        <v>0</v>
      </c>
      <c r="DI62" s="21" t="s">
        <v>0</v>
      </c>
      <c r="DJ62" s="21">
        <v>0</v>
      </c>
      <c r="DK62" s="21">
        <v>1</v>
      </c>
      <c r="DL62" s="21">
        <v>0</v>
      </c>
      <c r="DM62" s="21">
        <v>0</v>
      </c>
    </row>
    <row r="63" spans="1:117" ht="25" customHeight="1" x14ac:dyDescent="0.3">
      <c r="A63" s="13">
        <v>95</v>
      </c>
      <c r="B63" s="4">
        <v>242</v>
      </c>
      <c r="C63" s="15">
        <v>45938.416574074072</v>
      </c>
      <c r="D63" s="16">
        <v>45938.416574074072</v>
      </c>
      <c r="E63" s="31">
        <v>327</v>
      </c>
      <c r="F63" s="21">
        <v>0</v>
      </c>
      <c r="G63" s="21">
        <v>0</v>
      </c>
      <c r="H63" s="21">
        <v>0</v>
      </c>
      <c r="I63" s="21">
        <v>0</v>
      </c>
      <c r="J63" s="21">
        <v>1</v>
      </c>
      <c r="K63" s="21">
        <v>0</v>
      </c>
      <c r="L63" s="70"/>
      <c r="M63" s="19" t="s">
        <v>251</v>
      </c>
      <c r="N63" s="19" t="s">
        <v>252</v>
      </c>
      <c r="O63" s="4">
        <v>0</v>
      </c>
      <c r="P63" s="19">
        <v>0</v>
      </c>
      <c r="Q63" s="110">
        <v>18</v>
      </c>
      <c r="R63" s="111">
        <v>0</v>
      </c>
      <c r="S63" s="7">
        <v>0</v>
      </c>
      <c r="T63" s="21" t="s">
        <v>0</v>
      </c>
      <c r="U63" s="21">
        <v>0</v>
      </c>
      <c r="V63" s="21">
        <v>1</v>
      </c>
      <c r="W63" s="21">
        <v>0</v>
      </c>
      <c r="X63" s="21">
        <v>0</v>
      </c>
      <c r="Y63" s="21" t="s">
        <v>0</v>
      </c>
      <c r="Z63" s="21">
        <v>0</v>
      </c>
      <c r="AA63" s="21">
        <v>1</v>
      </c>
      <c r="AB63" s="21">
        <v>0</v>
      </c>
      <c r="AC63" s="21">
        <v>0</v>
      </c>
      <c r="AD63" s="21" t="s">
        <v>0</v>
      </c>
      <c r="AE63" s="21">
        <v>0</v>
      </c>
      <c r="AF63" s="21">
        <v>1</v>
      </c>
      <c r="AG63" s="21">
        <v>0</v>
      </c>
      <c r="AH63" s="21">
        <v>0</v>
      </c>
      <c r="AI63" s="4" t="s">
        <v>111</v>
      </c>
      <c r="AJ63" s="21">
        <v>1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 t="s">
        <v>0</v>
      </c>
      <c r="AR63" s="21">
        <v>0</v>
      </c>
      <c r="AS63" s="21">
        <v>1</v>
      </c>
      <c r="AT63" s="21">
        <v>0</v>
      </c>
      <c r="AU63" s="21">
        <v>0</v>
      </c>
      <c r="AV63" s="21" t="s">
        <v>0</v>
      </c>
      <c r="AW63" s="21">
        <v>0</v>
      </c>
      <c r="AX63" s="21">
        <v>1</v>
      </c>
      <c r="AY63" s="21">
        <v>0</v>
      </c>
      <c r="AZ63" s="21">
        <v>0</v>
      </c>
      <c r="BA63" s="21" t="s">
        <v>0</v>
      </c>
      <c r="BB63" s="21">
        <v>0</v>
      </c>
      <c r="BC63" s="21">
        <v>1</v>
      </c>
      <c r="BD63" s="21">
        <v>0</v>
      </c>
      <c r="BE63" s="21">
        <v>0</v>
      </c>
      <c r="BF63" s="21" t="s">
        <v>0</v>
      </c>
      <c r="BG63" s="21">
        <v>0</v>
      </c>
      <c r="BH63" s="21">
        <v>1</v>
      </c>
      <c r="BI63" s="21">
        <v>0</v>
      </c>
      <c r="BJ63" s="21">
        <v>0</v>
      </c>
      <c r="BK63" s="21" t="s">
        <v>0</v>
      </c>
      <c r="BL63" s="21">
        <v>0</v>
      </c>
      <c r="BM63" s="21">
        <v>1</v>
      </c>
      <c r="BN63" s="21">
        <v>0</v>
      </c>
      <c r="BO63" s="21">
        <v>0</v>
      </c>
      <c r="BP63" s="21" t="s">
        <v>0</v>
      </c>
      <c r="BQ63" s="21">
        <v>0</v>
      </c>
      <c r="BR63" s="21">
        <v>1</v>
      </c>
      <c r="BS63" s="21">
        <v>0</v>
      </c>
      <c r="BT63" s="21">
        <v>0</v>
      </c>
      <c r="BU63" s="21" t="s">
        <v>0</v>
      </c>
      <c r="BV63" s="21">
        <v>0</v>
      </c>
      <c r="BW63" s="21">
        <v>1</v>
      </c>
      <c r="BX63" s="21">
        <v>0</v>
      </c>
      <c r="BY63" s="21">
        <v>0</v>
      </c>
      <c r="BZ63" s="21" t="s">
        <v>0</v>
      </c>
      <c r="CA63" s="21">
        <v>0</v>
      </c>
      <c r="CB63" s="21">
        <v>1</v>
      </c>
      <c r="CC63" s="21">
        <v>0</v>
      </c>
      <c r="CD63" s="21">
        <v>0</v>
      </c>
      <c r="CE63" s="21" t="s">
        <v>0</v>
      </c>
      <c r="CF63" s="21">
        <v>0</v>
      </c>
      <c r="CG63" s="21">
        <v>1</v>
      </c>
      <c r="CH63" s="21">
        <v>0</v>
      </c>
      <c r="CI63" s="21">
        <v>0</v>
      </c>
      <c r="CJ63" s="21" t="s">
        <v>0</v>
      </c>
      <c r="CK63" s="21">
        <v>0</v>
      </c>
      <c r="CL63" s="21">
        <v>1</v>
      </c>
      <c r="CM63" s="21">
        <v>0</v>
      </c>
      <c r="CN63" s="21">
        <v>0</v>
      </c>
      <c r="CO63" s="21" t="s">
        <v>0</v>
      </c>
      <c r="CP63" s="21">
        <v>0</v>
      </c>
      <c r="CQ63" s="21">
        <v>1</v>
      </c>
      <c r="CR63" s="21">
        <v>0</v>
      </c>
      <c r="CS63" s="21">
        <v>0</v>
      </c>
      <c r="CT63" s="21" t="s">
        <v>0</v>
      </c>
      <c r="CU63" s="21">
        <v>0</v>
      </c>
      <c r="CV63" s="21">
        <v>1</v>
      </c>
      <c r="CW63" s="21">
        <v>0</v>
      </c>
      <c r="CX63" s="21">
        <v>0</v>
      </c>
      <c r="CY63" s="21" t="s">
        <v>0</v>
      </c>
      <c r="CZ63" s="21">
        <v>0</v>
      </c>
      <c r="DA63" s="21">
        <v>1</v>
      </c>
      <c r="DB63" s="21">
        <v>0</v>
      </c>
      <c r="DC63" s="21">
        <v>0</v>
      </c>
      <c r="DD63" s="21" t="s">
        <v>0</v>
      </c>
      <c r="DE63" s="21">
        <v>0</v>
      </c>
      <c r="DF63" s="21">
        <v>1</v>
      </c>
      <c r="DG63" s="21">
        <v>0</v>
      </c>
      <c r="DH63" s="21">
        <v>0</v>
      </c>
      <c r="DI63" s="21" t="s">
        <v>0</v>
      </c>
      <c r="DJ63" s="21">
        <v>0</v>
      </c>
      <c r="DK63" s="21">
        <v>1</v>
      </c>
      <c r="DL63" s="21">
        <v>0</v>
      </c>
      <c r="DM63" s="21">
        <v>0</v>
      </c>
    </row>
    <row r="64" spans="1:117" ht="25" customHeight="1" x14ac:dyDescent="0.3">
      <c r="A64" s="13">
        <v>94</v>
      </c>
      <c r="B64" s="4">
        <v>241</v>
      </c>
      <c r="C64" s="15">
        <v>45933.550555555557</v>
      </c>
      <c r="D64" s="16">
        <v>45933.550555555557</v>
      </c>
      <c r="E64" s="31">
        <v>332</v>
      </c>
      <c r="F64" s="21">
        <v>0</v>
      </c>
      <c r="G64" s="21">
        <v>0</v>
      </c>
      <c r="H64" s="21">
        <v>0</v>
      </c>
      <c r="I64" s="21">
        <v>0</v>
      </c>
      <c r="J64" s="21">
        <v>1</v>
      </c>
      <c r="K64" s="21">
        <v>0</v>
      </c>
      <c r="L64" s="70"/>
      <c r="M64" s="19">
        <v>0</v>
      </c>
      <c r="N64" s="19" t="s">
        <v>250</v>
      </c>
      <c r="O64" s="4">
        <v>0</v>
      </c>
      <c r="P64" s="19">
        <v>0</v>
      </c>
      <c r="Q64" s="110">
        <v>17</v>
      </c>
      <c r="R64" s="111">
        <v>0</v>
      </c>
      <c r="S64" s="7">
        <v>1</v>
      </c>
      <c r="T64" s="21" t="s">
        <v>2</v>
      </c>
      <c r="U64" s="21">
        <v>0</v>
      </c>
      <c r="V64" s="21">
        <v>0</v>
      </c>
      <c r="W64" s="21">
        <v>0</v>
      </c>
      <c r="X64" s="21">
        <v>1</v>
      </c>
      <c r="Y64" s="21" t="s">
        <v>0</v>
      </c>
      <c r="Z64" s="21">
        <v>0</v>
      </c>
      <c r="AA64" s="21">
        <v>1</v>
      </c>
      <c r="AB64" s="21">
        <v>0</v>
      </c>
      <c r="AC64" s="21">
        <v>0</v>
      </c>
      <c r="AD64" s="21" t="s">
        <v>0</v>
      </c>
      <c r="AE64" s="21">
        <v>0</v>
      </c>
      <c r="AF64" s="21">
        <v>1</v>
      </c>
      <c r="AG64" s="21">
        <v>0</v>
      </c>
      <c r="AH64" s="21">
        <v>0</v>
      </c>
      <c r="AI64" s="4" t="s">
        <v>3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1</v>
      </c>
      <c r="AQ64" s="21" t="s">
        <v>0</v>
      </c>
      <c r="AR64" s="21">
        <v>0</v>
      </c>
      <c r="AS64" s="21">
        <v>1</v>
      </c>
      <c r="AT64" s="21">
        <v>0</v>
      </c>
      <c r="AU64" s="21">
        <v>0</v>
      </c>
      <c r="AV64" s="21" t="s">
        <v>0</v>
      </c>
      <c r="AW64" s="21">
        <v>0</v>
      </c>
      <c r="AX64" s="21">
        <v>1</v>
      </c>
      <c r="AY64" s="21">
        <v>0</v>
      </c>
      <c r="AZ64" s="21">
        <v>0</v>
      </c>
      <c r="BA64" s="21" t="s">
        <v>0</v>
      </c>
      <c r="BB64" s="21">
        <v>0</v>
      </c>
      <c r="BC64" s="21">
        <v>1</v>
      </c>
      <c r="BD64" s="21">
        <v>0</v>
      </c>
      <c r="BE64" s="21">
        <v>0</v>
      </c>
      <c r="BF64" s="21" t="s">
        <v>0</v>
      </c>
      <c r="BG64" s="21">
        <v>0</v>
      </c>
      <c r="BH64" s="21">
        <v>1</v>
      </c>
      <c r="BI64" s="21">
        <v>0</v>
      </c>
      <c r="BJ64" s="21">
        <v>0</v>
      </c>
      <c r="BK64" s="21" t="s">
        <v>0</v>
      </c>
      <c r="BL64" s="21">
        <v>0</v>
      </c>
      <c r="BM64" s="21">
        <v>1</v>
      </c>
      <c r="BN64" s="21">
        <v>0</v>
      </c>
      <c r="BO64" s="21">
        <v>0</v>
      </c>
      <c r="BP64" s="21" t="s">
        <v>0</v>
      </c>
      <c r="BQ64" s="21">
        <v>0</v>
      </c>
      <c r="BR64" s="21">
        <v>1</v>
      </c>
      <c r="BS64" s="21">
        <v>0</v>
      </c>
      <c r="BT64" s="21">
        <v>0</v>
      </c>
      <c r="BU64" s="21" t="s">
        <v>0</v>
      </c>
      <c r="BV64" s="21">
        <v>0</v>
      </c>
      <c r="BW64" s="21">
        <v>1</v>
      </c>
      <c r="BX64" s="21">
        <v>0</v>
      </c>
      <c r="BY64" s="21">
        <v>0</v>
      </c>
      <c r="BZ64" s="21" t="s">
        <v>0</v>
      </c>
      <c r="CA64" s="21">
        <v>0</v>
      </c>
      <c r="CB64" s="21">
        <v>1</v>
      </c>
      <c r="CC64" s="21">
        <v>0</v>
      </c>
      <c r="CD64" s="21">
        <v>0</v>
      </c>
      <c r="CE64" s="21" t="s">
        <v>0</v>
      </c>
      <c r="CF64" s="21">
        <v>0</v>
      </c>
      <c r="CG64" s="21">
        <v>1</v>
      </c>
      <c r="CH64" s="21">
        <v>0</v>
      </c>
      <c r="CI64" s="21">
        <v>0</v>
      </c>
      <c r="CJ64" s="21" t="s">
        <v>0</v>
      </c>
      <c r="CK64" s="21">
        <v>0</v>
      </c>
      <c r="CL64" s="21">
        <v>1</v>
      </c>
      <c r="CM64" s="21">
        <v>0</v>
      </c>
      <c r="CN64" s="21">
        <v>0</v>
      </c>
      <c r="CO64" s="21" t="s">
        <v>0</v>
      </c>
      <c r="CP64" s="21">
        <v>0</v>
      </c>
      <c r="CQ64" s="21">
        <v>1</v>
      </c>
      <c r="CR64" s="21">
        <v>0</v>
      </c>
      <c r="CS64" s="21">
        <v>0</v>
      </c>
      <c r="CT64" s="21" t="s">
        <v>0</v>
      </c>
      <c r="CU64" s="21">
        <v>0</v>
      </c>
      <c r="CV64" s="21">
        <v>1</v>
      </c>
      <c r="CW64" s="21">
        <v>0</v>
      </c>
      <c r="CX64" s="21">
        <v>0</v>
      </c>
      <c r="CY64" s="21" t="s">
        <v>0</v>
      </c>
      <c r="CZ64" s="21">
        <v>0</v>
      </c>
      <c r="DA64" s="21">
        <v>1</v>
      </c>
      <c r="DB64" s="21">
        <v>0</v>
      </c>
      <c r="DC64" s="21">
        <v>0</v>
      </c>
      <c r="DD64" s="21" t="s">
        <v>0</v>
      </c>
      <c r="DE64" s="21">
        <v>0</v>
      </c>
      <c r="DF64" s="21">
        <v>1</v>
      </c>
      <c r="DG64" s="21">
        <v>0</v>
      </c>
      <c r="DH64" s="21">
        <v>0</v>
      </c>
      <c r="DI64" s="21" t="s">
        <v>0</v>
      </c>
      <c r="DJ64" s="21">
        <v>0</v>
      </c>
      <c r="DK64" s="21">
        <v>1</v>
      </c>
      <c r="DL64" s="21">
        <v>0</v>
      </c>
      <c r="DM64" s="21">
        <v>0</v>
      </c>
    </row>
    <row r="65" spans="1:117" ht="25" customHeight="1" x14ac:dyDescent="0.3">
      <c r="A65" s="13">
        <v>93</v>
      </c>
      <c r="B65" s="4">
        <v>240</v>
      </c>
      <c r="C65" s="15">
        <v>45931.356817129628</v>
      </c>
      <c r="D65" s="16">
        <v>45931.356817129628</v>
      </c>
      <c r="E65" s="31">
        <v>334</v>
      </c>
      <c r="F65" s="21">
        <v>0</v>
      </c>
      <c r="G65" s="21">
        <v>0</v>
      </c>
      <c r="H65" s="21">
        <v>0</v>
      </c>
      <c r="I65" s="21">
        <v>0</v>
      </c>
      <c r="J65" s="21">
        <v>1</v>
      </c>
      <c r="K65" s="21">
        <v>0</v>
      </c>
      <c r="L65" s="70"/>
      <c r="M65" s="19">
        <v>0</v>
      </c>
      <c r="N65" s="19" t="s">
        <v>249</v>
      </c>
      <c r="O65" s="4">
        <v>0</v>
      </c>
      <c r="P65" s="19">
        <v>0</v>
      </c>
      <c r="Q65" s="110">
        <v>4</v>
      </c>
      <c r="R65" s="111">
        <v>10</v>
      </c>
      <c r="S65" s="7">
        <v>4</v>
      </c>
      <c r="T65" s="21" t="s">
        <v>1</v>
      </c>
      <c r="U65" s="21">
        <v>0</v>
      </c>
      <c r="V65" s="21">
        <v>0</v>
      </c>
      <c r="W65" s="21">
        <v>1</v>
      </c>
      <c r="X65" s="21">
        <v>0</v>
      </c>
      <c r="Y65" s="21" t="s">
        <v>2</v>
      </c>
      <c r="Z65" s="21">
        <v>0</v>
      </c>
      <c r="AA65" s="21">
        <v>0</v>
      </c>
      <c r="AB65" s="21">
        <v>0</v>
      </c>
      <c r="AC65" s="21">
        <v>1</v>
      </c>
      <c r="AD65" s="21" t="s">
        <v>2</v>
      </c>
      <c r="AE65" s="21">
        <v>0</v>
      </c>
      <c r="AF65" s="21">
        <v>0</v>
      </c>
      <c r="AG65" s="21">
        <v>0</v>
      </c>
      <c r="AH65" s="21">
        <v>1</v>
      </c>
      <c r="AI65" s="4">
        <v>6</v>
      </c>
      <c r="AJ65" s="21">
        <v>0</v>
      </c>
      <c r="AK65" s="21">
        <v>0</v>
      </c>
      <c r="AL65" s="21">
        <v>1</v>
      </c>
      <c r="AM65" s="21">
        <v>0</v>
      </c>
      <c r="AN65" s="21">
        <v>0</v>
      </c>
      <c r="AO65" s="21">
        <v>0</v>
      </c>
      <c r="AP65" s="21">
        <v>0</v>
      </c>
      <c r="AQ65" s="21" t="s">
        <v>2</v>
      </c>
      <c r="AR65" s="21">
        <v>0</v>
      </c>
      <c r="AS65" s="21">
        <v>0</v>
      </c>
      <c r="AT65" s="21">
        <v>0</v>
      </c>
      <c r="AU65" s="21">
        <v>1</v>
      </c>
      <c r="AV65" s="21" t="s">
        <v>2</v>
      </c>
      <c r="AW65" s="21">
        <v>0</v>
      </c>
      <c r="AX65" s="21">
        <v>0</v>
      </c>
      <c r="AY65" s="21">
        <v>0</v>
      </c>
      <c r="AZ65" s="21">
        <v>1</v>
      </c>
      <c r="BA65" s="21" t="s">
        <v>1</v>
      </c>
      <c r="BB65" s="21">
        <v>0</v>
      </c>
      <c r="BC65" s="21">
        <v>0</v>
      </c>
      <c r="BD65" s="21">
        <v>1</v>
      </c>
      <c r="BE65" s="21">
        <v>0</v>
      </c>
      <c r="BF65" s="21" t="s">
        <v>1</v>
      </c>
      <c r="BG65" s="21">
        <v>0</v>
      </c>
      <c r="BH65" s="21">
        <v>0</v>
      </c>
      <c r="BI65" s="21">
        <v>1</v>
      </c>
      <c r="BJ65" s="21">
        <v>0</v>
      </c>
      <c r="BK65" s="21" t="s">
        <v>1</v>
      </c>
      <c r="BL65" s="21">
        <v>0</v>
      </c>
      <c r="BM65" s="21">
        <v>0</v>
      </c>
      <c r="BN65" s="21">
        <v>1</v>
      </c>
      <c r="BO65" s="21">
        <v>0</v>
      </c>
      <c r="BP65" s="21" t="s">
        <v>1</v>
      </c>
      <c r="BQ65" s="21">
        <v>0</v>
      </c>
      <c r="BR65" s="21">
        <v>0</v>
      </c>
      <c r="BS65" s="21">
        <v>1</v>
      </c>
      <c r="BT65" s="21">
        <v>0</v>
      </c>
      <c r="BU65" s="21" t="s">
        <v>1</v>
      </c>
      <c r="BV65" s="21">
        <v>0</v>
      </c>
      <c r="BW65" s="21">
        <v>0</v>
      </c>
      <c r="BX65" s="21">
        <v>1</v>
      </c>
      <c r="BY65" s="21">
        <v>0</v>
      </c>
      <c r="BZ65" s="21" t="s">
        <v>0</v>
      </c>
      <c r="CA65" s="21">
        <v>0</v>
      </c>
      <c r="CB65" s="21">
        <v>1</v>
      </c>
      <c r="CC65" s="21">
        <v>0</v>
      </c>
      <c r="CD65" s="21">
        <v>0</v>
      </c>
      <c r="CE65" s="21" t="s">
        <v>1</v>
      </c>
      <c r="CF65" s="21">
        <v>0</v>
      </c>
      <c r="CG65" s="21">
        <v>0</v>
      </c>
      <c r="CH65" s="21">
        <v>1</v>
      </c>
      <c r="CI65" s="21">
        <v>0</v>
      </c>
      <c r="CJ65" s="21" t="s">
        <v>1</v>
      </c>
      <c r="CK65" s="21">
        <v>0</v>
      </c>
      <c r="CL65" s="21">
        <v>0</v>
      </c>
      <c r="CM65" s="21">
        <v>1</v>
      </c>
      <c r="CN65" s="21">
        <v>0</v>
      </c>
      <c r="CO65" s="21" t="s">
        <v>1</v>
      </c>
      <c r="CP65" s="21">
        <v>0</v>
      </c>
      <c r="CQ65" s="21">
        <v>0</v>
      </c>
      <c r="CR65" s="21">
        <v>1</v>
      </c>
      <c r="CS65" s="21">
        <v>0</v>
      </c>
      <c r="CT65" s="21" t="s">
        <v>1</v>
      </c>
      <c r="CU65" s="21">
        <v>0</v>
      </c>
      <c r="CV65" s="21">
        <v>0</v>
      </c>
      <c r="CW65" s="21">
        <v>1</v>
      </c>
      <c r="CX65" s="21">
        <v>0</v>
      </c>
      <c r="CY65" s="21" t="s">
        <v>0</v>
      </c>
      <c r="CZ65" s="21">
        <v>0</v>
      </c>
      <c r="DA65" s="21">
        <v>1</v>
      </c>
      <c r="DB65" s="21">
        <v>0</v>
      </c>
      <c r="DC65" s="21">
        <v>0</v>
      </c>
      <c r="DD65" s="21" t="s">
        <v>0</v>
      </c>
      <c r="DE65" s="21">
        <v>0</v>
      </c>
      <c r="DF65" s="21">
        <v>1</v>
      </c>
      <c r="DG65" s="21">
        <v>0</v>
      </c>
      <c r="DH65" s="21">
        <v>0</v>
      </c>
      <c r="DI65" s="21" t="s">
        <v>0</v>
      </c>
      <c r="DJ65" s="21">
        <v>0</v>
      </c>
      <c r="DK65" s="21">
        <v>1</v>
      </c>
      <c r="DL65" s="21">
        <v>0</v>
      </c>
      <c r="DM65" s="21">
        <v>0</v>
      </c>
    </row>
    <row r="66" spans="1:117" ht="25" customHeight="1" x14ac:dyDescent="0.3">
      <c r="A66" s="13">
        <v>85</v>
      </c>
      <c r="B66" s="4">
        <v>230</v>
      </c>
      <c r="C66" s="15">
        <v>45930.406701388885</v>
      </c>
      <c r="D66" s="16">
        <v>45930.406701388885</v>
      </c>
      <c r="E66" s="31">
        <v>335</v>
      </c>
      <c r="F66" s="21">
        <v>0</v>
      </c>
      <c r="G66" s="21">
        <v>0</v>
      </c>
      <c r="H66" s="21">
        <v>0</v>
      </c>
      <c r="I66" s="21">
        <v>0</v>
      </c>
      <c r="J66" s="21">
        <v>1</v>
      </c>
      <c r="K66" s="21">
        <v>0</v>
      </c>
      <c r="L66" s="70"/>
      <c r="M66" s="19">
        <v>0</v>
      </c>
      <c r="N66" s="19" t="s">
        <v>240</v>
      </c>
      <c r="O66" s="4">
        <v>0</v>
      </c>
      <c r="P66" s="19">
        <v>0</v>
      </c>
      <c r="Q66" s="110">
        <v>15</v>
      </c>
      <c r="R66" s="111">
        <v>0</v>
      </c>
      <c r="S66" s="7">
        <v>3</v>
      </c>
      <c r="T66" s="21" t="s">
        <v>0</v>
      </c>
      <c r="U66" s="21">
        <v>0</v>
      </c>
      <c r="V66" s="21">
        <v>1</v>
      </c>
      <c r="W66" s="21">
        <v>0</v>
      </c>
      <c r="X66" s="21">
        <v>0</v>
      </c>
      <c r="Y66" s="21" t="s">
        <v>0</v>
      </c>
      <c r="Z66" s="21">
        <v>0</v>
      </c>
      <c r="AA66" s="21">
        <v>1</v>
      </c>
      <c r="AB66" s="21">
        <v>0</v>
      </c>
      <c r="AC66" s="21">
        <v>0</v>
      </c>
      <c r="AD66" s="21" t="s">
        <v>0</v>
      </c>
      <c r="AE66" s="21">
        <v>0</v>
      </c>
      <c r="AF66" s="21">
        <v>1</v>
      </c>
      <c r="AG66" s="21">
        <v>0</v>
      </c>
      <c r="AH66" s="21">
        <v>0</v>
      </c>
      <c r="AI66" s="4" t="s">
        <v>3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1</v>
      </c>
      <c r="AQ66" s="21" t="s">
        <v>0</v>
      </c>
      <c r="AR66" s="21">
        <v>0</v>
      </c>
      <c r="AS66" s="21">
        <v>1</v>
      </c>
      <c r="AT66" s="21">
        <v>0</v>
      </c>
      <c r="AU66" s="21">
        <v>0</v>
      </c>
      <c r="AV66" s="21" t="s">
        <v>0</v>
      </c>
      <c r="AW66" s="21">
        <v>0</v>
      </c>
      <c r="AX66" s="21">
        <v>1</v>
      </c>
      <c r="AY66" s="21">
        <v>0</v>
      </c>
      <c r="AZ66" s="21">
        <v>0</v>
      </c>
      <c r="BA66" s="21" t="s">
        <v>0</v>
      </c>
      <c r="BB66" s="21">
        <v>0</v>
      </c>
      <c r="BC66" s="21">
        <v>1</v>
      </c>
      <c r="BD66" s="21">
        <v>0</v>
      </c>
      <c r="BE66" s="21">
        <v>0</v>
      </c>
      <c r="BF66" s="21" t="s">
        <v>0</v>
      </c>
      <c r="BG66" s="21">
        <v>0</v>
      </c>
      <c r="BH66" s="21">
        <v>1</v>
      </c>
      <c r="BI66" s="21">
        <v>0</v>
      </c>
      <c r="BJ66" s="21">
        <v>0</v>
      </c>
      <c r="BK66" s="21" t="s">
        <v>0</v>
      </c>
      <c r="BL66" s="21">
        <v>0</v>
      </c>
      <c r="BM66" s="21">
        <v>1</v>
      </c>
      <c r="BN66" s="21">
        <v>0</v>
      </c>
      <c r="BO66" s="21">
        <v>0</v>
      </c>
      <c r="BP66" s="21" t="s">
        <v>0</v>
      </c>
      <c r="BQ66" s="21">
        <v>0</v>
      </c>
      <c r="BR66" s="21">
        <v>1</v>
      </c>
      <c r="BS66" s="21">
        <v>0</v>
      </c>
      <c r="BT66" s="21">
        <v>0</v>
      </c>
      <c r="BU66" s="21" t="s">
        <v>0</v>
      </c>
      <c r="BV66" s="21">
        <v>0</v>
      </c>
      <c r="BW66" s="21">
        <v>1</v>
      </c>
      <c r="BX66" s="21">
        <v>0</v>
      </c>
      <c r="BY66" s="21">
        <v>0</v>
      </c>
      <c r="BZ66" s="21" t="s">
        <v>0</v>
      </c>
      <c r="CA66" s="21">
        <v>0</v>
      </c>
      <c r="CB66" s="21">
        <v>1</v>
      </c>
      <c r="CC66" s="21">
        <v>0</v>
      </c>
      <c r="CD66" s="21">
        <v>0</v>
      </c>
      <c r="CE66" s="21" t="s">
        <v>0</v>
      </c>
      <c r="CF66" s="21">
        <v>0</v>
      </c>
      <c r="CG66" s="21">
        <v>1</v>
      </c>
      <c r="CH66" s="21">
        <v>0</v>
      </c>
      <c r="CI66" s="21">
        <v>0</v>
      </c>
      <c r="CJ66" s="21" t="s">
        <v>0</v>
      </c>
      <c r="CK66" s="21">
        <v>0</v>
      </c>
      <c r="CL66" s="21">
        <v>1</v>
      </c>
      <c r="CM66" s="21">
        <v>0</v>
      </c>
      <c r="CN66" s="21">
        <v>0</v>
      </c>
      <c r="CO66" s="21" t="s">
        <v>0</v>
      </c>
      <c r="CP66" s="21">
        <v>0</v>
      </c>
      <c r="CQ66" s="21">
        <v>1</v>
      </c>
      <c r="CR66" s="21">
        <v>0</v>
      </c>
      <c r="CS66" s="21">
        <v>0</v>
      </c>
      <c r="CT66" s="21" t="s">
        <v>0</v>
      </c>
      <c r="CU66" s="21">
        <v>0</v>
      </c>
      <c r="CV66" s="21">
        <v>1</v>
      </c>
      <c r="CW66" s="21">
        <v>0</v>
      </c>
      <c r="CX66" s="21">
        <v>0</v>
      </c>
      <c r="CY66" s="21" t="s">
        <v>2</v>
      </c>
      <c r="CZ66" s="21">
        <v>0</v>
      </c>
      <c r="DA66" s="21">
        <v>0</v>
      </c>
      <c r="DB66" s="21">
        <v>0</v>
      </c>
      <c r="DC66" s="21">
        <v>1</v>
      </c>
      <c r="DD66" s="21" t="s">
        <v>2</v>
      </c>
      <c r="DE66" s="21">
        <v>0</v>
      </c>
      <c r="DF66" s="21">
        <v>0</v>
      </c>
      <c r="DG66" s="21">
        <v>0</v>
      </c>
      <c r="DH66" s="21">
        <v>1</v>
      </c>
      <c r="DI66" s="21" t="s">
        <v>2</v>
      </c>
      <c r="DJ66" s="21">
        <v>0</v>
      </c>
      <c r="DK66" s="21">
        <v>0</v>
      </c>
      <c r="DL66" s="21">
        <v>0</v>
      </c>
      <c r="DM66" s="21">
        <v>1</v>
      </c>
    </row>
    <row r="67" spans="1:117" ht="25" customHeight="1" x14ac:dyDescent="0.3">
      <c r="A67" s="13">
        <v>87</v>
      </c>
      <c r="B67" s="4">
        <v>232</v>
      </c>
      <c r="C67" s="15">
        <v>45930.433935185189</v>
      </c>
      <c r="D67" s="16">
        <v>45930.433935185189</v>
      </c>
      <c r="E67" s="31">
        <v>335</v>
      </c>
      <c r="F67" s="21">
        <v>0</v>
      </c>
      <c r="G67" s="21">
        <v>0</v>
      </c>
      <c r="H67" s="21">
        <v>0</v>
      </c>
      <c r="I67" s="21">
        <v>0</v>
      </c>
      <c r="J67" s="21">
        <v>1</v>
      </c>
      <c r="K67" s="21">
        <v>0</v>
      </c>
      <c r="L67" s="70"/>
      <c r="M67" s="19">
        <v>0</v>
      </c>
      <c r="N67" s="19" t="s">
        <v>241</v>
      </c>
      <c r="O67" s="4">
        <v>0</v>
      </c>
      <c r="P67" s="19">
        <v>0</v>
      </c>
      <c r="Q67" s="110">
        <v>0</v>
      </c>
      <c r="R67" s="111">
        <v>3</v>
      </c>
      <c r="S67" s="7">
        <v>15</v>
      </c>
      <c r="T67" s="21" t="s">
        <v>2</v>
      </c>
      <c r="U67" s="21">
        <v>0</v>
      </c>
      <c r="V67" s="21">
        <v>0</v>
      </c>
      <c r="W67" s="21">
        <v>0</v>
      </c>
      <c r="X67" s="21">
        <v>1</v>
      </c>
      <c r="Y67" s="21" t="s">
        <v>1</v>
      </c>
      <c r="Z67" s="21">
        <v>0</v>
      </c>
      <c r="AA67" s="21">
        <v>0</v>
      </c>
      <c r="AB67" s="21">
        <v>1</v>
      </c>
      <c r="AC67" s="21">
        <v>0</v>
      </c>
      <c r="AD67" s="21" t="s">
        <v>2</v>
      </c>
      <c r="AE67" s="21">
        <v>0</v>
      </c>
      <c r="AF67" s="21">
        <v>0</v>
      </c>
      <c r="AG67" s="21">
        <v>0</v>
      </c>
      <c r="AH67" s="21">
        <v>1</v>
      </c>
      <c r="AI67" s="4">
        <v>46</v>
      </c>
      <c r="AJ67" s="21">
        <v>0</v>
      </c>
      <c r="AK67" s="21">
        <v>0</v>
      </c>
      <c r="AL67" s="21">
        <v>0</v>
      </c>
      <c r="AM67" s="21">
        <v>0</v>
      </c>
      <c r="AN67" s="21">
        <v>1</v>
      </c>
      <c r="AO67" s="21">
        <v>0</v>
      </c>
      <c r="AP67" s="21">
        <v>0</v>
      </c>
      <c r="AQ67" s="21" t="s">
        <v>2</v>
      </c>
      <c r="AR67" s="21">
        <v>0</v>
      </c>
      <c r="AS67" s="21">
        <v>0</v>
      </c>
      <c r="AT67" s="21">
        <v>0</v>
      </c>
      <c r="AU67" s="21">
        <v>1</v>
      </c>
      <c r="AV67" s="21" t="s">
        <v>1</v>
      </c>
      <c r="AW67" s="21">
        <v>0</v>
      </c>
      <c r="AX67" s="21">
        <v>0</v>
      </c>
      <c r="AY67" s="21">
        <v>1</v>
      </c>
      <c r="AZ67" s="21">
        <v>0</v>
      </c>
      <c r="BA67" s="21" t="s">
        <v>2</v>
      </c>
      <c r="BB67" s="21">
        <v>0</v>
      </c>
      <c r="BC67" s="21">
        <v>0</v>
      </c>
      <c r="BD67" s="21">
        <v>0</v>
      </c>
      <c r="BE67" s="21">
        <v>1</v>
      </c>
      <c r="BF67" s="21" t="s">
        <v>2</v>
      </c>
      <c r="BG67" s="21">
        <v>0</v>
      </c>
      <c r="BH67" s="21">
        <v>0</v>
      </c>
      <c r="BI67" s="21">
        <v>0</v>
      </c>
      <c r="BJ67" s="21">
        <v>1</v>
      </c>
      <c r="BK67" s="21" t="s">
        <v>2</v>
      </c>
      <c r="BL67" s="21">
        <v>0</v>
      </c>
      <c r="BM67" s="21">
        <v>0</v>
      </c>
      <c r="BN67" s="21">
        <v>0</v>
      </c>
      <c r="BO67" s="21">
        <v>1</v>
      </c>
      <c r="BP67" s="21" t="s">
        <v>2</v>
      </c>
      <c r="BQ67" s="21">
        <v>0</v>
      </c>
      <c r="BR67" s="21">
        <v>0</v>
      </c>
      <c r="BS67" s="21">
        <v>0</v>
      </c>
      <c r="BT67" s="21">
        <v>1</v>
      </c>
      <c r="BU67" s="21" t="s">
        <v>2</v>
      </c>
      <c r="BV67" s="21">
        <v>0</v>
      </c>
      <c r="BW67" s="21">
        <v>0</v>
      </c>
      <c r="BX67" s="21">
        <v>0</v>
      </c>
      <c r="BY67" s="21">
        <v>1</v>
      </c>
      <c r="BZ67" s="21" t="s">
        <v>2</v>
      </c>
      <c r="CA67" s="21">
        <v>0</v>
      </c>
      <c r="CB67" s="21">
        <v>0</v>
      </c>
      <c r="CC67" s="21">
        <v>0</v>
      </c>
      <c r="CD67" s="21">
        <v>1</v>
      </c>
      <c r="CE67" s="21" t="s">
        <v>2</v>
      </c>
      <c r="CF67" s="21">
        <v>0</v>
      </c>
      <c r="CG67" s="21">
        <v>0</v>
      </c>
      <c r="CH67" s="21">
        <v>0</v>
      </c>
      <c r="CI67" s="21">
        <v>1</v>
      </c>
      <c r="CJ67" s="21" t="s">
        <v>2</v>
      </c>
      <c r="CK67" s="21">
        <v>0</v>
      </c>
      <c r="CL67" s="21">
        <v>0</v>
      </c>
      <c r="CM67" s="21">
        <v>0</v>
      </c>
      <c r="CN67" s="21">
        <v>1</v>
      </c>
      <c r="CO67" s="21" t="s">
        <v>2</v>
      </c>
      <c r="CP67" s="21">
        <v>0</v>
      </c>
      <c r="CQ67" s="21">
        <v>0</v>
      </c>
      <c r="CR67" s="21">
        <v>0</v>
      </c>
      <c r="CS67" s="21">
        <v>1</v>
      </c>
      <c r="CT67" s="21" t="s">
        <v>1</v>
      </c>
      <c r="CU67" s="21">
        <v>0</v>
      </c>
      <c r="CV67" s="21">
        <v>0</v>
      </c>
      <c r="CW67" s="21">
        <v>1</v>
      </c>
      <c r="CX67" s="21">
        <v>0</v>
      </c>
      <c r="CY67" s="21" t="s">
        <v>2</v>
      </c>
      <c r="CZ67" s="21">
        <v>0</v>
      </c>
      <c r="DA67" s="21">
        <v>0</v>
      </c>
      <c r="DB67" s="21">
        <v>0</v>
      </c>
      <c r="DC67" s="21">
        <v>1</v>
      </c>
      <c r="DD67" s="21" t="s">
        <v>2</v>
      </c>
      <c r="DE67" s="21">
        <v>0</v>
      </c>
      <c r="DF67" s="21">
        <v>0</v>
      </c>
      <c r="DG67" s="21">
        <v>0</v>
      </c>
      <c r="DH67" s="21">
        <v>1</v>
      </c>
      <c r="DI67" s="21" t="s">
        <v>2</v>
      </c>
      <c r="DJ67" s="21">
        <v>0</v>
      </c>
      <c r="DK67" s="21">
        <v>0</v>
      </c>
      <c r="DL67" s="21">
        <v>0</v>
      </c>
      <c r="DM67" s="21">
        <v>1</v>
      </c>
    </row>
    <row r="68" spans="1:117" ht="25" customHeight="1" x14ac:dyDescent="0.3">
      <c r="A68" s="13">
        <v>89</v>
      </c>
      <c r="B68" s="4">
        <v>234</v>
      </c>
      <c r="C68" s="15">
        <v>45930.453587962962</v>
      </c>
      <c r="D68" s="16">
        <v>45930.453587962962</v>
      </c>
      <c r="E68" s="31">
        <v>335</v>
      </c>
      <c r="F68" s="21">
        <v>0</v>
      </c>
      <c r="G68" s="21">
        <v>0</v>
      </c>
      <c r="H68" s="21">
        <v>0</v>
      </c>
      <c r="I68" s="21">
        <v>0</v>
      </c>
      <c r="J68" s="21">
        <v>1</v>
      </c>
      <c r="K68" s="21">
        <v>0</v>
      </c>
      <c r="L68" s="70"/>
      <c r="M68" s="19">
        <v>0</v>
      </c>
      <c r="N68" s="19" t="s">
        <v>245</v>
      </c>
      <c r="O68" s="4">
        <v>0</v>
      </c>
      <c r="P68" s="19">
        <v>0</v>
      </c>
      <c r="Q68" s="110">
        <v>10</v>
      </c>
      <c r="R68" s="111">
        <v>2</v>
      </c>
      <c r="S68" s="7">
        <v>6</v>
      </c>
      <c r="T68" s="21" t="s">
        <v>2</v>
      </c>
      <c r="U68" s="21">
        <v>0</v>
      </c>
      <c r="V68" s="21">
        <v>0</v>
      </c>
      <c r="W68" s="21">
        <v>0</v>
      </c>
      <c r="X68" s="21">
        <v>1</v>
      </c>
      <c r="Y68" s="21" t="s">
        <v>2</v>
      </c>
      <c r="Z68" s="21">
        <v>0</v>
      </c>
      <c r="AA68" s="21">
        <v>0</v>
      </c>
      <c r="AB68" s="21">
        <v>0</v>
      </c>
      <c r="AC68" s="21">
        <v>1</v>
      </c>
      <c r="AD68" s="21" t="s">
        <v>1</v>
      </c>
      <c r="AE68" s="21">
        <v>0</v>
      </c>
      <c r="AF68" s="21">
        <v>0</v>
      </c>
      <c r="AG68" s="21">
        <v>1</v>
      </c>
      <c r="AH68" s="21">
        <v>0</v>
      </c>
      <c r="AI68" s="4">
        <v>36</v>
      </c>
      <c r="AJ68" s="21">
        <v>0</v>
      </c>
      <c r="AK68" s="21">
        <v>0</v>
      </c>
      <c r="AL68" s="21">
        <v>0</v>
      </c>
      <c r="AM68" s="21">
        <v>0</v>
      </c>
      <c r="AN68" s="21">
        <v>1</v>
      </c>
      <c r="AO68" s="21">
        <v>0</v>
      </c>
      <c r="AP68" s="21">
        <v>0</v>
      </c>
      <c r="AQ68" s="21" t="s">
        <v>1</v>
      </c>
      <c r="AR68" s="21">
        <v>0</v>
      </c>
      <c r="AS68" s="21">
        <v>0</v>
      </c>
      <c r="AT68" s="21">
        <v>1</v>
      </c>
      <c r="AU68" s="21">
        <v>0</v>
      </c>
      <c r="AV68" s="21" t="s">
        <v>0</v>
      </c>
      <c r="AW68" s="21">
        <v>0</v>
      </c>
      <c r="AX68" s="21">
        <v>1</v>
      </c>
      <c r="AY68" s="21">
        <v>0</v>
      </c>
      <c r="AZ68" s="21">
        <v>0</v>
      </c>
      <c r="BA68" s="21" t="s">
        <v>2</v>
      </c>
      <c r="BB68" s="21">
        <v>0</v>
      </c>
      <c r="BC68" s="21">
        <v>0</v>
      </c>
      <c r="BD68" s="21">
        <v>0</v>
      </c>
      <c r="BE68" s="21">
        <v>1</v>
      </c>
      <c r="BF68" s="21" t="s">
        <v>2</v>
      </c>
      <c r="BG68" s="21">
        <v>0</v>
      </c>
      <c r="BH68" s="21">
        <v>0</v>
      </c>
      <c r="BI68" s="21">
        <v>0</v>
      </c>
      <c r="BJ68" s="21">
        <v>1</v>
      </c>
      <c r="BK68" s="21" t="s">
        <v>2</v>
      </c>
      <c r="BL68" s="21">
        <v>0</v>
      </c>
      <c r="BM68" s="21">
        <v>0</v>
      </c>
      <c r="BN68" s="21">
        <v>0</v>
      </c>
      <c r="BO68" s="21">
        <v>1</v>
      </c>
      <c r="BP68" s="21" t="s">
        <v>0</v>
      </c>
      <c r="BQ68" s="21">
        <v>0</v>
      </c>
      <c r="BR68" s="21">
        <v>1</v>
      </c>
      <c r="BS68" s="21">
        <v>0</v>
      </c>
      <c r="BT68" s="21">
        <v>0</v>
      </c>
      <c r="BU68" s="21" t="s">
        <v>0</v>
      </c>
      <c r="BV68" s="21">
        <v>0</v>
      </c>
      <c r="BW68" s="21">
        <v>1</v>
      </c>
      <c r="BX68" s="21">
        <v>0</v>
      </c>
      <c r="BY68" s="21">
        <v>0</v>
      </c>
      <c r="BZ68" s="21" t="s">
        <v>0</v>
      </c>
      <c r="CA68" s="21">
        <v>0</v>
      </c>
      <c r="CB68" s="21">
        <v>1</v>
      </c>
      <c r="CC68" s="21">
        <v>0</v>
      </c>
      <c r="CD68" s="21">
        <v>0</v>
      </c>
      <c r="CE68" s="21" t="s">
        <v>2</v>
      </c>
      <c r="CF68" s="21">
        <v>0</v>
      </c>
      <c r="CG68" s="21">
        <v>0</v>
      </c>
      <c r="CH68" s="21">
        <v>0</v>
      </c>
      <c r="CI68" s="21">
        <v>1</v>
      </c>
      <c r="CJ68" s="21" t="s">
        <v>0</v>
      </c>
      <c r="CK68" s="21">
        <v>0</v>
      </c>
      <c r="CL68" s="21">
        <v>1</v>
      </c>
      <c r="CM68" s="21">
        <v>0</v>
      </c>
      <c r="CN68" s="21">
        <v>0</v>
      </c>
      <c r="CO68" s="21" t="s">
        <v>0</v>
      </c>
      <c r="CP68" s="21">
        <v>0</v>
      </c>
      <c r="CQ68" s="21">
        <v>1</v>
      </c>
      <c r="CR68" s="21">
        <v>0</v>
      </c>
      <c r="CS68" s="21">
        <v>0</v>
      </c>
      <c r="CT68" s="21" t="s">
        <v>0</v>
      </c>
      <c r="CU68" s="21">
        <v>0</v>
      </c>
      <c r="CV68" s="21">
        <v>1</v>
      </c>
      <c r="CW68" s="21">
        <v>0</v>
      </c>
      <c r="CX68" s="21">
        <v>0</v>
      </c>
      <c r="CY68" s="21" t="s">
        <v>0</v>
      </c>
      <c r="CZ68" s="21">
        <v>0</v>
      </c>
      <c r="DA68" s="21">
        <v>1</v>
      </c>
      <c r="DB68" s="21">
        <v>0</v>
      </c>
      <c r="DC68" s="21">
        <v>0</v>
      </c>
      <c r="DD68" s="21" t="s">
        <v>0</v>
      </c>
      <c r="DE68" s="21">
        <v>0</v>
      </c>
      <c r="DF68" s="21">
        <v>1</v>
      </c>
      <c r="DG68" s="21">
        <v>0</v>
      </c>
      <c r="DH68" s="21">
        <v>0</v>
      </c>
      <c r="DI68" s="21" t="s">
        <v>0</v>
      </c>
      <c r="DJ68" s="21">
        <v>0</v>
      </c>
      <c r="DK68" s="21">
        <v>1</v>
      </c>
      <c r="DL68" s="21">
        <v>0</v>
      </c>
      <c r="DM68" s="21">
        <v>0</v>
      </c>
    </row>
    <row r="69" spans="1:117" ht="25" customHeight="1" x14ac:dyDescent="0.3">
      <c r="A69" s="13">
        <v>90</v>
      </c>
      <c r="B69" s="4">
        <v>235</v>
      </c>
      <c r="C69" s="15">
        <v>45930.459560185183</v>
      </c>
      <c r="D69" s="16">
        <v>45930.459560185183</v>
      </c>
      <c r="E69" s="31">
        <v>335</v>
      </c>
      <c r="F69" s="21">
        <v>0</v>
      </c>
      <c r="G69" s="21">
        <v>0</v>
      </c>
      <c r="H69" s="21">
        <v>0</v>
      </c>
      <c r="I69" s="21">
        <v>0</v>
      </c>
      <c r="J69" s="21">
        <v>1</v>
      </c>
      <c r="K69" s="21">
        <v>0</v>
      </c>
      <c r="L69" s="70"/>
      <c r="M69" s="19">
        <v>0</v>
      </c>
      <c r="N69" s="19" t="s">
        <v>246</v>
      </c>
      <c r="O69" s="4">
        <v>0</v>
      </c>
      <c r="P69" s="19">
        <v>0</v>
      </c>
      <c r="Q69" s="110">
        <v>14</v>
      </c>
      <c r="R69" s="111">
        <v>4</v>
      </c>
      <c r="S69" s="7">
        <v>0</v>
      </c>
      <c r="T69" s="21" t="s">
        <v>1</v>
      </c>
      <c r="U69" s="21">
        <v>0</v>
      </c>
      <c r="V69" s="21">
        <v>0</v>
      </c>
      <c r="W69" s="21">
        <v>1</v>
      </c>
      <c r="X69" s="21">
        <v>0</v>
      </c>
      <c r="Y69" s="21" t="s">
        <v>0</v>
      </c>
      <c r="Z69" s="21">
        <v>0</v>
      </c>
      <c r="AA69" s="21">
        <v>1</v>
      </c>
      <c r="AB69" s="21">
        <v>0</v>
      </c>
      <c r="AC69" s="21">
        <v>0</v>
      </c>
      <c r="AD69" s="21" t="s">
        <v>0</v>
      </c>
      <c r="AE69" s="21">
        <v>0</v>
      </c>
      <c r="AF69" s="21">
        <v>1</v>
      </c>
      <c r="AG69" s="21">
        <v>0</v>
      </c>
      <c r="AH69" s="21">
        <v>0</v>
      </c>
      <c r="AI69" s="4">
        <v>85</v>
      </c>
      <c r="AJ69" s="21">
        <v>0</v>
      </c>
      <c r="AK69" s="21">
        <v>0</v>
      </c>
      <c r="AL69" s="21">
        <v>0</v>
      </c>
      <c r="AM69" s="21">
        <v>0</v>
      </c>
      <c r="AN69" s="21">
        <v>1</v>
      </c>
      <c r="AO69" s="21">
        <v>0</v>
      </c>
      <c r="AP69" s="21">
        <v>0</v>
      </c>
      <c r="AQ69" s="21" t="s">
        <v>1</v>
      </c>
      <c r="AR69" s="21">
        <v>0</v>
      </c>
      <c r="AS69" s="21">
        <v>0</v>
      </c>
      <c r="AT69" s="21">
        <v>1</v>
      </c>
      <c r="AU69" s="21">
        <v>0</v>
      </c>
      <c r="AV69" s="21" t="s">
        <v>1</v>
      </c>
      <c r="AW69" s="21">
        <v>0</v>
      </c>
      <c r="AX69" s="21">
        <v>0</v>
      </c>
      <c r="AY69" s="21">
        <v>1</v>
      </c>
      <c r="AZ69" s="21">
        <v>0</v>
      </c>
      <c r="BA69" s="21" t="s">
        <v>0</v>
      </c>
      <c r="BB69" s="21">
        <v>0</v>
      </c>
      <c r="BC69" s="21">
        <v>1</v>
      </c>
      <c r="BD69" s="21">
        <v>0</v>
      </c>
      <c r="BE69" s="21">
        <v>0</v>
      </c>
      <c r="BF69" s="21" t="s">
        <v>1</v>
      </c>
      <c r="BG69" s="21">
        <v>0</v>
      </c>
      <c r="BH69" s="21">
        <v>0</v>
      </c>
      <c r="BI69" s="21">
        <v>1</v>
      </c>
      <c r="BJ69" s="21">
        <v>0</v>
      </c>
      <c r="BK69" s="21" t="s">
        <v>0</v>
      </c>
      <c r="BL69" s="21">
        <v>0</v>
      </c>
      <c r="BM69" s="21">
        <v>1</v>
      </c>
      <c r="BN69" s="21">
        <v>0</v>
      </c>
      <c r="BO69" s="21">
        <v>0</v>
      </c>
      <c r="BP69" s="21" t="s">
        <v>0</v>
      </c>
      <c r="BQ69" s="21">
        <v>0</v>
      </c>
      <c r="BR69" s="21">
        <v>1</v>
      </c>
      <c r="BS69" s="21">
        <v>0</v>
      </c>
      <c r="BT69" s="21">
        <v>0</v>
      </c>
      <c r="BU69" s="21" t="s">
        <v>0</v>
      </c>
      <c r="BV69" s="21">
        <v>0</v>
      </c>
      <c r="BW69" s="21">
        <v>1</v>
      </c>
      <c r="BX69" s="21">
        <v>0</v>
      </c>
      <c r="BY69" s="21">
        <v>0</v>
      </c>
      <c r="BZ69" s="21" t="s">
        <v>0</v>
      </c>
      <c r="CA69" s="21">
        <v>0</v>
      </c>
      <c r="CB69" s="21">
        <v>1</v>
      </c>
      <c r="CC69" s="21">
        <v>0</v>
      </c>
      <c r="CD69" s="21">
        <v>0</v>
      </c>
      <c r="CE69" s="21" t="s">
        <v>0</v>
      </c>
      <c r="CF69" s="21">
        <v>0</v>
      </c>
      <c r="CG69" s="21">
        <v>1</v>
      </c>
      <c r="CH69" s="21">
        <v>0</v>
      </c>
      <c r="CI69" s="21">
        <v>0</v>
      </c>
      <c r="CJ69" s="21" t="s">
        <v>0</v>
      </c>
      <c r="CK69" s="21">
        <v>0</v>
      </c>
      <c r="CL69" s="21">
        <v>1</v>
      </c>
      <c r="CM69" s="21">
        <v>0</v>
      </c>
      <c r="CN69" s="21">
        <v>0</v>
      </c>
      <c r="CO69" s="21" t="s">
        <v>0</v>
      </c>
      <c r="CP69" s="21">
        <v>0</v>
      </c>
      <c r="CQ69" s="21">
        <v>1</v>
      </c>
      <c r="CR69" s="21">
        <v>0</v>
      </c>
      <c r="CS69" s="21">
        <v>0</v>
      </c>
      <c r="CT69" s="21" t="s">
        <v>0</v>
      </c>
      <c r="CU69" s="21">
        <v>0</v>
      </c>
      <c r="CV69" s="21">
        <v>1</v>
      </c>
      <c r="CW69" s="21">
        <v>0</v>
      </c>
      <c r="CX69" s="21">
        <v>0</v>
      </c>
      <c r="CY69" s="21" t="s">
        <v>0</v>
      </c>
      <c r="CZ69" s="21">
        <v>0</v>
      </c>
      <c r="DA69" s="21">
        <v>1</v>
      </c>
      <c r="DB69" s="21">
        <v>0</v>
      </c>
      <c r="DC69" s="21">
        <v>0</v>
      </c>
      <c r="DD69" s="21" t="s">
        <v>0</v>
      </c>
      <c r="DE69" s="21">
        <v>0</v>
      </c>
      <c r="DF69" s="21">
        <v>1</v>
      </c>
      <c r="DG69" s="21">
        <v>0</v>
      </c>
      <c r="DH69" s="21">
        <v>0</v>
      </c>
      <c r="DI69" s="21" t="s">
        <v>0</v>
      </c>
      <c r="DJ69" s="21">
        <v>0</v>
      </c>
      <c r="DK69" s="21">
        <v>1</v>
      </c>
      <c r="DL69" s="21">
        <v>0</v>
      </c>
      <c r="DM69" s="21">
        <v>0</v>
      </c>
    </row>
    <row r="70" spans="1:117" ht="25" customHeight="1" x14ac:dyDescent="0.3">
      <c r="A70" s="13">
        <v>91</v>
      </c>
      <c r="B70" s="4">
        <v>236</v>
      </c>
      <c r="C70" s="15">
        <v>45930.522314814814</v>
      </c>
      <c r="D70" s="16">
        <v>45930.522314814814</v>
      </c>
      <c r="E70" s="31">
        <v>335</v>
      </c>
      <c r="F70" s="21">
        <v>0</v>
      </c>
      <c r="G70" s="21">
        <v>0</v>
      </c>
      <c r="H70" s="21">
        <v>0</v>
      </c>
      <c r="I70" s="21">
        <v>0</v>
      </c>
      <c r="J70" s="21">
        <v>1</v>
      </c>
      <c r="K70" s="21">
        <v>0</v>
      </c>
      <c r="L70" s="70"/>
      <c r="M70" s="19">
        <v>0</v>
      </c>
      <c r="N70" s="19" t="s">
        <v>247</v>
      </c>
      <c r="O70" s="4">
        <v>0</v>
      </c>
      <c r="P70" s="19">
        <v>0</v>
      </c>
      <c r="Q70" s="110">
        <v>15</v>
      </c>
      <c r="R70" s="111">
        <v>1</v>
      </c>
      <c r="S70" s="7">
        <v>2</v>
      </c>
      <c r="T70" s="21" t="s">
        <v>0</v>
      </c>
      <c r="U70" s="21">
        <v>0</v>
      </c>
      <c r="V70" s="21">
        <v>1</v>
      </c>
      <c r="W70" s="21">
        <v>0</v>
      </c>
      <c r="X70" s="21">
        <v>0</v>
      </c>
      <c r="Y70" s="21" t="s">
        <v>2</v>
      </c>
      <c r="Z70" s="21">
        <v>0</v>
      </c>
      <c r="AA70" s="21">
        <v>0</v>
      </c>
      <c r="AB70" s="21">
        <v>0</v>
      </c>
      <c r="AC70" s="21">
        <v>1</v>
      </c>
      <c r="AD70" s="21" t="s">
        <v>1</v>
      </c>
      <c r="AE70" s="21">
        <v>0</v>
      </c>
      <c r="AF70" s="21">
        <v>0</v>
      </c>
      <c r="AG70" s="21">
        <v>1</v>
      </c>
      <c r="AH70" s="21">
        <v>0</v>
      </c>
      <c r="AI70" s="4" t="s">
        <v>3</v>
      </c>
      <c r="AJ70" s="21">
        <v>0</v>
      </c>
      <c r="AK70" s="21">
        <v>0</v>
      </c>
      <c r="AL70" s="21">
        <v>0</v>
      </c>
      <c r="AM70" s="21">
        <v>0</v>
      </c>
      <c r="AN70" s="21">
        <v>0</v>
      </c>
      <c r="AO70" s="21">
        <v>0</v>
      </c>
      <c r="AP70" s="21">
        <v>1</v>
      </c>
      <c r="AQ70" s="21" t="s">
        <v>2</v>
      </c>
      <c r="AR70" s="21">
        <v>0</v>
      </c>
      <c r="AS70" s="21">
        <v>0</v>
      </c>
      <c r="AT70" s="21">
        <v>0</v>
      </c>
      <c r="AU70" s="21">
        <v>1</v>
      </c>
      <c r="AV70" s="21" t="s">
        <v>0</v>
      </c>
      <c r="AW70" s="21">
        <v>0</v>
      </c>
      <c r="AX70" s="21">
        <v>1</v>
      </c>
      <c r="AY70" s="21">
        <v>0</v>
      </c>
      <c r="AZ70" s="21">
        <v>0</v>
      </c>
      <c r="BA70" s="21" t="s">
        <v>0</v>
      </c>
      <c r="BB70" s="21">
        <v>0</v>
      </c>
      <c r="BC70" s="21">
        <v>1</v>
      </c>
      <c r="BD70" s="21">
        <v>0</v>
      </c>
      <c r="BE70" s="21">
        <v>0</v>
      </c>
      <c r="BF70" s="21" t="s">
        <v>0</v>
      </c>
      <c r="BG70" s="21">
        <v>0</v>
      </c>
      <c r="BH70" s="21">
        <v>1</v>
      </c>
      <c r="BI70" s="21">
        <v>0</v>
      </c>
      <c r="BJ70" s="21">
        <v>0</v>
      </c>
      <c r="BK70" s="21" t="s">
        <v>0</v>
      </c>
      <c r="BL70" s="21">
        <v>0</v>
      </c>
      <c r="BM70" s="21">
        <v>1</v>
      </c>
      <c r="BN70" s="21">
        <v>0</v>
      </c>
      <c r="BO70" s="21">
        <v>0</v>
      </c>
      <c r="BP70" s="21" t="s">
        <v>0</v>
      </c>
      <c r="BQ70" s="21">
        <v>0</v>
      </c>
      <c r="BR70" s="21">
        <v>1</v>
      </c>
      <c r="BS70" s="21">
        <v>0</v>
      </c>
      <c r="BT70" s="21">
        <v>0</v>
      </c>
      <c r="BU70" s="21" t="s">
        <v>0</v>
      </c>
      <c r="BV70" s="21">
        <v>0</v>
      </c>
      <c r="BW70" s="21">
        <v>1</v>
      </c>
      <c r="BX70" s="21">
        <v>0</v>
      </c>
      <c r="BY70" s="21">
        <v>0</v>
      </c>
      <c r="BZ70" s="21" t="s">
        <v>0</v>
      </c>
      <c r="CA70" s="21">
        <v>0</v>
      </c>
      <c r="CB70" s="21">
        <v>1</v>
      </c>
      <c r="CC70" s="21">
        <v>0</v>
      </c>
      <c r="CD70" s="21">
        <v>0</v>
      </c>
      <c r="CE70" s="21" t="s">
        <v>0</v>
      </c>
      <c r="CF70" s="21">
        <v>0</v>
      </c>
      <c r="CG70" s="21">
        <v>1</v>
      </c>
      <c r="CH70" s="21">
        <v>0</v>
      </c>
      <c r="CI70" s="21">
        <v>0</v>
      </c>
      <c r="CJ70" s="21" t="s">
        <v>0</v>
      </c>
      <c r="CK70" s="21">
        <v>0</v>
      </c>
      <c r="CL70" s="21">
        <v>1</v>
      </c>
      <c r="CM70" s="21">
        <v>0</v>
      </c>
      <c r="CN70" s="21">
        <v>0</v>
      </c>
      <c r="CO70" s="21" t="s">
        <v>0</v>
      </c>
      <c r="CP70" s="21">
        <v>0</v>
      </c>
      <c r="CQ70" s="21">
        <v>1</v>
      </c>
      <c r="CR70" s="21">
        <v>0</v>
      </c>
      <c r="CS70" s="21">
        <v>0</v>
      </c>
      <c r="CT70" s="21" t="s">
        <v>0</v>
      </c>
      <c r="CU70" s="21">
        <v>0</v>
      </c>
      <c r="CV70" s="21">
        <v>1</v>
      </c>
      <c r="CW70" s="21">
        <v>0</v>
      </c>
      <c r="CX70" s="21">
        <v>0</v>
      </c>
      <c r="CY70" s="21" t="s">
        <v>0</v>
      </c>
      <c r="CZ70" s="21">
        <v>0</v>
      </c>
      <c r="DA70" s="21">
        <v>1</v>
      </c>
      <c r="DB70" s="21">
        <v>0</v>
      </c>
      <c r="DC70" s="21">
        <v>0</v>
      </c>
      <c r="DD70" s="21" t="s">
        <v>0</v>
      </c>
      <c r="DE70" s="21">
        <v>0</v>
      </c>
      <c r="DF70" s="21">
        <v>1</v>
      </c>
      <c r="DG70" s="21">
        <v>0</v>
      </c>
      <c r="DH70" s="21">
        <v>0</v>
      </c>
      <c r="DI70" s="21" t="s">
        <v>0</v>
      </c>
      <c r="DJ70" s="21">
        <v>0</v>
      </c>
      <c r="DK70" s="21">
        <v>1</v>
      </c>
      <c r="DL70" s="21">
        <v>0</v>
      </c>
      <c r="DM70" s="21">
        <v>0</v>
      </c>
    </row>
    <row r="71" spans="1:117" ht="25" customHeight="1" x14ac:dyDescent="0.3">
      <c r="A71" s="13">
        <v>92</v>
      </c>
      <c r="B71" s="4">
        <v>238</v>
      </c>
      <c r="C71" s="15">
        <v>45930.598055555558</v>
      </c>
      <c r="D71" s="16">
        <v>45930.598055555558</v>
      </c>
      <c r="E71" s="31">
        <v>335</v>
      </c>
      <c r="F71" s="21">
        <v>0</v>
      </c>
      <c r="G71" s="21">
        <v>0</v>
      </c>
      <c r="H71" s="21">
        <v>0</v>
      </c>
      <c r="I71" s="21">
        <v>0</v>
      </c>
      <c r="J71" s="21">
        <v>1</v>
      </c>
      <c r="K71" s="21">
        <v>0</v>
      </c>
      <c r="L71" s="70"/>
      <c r="M71" s="19">
        <v>0</v>
      </c>
      <c r="N71" s="19" t="s">
        <v>248</v>
      </c>
      <c r="O71" s="4">
        <v>0</v>
      </c>
      <c r="P71" s="19">
        <v>0</v>
      </c>
      <c r="Q71" s="110">
        <v>6</v>
      </c>
      <c r="R71" s="111">
        <v>3</v>
      </c>
      <c r="S71" s="7">
        <v>9</v>
      </c>
      <c r="T71" s="21" t="s">
        <v>2</v>
      </c>
      <c r="U71" s="21">
        <v>0</v>
      </c>
      <c r="V71" s="21">
        <v>0</v>
      </c>
      <c r="W71" s="21">
        <v>0</v>
      </c>
      <c r="X71" s="21">
        <v>1</v>
      </c>
      <c r="Y71" s="21" t="s">
        <v>2</v>
      </c>
      <c r="Z71" s="21">
        <v>0</v>
      </c>
      <c r="AA71" s="21">
        <v>0</v>
      </c>
      <c r="AB71" s="21">
        <v>0</v>
      </c>
      <c r="AC71" s="21">
        <v>1</v>
      </c>
      <c r="AD71" s="21" t="s">
        <v>0</v>
      </c>
      <c r="AE71" s="21">
        <v>0</v>
      </c>
      <c r="AF71" s="21">
        <v>1</v>
      </c>
      <c r="AG71" s="21">
        <v>0</v>
      </c>
      <c r="AH71" s="21">
        <v>0</v>
      </c>
      <c r="AI71" s="4" t="s">
        <v>3</v>
      </c>
      <c r="AJ71" s="21">
        <v>0</v>
      </c>
      <c r="AK71" s="21">
        <v>0</v>
      </c>
      <c r="AL71" s="21">
        <v>0</v>
      </c>
      <c r="AM71" s="21">
        <v>0</v>
      </c>
      <c r="AN71" s="21">
        <v>0</v>
      </c>
      <c r="AO71" s="21">
        <v>0</v>
      </c>
      <c r="AP71" s="21">
        <v>1</v>
      </c>
      <c r="AQ71" s="21" t="s">
        <v>2</v>
      </c>
      <c r="AR71" s="21">
        <v>0</v>
      </c>
      <c r="AS71" s="21">
        <v>0</v>
      </c>
      <c r="AT71" s="21">
        <v>0</v>
      </c>
      <c r="AU71" s="21">
        <v>1</v>
      </c>
      <c r="AV71" s="21" t="s">
        <v>2</v>
      </c>
      <c r="AW71" s="21">
        <v>0</v>
      </c>
      <c r="AX71" s="21">
        <v>0</v>
      </c>
      <c r="AY71" s="21">
        <v>0</v>
      </c>
      <c r="AZ71" s="21">
        <v>1</v>
      </c>
      <c r="BA71" s="21" t="s">
        <v>2</v>
      </c>
      <c r="BB71" s="21">
        <v>0</v>
      </c>
      <c r="BC71" s="21">
        <v>0</v>
      </c>
      <c r="BD71" s="21">
        <v>0</v>
      </c>
      <c r="BE71" s="21">
        <v>1</v>
      </c>
      <c r="BF71" s="21" t="s">
        <v>1</v>
      </c>
      <c r="BG71" s="21">
        <v>0</v>
      </c>
      <c r="BH71" s="21">
        <v>0</v>
      </c>
      <c r="BI71" s="21">
        <v>1</v>
      </c>
      <c r="BJ71" s="21">
        <v>0</v>
      </c>
      <c r="BK71" s="21" t="s">
        <v>1</v>
      </c>
      <c r="BL71" s="21">
        <v>0</v>
      </c>
      <c r="BM71" s="21">
        <v>0</v>
      </c>
      <c r="BN71" s="21">
        <v>1</v>
      </c>
      <c r="BO71" s="21">
        <v>0</v>
      </c>
      <c r="BP71" s="21" t="s">
        <v>2</v>
      </c>
      <c r="BQ71" s="21">
        <v>0</v>
      </c>
      <c r="BR71" s="21">
        <v>0</v>
      </c>
      <c r="BS71" s="21">
        <v>0</v>
      </c>
      <c r="BT71" s="21">
        <v>1</v>
      </c>
      <c r="BU71" s="21" t="s">
        <v>2</v>
      </c>
      <c r="BV71" s="21">
        <v>0</v>
      </c>
      <c r="BW71" s="21">
        <v>0</v>
      </c>
      <c r="BX71" s="21">
        <v>0</v>
      </c>
      <c r="BY71" s="21">
        <v>1</v>
      </c>
      <c r="BZ71" s="21" t="s">
        <v>0</v>
      </c>
      <c r="CA71" s="21">
        <v>0</v>
      </c>
      <c r="CB71" s="21">
        <v>1</v>
      </c>
      <c r="CC71" s="21">
        <v>0</v>
      </c>
      <c r="CD71" s="21">
        <v>0</v>
      </c>
      <c r="CE71" s="21" t="s">
        <v>1</v>
      </c>
      <c r="CF71" s="21">
        <v>0</v>
      </c>
      <c r="CG71" s="21">
        <v>0</v>
      </c>
      <c r="CH71" s="21">
        <v>1</v>
      </c>
      <c r="CI71" s="21">
        <v>0</v>
      </c>
      <c r="CJ71" s="21" t="s">
        <v>2</v>
      </c>
      <c r="CK71" s="21">
        <v>0</v>
      </c>
      <c r="CL71" s="21">
        <v>0</v>
      </c>
      <c r="CM71" s="21">
        <v>0</v>
      </c>
      <c r="CN71" s="21">
        <v>1</v>
      </c>
      <c r="CO71" s="21" t="s">
        <v>2</v>
      </c>
      <c r="CP71" s="21">
        <v>0</v>
      </c>
      <c r="CQ71" s="21">
        <v>0</v>
      </c>
      <c r="CR71" s="21">
        <v>0</v>
      </c>
      <c r="CS71" s="21">
        <v>1</v>
      </c>
      <c r="CT71" s="21" t="s">
        <v>0</v>
      </c>
      <c r="CU71" s="21">
        <v>0</v>
      </c>
      <c r="CV71" s="21">
        <v>1</v>
      </c>
      <c r="CW71" s="21">
        <v>0</v>
      </c>
      <c r="CX71" s="21">
        <v>0</v>
      </c>
      <c r="CY71" s="21" t="s">
        <v>0</v>
      </c>
      <c r="CZ71" s="21">
        <v>0</v>
      </c>
      <c r="DA71" s="21">
        <v>1</v>
      </c>
      <c r="DB71" s="21">
        <v>0</v>
      </c>
      <c r="DC71" s="21">
        <v>0</v>
      </c>
      <c r="DD71" s="21" t="s">
        <v>0</v>
      </c>
      <c r="DE71" s="21">
        <v>0</v>
      </c>
      <c r="DF71" s="21">
        <v>1</v>
      </c>
      <c r="DG71" s="21">
        <v>0</v>
      </c>
      <c r="DH71" s="21">
        <v>0</v>
      </c>
      <c r="DI71" s="21" t="s">
        <v>0</v>
      </c>
      <c r="DJ71" s="21">
        <v>0</v>
      </c>
      <c r="DK71" s="21">
        <v>1</v>
      </c>
      <c r="DL71" s="21">
        <v>0</v>
      </c>
      <c r="DM71" s="21">
        <v>0</v>
      </c>
    </row>
    <row r="72" spans="1:117" ht="25" customHeight="1" x14ac:dyDescent="0.3">
      <c r="A72" s="13">
        <v>78</v>
      </c>
      <c r="B72" s="4">
        <v>222</v>
      </c>
      <c r="C72" s="15">
        <v>45929.429502314815</v>
      </c>
      <c r="D72" s="16">
        <v>45929.429502314815</v>
      </c>
      <c r="E72" s="31">
        <v>336</v>
      </c>
      <c r="F72" s="21">
        <v>0</v>
      </c>
      <c r="G72" s="21">
        <v>0</v>
      </c>
      <c r="H72" s="21">
        <v>0</v>
      </c>
      <c r="I72" s="21">
        <v>0</v>
      </c>
      <c r="J72" s="21">
        <v>1</v>
      </c>
      <c r="K72" s="21">
        <v>0</v>
      </c>
      <c r="L72" s="70"/>
      <c r="M72" s="19">
        <v>0</v>
      </c>
      <c r="N72" s="19" t="s">
        <v>233</v>
      </c>
      <c r="O72" s="4">
        <v>0</v>
      </c>
      <c r="P72" s="19">
        <v>0</v>
      </c>
      <c r="Q72" s="110">
        <v>3</v>
      </c>
      <c r="R72" s="111">
        <v>4</v>
      </c>
      <c r="S72" s="7">
        <v>11</v>
      </c>
      <c r="T72" s="21" t="s">
        <v>2</v>
      </c>
      <c r="U72" s="21">
        <v>0</v>
      </c>
      <c r="V72" s="21">
        <v>0</v>
      </c>
      <c r="W72" s="21">
        <v>0</v>
      </c>
      <c r="X72" s="21">
        <v>1</v>
      </c>
      <c r="Y72" s="21" t="s">
        <v>1</v>
      </c>
      <c r="Z72" s="21">
        <v>0</v>
      </c>
      <c r="AA72" s="21">
        <v>0</v>
      </c>
      <c r="AB72" s="21">
        <v>1</v>
      </c>
      <c r="AC72" s="21">
        <v>0</v>
      </c>
      <c r="AD72" s="21" t="s">
        <v>2</v>
      </c>
      <c r="AE72" s="21">
        <v>0</v>
      </c>
      <c r="AF72" s="21">
        <v>0</v>
      </c>
      <c r="AG72" s="21">
        <v>0</v>
      </c>
      <c r="AH72" s="21">
        <v>1</v>
      </c>
      <c r="AI72" s="4">
        <v>72</v>
      </c>
      <c r="AJ72" s="21">
        <v>0</v>
      </c>
      <c r="AK72" s="21">
        <v>0</v>
      </c>
      <c r="AL72" s="21">
        <v>0</v>
      </c>
      <c r="AM72" s="21">
        <v>0</v>
      </c>
      <c r="AN72" s="21">
        <v>1</v>
      </c>
      <c r="AO72" s="21">
        <v>0</v>
      </c>
      <c r="AP72" s="21">
        <v>0</v>
      </c>
      <c r="AQ72" s="21" t="s">
        <v>2</v>
      </c>
      <c r="AR72" s="21">
        <v>0</v>
      </c>
      <c r="AS72" s="21">
        <v>0</v>
      </c>
      <c r="AT72" s="21">
        <v>0</v>
      </c>
      <c r="AU72" s="21">
        <v>1</v>
      </c>
      <c r="AV72" s="21" t="s">
        <v>1</v>
      </c>
      <c r="AW72" s="21">
        <v>0</v>
      </c>
      <c r="AX72" s="21">
        <v>0</v>
      </c>
      <c r="AY72" s="21">
        <v>1</v>
      </c>
      <c r="AZ72" s="21">
        <v>0</v>
      </c>
      <c r="BA72" s="21" t="s">
        <v>2</v>
      </c>
      <c r="BB72" s="21">
        <v>0</v>
      </c>
      <c r="BC72" s="21">
        <v>0</v>
      </c>
      <c r="BD72" s="21">
        <v>0</v>
      </c>
      <c r="BE72" s="21">
        <v>1</v>
      </c>
      <c r="BF72" s="21" t="s">
        <v>2</v>
      </c>
      <c r="BG72" s="21">
        <v>0</v>
      </c>
      <c r="BH72" s="21">
        <v>0</v>
      </c>
      <c r="BI72" s="21">
        <v>0</v>
      </c>
      <c r="BJ72" s="21">
        <v>1</v>
      </c>
      <c r="BK72" s="21" t="s">
        <v>2</v>
      </c>
      <c r="BL72" s="21">
        <v>0</v>
      </c>
      <c r="BM72" s="21">
        <v>0</v>
      </c>
      <c r="BN72" s="21">
        <v>0</v>
      </c>
      <c r="BO72" s="21">
        <v>1</v>
      </c>
      <c r="BP72" s="21" t="s">
        <v>2</v>
      </c>
      <c r="BQ72" s="21">
        <v>0</v>
      </c>
      <c r="BR72" s="21">
        <v>0</v>
      </c>
      <c r="BS72" s="21">
        <v>0</v>
      </c>
      <c r="BT72" s="21">
        <v>1</v>
      </c>
      <c r="BU72" s="21" t="s">
        <v>2</v>
      </c>
      <c r="BV72" s="21">
        <v>0</v>
      </c>
      <c r="BW72" s="21">
        <v>0</v>
      </c>
      <c r="BX72" s="21">
        <v>0</v>
      </c>
      <c r="BY72" s="21">
        <v>1</v>
      </c>
      <c r="BZ72" s="21" t="s">
        <v>1</v>
      </c>
      <c r="CA72" s="21">
        <v>0</v>
      </c>
      <c r="CB72" s="21">
        <v>0</v>
      </c>
      <c r="CC72" s="21">
        <v>1</v>
      </c>
      <c r="CD72" s="21">
        <v>0</v>
      </c>
      <c r="CE72" s="21" t="s">
        <v>2</v>
      </c>
      <c r="CF72" s="21">
        <v>0</v>
      </c>
      <c r="CG72" s="21">
        <v>0</v>
      </c>
      <c r="CH72" s="21">
        <v>0</v>
      </c>
      <c r="CI72" s="21">
        <v>1</v>
      </c>
      <c r="CJ72" s="21" t="s">
        <v>2</v>
      </c>
      <c r="CK72" s="21">
        <v>0</v>
      </c>
      <c r="CL72" s="21">
        <v>0</v>
      </c>
      <c r="CM72" s="21">
        <v>0</v>
      </c>
      <c r="CN72" s="21">
        <v>1</v>
      </c>
      <c r="CO72" s="21" t="s">
        <v>2</v>
      </c>
      <c r="CP72" s="21">
        <v>0</v>
      </c>
      <c r="CQ72" s="21">
        <v>0</v>
      </c>
      <c r="CR72" s="21">
        <v>0</v>
      </c>
      <c r="CS72" s="21">
        <v>1</v>
      </c>
      <c r="CT72" s="21" t="s">
        <v>1</v>
      </c>
      <c r="CU72" s="21">
        <v>0</v>
      </c>
      <c r="CV72" s="21">
        <v>0</v>
      </c>
      <c r="CW72" s="21">
        <v>1</v>
      </c>
      <c r="CX72" s="21">
        <v>0</v>
      </c>
      <c r="CY72" s="21" t="s">
        <v>0</v>
      </c>
      <c r="CZ72" s="21">
        <v>0</v>
      </c>
      <c r="DA72" s="21">
        <v>1</v>
      </c>
      <c r="DB72" s="21">
        <v>0</v>
      </c>
      <c r="DC72" s="21">
        <v>0</v>
      </c>
      <c r="DD72" s="21" t="s">
        <v>0</v>
      </c>
      <c r="DE72" s="21">
        <v>0</v>
      </c>
      <c r="DF72" s="21">
        <v>1</v>
      </c>
      <c r="DG72" s="21">
        <v>0</v>
      </c>
      <c r="DH72" s="21">
        <v>0</v>
      </c>
      <c r="DI72" s="21" t="s">
        <v>0</v>
      </c>
      <c r="DJ72" s="21">
        <v>0</v>
      </c>
      <c r="DK72" s="21">
        <v>1</v>
      </c>
      <c r="DL72" s="21">
        <v>0</v>
      </c>
      <c r="DM72" s="21">
        <v>0</v>
      </c>
    </row>
    <row r="73" spans="1:117" ht="25" customHeight="1" x14ac:dyDescent="0.3">
      <c r="A73" s="13">
        <v>79</v>
      </c>
      <c r="B73" s="4">
        <v>224</v>
      </c>
      <c r="C73" s="15">
        <v>45929.445844907408</v>
      </c>
      <c r="D73" s="16">
        <v>45929.445844907408</v>
      </c>
      <c r="E73" s="31">
        <v>336</v>
      </c>
      <c r="F73" s="21">
        <v>0</v>
      </c>
      <c r="G73" s="21">
        <v>0</v>
      </c>
      <c r="H73" s="21">
        <v>0</v>
      </c>
      <c r="I73" s="21">
        <v>0</v>
      </c>
      <c r="J73" s="21">
        <v>1</v>
      </c>
      <c r="K73" s="21">
        <v>0</v>
      </c>
      <c r="L73" s="70"/>
      <c r="M73" s="19">
        <v>0</v>
      </c>
      <c r="N73" s="19" t="s">
        <v>234</v>
      </c>
      <c r="O73" s="4">
        <v>0</v>
      </c>
      <c r="P73" s="19">
        <v>0</v>
      </c>
      <c r="Q73" s="110">
        <v>0</v>
      </c>
      <c r="R73" s="111">
        <v>0</v>
      </c>
      <c r="S73" s="7">
        <v>18</v>
      </c>
      <c r="T73" s="21" t="s">
        <v>2</v>
      </c>
      <c r="U73" s="21">
        <v>0</v>
      </c>
      <c r="V73" s="21">
        <v>0</v>
      </c>
      <c r="W73" s="21">
        <v>0</v>
      </c>
      <c r="X73" s="21">
        <v>1</v>
      </c>
      <c r="Y73" s="21" t="s">
        <v>2</v>
      </c>
      <c r="Z73" s="21">
        <v>0</v>
      </c>
      <c r="AA73" s="21">
        <v>0</v>
      </c>
      <c r="AB73" s="21">
        <v>0</v>
      </c>
      <c r="AC73" s="21">
        <v>1</v>
      </c>
      <c r="AD73" s="21" t="s">
        <v>2</v>
      </c>
      <c r="AE73" s="21">
        <v>0</v>
      </c>
      <c r="AF73" s="21">
        <v>0</v>
      </c>
      <c r="AG73" s="21">
        <v>0</v>
      </c>
      <c r="AH73" s="21">
        <v>1</v>
      </c>
      <c r="AI73" s="4">
        <v>1</v>
      </c>
      <c r="AJ73" s="21">
        <v>0</v>
      </c>
      <c r="AK73" s="21">
        <v>1</v>
      </c>
      <c r="AL73" s="21">
        <v>0</v>
      </c>
      <c r="AM73" s="21">
        <v>0</v>
      </c>
      <c r="AN73" s="21">
        <v>0</v>
      </c>
      <c r="AO73" s="21">
        <v>0</v>
      </c>
      <c r="AP73" s="21">
        <v>0</v>
      </c>
      <c r="AQ73" s="21" t="s">
        <v>2</v>
      </c>
      <c r="AR73" s="21">
        <v>0</v>
      </c>
      <c r="AS73" s="21">
        <v>0</v>
      </c>
      <c r="AT73" s="21">
        <v>0</v>
      </c>
      <c r="AU73" s="21">
        <v>1</v>
      </c>
      <c r="AV73" s="21" t="s">
        <v>2</v>
      </c>
      <c r="AW73" s="21">
        <v>0</v>
      </c>
      <c r="AX73" s="21">
        <v>0</v>
      </c>
      <c r="AY73" s="21">
        <v>0</v>
      </c>
      <c r="AZ73" s="21">
        <v>1</v>
      </c>
      <c r="BA73" s="21" t="s">
        <v>2</v>
      </c>
      <c r="BB73" s="21">
        <v>0</v>
      </c>
      <c r="BC73" s="21">
        <v>0</v>
      </c>
      <c r="BD73" s="21">
        <v>0</v>
      </c>
      <c r="BE73" s="21">
        <v>1</v>
      </c>
      <c r="BF73" s="21" t="s">
        <v>2</v>
      </c>
      <c r="BG73" s="21">
        <v>0</v>
      </c>
      <c r="BH73" s="21">
        <v>0</v>
      </c>
      <c r="BI73" s="21">
        <v>0</v>
      </c>
      <c r="BJ73" s="21">
        <v>1</v>
      </c>
      <c r="BK73" s="21" t="s">
        <v>2</v>
      </c>
      <c r="BL73" s="21">
        <v>0</v>
      </c>
      <c r="BM73" s="21">
        <v>0</v>
      </c>
      <c r="BN73" s="21">
        <v>0</v>
      </c>
      <c r="BO73" s="21">
        <v>1</v>
      </c>
      <c r="BP73" s="21" t="s">
        <v>2</v>
      </c>
      <c r="BQ73" s="21">
        <v>0</v>
      </c>
      <c r="BR73" s="21">
        <v>0</v>
      </c>
      <c r="BS73" s="21">
        <v>0</v>
      </c>
      <c r="BT73" s="21">
        <v>1</v>
      </c>
      <c r="BU73" s="21" t="s">
        <v>2</v>
      </c>
      <c r="BV73" s="21">
        <v>0</v>
      </c>
      <c r="BW73" s="21">
        <v>0</v>
      </c>
      <c r="BX73" s="21">
        <v>0</v>
      </c>
      <c r="BY73" s="21">
        <v>1</v>
      </c>
      <c r="BZ73" s="21" t="s">
        <v>2</v>
      </c>
      <c r="CA73" s="21">
        <v>0</v>
      </c>
      <c r="CB73" s="21">
        <v>0</v>
      </c>
      <c r="CC73" s="21">
        <v>0</v>
      </c>
      <c r="CD73" s="21">
        <v>1</v>
      </c>
      <c r="CE73" s="21" t="s">
        <v>2</v>
      </c>
      <c r="CF73" s="21">
        <v>0</v>
      </c>
      <c r="CG73" s="21">
        <v>0</v>
      </c>
      <c r="CH73" s="21">
        <v>0</v>
      </c>
      <c r="CI73" s="21">
        <v>1</v>
      </c>
      <c r="CJ73" s="21" t="s">
        <v>2</v>
      </c>
      <c r="CK73" s="21">
        <v>0</v>
      </c>
      <c r="CL73" s="21">
        <v>0</v>
      </c>
      <c r="CM73" s="21">
        <v>0</v>
      </c>
      <c r="CN73" s="21">
        <v>1</v>
      </c>
      <c r="CO73" s="21" t="s">
        <v>2</v>
      </c>
      <c r="CP73" s="21">
        <v>0</v>
      </c>
      <c r="CQ73" s="21">
        <v>0</v>
      </c>
      <c r="CR73" s="21">
        <v>0</v>
      </c>
      <c r="CS73" s="21">
        <v>1</v>
      </c>
      <c r="CT73" s="21" t="s">
        <v>2</v>
      </c>
      <c r="CU73" s="21">
        <v>0</v>
      </c>
      <c r="CV73" s="21">
        <v>0</v>
      </c>
      <c r="CW73" s="21">
        <v>0</v>
      </c>
      <c r="CX73" s="21">
        <v>1</v>
      </c>
      <c r="CY73" s="21" t="s">
        <v>2</v>
      </c>
      <c r="CZ73" s="21">
        <v>0</v>
      </c>
      <c r="DA73" s="21">
        <v>0</v>
      </c>
      <c r="DB73" s="21">
        <v>0</v>
      </c>
      <c r="DC73" s="21">
        <v>1</v>
      </c>
      <c r="DD73" s="21" t="s">
        <v>2</v>
      </c>
      <c r="DE73" s="21">
        <v>0</v>
      </c>
      <c r="DF73" s="21">
        <v>0</v>
      </c>
      <c r="DG73" s="21">
        <v>0</v>
      </c>
      <c r="DH73" s="21">
        <v>1</v>
      </c>
      <c r="DI73" s="21" t="s">
        <v>2</v>
      </c>
      <c r="DJ73" s="21">
        <v>0</v>
      </c>
      <c r="DK73" s="21">
        <v>0</v>
      </c>
      <c r="DL73" s="21">
        <v>0</v>
      </c>
      <c r="DM73" s="21">
        <v>1</v>
      </c>
    </row>
    <row r="74" spans="1:117" ht="25" customHeight="1" x14ac:dyDescent="0.3">
      <c r="A74" s="13">
        <v>80</v>
      </c>
      <c r="B74" s="4">
        <v>225</v>
      </c>
      <c r="C74" s="15">
        <v>45929.493391203701</v>
      </c>
      <c r="D74" s="16">
        <v>45929.493391203701</v>
      </c>
      <c r="E74" s="31">
        <v>336</v>
      </c>
      <c r="F74" s="21">
        <v>0</v>
      </c>
      <c r="G74" s="21">
        <v>0</v>
      </c>
      <c r="H74" s="21">
        <v>0</v>
      </c>
      <c r="I74" s="21">
        <v>0</v>
      </c>
      <c r="J74" s="21">
        <v>1</v>
      </c>
      <c r="K74" s="21">
        <v>0</v>
      </c>
      <c r="L74" s="70"/>
      <c r="M74" s="19">
        <v>0</v>
      </c>
      <c r="N74" s="19" t="s">
        <v>235</v>
      </c>
      <c r="O74" s="4">
        <v>0</v>
      </c>
      <c r="P74" s="19">
        <v>0</v>
      </c>
      <c r="Q74" s="110">
        <v>3</v>
      </c>
      <c r="R74" s="111">
        <v>0</v>
      </c>
      <c r="S74" s="7">
        <v>15</v>
      </c>
      <c r="T74" s="21" t="s">
        <v>2</v>
      </c>
      <c r="U74" s="21">
        <v>0</v>
      </c>
      <c r="V74" s="21">
        <v>0</v>
      </c>
      <c r="W74" s="21">
        <v>0</v>
      </c>
      <c r="X74" s="21">
        <v>1</v>
      </c>
      <c r="Y74" s="21" t="s">
        <v>2</v>
      </c>
      <c r="Z74" s="21">
        <v>0</v>
      </c>
      <c r="AA74" s="21">
        <v>0</v>
      </c>
      <c r="AB74" s="21">
        <v>0</v>
      </c>
      <c r="AC74" s="21">
        <v>1</v>
      </c>
      <c r="AD74" s="21" t="s">
        <v>2</v>
      </c>
      <c r="AE74" s="21">
        <v>0</v>
      </c>
      <c r="AF74" s="21">
        <v>0</v>
      </c>
      <c r="AG74" s="21">
        <v>0</v>
      </c>
      <c r="AH74" s="21">
        <v>1</v>
      </c>
      <c r="AI74" s="4">
        <v>8</v>
      </c>
      <c r="AJ74" s="21">
        <v>0</v>
      </c>
      <c r="AK74" s="21">
        <v>0</v>
      </c>
      <c r="AL74" s="21">
        <v>1</v>
      </c>
      <c r="AM74" s="21">
        <v>0</v>
      </c>
      <c r="AN74" s="21">
        <v>0</v>
      </c>
      <c r="AO74" s="21">
        <v>0</v>
      </c>
      <c r="AP74" s="21">
        <v>0</v>
      </c>
      <c r="AQ74" s="21" t="s">
        <v>2</v>
      </c>
      <c r="AR74" s="21">
        <v>0</v>
      </c>
      <c r="AS74" s="21">
        <v>0</v>
      </c>
      <c r="AT74" s="21">
        <v>0</v>
      </c>
      <c r="AU74" s="21">
        <v>1</v>
      </c>
      <c r="AV74" s="21" t="s">
        <v>0</v>
      </c>
      <c r="AW74" s="21">
        <v>0</v>
      </c>
      <c r="AX74" s="21">
        <v>1</v>
      </c>
      <c r="AY74" s="21">
        <v>0</v>
      </c>
      <c r="AZ74" s="21">
        <v>0</v>
      </c>
      <c r="BA74" s="21" t="s">
        <v>2</v>
      </c>
      <c r="BB74" s="21">
        <v>0</v>
      </c>
      <c r="BC74" s="21">
        <v>0</v>
      </c>
      <c r="BD74" s="21">
        <v>0</v>
      </c>
      <c r="BE74" s="21">
        <v>1</v>
      </c>
      <c r="BF74" s="21" t="s">
        <v>2</v>
      </c>
      <c r="BG74" s="21">
        <v>0</v>
      </c>
      <c r="BH74" s="21">
        <v>0</v>
      </c>
      <c r="BI74" s="21">
        <v>0</v>
      </c>
      <c r="BJ74" s="21">
        <v>1</v>
      </c>
      <c r="BK74" s="21" t="s">
        <v>2</v>
      </c>
      <c r="BL74" s="21">
        <v>0</v>
      </c>
      <c r="BM74" s="21">
        <v>0</v>
      </c>
      <c r="BN74" s="21">
        <v>0</v>
      </c>
      <c r="BO74" s="21">
        <v>1</v>
      </c>
      <c r="BP74" s="21" t="s">
        <v>2</v>
      </c>
      <c r="BQ74" s="21">
        <v>0</v>
      </c>
      <c r="BR74" s="21">
        <v>0</v>
      </c>
      <c r="BS74" s="21">
        <v>0</v>
      </c>
      <c r="BT74" s="21">
        <v>1</v>
      </c>
      <c r="BU74" s="21" t="s">
        <v>2</v>
      </c>
      <c r="BV74" s="21">
        <v>0</v>
      </c>
      <c r="BW74" s="21">
        <v>0</v>
      </c>
      <c r="BX74" s="21">
        <v>0</v>
      </c>
      <c r="BY74" s="21">
        <v>1</v>
      </c>
      <c r="BZ74" s="21" t="s">
        <v>2</v>
      </c>
      <c r="CA74" s="21">
        <v>0</v>
      </c>
      <c r="CB74" s="21">
        <v>0</v>
      </c>
      <c r="CC74" s="21">
        <v>0</v>
      </c>
      <c r="CD74" s="21">
        <v>1</v>
      </c>
      <c r="CE74" s="21" t="s">
        <v>2</v>
      </c>
      <c r="CF74" s="21">
        <v>0</v>
      </c>
      <c r="CG74" s="21">
        <v>0</v>
      </c>
      <c r="CH74" s="21">
        <v>0</v>
      </c>
      <c r="CI74" s="21">
        <v>1</v>
      </c>
      <c r="CJ74" s="21" t="s">
        <v>2</v>
      </c>
      <c r="CK74" s="21">
        <v>0</v>
      </c>
      <c r="CL74" s="21">
        <v>0</v>
      </c>
      <c r="CM74" s="21">
        <v>0</v>
      </c>
      <c r="CN74" s="21">
        <v>1</v>
      </c>
      <c r="CO74" s="21" t="s">
        <v>2</v>
      </c>
      <c r="CP74" s="21">
        <v>0</v>
      </c>
      <c r="CQ74" s="21">
        <v>0</v>
      </c>
      <c r="CR74" s="21">
        <v>0</v>
      </c>
      <c r="CS74" s="21">
        <v>1</v>
      </c>
      <c r="CT74" s="21" t="s">
        <v>2</v>
      </c>
      <c r="CU74" s="21">
        <v>0</v>
      </c>
      <c r="CV74" s="21">
        <v>0</v>
      </c>
      <c r="CW74" s="21">
        <v>0</v>
      </c>
      <c r="CX74" s="21">
        <v>1</v>
      </c>
      <c r="CY74" s="21" t="s">
        <v>2</v>
      </c>
      <c r="CZ74" s="21">
        <v>0</v>
      </c>
      <c r="DA74" s="21">
        <v>0</v>
      </c>
      <c r="DB74" s="21">
        <v>0</v>
      </c>
      <c r="DC74" s="21">
        <v>1</v>
      </c>
      <c r="DD74" s="21" t="s">
        <v>0</v>
      </c>
      <c r="DE74" s="21">
        <v>0</v>
      </c>
      <c r="DF74" s="21">
        <v>1</v>
      </c>
      <c r="DG74" s="21">
        <v>0</v>
      </c>
      <c r="DH74" s="21">
        <v>0</v>
      </c>
      <c r="DI74" s="21" t="s">
        <v>0</v>
      </c>
      <c r="DJ74" s="21">
        <v>0</v>
      </c>
      <c r="DK74" s="21">
        <v>1</v>
      </c>
      <c r="DL74" s="21">
        <v>0</v>
      </c>
      <c r="DM74" s="21">
        <v>0</v>
      </c>
    </row>
    <row r="75" spans="1:117" ht="25" customHeight="1" x14ac:dyDescent="0.3">
      <c r="A75" s="13">
        <v>81</v>
      </c>
      <c r="B75" s="4">
        <v>226</v>
      </c>
      <c r="C75" s="15">
        <v>45929.570590277777</v>
      </c>
      <c r="D75" s="16">
        <v>45929.570590277777</v>
      </c>
      <c r="E75" s="31">
        <v>336</v>
      </c>
      <c r="F75" s="21">
        <v>0</v>
      </c>
      <c r="G75" s="21">
        <v>0</v>
      </c>
      <c r="H75" s="21">
        <v>0</v>
      </c>
      <c r="I75" s="21">
        <v>0</v>
      </c>
      <c r="J75" s="21">
        <v>1</v>
      </c>
      <c r="K75" s="21">
        <v>0</v>
      </c>
      <c r="L75" s="70"/>
      <c r="M75" s="19">
        <v>0</v>
      </c>
      <c r="N75" s="19" t="s">
        <v>236</v>
      </c>
      <c r="O75" s="4">
        <v>0</v>
      </c>
      <c r="P75" s="19">
        <v>0</v>
      </c>
      <c r="Q75" s="110">
        <v>9</v>
      </c>
      <c r="R75" s="111">
        <v>7</v>
      </c>
      <c r="S75" s="7">
        <v>2</v>
      </c>
      <c r="T75" s="21" t="s">
        <v>1</v>
      </c>
      <c r="U75" s="21">
        <v>0</v>
      </c>
      <c r="V75" s="21">
        <v>0</v>
      </c>
      <c r="W75" s="21">
        <v>1</v>
      </c>
      <c r="X75" s="21">
        <v>0</v>
      </c>
      <c r="Y75" s="21" t="s">
        <v>2</v>
      </c>
      <c r="Z75" s="21">
        <v>0</v>
      </c>
      <c r="AA75" s="21">
        <v>0</v>
      </c>
      <c r="AB75" s="21">
        <v>0</v>
      </c>
      <c r="AC75" s="21">
        <v>1</v>
      </c>
      <c r="AD75" s="21" t="s">
        <v>0</v>
      </c>
      <c r="AE75" s="21">
        <v>0</v>
      </c>
      <c r="AF75" s="21">
        <v>1</v>
      </c>
      <c r="AG75" s="21">
        <v>0</v>
      </c>
      <c r="AH75" s="21">
        <v>0</v>
      </c>
      <c r="AI75" s="4" t="s">
        <v>111</v>
      </c>
      <c r="AJ75" s="21">
        <v>1</v>
      </c>
      <c r="AK75" s="21">
        <v>0</v>
      </c>
      <c r="AL75" s="21">
        <v>0</v>
      </c>
      <c r="AM75" s="21">
        <v>0</v>
      </c>
      <c r="AN75" s="21">
        <v>0</v>
      </c>
      <c r="AO75" s="21">
        <v>0</v>
      </c>
      <c r="AP75" s="21">
        <v>0</v>
      </c>
      <c r="AQ75" s="21" t="s">
        <v>2</v>
      </c>
      <c r="AR75" s="21">
        <v>0</v>
      </c>
      <c r="AS75" s="21">
        <v>0</v>
      </c>
      <c r="AT75" s="21">
        <v>0</v>
      </c>
      <c r="AU75" s="21">
        <v>1</v>
      </c>
      <c r="AV75" s="21" t="s">
        <v>0</v>
      </c>
      <c r="AW75" s="21">
        <v>0</v>
      </c>
      <c r="AX75" s="21">
        <v>1</v>
      </c>
      <c r="AY75" s="21">
        <v>0</v>
      </c>
      <c r="AZ75" s="21">
        <v>0</v>
      </c>
      <c r="BA75" s="21" t="s">
        <v>1</v>
      </c>
      <c r="BB75" s="21">
        <v>0</v>
      </c>
      <c r="BC75" s="21">
        <v>0</v>
      </c>
      <c r="BD75" s="21">
        <v>1</v>
      </c>
      <c r="BE75" s="21">
        <v>0</v>
      </c>
      <c r="BF75" s="21" t="s">
        <v>1</v>
      </c>
      <c r="BG75" s="21">
        <v>0</v>
      </c>
      <c r="BH75" s="21">
        <v>0</v>
      </c>
      <c r="BI75" s="21">
        <v>1</v>
      </c>
      <c r="BJ75" s="21">
        <v>0</v>
      </c>
      <c r="BK75" s="21" t="s">
        <v>1</v>
      </c>
      <c r="BL75" s="21">
        <v>0</v>
      </c>
      <c r="BM75" s="21">
        <v>0</v>
      </c>
      <c r="BN75" s="21">
        <v>1</v>
      </c>
      <c r="BO75" s="21">
        <v>0</v>
      </c>
      <c r="BP75" s="21" t="s">
        <v>1</v>
      </c>
      <c r="BQ75" s="21">
        <v>0</v>
      </c>
      <c r="BR75" s="21">
        <v>0</v>
      </c>
      <c r="BS75" s="21">
        <v>1</v>
      </c>
      <c r="BT75" s="21">
        <v>0</v>
      </c>
      <c r="BU75" s="21" t="s">
        <v>0</v>
      </c>
      <c r="BV75" s="21">
        <v>0</v>
      </c>
      <c r="BW75" s="21">
        <v>1</v>
      </c>
      <c r="BX75" s="21">
        <v>0</v>
      </c>
      <c r="BY75" s="21">
        <v>0</v>
      </c>
      <c r="BZ75" s="21" t="s">
        <v>0</v>
      </c>
      <c r="CA75" s="21">
        <v>0</v>
      </c>
      <c r="CB75" s="21">
        <v>1</v>
      </c>
      <c r="CC75" s="21">
        <v>0</v>
      </c>
      <c r="CD75" s="21">
        <v>0</v>
      </c>
      <c r="CE75" s="21" t="s">
        <v>1</v>
      </c>
      <c r="CF75" s="21">
        <v>0</v>
      </c>
      <c r="CG75" s="21">
        <v>0</v>
      </c>
      <c r="CH75" s="21">
        <v>1</v>
      </c>
      <c r="CI75" s="21">
        <v>0</v>
      </c>
      <c r="CJ75" s="21" t="s">
        <v>1</v>
      </c>
      <c r="CK75" s="21">
        <v>0</v>
      </c>
      <c r="CL75" s="21">
        <v>0</v>
      </c>
      <c r="CM75" s="21">
        <v>1</v>
      </c>
      <c r="CN75" s="21">
        <v>0</v>
      </c>
      <c r="CO75" s="21" t="s">
        <v>0</v>
      </c>
      <c r="CP75" s="21">
        <v>0</v>
      </c>
      <c r="CQ75" s="21">
        <v>1</v>
      </c>
      <c r="CR75" s="21">
        <v>0</v>
      </c>
      <c r="CS75" s="21">
        <v>0</v>
      </c>
      <c r="CT75" s="21" t="s">
        <v>0</v>
      </c>
      <c r="CU75" s="21">
        <v>0</v>
      </c>
      <c r="CV75" s="21">
        <v>1</v>
      </c>
      <c r="CW75" s="21">
        <v>0</v>
      </c>
      <c r="CX75" s="21">
        <v>0</v>
      </c>
      <c r="CY75" s="21" t="s">
        <v>0</v>
      </c>
      <c r="CZ75" s="21">
        <v>0</v>
      </c>
      <c r="DA75" s="21">
        <v>1</v>
      </c>
      <c r="DB75" s="21">
        <v>0</v>
      </c>
      <c r="DC75" s="21">
        <v>0</v>
      </c>
      <c r="DD75" s="21" t="s">
        <v>0</v>
      </c>
      <c r="DE75" s="21">
        <v>0</v>
      </c>
      <c r="DF75" s="21">
        <v>1</v>
      </c>
      <c r="DG75" s="21">
        <v>0</v>
      </c>
      <c r="DH75" s="21">
        <v>0</v>
      </c>
      <c r="DI75" s="21" t="s">
        <v>0</v>
      </c>
      <c r="DJ75" s="21">
        <v>0</v>
      </c>
      <c r="DK75" s="21">
        <v>1</v>
      </c>
      <c r="DL75" s="21">
        <v>0</v>
      </c>
      <c r="DM75" s="21">
        <v>0</v>
      </c>
    </row>
    <row r="76" spans="1:117" ht="25" customHeight="1" x14ac:dyDescent="0.3">
      <c r="A76" s="13">
        <v>82</v>
      </c>
      <c r="B76" s="4">
        <v>227</v>
      </c>
      <c r="C76" s="15">
        <v>45929.622708333336</v>
      </c>
      <c r="D76" s="16">
        <v>45929.622708333336</v>
      </c>
      <c r="E76" s="31">
        <v>336</v>
      </c>
      <c r="F76" s="21">
        <v>0</v>
      </c>
      <c r="G76" s="21">
        <v>0</v>
      </c>
      <c r="H76" s="21">
        <v>0</v>
      </c>
      <c r="I76" s="21">
        <v>0</v>
      </c>
      <c r="J76" s="21">
        <v>1</v>
      </c>
      <c r="K76" s="21">
        <v>0</v>
      </c>
      <c r="L76" s="70"/>
      <c r="M76" s="19">
        <v>0</v>
      </c>
      <c r="N76" s="19" t="s">
        <v>237</v>
      </c>
      <c r="O76" s="4">
        <v>0</v>
      </c>
      <c r="P76" s="19">
        <v>0</v>
      </c>
      <c r="Q76" s="110">
        <v>1</v>
      </c>
      <c r="R76" s="111">
        <v>3</v>
      </c>
      <c r="S76" s="7">
        <v>14</v>
      </c>
      <c r="T76" s="21" t="s">
        <v>1</v>
      </c>
      <c r="U76" s="21">
        <v>0</v>
      </c>
      <c r="V76" s="21">
        <v>0</v>
      </c>
      <c r="W76" s="21">
        <v>1</v>
      </c>
      <c r="X76" s="21">
        <v>0</v>
      </c>
      <c r="Y76" s="21" t="s">
        <v>2</v>
      </c>
      <c r="Z76" s="21">
        <v>0</v>
      </c>
      <c r="AA76" s="21">
        <v>0</v>
      </c>
      <c r="AB76" s="21">
        <v>0</v>
      </c>
      <c r="AC76" s="21">
        <v>1</v>
      </c>
      <c r="AD76" s="21" t="s">
        <v>2</v>
      </c>
      <c r="AE76" s="21">
        <v>0</v>
      </c>
      <c r="AF76" s="21">
        <v>0</v>
      </c>
      <c r="AG76" s="21">
        <v>0</v>
      </c>
      <c r="AH76" s="21">
        <v>1</v>
      </c>
      <c r="AI76" s="4">
        <v>2</v>
      </c>
      <c r="AJ76" s="21">
        <v>0</v>
      </c>
      <c r="AK76" s="21">
        <v>1</v>
      </c>
      <c r="AL76" s="21">
        <v>0</v>
      </c>
      <c r="AM76" s="21">
        <v>0</v>
      </c>
      <c r="AN76" s="21">
        <v>0</v>
      </c>
      <c r="AO76" s="21">
        <v>0</v>
      </c>
      <c r="AP76" s="21">
        <v>0</v>
      </c>
      <c r="AQ76" s="21" t="s">
        <v>2</v>
      </c>
      <c r="AR76" s="21">
        <v>0</v>
      </c>
      <c r="AS76" s="21">
        <v>0</v>
      </c>
      <c r="AT76" s="21">
        <v>0</v>
      </c>
      <c r="AU76" s="21">
        <v>1</v>
      </c>
      <c r="AV76" s="21" t="s">
        <v>2</v>
      </c>
      <c r="AW76" s="21">
        <v>0</v>
      </c>
      <c r="AX76" s="21">
        <v>0</v>
      </c>
      <c r="AY76" s="21">
        <v>0</v>
      </c>
      <c r="AZ76" s="21">
        <v>1</v>
      </c>
      <c r="BA76" s="21" t="s">
        <v>2</v>
      </c>
      <c r="BB76" s="21">
        <v>0</v>
      </c>
      <c r="BC76" s="21">
        <v>0</v>
      </c>
      <c r="BD76" s="21">
        <v>0</v>
      </c>
      <c r="BE76" s="21">
        <v>1</v>
      </c>
      <c r="BF76" s="21" t="s">
        <v>2</v>
      </c>
      <c r="BG76" s="21">
        <v>0</v>
      </c>
      <c r="BH76" s="21">
        <v>0</v>
      </c>
      <c r="BI76" s="21">
        <v>0</v>
      </c>
      <c r="BJ76" s="21">
        <v>1</v>
      </c>
      <c r="BK76" s="21" t="s">
        <v>1</v>
      </c>
      <c r="BL76" s="21">
        <v>0</v>
      </c>
      <c r="BM76" s="21">
        <v>0</v>
      </c>
      <c r="BN76" s="21">
        <v>1</v>
      </c>
      <c r="BO76" s="21">
        <v>0</v>
      </c>
      <c r="BP76" s="21" t="s">
        <v>2</v>
      </c>
      <c r="BQ76" s="21">
        <v>0</v>
      </c>
      <c r="BR76" s="21">
        <v>0</v>
      </c>
      <c r="BS76" s="21">
        <v>0</v>
      </c>
      <c r="BT76" s="21">
        <v>1</v>
      </c>
      <c r="BU76" s="21" t="s">
        <v>2</v>
      </c>
      <c r="BV76" s="21">
        <v>0</v>
      </c>
      <c r="BW76" s="21">
        <v>0</v>
      </c>
      <c r="BX76" s="21">
        <v>0</v>
      </c>
      <c r="BY76" s="21">
        <v>1</v>
      </c>
      <c r="BZ76" s="21" t="s">
        <v>1</v>
      </c>
      <c r="CA76" s="21">
        <v>0</v>
      </c>
      <c r="CB76" s="21">
        <v>0</v>
      </c>
      <c r="CC76" s="21">
        <v>1</v>
      </c>
      <c r="CD76" s="21">
        <v>0</v>
      </c>
      <c r="CE76" s="21" t="s">
        <v>2</v>
      </c>
      <c r="CF76" s="21">
        <v>0</v>
      </c>
      <c r="CG76" s="21">
        <v>0</v>
      </c>
      <c r="CH76" s="21">
        <v>0</v>
      </c>
      <c r="CI76" s="21">
        <v>1</v>
      </c>
      <c r="CJ76" s="21" t="s">
        <v>2</v>
      </c>
      <c r="CK76" s="21">
        <v>0</v>
      </c>
      <c r="CL76" s="21">
        <v>0</v>
      </c>
      <c r="CM76" s="21">
        <v>0</v>
      </c>
      <c r="CN76" s="21">
        <v>1</v>
      </c>
      <c r="CO76" s="21" t="s">
        <v>2</v>
      </c>
      <c r="CP76" s="21">
        <v>0</v>
      </c>
      <c r="CQ76" s="21">
        <v>0</v>
      </c>
      <c r="CR76" s="21">
        <v>0</v>
      </c>
      <c r="CS76" s="21">
        <v>1</v>
      </c>
      <c r="CT76" s="21" t="s">
        <v>0</v>
      </c>
      <c r="CU76" s="21">
        <v>0</v>
      </c>
      <c r="CV76" s="21">
        <v>1</v>
      </c>
      <c r="CW76" s="21">
        <v>0</v>
      </c>
      <c r="CX76" s="21">
        <v>0</v>
      </c>
      <c r="CY76" s="21" t="s">
        <v>2</v>
      </c>
      <c r="CZ76" s="21">
        <v>0</v>
      </c>
      <c r="DA76" s="21">
        <v>0</v>
      </c>
      <c r="DB76" s="21">
        <v>0</v>
      </c>
      <c r="DC76" s="21">
        <v>1</v>
      </c>
      <c r="DD76" s="21" t="s">
        <v>2</v>
      </c>
      <c r="DE76" s="21">
        <v>0</v>
      </c>
      <c r="DF76" s="21">
        <v>0</v>
      </c>
      <c r="DG76" s="21">
        <v>0</v>
      </c>
      <c r="DH76" s="21">
        <v>1</v>
      </c>
      <c r="DI76" s="21" t="s">
        <v>2</v>
      </c>
      <c r="DJ76" s="21">
        <v>0</v>
      </c>
      <c r="DK76" s="21">
        <v>0</v>
      </c>
      <c r="DL76" s="21">
        <v>0</v>
      </c>
      <c r="DM76" s="21">
        <v>1</v>
      </c>
    </row>
    <row r="77" spans="1:117" ht="25" customHeight="1" x14ac:dyDescent="0.3">
      <c r="A77" s="13">
        <v>83</v>
      </c>
      <c r="B77" s="4">
        <v>228</v>
      </c>
      <c r="C77" s="15">
        <v>45929.622986111113</v>
      </c>
      <c r="D77" s="16">
        <v>45929.622986111113</v>
      </c>
      <c r="E77" s="31">
        <v>336</v>
      </c>
      <c r="F77" s="21">
        <v>0</v>
      </c>
      <c r="G77" s="21">
        <v>0</v>
      </c>
      <c r="H77" s="21">
        <v>0</v>
      </c>
      <c r="I77" s="21">
        <v>0</v>
      </c>
      <c r="J77" s="21">
        <v>1</v>
      </c>
      <c r="K77" s="21">
        <v>0</v>
      </c>
      <c r="L77" s="70"/>
      <c r="M77" s="19">
        <v>0</v>
      </c>
      <c r="N77" s="19" t="s">
        <v>238</v>
      </c>
      <c r="O77" s="4">
        <v>0</v>
      </c>
      <c r="P77" s="19">
        <v>0</v>
      </c>
      <c r="Q77" s="110">
        <v>0</v>
      </c>
      <c r="R77" s="111">
        <v>10</v>
      </c>
      <c r="S77" s="7">
        <v>8</v>
      </c>
      <c r="T77" s="21" t="s">
        <v>1</v>
      </c>
      <c r="U77" s="21">
        <v>0</v>
      </c>
      <c r="V77" s="21">
        <v>0</v>
      </c>
      <c r="W77" s="21">
        <v>1</v>
      </c>
      <c r="X77" s="21">
        <v>0</v>
      </c>
      <c r="Y77" s="21" t="s">
        <v>2</v>
      </c>
      <c r="Z77" s="21">
        <v>0</v>
      </c>
      <c r="AA77" s="21">
        <v>0</v>
      </c>
      <c r="AB77" s="21">
        <v>0</v>
      </c>
      <c r="AC77" s="21">
        <v>1</v>
      </c>
      <c r="AD77" s="21" t="s">
        <v>2</v>
      </c>
      <c r="AE77" s="21">
        <v>0</v>
      </c>
      <c r="AF77" s="21">
        <v>0</v>
      </c>
      <c r="AG77" s="21">
        <v>0</v>
      </c>
      <c r="AH77" s="21">
        <v>1</v>
      </c>
      <c r="AI77" s="4">
        <v>10</v>
      </c>
      <c r="AJ77" s="21">
        <v>0</v>
      </c>
      <c r="AK77" s="21">
        <v>0</v>
      </c>
      <c r="AL77" s="21">
        <v>1</v>
      </c>
      <c r="AM77" s="21">
        <v>0</v>
      </c>
      <c r="AN77" s="21">
        <v>0</v>
      </c>
      <c r="AO77" s="21">
        <v>0</v>
      </c>
      <c r="AP77" s="21">
        <v>0</v>
      </c>
      <c r="AQ77" s="21" t="s">
        <v>2</v>
      </c>
      <c r="AR77" s="21">
        <v>0</v>
      </c>
      <c r="AS77" s="21">
        <v>0</v>
      </c>
      <c r="AT77" s="21">
        <v>0</v>
      </c>
      <c r="AU77" s="21">
        <v>1</v>
      </c>
      <c r="AV77" s="21" t="s">
        <v>2</v>
      </c>
      <c r="AW77" s="21">
        <v>0</v>
      </c>
      <c r="AX77" s="21">
        <v>0</v>
      </c>
      <c r="AY77" s="21">
        <v>0</v>
      </c>
      <c r="AZ77" s="21">
        <v>1</v>
      </c>
      <c r="BA77" s="21" t="s">
        <v>2</v>
      </c>
      <c r="BB77" s="21">
        <v>0</v>
      </c>
      <c r="BC77" s="21">
        <v>0</v>
      </c>
      <c r="BD77" s="21">
        <v>0</v>
      </c>
      <c r="BE77" s="21">
        <v>1</v>
      </c>
      <c r="BF77" s="21" t="s">
        <v>1</v>
      </c>
      <c r="BG77" s="21">
        <v>0</v>
      </c>
      <c r="BH77" s="21">
        <v>0</v>
      </c>
      <c r="BI77" s="21">
        <v>1</v>
      </c>
      <c r="BJ77" s="21">
        <v>0</v>
      </c>
      <c r="BK77" s="21" t="s">
        <v>1</v>
      </c>
      <c r="BL77" s="21">
        <v>0</v>
      </c>
      <c r="BM77" s="21">
        <v>0</v>
      </c>
      <c r="BN77" s="21">
        <v>1</v>
      </c>
      <c r="BO77" s="21">
        <v>0</v>
      </c>
      <c r="BP77" s="21" t="s">
        <v>1</v>
      </c>
      <c r="BQ77" s="21">
        <v>0</v>
      </c>
      <c r="BR77" s="21">
        <v>0</v>
      </c>
      <c r="BS77" s="21">
        <v>1</v>
      </c>
      <c r="BT77" s="21">
        <v>0</v>
      </c>
      <c r="BU77" s="21" t="s">
        <v>1</v>
      </c>
      <c r="BV77" s="21">
        <v>0</v>
      </c>
      <c r="BW77" s="21">
        <v>0</v>
      </c>
      <c r="BX77" s="21">
        <v>1</v>
      </c>
      <c r="BY77" s="21">
        <v>0</v>
      </c>
      <c r="BZ77" s="21" t="s">
        <v>1</v>
      </c>
      <c r="CA77" s="21">
        <v>0</v>
      </c>
      <c r="CB77" s="21">
        <v>0</v>
      </c>
      <c r="CC77" s="21">
        <v>1</v>
      </c>
      <c r="CD77" s="21">
        <v>0</v>
      </c>
      <c r="CE77" s="21" t="s">
        <v>1</v>
      </c>
      <c r="CF77" s="21">
        <v>0</v>
      </c>
      <c r="CG77" s="21">
        <v>0</v>
      </c>
      <c r="CH77" s="21">
        <v>1</v>
      </c>
      <c r="CI77" s="21">
        <v>0</v>
      </c>
      <c r="CJ77" s="21" t="s">
        <v>1</v>
      </c>
      <c r="CK77" s="21">
        <v>0</v>
      </c>
      <c r="CL77" s="21">
        <v>0</v>
      </c>
      <c r="CM77" s="21">
        <v>1</v>
      </c>
      <c r="CN77" s="21">
        <v>0</v>
      </c>
      <c r="CO77" s="21" t="s">
        <v>1</v>
      </c>
      <c r="CP77" s="21">
        <v>0</v>
      </c>
      <c r="CQ77" s="21">
        <v>0</v>
      </c>
      <c r="CR77" s="21">
        <v>1</v>
      </c>
      <c r="CS77" s="21">
        <v>0</v>
      </c>
      <c r="CT77" s="21" t="s">
        <v>1</v>
      </c>
      <c r="CU77" s="21">
        <v>0</v>
      </c>
      <c r="CV77" s="21">
        <v>0</v>
      </c>
      <c r="CW77" s="21">
        <v>1</v>
      </c>
      <c r="CX77" s="21">
        <v>0</v>
      </c>
      <c r="CY77" s="21" t="s">
        <v>2</v>
      </c>
      <c r="CZ77" s="21">
        <v>0</v>
      </c>
      <c r="DA77" s="21">
        <v>0</v>
      </c>
      <c r="DB77" s="21">
        <v>0</v>
      </c>
      <c r="DC77" s="21">
        <v>1</v>
      </c>
      <c r="DD77" s="21" t="s">
        <v>2</v>
      </c>
      <c r="DE77" s="21">
        <v>0</v>
      </c>
      <c r="DF77" s="21">
        <v>0</v>
      </c>
      <c r="DG77" s="21">
        <v>0</v>
      </c>
      <c r="DH77" s="21">
        <v>1</v>
      </c>
      <c r="DI77" s="21" t="s">
        <v>2</v>
      </c>
      <c r="DJ77" s="21">
        <v>0</v>
      </c>
      <c r="DK77" s="21">
        <v>0</v>
      </c>
      <c r="DL77" s="21">
        <v>0</v>
      </c>
      <c r="DM77" s="21">
        <v>1</v>
      </c>
    </row>
    <row r="78" spans="1:117" ht="25" customHeight="1" x14ac:dyDescent="0.3">
      <c r="A78" s="13">
        <v>84</v>
      </c>
      <c r="B78" s="4">
        <v>229</v>
      </c>
      <c r="C78" s="15">
        <v>45929.674305555556</v>
      </c>
      <c r="D78" s="16">
        <v>45929.674305555556</v>
      </c>
      <c r="E78" s="31">
        <v>336</v>
      </c>
      <c r="F78" s="21">
        <v>0</v>
      </c>
      <c r="G78" s="21">
        <v>0</v>
      </c>
      <c r="H78" s="21">
        <v>0</v>
      </c>
      <c r="I78" s="21">
        <v>0</v>
      </c>
      <c r="J78" s="21">
        <v>1</v>
      </c>
      <c r="K78" s="21">
        <v>0</v>
      </c>
      <c r="L78" s="70"/>
      <c r="M78" s="19">
        <v>0</v>
      </c>
      <c r="N78" s="19" t="s">
        <v>239</v>
      </c>
      <c r="O78" s="4">
        <v>0</v>
      </c>
      <c r="P78" s="19">
        <v>0</v>
      </c>
      <c r="Q78" s="110">
        <v>8</v>
      </c>
      <c r="R78" s="111">
        <v>8</v>
      </c>
      <c r="S78" s="7">
        <v>2</v>
      </c>
      <c r="T78" s="21" t="s">
        <v>1</v>
      </c>
      <c r="U78" s="21">
        <v>0</v>
      </c>
      <c r="V78" s="21">
        <v>0</v>
      </c>
      <c r="W78" s="21">
        <v>1</v>
      </c>
      <c r="X78" s="21">
        <v>0</v>
      </c>
      <c r="Y78" s="21" t="s">
        <v>0</v>
      </c>
      <c r="Z78" s="21">
        <v>0</v>
      </c>
      <c r="AA78" s="21">
        <v>1</v>
      </c>
      <c r="AB78" s="21">
        <v>0</v>
      </c>
      <c r="AC78" s="21">
        <v>0</v>
      </c>
      <c r="AD78" s="21" t="s">
        <v>2</v>
      </c>
      <c r="AE78" s="21">
        <v>0</v>
      </c>
      <c r="AF78" s="21">
        <v>0</v>
      </c>
      <c r="AG78" s="21">
        <v>0</v>
      </c>
      <c r="AH78" s="21">
        <v>1</v>
      </c>
      <c r="AI78" s="4">
        <v>2</v>
      </c>
      <c r="AJ78" s="21">
        <v>0</v>
      </c>
      <c r="AK78" s="21">
        <v>1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 t="s">
        <v>1</v>
      </c>
      <c r="AR78" s="21">
        <v>0</v>
      </c>
      <c r="AS78" s="21">
        <v>0</v>
      </c>
      <c r="AT78" s="21">
        <v>1</v>
      </c>
      <c r="AU78" s="21">
        <v>0</v>
      </c>
      <c r="AV78" s="21" t="s">
        <v>2</v>
      </c>
      <c r="AW78" s="21">
        <v>0</v>
      </c>
      <c r="AX78" s="21">
        <v>0</v>
      </c>
      <c r="AY78" s="21">
        <v>0</v>
      </c>
      <c r="AZ78" s="21">
        <v>1</v>
      </c>
      <c r="BA78" s="21" t="s">
        <v>1</v>
      </c>
      <c r="BB78" s="21">
        <v>0</v>
      </c>
      <c r="BC78" s="21">
        <v>0</v>
      </c>
      <c r="BD78" s="21">
        <v>1</v>
      </c>
      <c r="BE78" s="21">
        <v>0</v>
      </c>
      <c r="BF78" s="21" t="s">
        <v>1</v>
      </c>
      <c r="BG78" s="21">
        <v>0</v>
      </c>
      <c r="BH78" s="21">
        <v>0</v>
      </c>
      <c r="BI78" s="21">
        <v>1</v>
      </c>
      <c r="BJ78" s="21">
        <v>0</v>
      </c>
      <c r="BK78" s="21" t="s">
        <v>0</v>
      </c>
      <c r="BL78" s="21">
        <v>0</v>
      </c>
      <c r="BM78" s="21">
        <v>1</v>
      </c>
      <c r="BN78" s="21">
        <v>0</v>
      </c>
      <c r="BO78" s="21">
        <v>0</v>
      </c>
      <c r="BP78" s="21" t="s">
        <v>0</v>
      </c>
      <c r="BQ78" s="21">
        <v>0</v>
      </c>
      <c r="BR78" s="21">
        <v>1</v>
      </c>
      <c r="BS78" s="21">
        <v>0</v>
      </c>
      <c r="BT78" s="21">
        <v>0</v>
      </c>
      <c r="BU78" s="21" t="s">
        <v>0</v>
      </c>
      <c r="BV78" s="21">
        <v>0</v>
      </c>
      <c r="BW78" s="21">
        <v>1</v>
      </c>
      <c r="BX78" s="21">
        <v>0</v>
      </c>
      <c r="BY78" s="21">
        <v>0</v>
      </c>
      <c r="BZ78" s="21" t="s">
        <v>0</v>
      </c>
      <c r="CA78" s="21">
        <v>0</v>
      </c>
      <c r="CB78" s="21">
        <v>1</v>
      </c>
      <c r="CC78" s="21">
        <v>0</v>
      </c>
      <c r="CD78" s="21">
        <v>0</v>
      </c>
      <c r="CE78" s="21" t="s">
        <v>1</v>
      </c>
      <c r="CF78" s="21">
        <v>0</v>
      </c>
      <c r="CG78" s="21">
        <v>0</v>
      </c>
      <c r="CH78" s="21">
        <v>1</v>
      </c>
      <c r="CI78" s="21">
        <v>0</v>
      </c>
      <c r="CJ78" s="21" t="s">
        <v>1</v>
      </c>
      <c r="CK78" s="21">
        <v>0</v>
      </c>
      <c r="CL78" s="21">
        <v>0</v>
      </c>
      <c r="CM78" s="21">
        <v>1</v>
      </c>
      <c r="CN78" s="21">
        <v>0</v>
      </c>
      <c r="CO78" s="21" t="s">
        <v>1</v>
      </c>
      <c r="CP78" s="21">
        <v>0</v>
      </c>
      <c r="CQ78" s="21">
        <v>0</v>
      </c>
      <c r="CR78" s="21">
        <v>1</v>
      </c>
      <c r="CS78" s="21">
        <v>0</v>
      </c>
      <c r="CT78" s="21" t="s">
        <v>1</v>
      </c>
      <c r="CU78" s="21">
        <v>0</v>
      </c>
      <c r="CV78" s="21">
        <v>0</v>
      </c>
      <c r="CW78" s="21">
        <v>1</v>
      </c>
      <c r="CX78" s="21">
        <v>0</v>
      </c>
      <c r="CY78" s="21" t="s">
        <v>0</v>
      </c>
      <c r="CZ78" s="21">
        <v>0</v>
      </c>
      <c r="DA78" s="21">
        <v>1</v>
      </c>
      <c r="DB78" s="21">
        <v>0</v>
      </c>
      <c r="DC78" s="21">
        <v>0</v>
      </c>
      <c r="DD78" s="21" t="s">
        <v>0</v>
      </c>
      <c r="DE78" s="21">
        <v>0</v>
      </c>
      <c r="DF78" s="21">
        <v>1</v>
      </c>
      <c r="DG78" s="21">
        <v>0</v>
      </c>
      <c r="DH78" s="21">
        <v>0</v>
      </c>
      <c r="DI78" s="21" t="s">
        <v>0</v>
      </c>
      <c r="DJ78" s="21">
        <v>0</v>
      </c>
      <c r="DK78" s="21">
        <v>1</v>
      </c>
      <c r="DL78" s="21">
        <v>0</v>
      </c>
      <c r="DM78" s="21">
        <v>0</v>
      </c>
    </row>
    <row r="79" spans="1:117" ht="25" customHeight="1" x14ac:dyDescent="0.3">
      <c r="A79" s="13">
        <v>76</v>
      </c>
      <c r="B79" s="4">
        <v>215</v>
      </c>
      <c r="C79" s="15">
        <v>45926.38622685185</v>
      </c>
      <c r="D79" s="16">
        <v>45926.38622685185</v>
      </c>
      <c r="E79" s="31">
        <v>339</v>
      </c>
      <c r="F79" s="21">
        <v>0</v>
      </c>
      <c r="G79" s="21">
        <v>0</v>
      </c>
      <c r="H79" s="21">
        <v>0</v>
      </c>
      <c r="I79" s="21">
        <v>0</v>
      </c>
      <c r="J79" s="21">
        <v>1</v>
      </c>
      <c r="K79" s="21">
        <v>0</v>
      </c>
      <c r="L79" s="70"/>
      <c r="M79" s="19">
        <v>0</v>
      </c>
      <c r="N79" s="19" t="s">
        <v>231</v>
      </c>
      <c r="O79" s="4">
        <v>0</v>
      </c>
      <c r="P79" s="19">
        <v>0</v>
      </c>
      <c r="Q79" s="110">
        <v>1</v>
      </c>
      <c r="R79" s="111">
        <v>6</v>
      </c>
      <c r="S79" s="7">
        <v>11</v>
      </c>
      <c r="T79" s="21" t="s">
        <v>2</v>
      </c>
      <c r="U79" s="21">
        <v>0</v>
      </c>
      <c r="V79" s="21">
        <v>0</v>
      </c>
      <c r="W79" s="21">
        <v>0</v>
      </c>
      <c r="X79" s="21">
        <v>1</v>
      </c>
      <c r="Y79" s="21" t="s">
        <v>2</v>
      </c>
      <c r="Z79" s="21">
        <v>0</v>
      </c>
      <c r="AA79" s="21">
        <v>0</v>
      </c>
      <c r="AB79" s="21">
        <v>0</v>
      </c>
      <c r="AC79" s="21">
        <v>1</v>
      </c>
      <c r="AD79" s="21" t="s">
        <v>2</v>
      </c>
      <c r="AE79" s="21">
        <v>0</v>
      </c>
      <c r="AF79" s="21">
        <v>0</v>
      </c>
      <c r="AG79" s="21">
        <v>0</v>
      </c>
      <c r="AH79" s="21">
        <v>1</v>
      </c>
      <c r="AI79" s="4">
        <v>4</v>
      </c>
      <c r="AJ79" s="21">
        <v>0</v>
      </c>
      <c r="AK79" s="21">
        <v>0</v>
      </c>
      <c r="AL79" s="21">
        <v>1</v>
      </c>
      <c r="AM79" s="21">
        <v>0</v>
      </c>
      <c r="AN79" s="21">
        <v>0</v>
      </c>
      <c r="AO79" s="21">
        <v>0</v>
      </c>
      <c r="AP79" s="21">
        <v>0</v>
      </c>
      <c r="AQ79" s="21" t="s">
        <v>2</v>
      </c>
      <c r="AR79" s="21">
        <v>0</v>
      </c>
      <c r="AS79" s="21">
        <v>0</v>
      </c>
      <c r="AT79" s="21">
        <v>0</v>
      </c>
      <c r="AU79" s="21">
        <v>1</v>
      </c>
      <c r="AV79" s="21" t="s">
        <v>0</v>
      </c>
      <c r="AW79" s="21">
        <v>0</v>
      </c>
      <c r="AX79" s="21">
        <v>1</v>
      </c>
      <c r="AY79" s="21">
        <v>0</v>
      </c>
      <c r="AZ79" s="21">
        <v>0</v>
      </c>
      <c r="BA79" s="21" t="s">
        <v>2</v>
      </c>
      <c r="BB79" s="21">
        <v>0</v>
      </c>
      <c r="BC79" s="21">
        <v>0</v>
      </c>
      <c r="BD79" s="21">
        <v>0</v>
      </c>
      <c r="BE79" s="21">
        <v>1</v>
      </c>
      <c r="BF79" s="21" t="s">
        <v>2</v>
      </c>
      <c r="BG79" s="21">
        <v>0</v>
      </c>
      <c r="BH79" s="21">
        <v>0</v>
      </c>
      <c r="BI79" s="21">
        <v>0</v>
      </c>
      <c r="BJ79" s="21">
        <v>1</v>
      </c>
      <c r="BK79" s="21" t="s">
        <v>2</v>
      </c>
      <c r="BL79" s="21">
        <v>0</v>
      </c>
      <c r="BM79" s="21">
        <v>0</v>
      </c>
      <c r="BN79" s="21">
        <v>0</v>
      </c>
      <c r="BO79" s="21">
        <v>1</v>
      </c>
      <c r="BP79" s="21" t="s">
        <v>1</v>
      </c>
      <c r="BQ79" s="21">
        <v>0</v>
      </c>
      <c r="BR79" s="21">
        <v>0</v>
      </c>
      <c r="BS79" s="21">
        <v>1</v>
      </c>
      <c r="BT79" s="21">
        <v>0</v>
      </c>
      <c r="BU79" s="21" t="s">
        <v>1</v>
      </c>
      <c r="BV79" s="21">
        <v>0</v>
      </c>
      <c r="BW79" s="21">
        <v>0</v>
      </c>
      <c r="BX79" s="21">
        <v>1</v>
      </c>
      <c r="BY79" s="21">
        <v>0</v>
      </c>
      <c r="BZ79" s="21" t="s">
        <v>1</v>
      </c>
      <c r="CA79" s="21">
        <v>0</v>
      </c>
      <c r="CB79" s="21">
        <v>0</v>
      </c>
      <c r="CC79" s="21">
        <v>1</v>
      </c>
      <c r="CD79" s="21">
        <v>0</v>
      </c>
      <c r="CE79" s="21" t="s">
        <v>2</v>
      </c>
      <c r="CF79" s="21">
        <v>0</v>
      </c>
      <c r="CG79" s="21">
        <v>0</v>
      </c>
      <c r="CH79" s="21">
        <v>0</v>
      </c>
      <c r="CI79" s="21">
        <v>1</v>
      </c>
      <c r="CJ79" s="21" t="s">
        <v>1</v>
      </c>
      <c r="CK79" s="21">
        <v>0</v>
      </c>
      <c r="CL79" s="21">
        <v>0</v>
      </c>
      <c r="CM79" s="21">
        <v>1</v>
      </c>
      <c r="CN79" s="21">
        <v>0</v>
      </c>
      <c r="CO79" s="21" t="s">
        <v>1</v>
      </c>
      <c r="CP79" s="21">
        <v>0</v>
      </c>
      <c r="CQ79" s="21">
        <v>0</v>
      </c>
      <c r="CR79" s="21">
        <v>1</v>
      </c>
      <c r="CS79" s="21">
        <v>0</v>
      </c>
      <c r="CT79" s="21" t="s">
        <v>1</v>
      </c>
      <c r="CU79" s="21">
        <v>0</v>
      </c>
      <c r="CV79" s="21">
        <v>0</v>
      </c>
      <c r="CW79" s="21">
        <v>1</v>
      </c>
      <c r="CX79" s="21">
        <v>0</v>
      </c>
      <c r="CY79" s="21" t="s">
        <v>2</v>
      </c>
      <c r="CZ79" s="21">
        <v>0</v>
      </c>
      <c r="DA79" s="21">
        <v>0</v>
      </c>
      <c r="DB79" s="21">
        <v>0</v>
      </c>
      <c r="DC79" s="21">
        <v>1</v>
      </c>
      <c r="DD79" s="21" t="s">
        <v>2</v>
      </c>
      <c r="DE79" s="21">
        <v>0</v>
      </c>
      <c r="DF79" s="21">
        <v>0</v>
      </c>
      <c r="DG79" s="21">
        <v>0</v>
      </c>
      <c r="DH79" s="21">
        <v>1</v>
      </c>
      <c r="DI79" s="21" t="s">
        <v>2</v>
      </c>
      <c r="DJ79" s="21">
        <v>0</v>
      </c>
      <c r="DK79" s="21">
        <v>0</v>
      </c>
      <c r="DL79" s="21">
        <v>0</v>
      </c>
      <c r="DM79" s="21">
        <v>1</v>
      </c>
    </row>
    <row r="80" spans="1:117" ht="25" customHeight="1" x14ac:dyDescent="0.3">
      <c r="A80" s="13">
        <v>77</v>
      </c>
      <c r="B80" s="4">
        <v>220</v>
      </c>
      <c r="C80" s="15">
        <v>45926.747615740744</v>
      </c>
      <c r="D80" s="16">
        <v>45926.747615740744</v>
      </c>
      <c r="E80" s="31">
        <v>339</v>
      </c>
      <c r="F80" s="21">
        <v>0</v>
      </c>
      <c r="G80" s="21">
        <v>0</v>
      </c>
      <c r="H80" s="21">
        <v>0</v>
      </c>
      <c r="I80" s="21">
        <v>0</v>
      </c>
      <c r="J80" s="21">
        <v>1</v>
      </c>
      <c r="K80" s="21">
        <v>0</v>
      </c>
      <c r="L80" s="70"/>
      <c r="M80" s="19">
        <v>0</v>
      </c>
      <c r="N80" s="19" t="s">
        <v>232</v>
      </c>
      <c r="O80" s="4">
        <v>0</v>
      </c>
      <c r="P80" s="19">
        <v>0</v>
      </c>
      <c r="Q80" s="110">
        <v>11</v>
      </c>
      <c r="R80" s="111">
        <v>4</v>
      </c>
      <c r="S80" s="7">
        <v>3</v>
      </c>
      <c r="T80" s="21" t="s">
        <v>1</v>
      </c>
      <c r="U80" s="21">
        <v>0</v>
      </c>
      <c r="V80" s="21">
        <v>0</v>
      </c>
      <c r="W80" s="21">
        <v>1</v>
      </c>
      <c r="X80" s="21">
        <v>0</v>
      </c>
      <c r="Y80" s="21" t="s">
        <v>2</v>
      </c>
      <c r="Z80" s="21">
        <v>0</v>
      </c>
      <c r="AA80" s="21">
        <v>0</v>
      </c>
      <c r="AB80" s="21">
        <v>0</v>
      </c>
      <c r="AC80" s="21">
        <v>1</v>
      </c>
      <c r="AD80" s="21" t="s">
        <v>2</v>
      </c>
      <c r="AE80" s="21">
        <v>0</v>
      </c>
      <c r="AF80" s="21">
        <v>0</v>
      </c>
      <c r="AG80" s="21">
        <v>0</v>
      </c>
      <c r="AH80" s="21">
        <v>1</v>
      </c>
      <c r="AI80" s="4">
        <v>1</v>
      </c>
      <c r="AJ80" s="21">
        <v>0</v>
      </c>
      <c r="AK80" s="21">
        <v>1</v>
      </c>
      <c r="AL80" s="21">
        <v>0</v>
      </c>
      <c r="AM80" s="21">
        <v>0</v>
      </c>
      <c r="AN80" s="21">
        <v>0</v>
      </c>
      <c r="AO80" s="21">
        <v>0</v>
      </c>
      <c r="AP80" s="21">
        <v>0</v>
      </c>
      <c r="AQ80" s="21" t="s">
        <v>2</v>
      </c>
      <c r="AR80" s="21">
        <v>0</v>
      </c>
      <c r="AS80" s="21">
        <v>0</v>
      </c>
      <c r="AT80" s="21">
        <v>0</v>
      </c>
      <c r="AU80" s="21">
        <v>1</v>
      </c>
      <c r="AV80" s="21" t="s">
        <v>0</v>
      </c>
      <c r="AW80" s="21">
        <v>0</v>
      </c>
      <c r="AX80" s="21">
        <v>1</v>
      </c>
      <c r="AY80" s="21">
        <v>0</v>
      </c>
      <c r="AZ80" s="21">
        <v>0</v>
      </c>
      <c r="BA80" s="21" t="s">
        <v>1</v>
      </c>
      <c r="BB80" s="21">
        <v>0</v>
      </c>
      <c r="BC80" s="21">
        <v>0</v>
      </c>
      <c r="BD80" s="21">
        <v>1</v>
      </c>
      <c r="BE80" s="21">
        <v>0</v>
      </c>
      <c r="BF80" s="21" t="s">
        <v>1</v>
      </c>
      <c r="BG80" s="21">
        <v>0</v>
      </c>
      <c r="BH80" s="21">
        <v>0</v>
      </c>
      <c r="BI80" s="21">
        <v>1</v>
      </c>
      <c r="BJ80" s="21">
        <v>0</v>
      </c>
      <c r="BK80" s="21" t="s">
        <v>1</v>
      </c>
      <c r="BL80" s="21">
        <v>0</v>
      </c>
      <c r="BM80" s="21">
        <v>0</v>
      </c>
      <c r="BN80" s="21">
        <v>1</v>
      </c>
      <c r="BO80" s="21">
        <v>0</v>
      </c>
      <c r="BP80" s="21" t="s">
        <v>0</v>
      </c>
      <c r="BQ80" s="21">
        <v>0</v>
      </c>
      <c r="BR80" s="21">
        <v>1</v>
      </c>
      <c r="BS80" s="21">
        <v>0</v>
      </c>
      <c r="BT80" s="21">
        <v>0</v>
      </c>
      <c r="BU80" s="21" t="s">
        <v>0</v>
      </c>
      <c r="BV80" s="21">
        <v>0</v>
      </c>
      <c r="BW80" s="21">
        <v>1</v>
      </c>
      <c r="BX80" s="21">
        <v>0</v>
      </c>
      <c r="BY80" s="21">
        <v>0</v>
      </c>
      <c r="BZ80" s="21" t="s">
        <v>0</v>
      </c>
      <c r="CA80" s="21">
        <v>0</v>
      </c>
      <c r="CB80" s="21">
        <v>1</v>
      </c>
      <c r="CC80" s="21">
        <v>0</v>
      </c>
      <c r="CD80" s="21">
        <v>0</v>
      </c>
      <c r="CE80" s="21" t="s">
        <v>0</v>
      </c>
      <c r="CF80" s="21">
        <v>0</v>
      </c>
      <c r="CG80" s="21">
        <v>1</v>
      </c>
      <c r="CH80" s="21">
        <v>0</v>
      </c>
      <c r="CI80" s="21">
        <v>0</v>
      </c>
      <c r="CJ80" s="21" t="s">
        <v>0</v>
      </c>
      <c r="CK80" s="21">
        <v>0</v>
      </c>
      <c r="CL80" s="21">
        <v>1</v>
      </c>
      <c r="CM80" s="21">
        <v>0</v>
      </c>
      <c r="CN80" s="21">
        <v>0</v>
      </c>
      <c r="CO80" s="21" t="s">
        <v>0</v>
      </c>
      <c r="CP80" s="21">
        <v>0</v>
      </c>
      <c r="CQ80" s="21">
        <v>1</v>
      </c>
      <c r="CR80" s="21">
        <v>0</v>
      </c>
      <c r="CS80" s="21">
        <v>0</v>
      </c>
      <c r="CT80" s="21" t="s">
        <v>0</v>
      </c>
      <c r="CU80" s="21">
        <v>0</v>
      </c>
      <c r="CV80" s="21">
        <v>1</v>
      </c>
      <c r="CW80" s="21">
        <v>0</v>
      </c>
      <c r="CX80" s="21">
        <v>0</v>
      </c>
      <c r="CY80" s="21" t="s">
        <v>0</v>
      </c>
      <c r="CZ80" s="21">
        <v>0</v>
      </c>
      <c r="DA80" s="21">
        <v>1</v>
      </c>
      <c r="DB80" s="21">
        <v>0</v>
      </c>
      <c r="DC80" s="21">
        <v>0</v>
      </c>
      <c r="DD80" s="21" t="s">
        <v>0</v>
      </c>
      <c r="DE80" s="21">
        <v>0</v>
      </c>
      <c r="DF80" s="21">
        <v>1</v>
      </c>
      <c r="DG80" s="21">
        <v>0</v>
      </c>
      <c r="DH80" s="21">
        <v>0</v>
      </c>
      <c r="DI80" s="21" t="s">
        <v>0</v>
      </c>
      <c r="DJ80" s="21">
        <v>0</v>
      </c>
      <c r="DK80" s="21">
        <v>1</v>
      </c>
      <c r="DL80" s="21">
        <v>0</v>
      </c>
      <c r="DM80" s="21">
        <v>0</v>
      </c>
    </row>
    <row r="81" spans="1:117" ht="25" customHeight="1" x14ac:dyDescent="0.3">
      <c r="A81" s="13">
        <v>74</v>
      </c>
      <c r="B81" s="4">
        <v>209</v>
      </c>
      <c r="C81" s="15">
        <v>45924.435636574075</v>
      </c>
      <c r="D81" s="16">
        <v>45924.435636574075</v>
      </c>
      <c r="E81" s="31">
        <v>341</v>
      </c>
      <c r="F81" s="21">
        <v>0</v>
      </c>
      <c r="G81" s="21">
        <v>0</v>
      </c>
      <c r="H81" s="21">
        <v>0</v>
      </c>
      <c r="I81" s="21">
        <v>0</v>
      </c>
      <c r="J81" s="21">
        <v>1</v>
      </c>
      <c r="K81" s="21">
        <v>0</v>
      </c>
      <c r="L81" s="70"/>
      <c r="M81" s="19">
        <v>0</v>
      </c>
      <c r="N81" s="19" t="s">
        <v>229</v>
      </c>
      <c r="O81" s="4">
        <v>0</v>
      </c>
      <c r="P81" s="19">
        <v>0</v>
      </c>
      <c r="Q81" s="110">
        <v>8</v>
      </c>
      <c r="R81" s="111">
        <v>8</v>
      </c>
      <c r="S81" s="7">
        <v>2</v>
      </c>
      <c r="T81" s="21" t="s">
        <v>0</v>
      </c>
      <c r="U81" s="21">
        <v>0</v>
      </c>
      <c r="V81" s="21">
        <v>1</v>
      </c>
      <c r="W81" s="21">
        <v>0</v>
      </c>
      <c r="X81" s="21">
        <v>0</v>
      </c>
      <c r="Y81" s="21" t="s">
        <v>1</v>
      </c>
      <c r="Z81" s="21">
        <v>0</v>
      </c>
      <c r="AA81" s="21">
        <v>0</v>
      </c>
      <c r="AB81" s="21">
        <v>1</v>
      </c>
      <c r="AC81" s="21">
        <v>0</v>
      </c>
      <c r="AD81" s="21" t="s">
        <v>2</v>
      </c>
      <c r="AE81" s="21">
        <v>0</v>
      </c>
      <c r="AF81" s="21">
        <v>0</v>
      </c>
      <c r="AG81" s="21">
        <v>0</v>
      </c>
      <c r="AH81" s="21">
        <v>1</v>
      </c>
      <c r="AI81" s="4">
        <v>2</v>
      </c>
      <c r="AJ81" s="21">
        <v>0</v>
      </c>
      <c r="AK81" s="21">
        <v>1</v>
      </c>
      <c r="AL81" s="21">
        <v>0</v>
      </c>
      <c r="AM81" s="21">
        <v>0</v>
      </c>
      <c r="AN81" s="21">
        <v>0</v>
      </c>
      <c r="AO81" s="21">
        <v>0</v>
      </c>
      <c r="AP81" s="21">
        <v>0</v>
      </c>
      <c r="AQ81" s="21" t="s">
        <v>2</v>
      </c>
      <c r="AR81" s="21">
        <v>0</v>
      </c>
      <c r="AS81" s="21">
        <v>0</v>
      </c>
      <c r="AT81" s="21">
        <v>0</v>
      </c>
      <c r="AU81" s="21">
        <v>1</v>
      </c>
      <c r="AV81" s="21" t="s">
        <v>0</v>
      </c>
      <c r="AW81" s="21">
        <v>0</v>
      </c>
      <c r="AX81" s="21">
        <v>1</v>
      </c>
      <c r="AY81" s="21">
        <v>0</v>
      </c>
      <c r="AZ81" s="21">
        <v>0</v>
      </c>
      <c r="BA81" s="21" t="s">
        <v>1</v>
      </c>
      <c r="BB81" s="21">
        <v>0</v>
      </c>
      <c r="BC81" s="21">
        <v>0</v>
      </c>
      <c r="BD81" s="21">
        <v>1</v>
      </c>
      <c r="BE81" s="21">
        <v>0</v>
      </c>
      <c r="BF81" s="21" t="s">
        <v>1</v>
      </c>
      <c r="BG81" s="21">
        <v>0</v>
      </c>
      <c r="BH81" s="21">
        <v>0</v>
      </c>
      <c r="BI81" s="21">
        <v>1</v>
      </c>
      <c r="BJ81" s="21">
        <v>0</v>
      </c>
      <c r="BK81" s="21" t="s">
        <v>1</v>
      </c>
      <c r="BL81" s="21">
        <v>0</v>
      </c>
      <c r="BM81" s="21">
        <v>0</v>
      </c>
      <c r="BN81" s="21">
        <v>1</v>
      </c>
      <c r="BO81" s="21">
        <v>0</v>
      </c>
      <c r="BP81" s="21" t="s">
        <v>0</v>
      </c>
      <c r="BQ81" s="21">
        <v>0</v>
      </c>
      <c r="BR81" s="21">
        <v>1</v>
      </c>
      <c r="BS81" s="21">
        <v>0</v>
      </c>
      <c r="BT81" s="21">
        <v>0</v>
      </c>
      <c r="BU81" s="21" t="s">
        <v>0</v>
      </c>
      <c r="BV81" s="21">
        <v>0</v>
      </c>
      <c r="BW81" s="21">
        <v>1</v>
      </c>
      <c r="BX81" s="21">
        <v>0</v>
      </c>
      <c r="BY81" s="21">
        <v>0</v>
      </c>
      <c r="BZ81" s="21" t="s">
        <v>0</v>
      </c>
      <c r="CA81" s="21">
        <v>0</v>
      </c>
      <c r="CB81" s="21">
        <v>1</v>
      </c>
      <c r="CC81" s="21">
        <v>0</v>
      </c>
      <c r="CD81" s="21">
        <v>0</v>
      </c>
      <c r="CE81" s="21" t="s">
        <v>1</v>
      </c>
      <c r="CF81" s="21">
        <v>0</v>
      </c>
      <c r="CG81" s="21">
        <v>0</v>
      </c>
      <c r="CH81" s="21">
        <v>1</v>
      </c>
      <c r="CI81" s="21">
        <v>0</v>
      </c>
      <c r="CJ81" s="21" t="s">
        <v>1</v>
      </c>
      <c r="CK81" s="21">
        <v>0</v>
      </c>
      <c r="CL81" s="21">
        <v>0</v>
      </c>
      <c r="CM81" s="21">
        <v>1</v>
      </c>
      <c r="CN81" s="21">
        <v>0</v>
      </c>
      <c r="CO81" s="21" t="s">
        <v>1</v>
      </c>
      <c r="CP81" s="21">
        <v>0</v>
      </c>
      <c r="CQ81" s="21">
        <v>0</v>
      </c>
      <c r="CR81" s="21">
        <v>1</v>
      </c>
      <c r="CS81" s="21">
        <v>0</v>
      </c>
      <c r="CT81" s="21" t="s">
        <v>1</v>
      </c>
      <c r="CU81" s="21">
        <v>0</v>
      </c>
      <c r="CV81" s="21">
        <v>0</v>
      </c>
      <c r="CW81" s="21">
        <v>1</v>
      </c>
      <c r="CX81" s="21">
        <v>0</v>
      </c>
      <c r="CY81" s="21" t="s">
        <v>0</v>
      </c>
      <c r="CZ81" s="21">
        <v>0</v>
      </c>
      <c r="DA81" s="21">
        <v>1</v>
      </c>
      <c r="DB81" s="21">
        <v>0</v>
      </c>
      <c r="DC81" s="21">
        <v>0</v>
      </c>
      <c r="DD81" s="21" t="s">
        <v>0</v>
      </c>
      <c r="DE81" s="21">
        <v>0</v>
      </c>
      <c r="DF81" s="21">
        <v>1</v>
      </c>
      <c r="DG81" s="21">
        <v>0</v>
      </c>
      <c r="DH81" s="21">
        <v>0</v>
      </c>
      <c r="DI81" s="21" t="s">
        <v>0</v>
      </c>
      <c r="DJ81" s="21">
        <v>0</v>
      </c>
      <c r="DK81" s="21">
        <v>1</v>
      </c>
      <c r="DL81" s="21">
        <v>0</v>
      </c>
      <c r="DM81" s="21">
        <v>0</v>
      </c>
    </row>
    <row r="82" spans="1:117" ht="25" customHeight="1" x14ac:dyDescent="0.3">
      <c r="A82" s="13">
        <v>75</v>
      </c>
      <c r="B82" s="4">
        <v>210</v>
      </c>
      <c r="C82" s="15">
        <v>45924.438738425924</v>
      </c>
      <c r="D82" s="16">
        <v>45924.438738425924</v>
      </c>
      <c r="E82" s="31">
        <v>341</v>
      </c>
      <c r="F82" s="21">
        <v>0</v>
      </c>
      <c r="G82" s="21">
        <v>0</v>
      </c>
      <c r="H82" s="21">
        <v>0</v>
      </c>
      <c r="I82" s="21">
        <v>0</v>
      </c>
      <c r="J82" s="21">
        <v>1</v>
      </c>
      <c r="K82" s="21">
        <v>0</v>
      </c>
      <c r="L82" s="70"/>
      <c r="M82" s="19">
        <v>0</v>
      </c>
      <c r="N82" s="19" t="s">
        <v>230</v>
      </c>
      <c r="O82" s="4">
        <v>0</v>
      </c>
      <c r="P82" s="19">
        <v>0</v>
      </c>
      <c r="Q82" s="110">
        <v>3</v>
      </c>
      <c r="R82" s="111">
        <v>7</v>
      </c>
      <c r="S82" s="7">
        <v>8</v>
      </c>
      <c r="T82" s="21" t="s">
        <v>2</v>
      </c>
      <c r="U82" s="21">
        <v>0</v>
      </c>
      <c r="V82" s="21">
        <v>0</v>
      </c>
      <c r="W82" s="21">
        <v>0</v>
      </c>
      <c r="X82" s="21">
        <v>1</v>
      </c>
      <c r="Y82" s="21" t="s">
        <v>2</v>
      </c>
      <c r="Z82" s="21">
        <v>0</v>
      </c>
      <c r="AA82" s="21">
        <v>0</v>
      </c>
      <c r="AB82" s="21">
        <v>0</v>
      </c>
      <c r="AC82" s="21">
        <v>1</v>
      </c>
      <c r="AD82" s="21" t="s">
        <v>1</v>
      </c>
      <c r="AE82" s="21">
        <v>0</v>
      </c>
      <c r="AF82" s="21">
        <v>0</v>
      </c>
      <c r="AG82" s="21">
        <v>1</v>
      </c>
      <c r="AH82" s="21">
        <v>0</v>
      </c>
      <c r="AI82" s="4">
        <v>47</v>
      </c>
      <c r="AJ82" s="21">
        <v>0</v>
      </c>
      <c r="AK82" s="21">
        <v>0</v>
      </c>
      <c r="AL82" s="21">
        <v>0</v>
      </c>
      <c r="AM82" s="21">
        <v>0</v>
      </c>
      <c r="AN82" s="21">
        <v>1</v>
      </c>
      <c r="AO82" s="21">
        <v>0</v>
      </c>
      <c r="AP82" s="21">
        <v>0</v>
      </c>
      <c r="AQ82" s="21" t="s">
        <v>2</v>
      </c>
      <c r="AR82" s="21">
        <v>0</v>
      </c>
      <c r="AS82" s="21">
        <v>0</v>
      </c>
      <c r="AT82" s="21">
        <v>0</v>
      </c>
      <c r="AU82" s="21">
        <v>1</v>
      </c>
      <c r="AV82" s="21" t="s">
        <v>2</v>
      </c>
      <c r="AW82" s="21">
        <v>0</v>
      </c>
      <c r="AX82" s="21">
        <v>0</v>
      </c>
      <c r="AY82" s="21">
        <v>0</v>
      </c>
      <c r="AZ82" s="21">
        <v>1</v>
      </c>
      <c r="BA82" s="21" t="s">
        <v>1</v>
      </c>
      <c r="BB82" s="21">
        <v>0</v>
      </c>
      <c r="BC82" s="21">
        <v>0</v>
      </c>
      <c r="BD82" s="21">
        <v>1</v>
      </c>
      <c r="BE82" s="21">
        <v>0</v>
      </c>
      <c r="BF82" s="21" t="s">
        <v>1</v>
      </c>
      <c r="BG82" s="21">
        <v>0</v>
      </c>
      <c r="BH82" s="21">
        <v>0</v>
      </c>
      <c r="BI82" s="21">
        <v>1</v>
      </c>
      <c r="BJ82" s="21">
        <v>0</v>
      </c>
      <c r="BK82" s="21" t="s">
        <v>2</v>
      </c>
      <c r="BL82" s="21">
        <v>0</v>
      </c>
      <c r="BM82" s="21">
        <v>0</v>
      </c>
      <c r="BN82" s="21">
        <v>0</v>
      </c>
      <c r="BO82" s="21">
        <v>1</v>
      </c>
      <c r="BP82" s="21" t="s">
        <v>2</v>
      </c>
      <c r="BQ82" s="21">
        <v>0</v>
      </c>
      <c r="BR82" s="21">
        <v>0</v>
      </c>
      <c r="BS82" s="21">
        <v>0</v>
      </c>
      <c r="BT82" s="21">
        <v>1</v>
      </c>
      <c r="BU82" s="21" t="s">
        <v>2</v>
      </c>
      <c r="BV82" s="21">
        <v>0</v>
      </c>
      <c r="BW82" s="21">
        <v>0</v>
      </c>
      <c r="BX82" s="21">
        <v>0</v>
      </c>
      <c r="BY82" s="21">
        <v>1</v>
      </c>
      <c r="BZ82" s="21" t="s">
        <v>2</v>
      </c>
      <c r="CA82" s="21">
        <v>0</v>
      </c>
      <c r="CB82" s="21">
        <v>0</v>
      </c>
      <c r="CC82" s="21">
        <v>0</v>
      </c>
      <c r="CD82" s="21">
        <v>1</v>
      </c>
      <c r="CE82" s="21" t="s">
        <v>1</v>
      </c>
      <c r="CF82" s="21">
        <v>0</v>
      </c>
      <c r="CG82" s="21">
        <v>0</v>
      </c>
      <c r="CH82" s="21">
        <v>1</v>
      </c>
      <c r="CI82" s="21">
        <v>0</v>
      </c>
      <c r="CJ82" s="21" t="s">
        <v>1</v>
      </c>
      <c r="CK82" s="21">
        <v>0</v>
      </c>
      <c r="CL82" s="21">
        <v>0</v>
      </c>
      <c r="CM82" s="21">
        <v>1</v>
      </c>
      <c r="CN82" s="21">
        <v>0</v>
      </c>
      <c r="CO82" s="21" t="s">
        <v>1</v>
      </c>
      <c r="CP82" s="21">
        <v>0</v>
      </c>
      <c r="CQ82" s="21">
        <v>0</v>
      </c>
      <c r="CR82" s="21">
        <v>1</v>
      </c>
      <c r="CS82" s="21">
        <v>0</v>
      </c>
      <c r="CT82" s="21" t="s">
        <v>1</v>
      </c>
      <c r="CU82" s="21">
        <v>0</v>
      </c>
      <c r="CV82" s="21">
        <v>0</v>
      </c>
      <c r="CW82" s="21">
        <v>1</v>
      </c>
      <c r="CX82" s="21">
        <v>0</v>
      </c>
      <c r="CY82" s="21" t="s">
        <v>0</v>
      </c>
      <c r="CZ82" s="21">
        <v>0</v>
      </c>
      <c r="DA82" s="21">
        <v>1</v>
      </c>
      <c r="DB82" s="21">
        <v>0</v>
      </c>
      <c r="DC82" s="21">
        <v>0</v>
      </c>
      <c r="DD82" s="21" t="s">
        <v>0</v>
      </c>
      <c r="DE82" s="21">
        <v>0</v>
      </c>
      <c r="DF82" s="21">
        <v>1</v>
      </c>
      <c r="DG82" s="21">
        <v>0</v>
      </c>
      <c r="DH82" s="21">
        <v>0</v>
      </c>
      <c r="DI82" s="21" t="s">
        <v>0</v>
      </c>
      <c r="DJ82" s="21">
        <v>0</v>
      </c>
      <c r="DK82" s="21">
        <v>1</v>
      </c>
      <c r="DL82" s="21">
        <v>0</v>
      </c>
      <c r="DM82" s="21">
        <v>0</v>
      </c>
    </row>
    <row r="83" spans="1:117" ht="25" customHeight="1" x14ac:dyDescent="0.3">
      <c r="A83" s="13">
        <v>71</v>
      </c>
      <c r="B83" s="4">
        <v>205</v>
      </c>
      <c r="C83" s="15">
        <v>45923.360381944447</v>
      </c>
      <c r="D83" s="16">
        <v>45923.360381944447</v>
      </c>
      <c r="E83" s="31">
        <v>342</v>
      </c>
      <c r="F83" s="21">
        <v>0</v>
      </c>
      <c r="G83" s="21">
        <v>0</v>
      </c>
      <c r="H83" s="21">
        <v>0</v>
      </c>
      <c r="I83" s="21">
        <v>0</v>
      </c>
      <c r="J83" s="21">
        <v>1</v>
      </c>
      <c r="K83" s="21">
        <v>0</v>
      </c>
      <c r="L83" s="70"/>
      <c r="M83" s="19">
        <v>0</v>
      </c>
      <c r="N83" s="19" t="s">
        <v>226</v>
      </c>
      <c r="O83" s="4">
        <v>0</v>
      </c>
      <c r="P83" s="19">
        <v>0</v>
      </c>
      <c r="Q83" s="110">
        <v>2</v>
      </c>
      <c r="R83" s="111">
        <v>3</v>
      </c>
      <c r="S83" s="7">
        <v>13</v>
      </c>
      <c r="T83" s="21" t="s">
        <v>2</v>
      </c>
      <c r="U83" s="21">
        <v>0</v>
      </c>
      <c r="V83" s="21">
        <v>0</v>
      </c>
      <c r="W83" s="21">
        <v>0</v>
      </c>
      <c r="X83" s="21">
        <v>1</v>
      </c>
      <c r="Y83" s="21" t="s">
        <v>1</v>
      </c>
      <c r="Z83" s="21">
        <v>0</v>
      </c>
      <c r="AA83" s="21">
        <v>0</v>
      </c>
      <c r="AB83" s="21">
        <v>1</v>
      </c>
      <c r="AC83" s="21">
        <v>0</v>
      </c>
      <c r="AD83" s="21" t="s">
        <v>2</v>
      </c>
      <c r="AE83" s="21">
        <v>0</v>
      </c>
      <c r="AF83" s="21">
        <v>0</v>
      </c>
      <c r="AG83" s="21">
        <v>0</v>
      </c>
      <c r="AH83" s="21">
        <v>1</v>
      </c>
      <c r="AI83" s="4">
        <v>2</v>
      </c>
      <c r="AJ83" s="21">
        <v>0</v>
      </c>
      <c r="AK83" s="21">
        <v>1</v>
      </c>
      <c r="AL83" s="21">
        <v>0</v>
      </c>
      <c r="AM83" s="21">
        <v>0</v>
      </c>
      <c r="AN83" s="21">
        <v>0</v>
      </c>
      <c r="AO83" s="21">
        <v>0</v>
      </c>
      <c r="AP83" s="21">
        <v>0</v>
      </c>
      <c r="AQ83" s="21" t="s">
        <v>1</v>
      </c>
      <c r="AR83" s="21">
        <v>0</v>
      </c>
      <c r="AS83" s="21">
        <v>0</v>
      </c>
      <c r="AT83" s="21">
        <v>1</v>
      </c>
      <c r="AU83" s="21">
        <v>0</v>
      </c>
      <c r="AV83" s="21" t="s">
        <v>1</v>
      </c>
      <c r="AW83" s="21">
        <v>0</v>
      </c>
      <c r="AX83" s="21">
        <v>0</v>
      </c>
      <c r="AY83" s="21">
        <v>1</v>
      </c>
      <c r="AZ83" s="21">
        <v>0</v>
      </c>
      <c r="BA83" s="21" t="s">
        <v>2</v>
      </c>
      <c r="BB83" s="21">
        <v>0</v>
      </c>
      <c r="BC83" s="21">
        <v>0</v>
      </c>
      <c r="BD83" s="21">
        <v>0</v>
      </c>
      <c r="BE83" s="21">
        <v>1</v>
      </c>
      <c r="BF83" s="21" t="s">
        <v>2</v>
      </c>
      <c r="BG83" s="21">
        <v>0</v>
      </c>
      <c r="BH83" s="21">
        <v>0</v>
      </c>
      <c r="BI83" s="21">
        <v>0</v>
      </c>
      <c r="BJ83" s="21">
        <v>1</v>
      </c>
      <c r="BK83" s="21" t="s">
        <v>2</v>
      </c>
      <c r="BL83" s="21">
        <v>0</v>
      </c>
      <c r="BM83" s="21">
        <v>0</v>
      </c>
      <c r="BN83" s="21">
        <v>0</v>
      </c>
      <c r="BO83" s="21">
        <v>1</v>
      </c>
      <c r="BP83" s="21" t="s">
        <v>2</v>
      </c>
      <c r="BQ83" s="21">
        <v>0</v>
      </c>
      <c r="BR83" s="21">
        <v>0</v>
      </c>
      <c r="BS83" s="21">
        <v>0</v>
      </c>
      <c r="BT83" s="21">
        <v>1</v>
      </c>
      <c r="BU83" s="21" t="s">
        <v>2</v>
      </c>
      <c r="BV83" s="21">
        <v>0</v>
      </c>
      <c r="BW83" s="21">
        <v>0</v>
      </c>
      <c r="BX83" s="21">
        <v>0</v>
      </c>
      <c r="BY83" s="21">
        <v>1</v>
      </c>
      <c r="BZ83" s="21" t="s">
        <v>0</v>
      </c>
      <c r="CA83" s="21">
        <v>0</v>
      </c>
      <c r="CB83" s="21">
        <v>1</v>
      </c>
      <c r="CC83" s="21">
        <v>0</v>
      </c>
      <c r="CD83" s="21">
        <v>0</v>
      </c>
      <c r="CE83" s="21" t="s">
        <v>2</v>
      </c>
      <c r="CF83" s="21">
        <v>0</v>
      </c>
      <c r="CG83" s="21">
        <v>0</v>
      </c>
      <c r="CH83" s="21">
        <v>0</v>
      </c>
      <c r="CI83" s="21">
        <v>1</v>
      </c>
      <c r="CJ83" s="21" t="s">
        <v>2</v>
      </c>
      <c r="CK83" s="21">
        <v>0</v>
      </c>
      <c r="CL83" s="21">
        <v>0</v>
      </c>
      <c r="CM83" s="21">
        <v>0</v>
      </c>
      <c r="CN83" s="21">
        <v>1</v>
      </c>
      <c r="CO83" s="21" t="s">
        <v>2</v>
      </c>
      <c r="CP83" s="21">
        <v>0</v>
      </c>
      <c r="CQ83" s="21">
        <v>0</v>
      </c>
      <c r="CR83" s="21">
        <v>0</v>
      </c>
      <c r="CS83" s="21">
        <v>1</v>
      </c>
      <c r="CT83" s="21" t="s">
        <v>0</v>
      </c>
      <c r="CU83" s="21">
        <v>0</v>
      </c>
      <c r="CV83" s="21">
        <v>1</v>
      </c>
      <c r="CW83" s="21">
        <v>0</v>
      </c>
      <c r="CX83" s="21">
        <v>0</v>
      </c>
      <c r="CY83" s="21" t="s">
        <v>2</v>
      </c>
      <c r="CZ83" s="21">
        <v>0</v>
      </c>
      <c r="DA83" s="21">
        <v>0</v>
      </c>
      <c r="DB83" s="21">
        <v>0</v>
      </c>
      <c r="DC83" s="21">
        <v>1</v>
      </c>
      <c r="DD83" s="21" t="s">
        <v>2</v>
      </c>
      <c r="DE83" s="21">
        <v>0</v>
      </c>
      <c r="DF83" s="21">
        <v>0</v>
      </c>
      <c r="DG83" s="21">
        <v>0</v>
      </c>
      <c r="DH83" s="21">
        <v>1</v>
      </c>
      <c r="DI83" s="21" t="s">
        <v>2</v>
      </c>
      <c r="DJ83" s="21">
        <v>0</v>
      </c>
      <c r="DK83" s="21">
        <v>0</v>
      </c>
      <c r="DL83" s="21">
        <v>0</v>
      </c>
      <c r="DM83" s="21">
        <v>1</v>
      </c>
    </row>
    <row r="84" spans="1:117" ht="25" customHeight="1" x14ac:dyDescent="0.3">
      <c r="A84" s="13">
        <v>72</v>
      </c>
      <c r="B84" s="4">
        <v>206</v>
      </c>
      <c r="C84" s="15">
        <v>45923.381608796299</v>
      </c>
      <c r="D84" s="16">
        <v>45923.381608796299</v>
      </c>
      <c r="E84" s="31">
        <v>342</v>
      </c>
      <c r="F84" s="21">
        <v>0</v>
      </c>
      <c r="G84" s="21">
        <v>0</v>
      </c>
      <c r="H84" s="21">
        <v>0</v>
      </c>
      <c r="I84" s="21">
        <v>0</v>
      </c>
      <c r="J84" s="21">
        <v>1</v>
      </c>
      <c r="K84" s="21">
        <v>0</v>
      </c>
      <c r="L84" s="70"/>
      <c r="M84" s="19">
        <v>0</v>
      </c>
      <c r="N84" s="19" t="s">
        <v>227</v>
      </c>
      <c r="O84" s="4">
        <v>0</v>
      </c>
      <c r="P84" s="19">
        <v>0</v>
      </c>
      <c r="Q84" s="110">
        <v>0</v>
      </c>
      <c r="R84" s="111">
        <v>4</v>
      </c>
      <c r="S84" s="7">
        <v>14</v>
      </c>
      <c r="T84" s="21" t="s">
        <v>2</v>
      </c>
      <c r="U84" s="21">
        <v>0</v>
      </c>
      <c r="V84" s="21">
        <v>0</v>
      </c>
      <c r="W84" s="21">
        <v>0</v>
      </c>
      <c r="X84" s="21">
        <v>1</v>
      </c>
      <c r="Y84" s="21" t="s">
        <v>2</v>
      </c>
      <c r="Z84" s="21">
        <v>0</v>
      </c>
      <c r="AA84" s="21">
        <v>0</v>
      </c>
      <c r="AB84" s="21">
        <v>0</v>
      </c>
      <c r="AC84" s="21">
        <v>1</v>
      </c>
      <c r="AD84" s="21" t="s">
        <v>2</v>
      </c>
      <c r="AE84" s="21">
        <v>0</v>
      </c>
      <c r="AF84" s="21">
        <v>0</v>
      </c>
      <c r="AG84" s="21">
        <v>0</v>
      </c>
      <c r="AH84" s="21">
        <v>1</v>
      </c>
      <c r="AI84" s="4">
        <v>4</v>
      </c>
      <c r="AJ84" s="21">
        <v>0</v>
      </c>
      <c r="AK84" s="21">
        <v>0</v>
      </c>
      <c r="AL84" s="21">
        <v>1</v>
      </c>
      <c r="AM84" s="21">
        <v>0</v>
      </c>
      <c r="AN84" s="21">
        <v>0</v>
      </c>
      <c r="AO84" s="21">
        <v>0</v>
      </c>
      <c r="AP84" s="21">
        <v>0</v>
      </c>
      <c r="AQ84" s="21" t="s">
        <v>2</v>
      </c>
      <c r="AR84" s="21">
        <v>0</v>
      </c>
      <c r="AS84" s="21">
        <v>0</v>
      </c>
      <c r="AT84" s="21">
        <v>0</v>
      </c>
      <c r="AU84" s="21">
        <v>1</v>
      </c>
      <c r="AV84" s="21" t="s">
        <v>2</v>
      </c>
      <c r="AW84" s="21">
        <v>0</v>
      </c>
      <c r="AX84" s="21">
        <v>0</v>
      </c>
      <c r="AY84" s="21">
        <v>0</v>
      </c>
      <c r="AZ84" s="21">
        <v>1</v>
      </c>
      <c r="BA84" s="21" t="s">
        <v>2</v>
      </c>
      <c r="BB84" s="21">
        <v>0</v>
      </c>
      <c r="BC84" s="21">
        <v>0</v>
      </c>
      <c r="BD84" s="21">
        <v>0</v>
      </c>
      <c r="BE84" s="21">
        <v>1</v>
      </c>
      <c r="BF84" s="21" t="s">
        <v>2</v>
      </c>
      <c r="BG84" s="21">
        <v>0</v>
      </c>
      <c r="BH84" s="21">
        <v>0</v>
      </c>
      <c r="BI84" s="21">
        <v>0</v>
      </c>
      <c r="BJ84" s="21">
        <v>1</v>
      </c>
      <c r="BK84" s="21" t="s">
        <v>2</v>
      </c>
      <c r="BL84" s="21">
        <v>0</v>
      </c>
      <c r="BM84" s="21">
        <v>0</v>
      </c>
      <c r="BN84" s="21">
        <v>0</v>
      </c>
      <c r="BO84" s="21">
        <v>1</v>
      </c>
      <c r="BP84" s="21" t="s">
        <v>2</v>
      </c>
      <c r="BQ84" s="21">
        <v>0</v>
      </c>
      <c r="BR84" s="21">
        <v>0</v>
      </c>
      <c r="BS84" s="21">
        <v>0</v>
      </c>
      <c r="BT84" s="21">
        <v>1</v>
      </c>
      <c r="BU84" s="21" t="s">
        <v>1</v>
      </c>
      <c r="BV84" s="21">
        <v>0</v>
      </c>
      <c r="BW84" s="21">
        <v>0</v>
      </c>
      <c r="BX84" s="21">
        <v>1</v>
      </c>
      <c r="BY84" s="21">
        <v>0</v>
      </c>
      <c r="BZ84" s="21" t="s">
        <v>1</v>
      </c>
      <c r="CA84" s="21">
        <v>0</v>
      </c>
      <c r="CB84" s="21">
        <v>0</v>
      </c>
      <c r="CC84" s="21">
        <v>1</v>
      </c>
      <c r="CD84" s="21">
        <v>0</v>
      </c>
      <c r="CE84" s="21" t="s">
        <v>2</v>
      </c>
      <c r="CF84" s="21">
        <v>0</v>
      </c>
      <c r="CG84" s="21">
        <v>0</v>
      </c>
      <c r="CH84" s="21">
        <v>0</v>
      </c>
      <c r="CI84" s="21">
        <v>1</v>
      </c>
      <c r="CJ84" s="21" t="s">
        <v>2</v>
      </c>
      <c r="CK84" s="21">
        <v>0</v>
      </c>
      <c r="CL84" s="21">
        <v>0</v>
      </c>
      <c r="CM84" s="21">
        <v>0</v>
      </c>
      <c r="CN84" s="21">
        <v>1</v>
      </c>
      <c r="CO84" s="21" t="s">
        <v>1</v>
      </c>
      <c r="CP84" s="21">
        <v>0</v>
      </c>
      <c r="CQ84" s="21">
        <v>0</v>
      </c>
      <c r="CR84" s="21">
        <v>1</v>
      </c>
      <c r="CS84" s="21">
        <v>0</v>
      </c>
      <c r="CT84" s="21" t="s">
        <v>1</v>
      </c>
      <c r="CU84" s="21">
        <v>0</v>
      </c>
      <c r="CV84" s="21">
        <v>0</v>
      </c>
      <c r="CW84" s="21">
        <v>1</v>
      </c>
      <c r="CX84" s="21">
        <v>0</v>
      </c>
      <c r="CY84" s="21" t="s">
        <v>2</v>
      </c>
      <c r="CZ84" s="21">
        <v>0</v>
      </c>
      <c r="DA84" s="21">
        <v>0</v>
      </c>
      <c r="DB84" s="21">
        <v>0</v>
      </c>
      <c r="DC84" s="21">
        <v>1</v>
      </c>
      <c r="DD84" s="21" t="s">
        <v>2</v>
      </c>
      <c r="DE84" s="21">
        <v>0</v>
      </c>
      <c r="DF84" s="21">
        <v>0</v>
      </c>
      <c r="DG84" s="21">
        <v>0</v>
      </c>
      <c r="DH84" s="21">
        <v>1</v>
      </c>
      <c r="DI84" s="21" t="s">
        <v>2</v>
      </c>
      <c r="DJ84" s="21">
        <v>0</v>
      </c>
      <c r="DK84" s="21">
        <v>0</v>
      </c>
      <c r="DL84" s="21">
        <v>0</v>
      </c>
      <c r="DM84" s="21">
        <v>1</v>
      </c>
    </row>
    <row r="85" spans="1:117" ht="25" customHeight="1" x14ac:dyDescent="0.3">
      <c r="A85" s="13">
        <v>73</v>
      </c>
      <c r="B85" s="4">
        <v>208</v>
      </c>
      <c r="C85" s="15">
        <v>45923.57508101852</v>
      </c>
      <c r="D85" s="16">
        <v>45923.57508101852</v>
      </c>
      <c r="E85" s="31">
        <v>342</v>
      </c>
      <c r="F85" s="21">
        <v>0</v>
      </c>
      <c r="G85" s="21">
        <v>0</v>
      </c>
      <c r="H85" s="21">
        <v>0</v>
      </c>
      <c r="I85" s="21">
        <v>0</v>
      </c>
      <c r="J85" s="21">
        <v>1</v>
      </c>
      <c r="K85" s="21">
        <v>0</v>
      </c>
      <c r="L85" s="70"/>
      <c r="M85" s="19">
        <v>0</v>
      </c>
      <c r="N85" s="19" t="s">
        <v>228</v>
      </c>
      <c r="O85" s="4">
        <v>0</v>
      </c>
      <c r="P85" s="19">
        <v>0</v>
      </c>
      <c r="Q85" s="110">
        <v>7</v>
      </c>
      <c r="R85" s="111">
        <v>7</v>
      </c>
      <c r="S85" s="7">
        <v>4</v>
      </c>
      <c r="T85" s="21" t="s">
        <v>1</v>
      </c>
      <c r="U85" s="21">
        <v>0</v>
      </c>
      <c r="V85" s="21">
        <v>0</v>
      </c>
      <c r="W85" s="21">
        <v>1</v>
      </c>
      <c r="X85" s="21">
        <v>0</v>
      </c>
      <c r="Y85" s="21" t="s">
        <v>2</v>
      </c>
      <c r="Z85" s="21">
        <v>0</v>
      </c>
      <c r="AA85" s="21">
        <v>0</v>
      </c>
      <c r="AB85" s="21">
        <v>0</v>
      </c>
      <c r="AC85" s="21">
        <v>1</v>
      </c>
      <c r="AD85" s="21" t="s">
        <v>1</v>
      </c>
      <c r="AE85" s="21">
        <v>0</v>
      </c>
      <c r="AF85" s="21">
        <v>0</v>
      </c>
      <c r="AG85" s="21">
        <v>1</v>
      </c>
      <c r="AH85" s="21">
        <v>0</v>
      </c>
      <c r="AI85" s="4" t="s">
        <v>3</v>
      </c>
      <c r="AJ85" s="21">
        <v>0</v>
      </c>
      <c r="AK85" s="21">
        <v>0</v>
      </c>
      <c r="AL85" s="21">
        <v>0</v>
      </c>
      <c r="AM85" s="21">
        <v>0</v>
      </c>
      <c r="AN85" s="21">
        <v>0</v>
      </c>
      <c r="AO85" s="21">
        <v>0</v>
      </c>
      <c r="AP85" s="21">
        <v>1</v>
      </c>
      <c r="AQ85" s="21" t="s">
        <v>1</v>
      </c>
      <c r="AR85" s="21">
        <v>0</v>
      </c>
      <c r="AS85" s="21">
        <v>0</v>
      </c>
      <c r="AT85" s="21">
        <v>1</v>
      </c>
      <c r="AU85" s="21">
        <v>0</v>
      </c>
      <c r="AV85" s="21" t="s">
        <v>2</v>
      </c>
      <c r="AW85" s="21">
        <v>0</v>
      </c>
      <c r="AX85" s="21">
        <v>0</v>
      </c>
      <c r="AY85" s="21">
        <v>0</v>
      </c>
      <c r="AZ85" s="21">
        <v>1</v>
      </c>
      <c r="BA85" s="21" t="s">
        <v>2</v>
      </c>
      <c r="BB85" s="21">
        <v>0</v>
      </c>
      <c r="BC85" s="21">
        <v>0</v>
      </c>
      <c r="BD85" s="21">
        <v>0</v>
      </c>
      <c r="BE85" s="21">
        <v>1</v>
      </c>
      <c r="BF85" s="21" t="s">
        <v>1</v>
      </c>
      <c r="BG85" s="21">
        <v>0</v>
      </c>
      <c r="BH85" s="21">
        <v>0</v>
      </c>
      <c r="BI85" s="21">
        <v>1</v>
      </c>
      <c r="BJ85" s="21">
        <v>0</v>
      </c>
      <c r="BK85" s="21" t="s">
        <v>2</v>
      </c>
      <c r="BL85" s="21">
        <v>0</v>
      </c>
      <c r="BM85" s="21">
        <v>0</v>
      </c>
      <c r="BN85" s="21">
        <v>0</v>
      </c>
      <c r="BO85" s="21">
        <v>1</v>
      </c>
      <c r="BP85" s="21" t="s">
        <v>1</v>
      </c>
      <c r="BQ85" s="21">
        <v>0</v>
      </c>
      <c r="BR85" s="21">
        <v>0</v>
      </c>
      <c r="BS85" s="21">
        <v>1</v>
      </c>
      <c r="BT85" s="21">
        <v>0</v>
      </c>
      <c r="BU85" s="21" t="s">
        <v>0</v>
      </c>
      <c r="BV85" s="21">
        <v>0</v>
      </c>
      <c r="BW85" s="21">
        <v>1</v>
      </c>
      <c r="BX85" s="21">
        <v>0</v>
      </c>
      <c r="BY85" s="21">
        <v>0</v>
      </c>
      <c r="BZ85" s="21" t="s">
        <v>0</v>
      </c>
      <c r="CA85" s="21">
        <v>0</v>
      </c>
      <c r="CB85" s="21">
        <v>1</v>
      </c>
      <c r="CC85" s="21">
        <v>0</v>
      </c>
      <c r="CD85" s="21">
        <v>0</v>
      </c>
      <c r="CE85" s="21" t="s">
        <v>1</v>
      </c>
      <c r="CF85" s="21">
        <v>0</v>
      </c>
      <c r="CG85" s="21">
        <v>0</v>
      </c>
      <c r="CH85" s="21">
        <v>1</v>
      </c>
      <c r="CI85" s="21">
        <v>0</v>
      </c>
      <c r="CJ85" s="21" t="s">
        <v>1</v>
      </c>
      <c r="CK85" s="21">
        <v>0</v>
      </c>
      <c r="CL85" s="21">
        <v>0</v>
      </c>
      <c r="CM85" s="21">
        <v>1</v>
      </c>
      <c r="CN85" s="21">
        <v>0</v>
      </c>
      <c r="CO85" s="21" t="s">
        <v>0</v>
      </c>
      <c r="CP85" s="21">
        <v>0</v>
      </c>
      <c r="CQ85" s="21">
        <v>1</v>
      </c>
      <c r="CR85" s="21">
        <v>0</v>
      </c>
      <c r="CS85" s="21">
        <v>0</v>
      </c>
      <c r="CT85" s="21" t="s">
        <v>0</v>
      </c>
      <c r="CU85" s="21">
        <v>0</v>
      </c>
      <c r="CV85" s="21">
        <v>1</v>
      </c>
      <c r="CW85" s="21">
        <v>0</v>
      </c>
      <c r="CX85" s="21">
        <v>0</v>
      </c>
      <c r="CY85" s="21" t="s">
        <v>0</v>
      </c>
      <c r="CZ85" s="21">
        <v>0</v>
      </c>
      <c r="DA85" s="21">
        <v>1</v>
      </c>
      <c r="DB85" s="21">
        <v>0</v>
      </c>
      <c r="DC85" s="21">
        <v>0</v>
      </c>
      <c r="DD85" s="21" t="s">
        <v>0</v>
      </c>
      <c r="DE85" s="21">
        <v>0</v>
      </c>
      <c r="DF85" s="21">
        <v>1</v>
      </c>
      <c r="DG85" s="21">
        <v>0</v>
      </c>
      <c r="DH85" s="21">
        <v>0</v>
      </c>
      <c r="DI85" s="21" t="s">
        <v>0</v>
      </c>
      <c r="DJ85" s="21">
        <v>0</v>
      </c>
      <c r="DK85" s="21">
        <v>1</v>
      </c>
      <c r="DL85" s="21">
        <v>0</v>
      </c>
      <c r="DM85" s="21">
        <v>0</v>
      </c>
    </row>
    <row r="86" spans="1:117" ht="25" customHeight="1" x14ac:dyDescent="0.3">
      <c r="A86" s="13">
        <v>70</v>
      </c>
      <c r="B86" s="4">
        <v>203</v>
      </c>
      <c r="C86" s="15">
        <v>45922.400416666664</v>
      </c>
      <c r="D86" s="16">
        <v>45922.400416666664</v>
      </c>
      <c r="E86" s="31">
        <v>343</v>
      </c>
      <c r="F86" s="21">
        <v>0</v>
      </c>
      <c r="G86" s="21">
        <v>0</v>
      </c>
      <c r="H86" s="21">
        <v>0</v>
      </c>
      <c r="I86" s="21">
        <v>0</v>
      </c>
      <c r="J86" s="21">
        <v>1</v>
      </c>
      <c r="K86" s="21">
        <v>0</v>
      </c>
      <c r="L86" s="70"/>
      <c r="M86" s="19">
        <v>0</v>
      </c>
      <c r="N86" s="19" t="s">
        <v>225</v>
      </c>
      <c r="O86" s="4">
        <v>0</v>
      </c>
      <c r="P86" s="19">
        <v>0</v>
      </c>
      <c r="Q86" s="110">
        <v>18</v>
      </c>
      <c r="R86" s="111">
        <v>0</v>
      </c>
      <c r="S86" s="7">
        <v>0</v>
      </c>
      <c r="T86" s="21" t="s">
        <v>0</v>
      </c>
      <c r="U86" s="21">
        <v>0</v>
      </c>
      <c r="V86" s="21">
        <v>1</v>
      </c>
      <c r="W86" s="21">
        <v>0</v>
      </c>
      <c r="X86" s="21">
        <v>0</v>
      </c>
      <c r="Y86" s="21" t="s">
        <v>0</v>
      </c>
      <c r="Z86" s="21">
        <v>0</v>
      </c>
      <c r="AA86" s="21">
        <v>1</v>
      </c>
      <c r="AB86" s="21">
        <v>0</v>
      </c>
      <c r="AC86" s="21">
        <v>0</v>
      </c>
      <c r="AD86" s="21" t="s">
        <v>0</v>
      </c>
      <c r="AE86" s="21">
        <v>0</v>
      </c>
      <c r="AF86" s="21">
        <v>1</v>
      </c>
      <c r="AG86" s="21">
        <v>0</v>
      </c>
      <c r="AH86" s="21">
        <v>0</v>
      </c>
      <c r="AI86" s="4" t="s">
        <v>111</v>
      </c>
      <c r="AJ86" s="21">
        <v>1</v>
      </c>
      <c r="AK86" s="21">
        <v>0</v>
      </c>
      <c r="AL86" s="21">
        <v>0</v>
      </c>
      <c r="AM86" s="21">
        <v>0</v>
      </c>
      <c r="AN86" s="21">
        <v>0</v>
      </c>
      <c r="AO86" s="21">
        <v>0</v>
      </c>
      <c r="AP86" s="21">
        <v>0</v>
      </c>
      <c r="AQ86" s="21" t="s">
        <v>0</v>
      </c>
      <c r="AR86" s="21">
        <v>0</v>
      </c>
      <c r="AS86" s="21">
        <v>1</v>
      </c>
      <c r="AT86" s="21">
        <v>0</v>
      </c>
      <c r="AU86" s="21">
        <v>0</v>
      </c>
      <c r="AV86" s="21" t="s">
        <v>0</v>
      </c>
      <c r="AW86" s="21">
        <v>0</v>
      </c>
      <c r="AX86" s="21">
        <v>1</v>
      </c>
      <c r="AY86" s="21">
        <v>0</v>
      </c>
      <c r="AZ86" s="21">
        <v>0</v>
      </c>
      <c r="BA86" s="21" t="s">
        <v>0</v>
      </c>
      <c r="BB86" s="21">
        <v>0</v>
      </c>
      <c r="BC86" s="21">
        <v>1</v>
      </c>
      <c r="BD86" s="21">
        <v>0</v>
      </c>
      <c r="BE86" s="21">
        <v>0</v>
      </c>
      <c r="BF86" s="21" t="s">
        <v>0</v>
      </c>
      <c r="BG86" s="21">
        <v>0</v>
      </c>
      <c r="BH86" s="21">
        <v>1</v>
      </c>
      <c r="BI86" s="21">
        <v>0</v>
      </c>
      <c r="BJ86" s="21">
        <v>0</v>
      </c>
      <c r="BK86" s="21" t="s">
        <v>0</v>
      </c>
      <c r="BL86" s="21">
        <v>0</v>
      </c>
      <c r="BM86" s="21">
        <v>1</v>
      </c>
      <c r="BN86" s="21">
        <v>0</v>
      </c>
      <c r="BO86" s="21">
        <v>0</v>
      </c>
      <c r="BP86" s="21" t="s">
        <v>0</v>
      </c>
      <c r="BQ86" s="21">
        <v>0</v>
      </c>
      <c r="BR86" s="21">
        <v>1</v>
      </c>
      <c r="BS86" s="21">
        <v>0</v>
      </c>
      <c r="BT86" s="21">
        <v>0</v>
      </c>
      <c r="BU86" s="21" t="s">
        <v>0</v>
      </c>
      <c r="BV86" s="21">
        <v>0</v>
      </c>
      <c r="BW86" s="21">
        <v>1</v>
      </c>
      <c r="BX86" s="21">
        <v>0</v>
      </c>
      <c r="BY86" s="21">
        <v>0</v>
      </c>
      <c r="BZ86" s="21" t="s">
        <v>0</v>
      </c>
      <c r="CA86" s="21">
        <v>0</v>
      </c>
      <c r="CB86" s="21">
        <v>1</v>
      </c>
      <c r="CC86" s="21">
        <v>0</v>
      </c>
      <c r="CD86" s="21">
        <v>0</v>
      </c>
      <c r="CE86" s="21" t="s">
        <v>0</v>
      </c>
      <c r="CF86" s="21">
        <v>0</v>
      </c>
      <c r="CG86" s="21">
        <v>1</v>
      </c>
      <c r="CH86" s="21">
        <v>0</v>
      </c>
      <c r="CI86" s="21">
        <v>0</v>
      </c>
      <c r="CJ86" s="21" t="s">
        <v>0</v>
      </c>
      <c r="CK86" s="21">
        <v>0</v>
      </c>
      <c r="CL86" s="21">
        <v>1</v>
      </c>
      <c r="CM86" s="21">
        <v>0</v>
      </c>
      <c r="CN86" s="21">
        <v>0</v>
      </c>
      <c r="CO86" s="21" t="s">
        <v>0</v>
      </c>
      <c r="CP86" s="21">
        <v>0</v>
      </c>
      <c r="CQ86" s="21">
        <v>1</v>
      </c>
      <c r="CR86" s="21">
        <v>0</v>
      </c>
      <c r="CS86" s="21">
        <v>0</v>
      </c>
      <c r="CT86" s="21" t="s">
        <v>0</v>
      </c>
      <c r="CU86" s="21">
        <v>0</v>
      </c>
      <c r="CV86" s="21">
        <v>1</v>
      </c>
      <c r="CW86" s="21">
        <v>0</v>
      </c>
      <c r="CX86" s="21">
        <v>0</v>
      </c>
      <c r="CY86" s="21" t="s">
        <v>0</v>
      </c>
      <c r="CZ86" s="21">
        <v>0</v>
      </c>
      <c r="DA86" s="21">
        <v>1</v>
      </c>
      <c r="DB86" s="21">
        <v>0</v>
      </c>
      <c r="DC86" s="21">
        <v>0</v>
      </c>
      <c r="DD86" s="21" t="s">
        <v>0</v>
      </c>
      <c r="DE86" s="21">
        <v>0</v>
      </c>
      <c r="DF86" s="21">
        <v>1</v>
      </c>
      <c r="DG86" s="21">
        <v>0</v>
      </c>
      <c r="DH86" s="21">
        <v>0</v>
      </c>
      <c r="DI86" s="21" t="s">
        <v>0</v>
      </c>
      <c r="DJ86" s="21">
        <v>0</v>
      </c>
      <c r="DK86" s="21">
        <v>1</v>
      </c>
      <c r="DL86" s="21">
        <v>0</v>
      </c>
      <c r="DM86" s="21">
        <v>0</v>
      </c>
    </row>
    <row r="87" spans="1:117" ht="25" customHeight="1" x14ac:dyDescent="0.3">
      <c r="A87" s="13">
        <v>69</v>
      </c>
      <c r="B87" s="4">
        <v>201</v>
      </c>
      <c r="C87" s="15">
        <v>45919.502118055556</v>
      </c>
      <c r="D87" s="16">
        <v>45919.502118055556</v>
      </c>
      <c r="E87" s="31">
        <v>346</v>
      </c>
      <c r="F87" s="21">
        <v>0</v>
      </c>
      <c r="G87" s="21">
        <v>0</v>
      </c>
      <c r="H87" s="21">
        <v>0</v>
      </c>
      <c r="I87" s="21">
        <v>0</v>
      </c>
      <c r="J87" s="21">
        <v>1</v>
      </c>
      <c r="K87" s="21">
        <v>0</v>
      </c>
      <c r="L87" s="70"/>
      <c r="M87" s="19">
        <v>0</v>
      </c>
      <c r="N87" s="19" t="s">
        <v>224</v>
      </c>
      <c r="O87" s="4">
        <v>0</v>
      </c>
      <c r="P87" s="19">
        <v>0</v>
      </c>
      <c r="Q87" s="110">
        <v>1</v>
      </c>
      <c r="R87" s="111">
        <v>0</v>
      </c>
      <c r="S87" s="7">
        <v>17</v>
      </c>
      <c r="T87" s="21" t="s">
        <v>2</v>
      </c>
      <c r="U87" s="21">
        <v>0</v>
      </c>
      <c r="V87" s="21">
        <v>0</v>
      </c>
      <c r="W87" s="21">
        <v>0</v>
      </c>
      <c r="X87" s="21">
        <v>1</v>
      </c>
      <c r="Y87" s="21" t="s">
        <v>2</v>
      </c>
      <c r="Z87" s="21">
        <v>0</v>
      </c>
      <c r="AA87" s="21">
        <v>0</v>
      </c>
      <c r="AB87" s="21">
        <v>0</v>
      </c>
      <c r="AC87" s="21">
        <v>1</v>
      </c>
      <c r="AD87" s="21" t="s">
        <v>2</v>
      </c>
      <c r="AE87" s="21">
        <v>0</v>
      </c>
      <c r="AF87" s="21">
        <v>0</v>
      </c>
      <c r="AG87" s="21">
        <v>0</v>
      </c>
      <c r="AH87" s="21">
        <v>1</v>
      </c>
      <c r="AI87" s="4">
        <v>4</v>
      </c>
      <c r="AJ87" s="21">
        <v>0</v>
      </c>
      <c r="AK87" s="21">
        <v>0</v>
      </c>
      <c r="AL87" s="21">
        <v>1</v>
      </c>
      <c r="AM87" s="21">
        <v>0</v>
      </c>
      <c r="AN87" s="21">
        <v>0</v>
      </c>
      <c r="AO87" s="21">
        <v>0</v>
      </c>
      <c r="AP87" s="21">
        <v>0</v>
      </c>
      <c r="AQ87" s="21" t="s">
        <v>2</v>
      </c>
      <c r="AR87" s="21">
        <v>0</v>
      </c>
      <c r="AS87" s="21">
        <v>0</v>
      </c>
      <c r="AT87" s="21">
        <v>0</v>
      </c>
      <c r="AU87" s="21">
        <v>1</v>
      </c>
      <c r="AV87" s="21" t="s">
        <v>2</v>
      </c>
      <c r="AW87" s="21">
        <v>0</v>
      </c>
      <c r="AX87" s="21">
        <v>0</v>
      </c>
      <c r="AY87" s="21">
        <v>0</v>
      </c>
      <c r="AZ87" s="21">
        <v>1</v>
      </c>
      <c r="BA87" s="21" t="s">
        <v>2</v>
      </c>
      <c r="BB87" s="21">
        <v>0</v>
      </c>
      <c r="BC87" s="21">
        <v>0</v>
      </c>
      <c r="BD87" s="21">
        <v>0</v>
      </c>
      <c r="BE87" s="21">
        <v>1</v>
      </c>
      <c r="BF87" s="21" t="s">
        <v>2</v>
      </c>
      <c r="BG87" s="21">
        <v>0</v>
      </c>
      <c r="BH87" s="21">
        <v>0</v>
      </c>
      <c r="BI87" s="21">
        <v>0</v>
      </c>
      <c r="BJ87" s="21">
        <v>1</v>
      </c>
      <c r="BK87" s="21" t="s">
        <v>2</v>
      </c>
      <c r="BL87" s="21">
        <v>0</v>
      </c>
      <c r="BM87" s="21">
        <v>0</v>
      </c>
      <c r="BN87" s="21">
        <v>0</v>
      </c>
      <c r="BO87" s="21">
        <v>1</v>
      </c>
      <c r="BP87" s="21" t="s">
        <v>2</v>
      </c>
      <c r="BQ87" s="21">
        <v>0</v>
      </c>
      <c r="BR87" s="21">
        <v>0</v>
      </c>
      <c r="BS87" s="21">
        <v>0</v>
      </c>
      <c r="BT87" s="21">
        <v>1</v>
      </c>
      <c r="BU87" s="21" t="s">
        <v>2</v>
      </c>
      <c r="BV87" s="21">
        <v>0</v>
      </c>
      <c r="BW87" s="21">
        <v>0</v>
      </c>
      <c r="BX87" s="21">
        <v>0</v>
      </c>
      <c r="BY87" s="21">
        <v>1</v>
      </c>
      <c r="BZ87" s="21" t="s">
        <v>2</v>
      </c>
      <c r="CA87" s="21">
        <v>0</v>
      </c>
      <c r="CB87" s="21">
        <v>0</v>
      </c>
      <c r="CC87" s="21">
        <v>0</v>
      </c>
      <c r="CD87" s="21">
        <v>1</v>
      </c>
      <c r="CE87" s="21" t="s">
        <v>2</v>
      </c>
      <c r="CF87" s="21">
        <v>0</v>
      </c>
      <c r="CG87" s="21">
        <v>0</v>
      </c>
      <c r="CH87" s="21">
        <v>0</v>
      </c>
      <c r="CI87" s="21">
        <v>1</v>
      </c>
      <c r="CJ87" s="21" t="s">
        <v>2</v>
      </c>
      <c r="CK87" s="21">
        <v>0</v>
      </c>
      <c r="CL87" s="21">
        <v>0</v>
      </c>
      <c r="CM87" s="21">
        <v>0</v>
      </c>
      <c r="CN87" s="21">
        <v>1</v>
      </c>
      <c r="CO87" s="21" t="s">
        <v>2</v>
      </c>
      <c r="CP87" s="21">
        <v>0</v>
      </c>
      <c r="CQ87" s="21">
        <v>0</v>
      </c>
      <c r="CR87" s="21">
        <v>0</v>
      </c>
      <c r="CS87" s="21">
        <v>1</v>
      </c>
      <c r="CT87" s="21" t="s">
        <v>2</v>
      </c>
      <c r="CU87" s="21">
        <v>0</v>
      </c>
      <c r="CV87" s="21">
        <v>0</v>
      </c>
      <c r="CW87" s="21">
        <v>0</v>
      </c>
      <c r="CX87" s="21">
        <v>1</v>
      </c>
      <c r="CY87" s="21" t="s">
        <v>2</v>
      </c>
      <c r="CZ87" s="21">
        <v>0</v>
      </c>
      <c r="DA87" s="21">
        <v>0</v>
      </c>
      <c r="DB87" s="21">
        <v>0</v>
      </c>
      <c r="DC87" s="21">
        <v>1</v>
      </c>
      <c r="DD87" s="21" t="s">
        <v>2</v>
      </c>
      <c r="DE87" s="21">
        <v>0</v>
      </c>
      <c r="DF87" s="21">
        <v>0</v>
      </c>
      <c r="DG87" s="21">
        <v>0</v>
      </c>
      <c r="DH87" s="21">
        <v>1</v>
      </c>
      <c r="DI87" s="21" t="s">
        <v>0</v>
      </c>
      <c r="DJ87" s="21">
        <v>0</v>
      </c>
      <c r="DK87" s="21">
        <v>1</v>
      </c>
      <c r="DL87" s="21">
        <v>0</v>
      </c>
      <c r="DM87" s="21">
        <v>0</v>
      </c>
    </row>
    <row r="88" spans="1:117" ht="25" customHeight="1" x14ac:dyDescent="0.3">
      <c r="A88" s="13">
        <v>65</v>
      </c>
      <c r="B88" s="4">
        <v>196</v>
      </c>
      <c r="C88" s="15">
        <v>45918.408761574072</v>
      </c>
      <c r="D88" s="16">
        <v>45918.408761574072</v>
      </c>
      <c r="E88" s="31">
        <v>347</v>
      </c>
      <c r="F88" s="21">
        <v>0</v>
      </c>
      <c r="G88" s="21">
        <v>0</v>
      </c>
      <c r="H88" s="21">
        <v>0</v>
      </c>
      <c r="I88" s="21">
        <v>0</v>
      </c>
      <c r="J88" s="21">
        <v>1</v>
      </c>
      <c r="K88" s="21">
        <v>0</v>
      </c>
      <c r="L88" s="70"/>
      <c r="M88" s="19">
        <v>0</v>
      </c>
      <c r="N88" s="19" t="s">
        <v>220</v>
      </c>
      <c r="O88" s="4">
        <v>0</v>
      </c>
      <c r="P88" s="19">
        <v>0</v>
      </c>
      <c r="Q88" s="110">
        <v>6</v>
      </c>
      <c r="R88" s="111">
        <v>7</v>
      </c>
      <c r="S88" s="7">
        <v>5</v>
      </c>
      <c r="T88" s="21" t="s">
        <v>1</v>
      </c>
      <c r="U88" s="21">
        <v>0</v>
      </c>
      <c r="V88" s="21">
        <v>0</v>
      </c>
      <c r="W88" s="21">
        <v>1</v>
      </c>
      <c r="X88" s="21">
        <v>0</v>
      </c>
      <c r="Y88" s="21" t="s">
        <v>2</v>
      </c>
      <c r="Z88" s="21">
        <v>0</v>
      </c>
      <c r="AA88" s="21">
        <v>0</v>
      </c>
      <c r="AB88" s="21">
        <v>0</v>
      </c>
      <c r="AC88" s="21">
        <v>1</v>
      </c>
      <c r="AD88" s="21" t="s">
        <v>1</v>
      </c>
      <c r="AE88" s="21">
        <v>0</v>
      </c>
      <c r="AF88" s="21">
        <v>0</v>
      </c>
      <c r="AG88" s="21">
        <v>1</v>
      </c>
      <c r="AH88" s="21">
        <v>0</v>
      </c>
      <c r="AI88" s="4">
        <v>11</v>
      </c>
      <c r="AJ88" s="21">
        <v>0</v>
      </c>
      <c r="AK88" s="21">
        <v>0</v>
      </c>
      <c r="AL88" s="21">
        <v>0</v>
      </c>
      <c r="AM88" s="21">
        <v>1</v>
      </c>
      <c r="AN88" s="21">
        <v>0</v>
      </c>
      <c r="AO88" s="21">
        <v>0</v>
      </c>
      <c r="AP88" s="21">
        <v>0</v>
      </c>
      <c r="AQ88" s="21" t="s">
        <v>2</v>
      </c>
      <c r="AR88" s="21">
        <v>0</v>
      </c>
      <c r="AS88" s="21">
        <v>0</v>
      </c>
      <c r="AT88" s="21">
        <v>0</v>
      </c>
      <c r="AU88" s="21">
        <v>1</v>
      </c>
      <c r="AV88" s="21" t="s">
        <v>2</v>
      </c>
      <c r="AW88" s="21">
        <v>0</v>
      </c>
      <c r="AX88" s="21">
        <v>0</v>
      </c>
      <c r="AY88" s="21">
        <v>0</v>
      </c>
      <c r="AZ88" s="21">
        <v>1</v>
      </c>
      <c r="BA88" s="21" t="s">
        <v>2</v>
      </c>
      <c r="BB88" s="21">
        <v>0</v>
      </c>
      <c r="BC88" s="21">
        <v>0</v>
      </c>
      <c r="BD88" s="21">
        <v>0</v>
      </c>
      <c r="BE88" s="21">
        <v>1</v>
      </c>
      <c r="BF88" s="21" t="s">
        <v>1</v>
      </c>
      <c r="BG88" s="21">
        <v>0</v>
      </c>
      <c r="BH88" s="21">
        <v>0</v>
      </c>
      <c r="BI88" s="21">
        <v>1</v>
      </c>
      <c r="BJ88" s="21">
        <v>0</v>
      </c>
      <c r="BK88" s="21" t="s">
        <v>2</v>
      </c>
      <c r="BL88" s="21">
        <v>0</v>
      </c>
      <c r="BM88" s="21">
        <v>0</v>
      </c>
      <c r="BN88" s="21">
        <v>0</v>
      </c>
      <c r="BO88" s="21">
        <v>1</v>
      </c>
      <c r="BP88" s="21" t="s">
        <v>1</v>
      </c>
      <c r="BQ88" s="21">
        <v>0</v>
      </c>
      <c r="BR88" s="21">
        <v>0</v>
      </c>
      <c r="BS88" s="21">
        <v>1</v>
      </c>
      <c r="BT88" s="21">
        <v>0</v>
      </c>
      <c r="BU88" s="21" t="s">
        <v>1</v>
      </c>
      <c r="BV88" s="21">
        <v>0</v>
      </c>
      <c r="BW88" s="21">
        <v>0</v>
      </c>
      <c r="BX88" s="21">
        <v>1</v>
      </c>
      <c r="BY88" s="21">
        <v>0</v>
      </c>
      <c r="BZ88" s="21" t="s">
        <v>0</v>
      </c>
      <c r="CA88" s="21">
        <v>0</v>
      </c>
      <c r="CB88" s="21">
        <v>1</v>
      </c>
      <c r="CC88" s="21">
        <v>0</v>
      </c>
      <c r="CD88" s="21">
        <v>0</v>
      </c>
      <c r="CE88" s="21" t="s">
        <v>1</v>
      </c>
      <c r="CF88" s="21">
        <v>0</v>
      </c>
      <c r="CG88" s="21">
        <v>0</v>
      </c>
      <c r="CH88" s="21">
        <v>1</v>
      </c>
      <c r="CI88" s="21">
        <v>0</v>
      </c>
      <c r="CJ88" s="21" t="s">
        <v>1</v>
      </c>
      <c r="CK88" s="21">
        <v>0</v>
      </c>
      <c r="CL88" s="21">
        <v>0</v>
      </c>
      <c r="CM88" s="21">
        <v>1</v>
      </c>
      <c r="CN88" s="21">
        <v>0</v>
      </c>
      <c r="CO88" s="21" t="s">
        <v>0</v>
      </c>
      <c r="CP88" s="21">
        <v>0</v>
      </c>
      <c r="CQ88" s="21">
        <v>1</v>
      </c>
      <c r="CR88" s="21">
        <v>0</v>
      </c>
      <c r="CS88" s="21">
        <v>0</v>
      </c>
      <c r="CT88" s="21" t="s">
        <v>0</v>
      </c>
      <c r="CU88" s="21">
        <v>0</v>
      </c>
      <c r="CV88" s="21">
        <v>1</v>
      </c>
      <c r="CW88" s="21">
        <v>0</v>
      </c>
      <c r="CX88" s="21">
        <v>0</v>
      </c>
      <c r="CY88" s="21" t="s">
        <v>0</v>
      </c>
      <c r="CZ88" s="21">
        <v>0</v>
      </c>
      <c r="DA88" s="21">
        <v>1</v>
      </c>
      <c r="DB88" s="21">
        <v>0</v>
      </c>
      <c r="DC88" s="21">
        <v>0</v>
      </c>
      <c r="DD88" s="21" t="s">
        <v>0</v>
      </c>
      <c r="DE88" s="21">
        <v>0</v>
      </c>
      <c r="DF88" s="21">
        <v>1</v>
      </c>
      <c r="DG88" s="21">
        <v>0</v>
      </c>
      <c r="DH88" s="21">
        <v>0</v>
      </c>
      <c r="DI88" s="21" t="s">
        <v>0</v>
      </c>
      <c r="DJ88" s="21">
        <v>0</v>
      </c>
      <c r="DK88" s="21">
        <v>1</v>
      </c>
      <c r="DL88" s="21">
        <v>0</v>
      </c>
      <c r="DM88" s="21">
        <v>0</v>
      </c>
    </row>
    <row r="89" spans="1:117" ht="25" customHeight="1" x14ac:dyDescent="0.3">
      <c r="A89" s="13">
        <v>66</v>
      </c>
      <c r="B89" s="4">
        <v>197</v>
      </c>
      <c r="C89" s="15">
        <v>45918.494039351855</v>
      </c>
      <c r="D89" s="16">
        <v>45918.494039351855</v>
      </c>
      <c r="E89" s="31">
        <v>347</v>
      </c>
      <c r="F89" s="21">
        <v>0</v>
      </c>
      <c r="G89" s="21">
        <v>0</v>
      </c>
      <c r="H89" s="21">
        <v>0</v>
      </c>
      <c r="I89" s="21">
        <v>0</v>
      </c>
      <c r="J89" s="21">
        <v>1</v>
      </c>
      <c r="K89" s="21">
        <v>0</v>
      </c>
      <c r="L89" s="70"/>
      <c r="M89" s="19">
        <v>0</v>
      </c>
      <c r="N89" s="19" t="s">
        <v>221</v>
      </c>
      <c r="O89" s="4">
        <v>0</v>
      </c>
      <c r="P89" s="19">
        <v>0</v>
      </c>
      <c r="Q89" s="110">
        <v>6</v>
      </c>
      <c r="R89" s="111">
        <v>3</v>
      </c>
      <c r="S89" s="7">
        <v>9</v>
      </c>
      <c r="T89" s="21" t="s">
        <v>2</v>
      </c>
      <c r="U89" s="21">
        <v>0</v>
      </c>
      <c r="V89" s="21">
        <v>0</v>
      </c>
      <c r="W89" s="21">
        <v>0</v>
      </c>
      <c r="X89" s="21">
        <v>1</v>
      </c>
      <c r="Y89" s="21" t="s">
        <v>2</v>
      </c>
      <c r="Z89" s="21">
        <v>0</v>
      </c>
      <c r="AA89" s="21">
        <v>0</v>
      </c>
      <c r="AB89" s="21">
        <v>0</v>
      </c>
      <c r="AC89" s="21">
        <v>1</v>
      </c>
      <c r="AD89" s="21" t="s">
        <v>2</v>
      </c>
      <c r="AE89" s="21">
        <v>0</v>
      </c>
      <c r="AF89" s="21">
        <v>0</v>
      </c>
      <c r="AG89" s="21">
        <v>0</v>
      </c>
      <c r="AH89" s="21">
        <v>1</v>
      </c>
      <c r="AI89" s="4">
        <v>7</v>
      </c>
      <c r="AJ89" s="21">
        <v>0</v>
      </c>
      <c r="AK89" s="21">
        <v>0</v>
      </c>
      <c r="AL89" s="21">
        <v>1</v>
      </c>
      <c r="AM89" s="21">
        <v>0</v>
      </c>
      <c r="AN89" s="21">
        <v>0</v>
      </c>
      <c r="AO89" s="21">
        <v>0</v>
      </c>
      <c r="AP89" s="21">
        <v>0</v>
      </c>
      <c r="AQ89" s="21" t="s">
        <v>2</v>
      </c>
      <c r="AR89" s="21">
        <v>0</v>
      </c>
      <c r="AS89" s="21">
        <v>0</v>
      </c>
      <c r="AT89" s="21">
        <v>0</v>
      </c>
      <c r="AU89" s="21">
        <v>1</v>
      </c>
      <c r="AV89" s="21" t="s">
        <v>0</v>
      </c>
      <c r="AW89" s="21">
        <v>0</v>
      </c>
      <c r="AX89" s="21">
        <v>1</v>
      </c>
      <c r="AY89" s="21">
        <v>0</v>
      </c>
      <c r="AZ89" s="21">
        <v>0</v>
      </c>
      <c r="BA89" s="21" t="s">
        <v>2</v>
      </c>
      <c r="BB89" s="21">
        <v>0</v>
      </c>
      <c r="BC89" s="21">
        <v>0</v>
      </c>
      <c r="BD89" s="21">
        <v>0</v>
      </c>
      <c r="BE89" s="21">
        <v>1</v>
      </c>
      <c r="BF89" s="21" t="s">
        <v>2</v>
      </c>
      <c r="BG89" s="21">
        <v>0</v>
      </c>
      <c r="BH89" s="21">
        <v>0</v>
      </c>
      <c r="BI89" s="21">
        <v>0</v>
      </c>
      <c r="BJ89" s="21">
        <v>1</v>
      </c>
      <c r="BK89" s="21" t="s">
        <v>2</v>
      </c>
      <c r="BL89" s="21">
        <v>0</v>
      </c>
      <c r="BM89" s="21">
        <v>0</v>
      </c>
      <c r="BN89" s="21">
        <v>0</v>
      </c>
      <c r="BO89" s="21">
        <v>1</v>
      </c>
      <c r="BP89" s="21" t="s">
        <v>2</v>
      </c>
      <c r="BQ89" s="21">
        <v>0</v>
      </c>
      <c r="BR89" s="21">
        <v>0</v>
      </c>
      <c r="BS89" s="21">
        <v>0</v>
      </c>
      <c r="BT89" s="21">
        <v>1</v>
      </c>
      <c r="BU89" s="21" t="s">
        <v>1</v>
      </c>
      <c r="BV89" s="21">
        <v>0</v>
      </c>
      <c r="BW89" s="21">
        <v>0</v>
      </c>
      <c r="BX89" s="21">
        <v>1</v>
      </c>
      <c r="BY89" s="21">
        <v>0</v>
      </c>
      <c r="BZ89" s="21" t="s">
        <v>1</v>
      </c>
      <c r="CA89" s="21">
        <v>0</v>
      </c>
      <c r="CB89" s="21">
        <v>0</v>
      </c>
      <c r="CC89" s="21">
        <v>1</v>
      </c>
      <c r="CD89" s="21">
        <v>0</v>
      </c>
      <c r="CE89" s="21" t="s">
        <v>2</v>
      </c>
      <c r="CF89" s="21">
        <v>0</v>
      </c>
      <c r="CG89" s="21">
        <v>0</v>
      </c>
      <c r="CH89" s="21">
        <v>0</v>
      </c>
      <c r="CI89" s="21">
        <v>1</v>
      </c>
      <c r="CJ89" s="21" t="s">
        <v>1</v>
      </c>
      <c r="CK89" s="21">
        <v>0</v>
      </c>
      <c r="CL89" s="21">
        <v>0</v>
      </c>
      <c r="CM89" s="21">
        <v>1</v>
      </c>
      <c r="CN89" s="21">
        <v>0</v>
      </c>
      <c r="CO89" s="21" t="s">
        <v>0</v>
      </c>
      <c r="CP89" s="21">
        <v>0</v>
      </c>
      <c r="CQ89" s="21">
        <v>1</v>
      </c>
      <c r="CR89" s="21">
        <v>0</v>
      </c>
      <c r="CS89" s="21">
        <v>0</v>
      </c>
      <c r="CT89" s="21" t="s">
        <v>0</v>
      </c>
      <c r="CU89" s="21">
        <v>0</v>
      </c>
      <c r="CV89" s="21">
        <v>1</v>
      </c>
      <c r="CW89" s="21">
        <v>0</v>
      </c>
      <c r="CX89" s="21">
        <v>0</v>
      </c>
      <c r="CY89" s="21" t="s">
        <v>0</v>
      </c>
      <c r="CZ89" s="21">
        <v>0</v>
      </c>
      <c r="DA89" s="21">
        <v>1</v>
      </c>
      <c r="DB89" s="21">
        <v>0</v>
      </c>
      <c r="DC89" s="21">
        <v>0</v>
      </c>
      <c r="DD89" s="21" t="s">
        <v>0</v>
      </c>
      <c r="DE89" s="21">
        <v>0</v>
      </c>
      <c r="DF89" s="21">
        <v>1</v>
      </c>
      <c r="DG89" s="21">
        <v>0</v>
      </c>
      <c r="DH89" s="21">
        <v>0</v>
      </c>
      <c r="DI89" s="21" t="s">
        <v>0</v>
      </c>
      <c r="DJ89" s="21">
        <v>0</v>
      </c>
      <c r="DK89" s="21">
        <v>1</v>
      </c>
      <c r="DL89" s="21">
        <v>0</v>
      </c>
      <c r="DM89" s="21">
        <v>0</v>
      </c>
    </row>
    <row r="90" spans="1:117" ht="25" customHeight="1" x14ac:dyDescent="0.3">
      <c r="A90" s="13">
        <v>67</v>
      </c>
      <c r="B90" s="4">
        <v>198</v>
      </c>
      <c r="C90" s="15">
        <v>45918.552187499998</v>
      </c>
      <c r="D90" s="16">
        <v>45918.552187499998</v>
      </c>
      <c r="E90" s="31">
        <v>347</v>
      </c>
      <c r="F90" s="21">
        <v>0</v>
      </c>
      <c r="G90" s="21">
        <v>0</v>
      </c>
      <c r="H90" s="21">
        <v>0</v>
      </c>
      <c r="I90" s="21">
        <v>0</v>
      </c>
      <c r="J90" s="21">
        <v>1</v>
      </c>
      <c r="K90" s="21">
        <v>0</v>
      </c>
      <c r="L90" s="70"/>
      <c r="M90" s="19">
        <v>0</v>
      </c>
      <c r="N90" s="19" t="s">
        <v>222</v>
      </c>
      <c r="O90" s="4">
        <v>0</v>
      </c>
      <c r="P90" s="19">
        <v>0</v>
      </c>
      <c r="Q90" s="110">
        <v>4</v>
      </c>
      <c r="R90" s="111">
        <v>7</v>
      </c>
      <c r="S90" s="7">
        <v>7</v>
      </c>
      <c r="T90" s="21" t="s">
        <v>2</v>
      </c>
      <c r="U90" s="21">
        <v>0</v>
      </c>
      <c r="V90" s="21">
        <v>0</v>
      </c>
      <c r="W90" s="21">
        <v>0</v>
      </c>
      <c r="X90" s="21">
        <v>1</v>
      </c>
      <c r="Y90" s="21" t="s">
        <v>2</v>
      </c>
      <c r="Z90" s="21">
        <v>0</v>
      </c>
      <c r="AA90" s="21">
        <v>0</v>
      </c>
      <c r="AB90" s="21">
        <v>0</v>
      </c>
      <c r="AC90" s="21">
        <v>1</v>
      </c>
      <c r="AD90" s="21" t="s">
        <v>1</v>
      </c>
      <c r="AE90" s="21">
        <v>0</v>
      </c>
      <c r="AF90" s="21">
        <v>0</v>
      </c>
      <c r="AG90" s="21">
        <v>1</v>
      </c>
      <c r="AH90" s="21">
        <v>0</v>
      </c>
      <c r="AI90" s="4" t="s">
        <v>3</v>
      </c>
      <c r="AJ90" s="21">
        <v>0</v>
      </c>
      <c r="AK90" s="21">
        <v>0</v>
      </c>
      <c r="AL90" s="21">
        <v>0</v>
      </c>
      <c r="AM90" s="21">
        <v>0</v>
      </c>
      <c r="AN90" s="21">
        <v>0</v>
      </c>
      <c r="AO90" s="21">
        <v>0</v>
      </c>
      <c r="AP90" s="21">
        <v>1</v>
      </c>
      <c r="AQ90" s="21" t="s">
        <v>2</v>
      </c>
      <c r="AR90" s="21">
        <v>0</v>
      </c>
      <c r="AS90" s="21">
        <v>0</v>
      </c>
      <c r="AT90" s="21">
        <v>0</v>
      </c>
      <c r="AU90" s="21">
        <v>1</v>
      </c>
      <c r="AV90" s="21" t="s">
        <v>0</v>
      </c>
      <c r="AW90" s="21">
        <v>0</v>
      </c>
      <c r="AX90" s="21">
        <v>1</v>
      </c>
      <c r="AY90" s="21">
        <v>0</v>
      </c>
      <c r="AZ90" s="21">
        <v>0</v>
      </c>
      <c r="BA90" s="21" t="s">
        <v>2</v>
      </c>
      <c r="BB90" s="21">
        <v>0</v>
      </c>
      <c r="BC90" s="21">
        <v>0</v>
      </c>
      <c r="BD90" s="21">
        <v>0</v>
      </c>
      <c r="BE90" s="21">
        <v>1</v>
      </c>
      <c r="BF90" s="21" t="s">
        <v>2</v>
      </c>
      <c r="BG90" s="21">
        <v>0</v>
      </c>
      <c r="BH90" s="21">
        <v>0</v>
      </c>
      <c r="BI90" s="21">
        <v>0</v>
      </c>
      <c r="BJ90" s="21">
        <v>1</v>
      </c>
      <c r="BK90" s="21" t="s">
        <v>2</v>
      </c>
      <c r="BL90" s="21">
        <v>0</v>
      </c>
      <c r="BM90" s="21">
        <v>0</v>
      </c>
      <c r="BN90" s="21">
        <v>0</v>
      </c>
      <c r="BO90" s="21">
        <v>1</v>
      </c>
      <c r="BP90" s="21" t="s">
        <v>1</v>
      </c>
      <c r="BQ90" s="21">
        <v>0</v>
      </c>
      <c r="BR90" s="21">
        <v>0</v>
      </c>
      <c r="BS90" s="21">
        <v>1</v>
      </c>
      <c r="BT90" s="21">
        <v>0</v>
      </c>
      <c r="BU90" s="21" t="s">
        <v>1</v>
      </c>
      <c r="BV90" s="21">
        <v>0</v>
      </c>
      <c r="BW90" s="21">
        <v>0</v>
      </c>
      <c r="BX90" s="21">
        <v>1</v>
      </c>
      <c r="BY90" s="21">
        <v>0</v>
      </c>
      <c r="BZ90" s="21" t="s">
        <v>1</v>
      </c>
      <c r="CA90" s="21">
        <v>0</v>
      </c>
      <c r="CB90" s="21">
        <v>0</v>
      </c>
      <c r="CC90" s="21">
        <v>1</v>
      </c>
      <c r="CD90" s="21">
        <v>0</v>
      </c>
      <c r="CE90" s="21" t="s">
        <v>2</v>
      </c>
      <c r="CF90" s="21">
        <v>0</v>
      </c>
      <c r="CG90" s="21">
        <v>0</v>
      </c>
      <c r="CH90" s="21">
        <v>0</v>
      </c>
      <c r="CI90" s="21">
        <v>1</v>
      </c>
      <c r="CJ90" s="21" t="s">
        <v>1</v>
      </c>
      <c r="CK90" s="21">
        <v>0</v>
      </c>
      <c r="CL90" s="21">
        <v>0</v>
      </c>
      <c r="CM90" s="21">
        <v>1</v>
      </c>
      <c r="CN90" s="21">
        <v>0</v>
      </c>
      <c r="CO90" s="21" t="s">
        <v>1</v>
      </c>
      <c r="CP90" s="21">
        <v>0</v>
      </c>
      <c r="CQ90" s="21">
        <v>0</v>
      </c>
      <c r="CR90" s="21">
        <v>1</v>
      </c>
      <c r="CS90" s="21">
        <v>0</v>
      </c>
      <c r="CT90" s="21" t="s">
        <v>1</v>
      </c>
      <c r="CU90" s="21">
        <v>0</v>
      </c>
      <c r="CV90" s="21">
        <v>0</v>
      </c>
      <c r="CW90" s="21">
        <v>1</v>
      </c>
      <c r="CX90" s="21">
        <v>0</v>
      </c>
      <c r="CY90" s="21" t="s">
        <v>0</v>
      </c>
      <c r="CZ90" s="21">
        <v>0</v>
      </c>
      <c r="DA90" s="21">
        <v>1</v>
      </c>
      <c r="DB90" s="21">
        <v>0</v>
      </c>
      <c r="DC90" s="21">
        <v>0</v>
      </c>
      <c r="DD90" s="21" t="s">
        <v>0</v>
      </c>
      <c r="DE90" s="21">
        <v>0</v>
      </c>
      <c r="DF90" s="21">
        <v>1</v>
      </c>
      <c r="DG90" s="21">
        <v>0</v>
      </c>
      <c r="DH90" s="21">
        <v>0</v>
      </c>
      <c r="DI90" s="21" t="s">
        <v>0</v>
      </c>
      <c r="DJ90" s="21">
        <v>0</v>
      </c>
      <c r="DK90" s="21">
        <v>1</v>
      </c>
      <c r="DL90" s="21">
        <v>0</v>
      </c>
      <c r="DM90" s="21">
        <v>0</v>
      </c>
    </row>
    <row r="91" spans="1:117" ht="25" customHeight="1" x14ac:dyDescent="0.3">
      <c r="A91" s="13">
        <v>68</v>
      </c>
      <c r="B91" s="4">
        <v>200</v>
      </c>
      <c r="C91" s="15">
        <v>45918.635451388887</v>
      </c>
      <c r="D91" s="16">
        <v>45918.635451388887</v>
      </c>
      <c r="E91" s="31">
        <v>347</v>
      </c>
      <c r="F91" s="21">
        <v>0</v>
      </c>
      <c r="G91" s="21">
        <v>0</v>
      </c>
      <c r="H91" s="21">
        <v>0</v>
      </c>
      <c r="I91" s="21">
        <v>0</v>
      </c>
      <c r="J91" s="21">
        <v>1</v>
      </c>
      <c r="K91" s="21">
        <v>0</v>
      </c>
      <c r="L91" s="70"/>
      <c r="M91" s="19">
        <v>0</v>
      </c>
      <c r="N91" s="19" t="s">
        <v>223</v>
      </c>
      <c r="O91" s="4">
        <v>0</v>
      </c>
      <c r="P91" s="19">
        <v>0</v>
      </c>
      <c r="Q91" s="110">
        <v>8</v>
      </c>
      <c r="R91" s="111">
        <v>6</v>
      </c>
      <c r="S91" s="7">
        <v>4</v>
      </c>
      <c r="T91" s="21" t="s">
        <v>1</v>
      </c>
      <c r="U91" s="21">
        <v>0</v>
      </c>
      <c r="V91" s="21">
        <v>0</v>
      </c>
      <c r="W91" s="21">
        <v>1</v>
      </c>
      <c r="X91" s="21">
        <v>0</v>
      </c>
      <c r="Y91" s="21" t="s">
        <v>2</v>
      </c>
      <c r="Z91" s="21">
        <v>0</v>
      </c>
      <c r="AA91" s="21">
        <v>0</v>
      </c>
      <c r="AB91" s="21">
        <v>0</v>
      </c>
      <c r="AC91" s="21">
        <v>1</v>
      </c>
      <c r="AD91" s="21" t="s">
        <v>2</v>
      </c>
      <c r="AE91" s="21">
        <v>0</v>
      </c>
      <c r="AF91" s="21">
        <v>0</v>
      </c>
      <c r="AG91" s="21">
        <v>0</v>
      </c>
      <c r="AH91" s="21">
        <v>1</v>
      </c>
      <c r="AI91" s="4">
        <v>2</v>
      </c>
      <c r="AJ91" s="21">
        <v>0</v>
      </c>
      <c r="AK91" s="21">
        <v>1</v>
      </c>
      <c r="AL91" s="21">
        <v>0</v>
      </c>
      <c r="AM91" s="21">
        <v>0</v>
      </c>
      <c r="AN91" s="21">
        <v>0</v>
      </c>
      <c r="AO91" s="21">
        <v>0</v>
      </c>
      <c r="AP91" s="21">
        <v>0</v>
      </c>
      <c r="AQ91" s="21" t="s">
        <v>2</v>
      </c>
      <c r="AR91" s="21">
        <v>0</v>
      </c>
      <c r="AS91" s="21">
        <v>0</v>
      </c>
      <c r="AT91" s="21">
        <v>0</v>
      </c>
      <c r="AU91" s="21">
        <v>1</v>
      </c>
      <c r="AV91" s="21" t="s">
        <v>2</v>
      </c>
      <c r="AW91" s="21">
        <v>0</v>
      </c>
      <c r="AX91" s="21">
        <v>0</v>
      </c>
      <c r="AY91" s="21">
        <v>0</v>
      </c>
      <c r="AZ91" s="21">
        <v>1</v>
      </c>
      <c r="BA91" s="21" t="s">
        <v>1</v>
      </c>
      <c r="BB91" s="21">
        <v>0</v>
      </c>
      <c r="BC91" s="21">
        <v>0</v>
      </c>
      <c r="BD91" s="21">
        <v>1</v>
      </c>
      <c r="BE91" s="21">
        <v>0</v>
      </c>
      <c r="BF91" s="21" t="s">
        <v>1</v>
      </c>
      <c r="BG91" s="21">
        <v>0</v>
      </c>
      <c r="BH91" s="21">
        <v>0</v>
      </c>
      <c r="BI91" s="21">
        <v>1</v>
      </c>
      <c r="BJ91" s="21">
        <v>0</v>
      </c>
      <c r="BK91" s="21" t="s">
        <v>0</v>
      </c>
      <c r="BL91" s="21">
        <v>0</v>
      </c>
      <c r="BM91" s="21">
        <v>1</v>
      </c>
      <c r="BN91" s="21">
        <v>0</v>
      </c>
      <c r="BO91" s="21">
        <v>0</v>
      </c>
      <c r="BP91" s="21" t="s">
        <v>0</v>
      </c>
      <c r="BQ91" s="21">
        <v>0</v>
      </c>
      <c r="BR91" s="21">
        <v>1</v>
      </c>
      <c r="BS91" s="21">
        <v>0</v>
      </c>
      <c r="BT91" s="21">
        <v>0</v>
      </c>
      <c r="BU91" s="21" t="s">
        <v>0</v>
      </c>
      <c r="BV91" s="21">
        <v>0</v>
      </c>
      <c r="BW91" s="21">
        <v>1</v>
      </c>
      <c r="BX91" s="21">
        <v>0</v>
      </c>
      <c r="BY91" s="21">
        <v>0</v>
      </c>
      <c r="BZ91" s="21" t="s">
        <v>0</v>
      </c>
      <c r="CA91" s="21">
        <v>0</v>
      </c>
      <c r="CB91" s="21">
        <v>1</v>
      </c>
      <c r="CC91" s="21">
        <v>0</v>
      </c>
      <c r="CD91" s="21">
        <v>0</v>
      </c>
      <c r="CE91" s="21" t="s">
        <v>1</v>
      </c>
      <c r="CF91" s="21">
        <v>0</v>
      </c>
      <c r="CG91" s="21">
        <v>0</v>
      </c>
      <c r="CH91" s="21">
        <v>1</v>
      </c>
      <c r="CI91" s="21">
        <v>0</v>
      </c>
      <c r="CJ91" s="21" t="s">
        <v>1</v>
      </c>
      <c r="CK91" s="21">
        <v>0</v>
      </c>
      <c r="CL91" s="21">
        <v>0</v>
      </c>
      <c r="CM91" s="21">
        <v>1</v>
      </c>
      <c r="CN91" s="21">
        <v>0</v>
      </c>
      <c r="CO91" s="21" t="s">
        <v>1</v>
      </c>
      <c r="CP91" s="21">
        <v>0</v>
      </c>
      <c r="CQ91" s="21">
        <v>0</v>
      </c>
      <c r="CR91" s="21">
        <v>1</v>
      </c>
      <c r="CS91" s="21">
        <v>0</v>
      </c>
      <c r="CT91" s="21" t="s">
        <v>0</v>
      </c>
      <c r="CU91" s="21">
        <v>0</v>
      </c>
      <c r="CV91" s="21">
        <v>1</v>
      </c>
      <c r="CW91" s="21">
        <v>0</v>
      </c>
      <c r="CX91" s="21">
        <v>0</v>
      </c>
      <c r="CY91" s="21" t="s">
        <v>0</v>
      </c>
      <c r="CZ91" s="21">
        <v>0</v>
      </c>
      <c r="DA91" s="21">
        <v>1</v>
      </c>
      <c r="DB91" s="21">
        <v>0</v>
      </c>
      <c r="DC91" s="21">
        <v>0</v>
      </c>
      <c r="DD91" s="21" t="s">
        <v>0</v>
      </c>
      <c r="DE91" s="21">
        <v>0</v>
      </c>
      <c r="DF91" s="21">
        <v>1</v>
      </c>
      <c r="DG91" s="21">
        <v>0</v>
      </c>
      <c r="DH91" s="21">
        <v>0</v>
      </c>
      <c r="DI91" s="21" t="s">
        <v>0</v>
      </c>
      <c r="DJ91" s="21">
        <v>0</v>
      </c>
      <c r="DK91" s="21">
        <v>1</v>
      </c>
      <c r="DL91" s="21">
        <v>0</v>
      </c>
      <c r="DM91" s="21">
        <v>0</v>
      </c>
    </row>
    <row r="92" spans="1:117" ht="25" customHeight="1" x14ac:dyDescent="0.3">
      <c r="A92" s="13">
        <v>60</v>
      </c>
      <c r="B92" s="4">
        <v>191</v>
      </c>
      <c r="C92" s="15">
        <v>45917.445069444446</v>
      </c>
      <c r="D92" s="16">
        <v>45917.445069444446</v>
      </c>
      <c r="E92" s="31">
        <v>348</v>
      </c>
      <c r="F92" s="21">
        <v>0</v>
      </c>
      <c r="G92" s="21">
        <v>0</v>
      </c>
      <c r="H92" s="21">
        <v>0</v>
      </c>
      <c r="I92" s="21">
        <v>0</v>
      </c>
      <c r="J92" s="21">
        <v>1</v>
      </c>
      <c r="K92" s="21">
        <v>0</v>
      </c>
      <c r="L92" s="70"/>
      <c r="M92" s="19">
        <v>0</v>
      </c>
      <c r="N92" s="19" t="s">
        <v>215</v>
      </c>
      <c r="O92" s="4">
        <v>0</v>
      </c>
      <c r="P92" s="19">
        <v>0</v>
      </c>
      <c r="Q92" s="110">
        <v>1</v>
      </c>
      <c r="R92" s="111">
        <v>1</v>
      </c>
      <c r="S92" s="7">
        <v>16</v>
      </c>
      <c r="T92" s="21" t="s">
        <v>2</v>
      </c>
      <c r="U92" s="21">
        <v>0</v>
      </c>
      <c r="V92" s="21">
        <v>0</v>
      </c>
      <c r="W92" s="21">
        <v>0</v>
      </c>
      <c r="X92" s="21">
        <v>1</v>
      </c>
      <c r="Y92" s="21" t="s">
        <v>2</v>
      </c>
      <c r="Z92" s="21">
        <v>0</v>
      </c>
      <c r="AA92" s="21">
        <v>0</v>
      </c>
      <c r="AB92" s="21">
        <v>0</v>
      </c>
      <c r="AC92" s="21">
        <v>1</v>
      </c>
      <c r="AD92" s="21" t="s">
        <v>2</v>
      </c>
      <c r="AE92" s="21">
        <v>0</v>
      </c>
      <c r="AF92" s="21">
        <v>0</v>
      </c>
      <c r="AG92" s="21">
        <v>0</v>
      </c>
      <c r="AH92" s="21">
        <v>1</v>
      </c>
      <c r="AI92" s="4">
        <v>3</v>
      </c>
      <c r="AJ92" s="21">
        <v>0</v>
      </c>
      <c r="AK92" s="21">
        <v>0</v>
      </c>
      <c r="AL92" s="21">
        <v>1</v>
      </c>
      <c r="AM92" s="21">
        <v>0</v>
      </c>
      <c r="AN92" s="21">
        <v>0</v>
      </c>
      <c r="AO92" s="21">
        <v>0</v>
      </c>
      <c r="AP92" s="21">
        <v>0</v>
      </c>
      <c r="AQ92" s="21" t="s">
        <v>2</v>
      </c>
      <c r="AR92" s="21">
        <v>0</v>
      </c>
      <c r="AS92" s="21">
        <v>0</v>
      </c>
      <c r="AT92" s="21">
        <v>0</v>
      </c>
      <c r="AU92" s="21">
        <v>1</v>
      </c>
      <c r="AV92" s="21" t="s">
        <v>2</v>
      </c>
      <c r="AW92" s="21">
        <v>0</v>
      </c>
      <c r="AX92" s="21">
        <v>0</v>
      </c>
      <c r="AY92" s="21">
        <v>0</v>
      </c>
      <c r="AZ92" s="21">
        <v>1</v>
      </c>
      <c r="BA92" s="21" t="s">
        <v>2</v>
      </c>
      <c r="BB92" s="21">
        <v>0</v>
      </c>
      <c r="BC92" s="21">
        <v>0</v>
      </c>
      <c r="BD92" s="21">
        <v>0</v>
      </c>
      <c r="BE92" s="21">
        <v>1</v>
      </c>
      <c r="BF92" s="21" t="s">
        <v>2</v>
      </c>
      <c r="BG92" s="21">
        <v>0</v>
      </c>
      <c r="BH92" s="21">
        <v>0</v>
      </c>
      <c r="BI92" s="21">
        <v>0</v>
      </c>
      <c r="BJ92" s="21">
        <v>1</v>
      </c>
      <c r="BK92" s="21" t="s">
        <v>1</v>
      </c>
      <c r="BL92" s="21">
        <v>0</v>
      </c>
      <c r="BM92" s="21">
        <v>0</v>
      </c>
      <c r="BN92" s="21">
        <v>1</v>
      </c>
      <c r="BO92" s="21">
        <v>0</v>
      </c>
      <c r="BP92" s="21" t="s">
        <v>2</v>
      </c>
      <c r="BQ92" s="21">
        <v>0</v>
      </c>
      <c r="BR92" s="21">
        <v>0</v>
      </c>
      <c r="BS92" s="21">
        <v>0</v>
      </c>
      <c r="BT92" s="21">
        <v>1</v>
      </c>
      <c r="BU92" s="21" t="s">
        <v>2</v>
      </c>
      <c r="BV92" s="21">
        <v>0</v>
      </c>
      <c r="BW92" s="21">
        <v>0</v>
      </c>
      <c r="BX92" s="21">
        <v>0</v>
      </c>
      <c r="BY92" s="21">
        <v>1</v>
      </c>
      <c r="BZ92" s="21" t="s">
        <v>2</v>
      </c>
      <c r="CA92" s="21">
        <v>0</v>
      </c>
      <c r="CB92" s="21">
        <v>0</v>
      </c>
      <c r="CC92" s="21">
        <v>0</v>
      </c>
      <c r="CD92" s="21">
        <v>1</v>
      </c>
      <c r="CE92" s="21" t="s">
        <v>2</v>
      </c>
      <c r="CF92" s="21">
        <v>0</v>
      </c>
      <c r="CG92" s="21">
        <v>0</v>
      </c>
      <c r="CH92" s="21">
        <v>0</v>
      </c>
      <c r="CI92" s="21">
        <v>1</v>
      </c>
      <c r="CJ92" s="21" t="s">
        <v>2</v>
      </c>
      <c r="CK92" s="21">
        <v>0</v>
      </c>
      <c r="CL92" s="21">
        <v>0</v>
      </c>
      <c r="CM92" s="21">
        <v>0</v>
      </c>
      <c r="CN92" s="21">
        <v>1</v>
      </c>
      <c r="CO92" s="21" t="s">
        <v>2</v>
      </c>
      <c r="CP92" s="21">
        <v>0</v>
      </c>
      <c r="CQ92" s="21">
        <v>0</v>
      </c>
      <c r="CR92" s="21">
        <v>0</v>
      </c>
      <c r="CS92" s="21">
        <v>1</v>
      </c>
      <c r="CT92" s="21" t="s">
        <v>2</v>
      </c>
      <c r="CU92" s="21">
        <v>0</v>
      </c>
      <c r="CV92" s="21">
        <v>0</v>
      </c>
      <c r="CW92" s="21">
        <v>0</v>
      </c>
      <c r="CX92" s="21">
        <v>1</v>
      </c>
      <c r="CY92" s="21" t="s">
        <v>2</v>
      </c>
      <c r="CZ92" s="21">
        <v>0</v>
      </c>
      <c r="DA92" s="21">
        <v>0</v>
      </c>
      <c r="DB92" s="21">
        <v>0</v>
      </c>
      <c r="DC92" s="21">
        <v>1</v>
      </c>
      <c r="DD92" s="21" t="s">
        <v>2</v>
      </c>
      <c r="DE92" s="21">
        <v>0</v>
      </c>
      <c r="DF92" s="21">
        <v>0</v>
      </c>
      <c r="DG92" s="21">
        <v>0</v>
      </c>
      <c r="DH92" s="21">
        <v>1</v>
      </c>
      <c r="DI92" s="21" t="s">
        <v>0</v>
      </c>
      <c r="DJ92" s="21">
        <v>0</v>
      </c>
      <c r="DK92" s="21">
        <v>1</v>
      </c>
      <c r="DL92" s="21">
        <v>0</v>
      </c>
      <c r="DM92" s="21">
        <v>0</v>
      </c>
    </row>
    <row r="93" spans="1:117" ht="25" customHeight="1" x14ac:dyDescent="0.3">
      <c r="A93" s="13">
        <v>61</v>
      </c>
      <c r="B93" s="4">
        <v>192</v>
      </c>
      <c r="C93" s="15">
        <v>45917.447233796294</v>
      </c>
      <c r="D93" s="16">
        <v>45917.447233796294</v>
      </c>
      <c r="E93" s="31">
        <v>348</v>
      </c>
      <c r="F93" s="21">
        <v>0</v>
      </c>
      <c r="G93" s="21">
        <v>0</v>
      </c>
      <c r="H93" s="21">
        <v>0</v>
      </c>
      <c r="I93" s="21">
        <v>0</v>
      </c>
      <c r="J93" s="21">
        <v>1</v>
      </c>
      <c r="K93" s="21">
        <v>0</v>
      </c>
      <c r="L93" s="70"/>
      <c r="M93" s="19">
        <v>0</v>
      </c>
      <c r="N93" s="19" t="s">
        <v>216</v>
      </c>
      <c r="O93" s="4">
        <v>0</v>
      </c>
      <c r="P93" s="19">
        <v>0</v>
      </c>
      <c r="Q93" s="110">
        <v>8</v>
      </c>
      <c r="R93" s="111">
        <v>5</v>
      </c>
      <c r="S93" s="7">
        <v>5</v>
      </c>
      <c r="T93" s="21" t="s">
        <v>0</v>
      </c>
      <c r="U93" s="21">
        <v>0</v>
      </c>
      <c r="V93" s="21">
        <v>1</v>
      </c>
      <c r="W93" s="21">
        <v>0</v>
      </c>
      <c r="X93" s="21">
        <v>0</v>
      </c>
      <c r="Y93" s="21" t="s">
        <v>0</v>
      </c>
      <c r="Z93" s="21">
        <v>0</v>
      </c>
      <c r="AA93" s="21">
        <v>1</v>
      </c>
      <c r="AB93" s="21">
        <v>0</v>
      </c>
      <c r="AC93" s="21">
        <v>0</v>
      </c>
      <c r="AD93" s="21" t="s">
        <v>1</v>
      </c>
      <c r="AE93" s="21">
        <v>0</v>
      </c>
      <c r="AF93" s="21">
        <v>0</v>
      </c>
      <c r="AG93" s="21">
        <v>1</v>
      </c>
      <c r="AH93" s="21">
        <v>0</v>
      </c>
      <c r="AI93" s="4" t="s">
        <v>3</v>
      </c>
      <c r="AJ93" s="21">
        <v>0</v>
      </c>
      <c r="AK93" s="21">
        <v>0</v>
      </c>
      <c r="AL93" s="21">
        <v>0</v>
      </c>
      <c r="AM93" s="21">
        <v>0</v>
      </c>
      <c r="AN93" s="21">
        <v>0</v>
      </c>
      <c r="AO93" s="21">
        <v>0</v>
      </c>
      <c r="AP93" s="21">
        <v>1</v>
      </c>
      <c r="AQ93" s="21" t="s">
        <v>2</v>
      </c>
      <c r="AR93" s="21">
        <v>0</v>
      </c>
      <c r="AS93" s="21">
        <v>0</v>
      </c>
      <c r="AT93" s="21">
        <v>0</v>
      </c>
      <c r="AU93" s="21">
        <v>1</v>
      </c>
      <c r="AV93" s="21" t="s">
        <v>0</v>
      </c>
      <c r="AW93" s="21">
        <v>0</v>
      </c>
      <c r="AX93" s="21">
        <v>1</v>
      </c>
      <c r="AY93" s="21">
        <v>0</v>
      </c>
      <c r="AZ93" s="21">
        <v>0</v>
      </c>
      <c r="BA93" s="21" t="s">
        <v>0</v>
      </c>
      <c r="BB93" s="21">
        <v>0</v>
      </c>
      <c r="BC93" s="21">
        <v>1</v>
      </c>
      <c r="BD93" s="21">
        <v>0</v>
      </c>
      <c r="BE93" s="21">
        <v>0</v>
      </c>
      <c r="BF93" s="21" t="s">
        <v>1</v>
      </c>
      <c r="BG93" s="21">
        <v>0</v>
      </c>
      <c r="BH93" s="21">
        <v>0</v>
      </c>
      <c r="BI93" s="21">
        <v>1</v>
      </c>
      <c r="BJ93" s="21">
        <v>0</v>
      </c>
      <c r="BK93" s="21" t="s">
        <v>0</v>
      </c>
      <c r="BL93" s="21">
        <v>0</v>
      </c>
      <c r="BM93" s="21">
        <v>1</v>
      </c>
      <c r="BN93" s="21">
        <v>0</v>
      </c>
      <c r="BO93" s="21">
        <v>0</v>
      </c>
      <c r="BP93" s="21" t="s">
        <v>0</v>
      </c>
      <c r="BQ93" s="21">
        <v>0</v>
      </c>
      <c r="BR93" s="21">
        <v>1</v>
      </c>
      <c r="BS93" s="21">
        <v>0</v>
      </c>
      <c r="BT93" s="21">
        <v>0</v>
      </c>
      <c r="BU93" s="21" t="s">
        <v>0</v>
      </c>
      <c r="BV93" s="21">
        <v>0</v>
      </c>
      <c r="BW93" s="21">
        <v>1</v>
      </c>
      <c r="BX93" s="21">
        <v>0</v>
      </c>
      <c r="BY93" s="21">
        <v>0</v>
      </c>
      <c r="BZ93" s="21" t="s">
        <v>0</v>
      </c>
      <c r="CA93" s="21">
        <v>0</v>
      </c>
      <c r="CB93" s="21">
        <v>1</v>
      </c>
      <c r="CC93" s="21">
        <v>0</v>
      </c>
      <c r="CD93" s="21">
        <v>0</v>
      </c>
      <c r="CE93" s="21" t="s">
        <v>1</v>
      </c>
      <c r="CF93" s="21">
        <v>0</v>
      </c>
      <c r="CG93" s="21">
        <v>0</v>
      </c>
      <c r="CH93" s="21">
        <v>1</v>
      </c>
      <c r="CI93" s="21">
        <v>0</v>
      </c>
      <c r="CJ93" s="21" t="s">
        <v>2</v>
      </c>
      <c r="CK93" s="21">
        <v>0</v>
      </c>
      <c r="CL93" s="21">
        <v>0</v>
      </c>
      <c r="CM93" s="21">
        <v>0</v>
      </c>
      <c r="CN93" s="21">
        <v>1</v>
      </c>
      <c r="CO93" s="21" t="s">
        <v>1</v>
      </c>
      <c r="CP93" s="21">
        <v>0</v>
      </c>
      <c r="CQ93" s="21">
        <v>0</v>
      </c>
      <c r="CR93" s="21">
        <v>1</v>
      </c>
      <c r="CS93" s="21">
        <v>0</v>
      </c>
      <c r="CT93" s="21" t="s">
        <v>1</v>
      </c>
      <c r="CU93" s="21">
        <v>0</v>
      </c>
      <c r="CV93" s="21">
        <v>0</v>
      </c>
      <c r="CW93" s="21">
        <v>1</v>
      </c>
      <c r="CX93" s="21">
        <v>0</v>
      </c>
      <c r="CY93" s="21" t="s">
        <v>2</v>
      </c>
      <c r="CZ93" s="21">
        <v>0</v>
      </c>
      <c r="DA93" s="21">
        <v>0</v>
      </c>
      <c r="DB93" s="21">
        <v>0</v>
      </c>
      <c r="DC93" s="21">
        <v>1</v>
      </c>
      <c r="DD93" s="21" t="s">
        <v>2</v>
      </c>
      <c r="DE93" s="21">
        <v>0</v>
      </c>
      <c r="DF93" s="21">
        <v>0</v>
      </c>
      <c r="DG93" s="21">
        <v>0</v>
      </c>
      <c r="DH93" s="21">
        <v>1</v>
      </c>
      <c r="DI93" s="21" t="s">
        <v>2</v>
      </c>
      <c r="DJ93" s="21">
        <v>0</v>
      </c>
      <c r="DK93" s="21">
        <v>0</v>
      </c>
      <c r="DL93" s="21">
        <v>0</v>
      </c>
      <c r="DM93" s="21">
        <v>1</v>
      </c>
    </row>
    <row r="94" spans="1:117" ht="25" customHeight="1" x14ac:dyDescent="0.3">
      <c r="A94" s="13">
        <v>62</v>
      </c>
      <c r="B94" s="4">
        <v>193</v>
      </c>
      <c r="C94" s="15">
        <v>45917.537870370368</v>
      </c>
      <c r="D94" s="16">
        <v>45917.537870370368</v>
      </c>
      <c r="E94" s="31">
        <v>348</v>
      </c>
      <c r="F94" s="21">
        <v>0</v>
      </c>
      <c r="G94" s="21">
        <v>0</v>
      </c>
      <c r="H94" s="21">
        <v>0</v>
      </c>
      <c r="I94" s="21">
        <v>0</v>
      </c>
      <c r="J94" s="21">
        <v>1</v>
      </c>
      <c r="K94" s="21">
        <v>0</v>
      </c>
      <c r="L94" s="70"/>
      <c r="M94" s="19">
        <v>0</v>
      </c>
      <c r="N94" s="19" t="s">
        <v>217</v>
      </c>
      <c r="O94" s="4">
        <v>0</v>
      </c>
      <c r="P94" s="19">
        <v>0</v>
      </c>
      <c r="Q94" s="110">
        <v>12</v>
      </c>
      <c r="R94" s="111">
        <v>6</v>
      </c>
      <c r="S94" s="7">
        <v>0</v>
      </c>
      <c r="T94" s="21" t="s">
        <v>1</v>
      </c>
      <c r="U94" s="21">
        <v>0</v>
      </c>
      <c r="V94" s="21">
        <v>0</v>
      </c>
      <c r="W94" s="21">
        <v>1</v>
      </c>
      <c r="X94" s="21">
        <v>0</v>
      </c>
      <c r="Y94" s="21" t="s">
        <v>0</v>
      </c>
      <c r="Z94" s="21">
        <v>0</v>
      </c>
      <c r="AA94" s="21">
        <v>1</v>
      </c>
      <c r="AB94" s="21">
        <v>0</v>
      </c>
      <c r="AC94" s="21">
        <v>0</v>
      </c>
      <c r="AD94" s="21" t="s">
        <v>1</v>
      </c>
      <c r="AE94" s="21">
        <v>0</v>
      </c>
      <c r="AF94" s="21">
        <v>0</v>
      </c>
      <c r="AG94" s="21">
        <v>1</v>
      </c>
      <c r="AH94" s="21">
        <v>0</v>
      </c>
      <c r="AI94" s="4">
        <v>14</v>
      </c>
      <c r="AJ94" s="21">
        <v>0</v>
      </c>
      <c r="AK94" s="21">
        <v>0</v>
      </c>
      <c r="AL94" s="21">
        <v>0</v>
      </c>
      <c r="AM94" s="21">
        <v>1</v>
      </c>
      <c r="AN94" s="21">
        <v>0</v>
      </c>
      <c r="AO94" s="21">
        <v>0</v>
      </c>
      <c r="AP94" s="21">
        <v>0</v>
      </c>
      <c r="AQ94" s="21" t="s">
        <v>1</v>
      </c>
      <c r="AR94" s="21">
        <v>0</v>
      </c>
      <c r="AS94" s="21">
        <v>0</v>
      </c>
      <c r="AT94" s="21">
        <v>1</v>
      </c>
      <c r="AU94" s="21">
        <v>0</v>
      </c>
      <c r="AV94" s="21" t="s">
        <v>0</v>
      </c>
      <c r="AW94" s="21">
        <v>0</v>
      </c>
      <c r="AX94" s="21">
        <v>1</v>
      </c>
      <c r="AY94" s="21">
        <v>0</v>
      </c>
      <c r="AZ94" s="21">
        <v>0</v>
      </c>
      <c r="BA94" s="21" t="s">
        <v>1</v>
      </c>
      <c r="BB94" s="21">
        <v>0</v>
      </c>
      <c r="BC94" s="21">
        <v>0</v>
      </c>
      <c r="BD94" s="21">
        <v>1</v>
      </c>
      <c r="BE94" s="21">
        <v>0</v>
      </c>
      <c r="BF94" s="21" t="s">
        <v>1</v>
      </c>
      <c r="BG94" s="21">
        <v>0</v>
      </c>
      <c r="BH94" s="21">
        <v>0</v>
      </c>
      <c r="BI94" s="21">
        <v>1</v>
      </c>
      <c r="BJ94" s="21">
        <v>0</v>
      </c>
      <c r="BK94" s="21" t="s">
        <v>0</v>
      </c>
      <c r="BL94" s="21">
        <v>0</v>
      </c>
      <c r="BM94" s="21">
        <v>1</v>
      </c>
      <c r="BN94" s="21">
        <v>0</v>
      </c>
      <c r="BO94" s="21">
        <v>0</v>
      </c>
      <c r="BP94" s="21" t="s">
        <v>0</v>
      </c>
      <c r="BQ94" s="21">
        <v>0</v>
      </c>
      <c r="BR94" s="21">
        <v>1</v>
      </c>
      <c r="BS94" s="21">
        <v>0</v>
      </c>
      <c r="BT94" s="21">
        <v>0</v>
      </c>
      <c r="BU94" s="21" t="s">
        <v>0</v>
      </c>
      <c r="BV94" s="21">
        <v>0</v>
      </c>
      <c r="BW94" s="21">
        <v>1</v>
      </c>
      <c r="BX94" s="21">
        <v>0</v>
      </c>
      <c r="BY94" s="21">
        <v>0</v>
      </c>
      <c r="BZ94" s="21" t="s">
        <v>0</v>
      </c>
      <c r="CA94" s="21">
        <v>0</v>
      </c>
      <c r="CB94" s="21">
        <v>1</v>
      </c>
      <c r="CC94" s="21">
        <v>0</v>
      </c>
      <c r="CD94" s="21">
        <v>0</v>
      </c>
      <c r="CE94" s="21" t="s">
        <v>1</v>
      </c>
      <c r="CF94" s="21">
        <v>0</v>
      </c>
      <c r="CG94" s="21">
        <v>0</v>
      </c>
      <c r="CH94" s="21">
        <v>1</v>
      </c>
      <c r="CI94" s="21">
        <v>0</v>
      </c>
      <c r="CJ94" s="21" t="s">
        <v>0</v>
      </c>
      <c r="CK94" s="21">
        <v>0</v>
      </c>
      <c r="CL94" s="21">
        <v>1</v>
      </c>
      <c r="CM94" s="21">
        <v>0</v>
      </c>
      <c r="CN94" s="21">
        <v>0</v>
      </c>
      <c r="CO94" s="21" t="s">
        <v>0</v>
      </c>
      <c r="CP94" s="21">
        <v>0</v>
      </c>
      <c r="CQ94" s="21">
        <v>1</v>
      </c>
      <c r="CR94" s="21">
        <v>0</v>
      </c>
      <c r="CS94" s="21">
        <v>0</v>
      </c>
      <c r="CT94" s="21" t="s">
        <v>0</v>
      </c>
      <c r="CU94" s="21">
        <v>0</v>
      </c>
      <c r="CV94" s="21">
        <v>1</v>
      </c>
      <c r="CW94" s="21">
        <v>0</v>
      </c>
      <c r="CX94" s="21">
        <v>0</v>
      </c>
      <c r="CY94" s="21" t="s">
        <v>0</v>
      </c>
      <c r="CZ94" s="21">
        <v>0</v>
      </c>
      <c r="DA94" s="21">
        <v>1</v>
      </c>
      <c r="DB94" s="21">
        <v>0</v>
      </c>
      <c r="DC94" s="21">
        <v>0</v>
      </c>
      <c r="DD94" s="21" t="s">
        <v>0</v>
      </c>
      <c r="DE94" s="21">
        <v>0</v>
      </c>
      <c r="DF94" s="21">
        <v>1</v>
      </c>
      <c r="DG94" s="21">
        <v>0</v>
      </c>
      <c r="DH94" s="21">
        <v>0</v>
      </c>
      <c r="DI94" s="21" t="s">
        <v>0</v>
      </c>
      <c r="DJ94" s="21">
        <v>0</v>
      </c>
      <c r="DK94" s="21">
        <v>1</v>
      </c>
      <c r="DL94" s="21">
        <v>0</v>
      </c>
      <c r="DM94" s="21">
        <v>0</v>
      </c>
    </row>
    <row r="95" spans="1:117" ht="25" customHeight="1" x14ac:dyDescent="0.3">
      <c r="A95" s="13">
        <v>63</v>
      </c>
      <c r="B95" s="4">
        <v>194</v>
      </c>
      <c r="C95" s="15">
        <v>45917.624814814815</v>
      </c>
      <c r="D95" s="16">
        <v>45917.624814814815</v>
      </c>
      <c r="E95" s="31">
        <v>348</v>
      </c>
      <c r="F95" s="21">
        <v>0</v>
      </c>
      <c r="G95" s="21">
        <v>0</v>
      </c>
      <c r="H95" s="21">
        <v>0</v>
      </c>
      <c r="I95" s="21">
        <v>0</v>
      </c>
      <c r="J95" s="21">
        <v>1</v>
      </c>
      <c r="K95" s="21">
        <v>0</v>
      </c>
      <c r="L95" s="70"/>
      <c r="M95" s="19">
        <v>0</v>
      </c>
      <c r="N95" s="19" t="s">
        <v>218</v>
      </c>
      <c r="O95" s="4">
        <v>0</v>
      </c>
      <c r="P95" s="19">
        <v>0</v>
      </c>
      <c r="Q95" s="110">
        <v>4</v>
      </c>
      <c r="R95" s="111">
        <v>7</v>
      </c>
      <c r="S95" s="7">
        <v>7</v>
      </c>
      <c r="T95" s="21" t="s">
        <v>2</v>
      </c>
      <c r="U95" s="21">
        <v>0</v>
      </c>
      <c r="V95" s="21">
        <v>0</v>
      </c>
      <c r="W95" s="21">
        <v>0</v>
      </c>
      <c r="X95" s="21">
        <v>1</v>
      </c>
      <c r="Y95" s="21" t="s">
        <v>2</v>
      </c>
      <c r="Z95" s="21">
        <v>0</v>
      </c>
      <c r="AA95" s="21">
        <v>0</v>
      </c>
      <c r="AB95" s="21">
        <v>0</v>
      </c>
      <c r="AC95" s="21">
        <v>1</v>
      </c>
      <c r="AD95" s="21" t="s">
        <v>1</v>
      </c>
      <c r="AE95" s="21">
        <v>0</v>
      </c>
      <c r="AF95" s="21">
        <v>0</v>
      </c>
      <c r="AG95" s="21">
        <v>1</v>
      </c>
      <c r="AH95" s="21">
        <v>0</v>
      </c>
      <c r="AI95" s="4">
        <v>93</v>
      </c>
      <c r="AJ95" s="21">
        <v>0</v>
      </c>
      <c r="AK95" s="21">
        <v>0</v>
      </c>
      <c r="AL95" s="21">
        <v>0</v>
      </c>
      <c r="AM95" s="21">
        <v>0</v>
      </c>
      <c r="AN95" s="21">
        <v>0</v>
      </c>
      <c r="AO95" s="21">
        <v>1</v>
      </c>
      <c r="AP95" s="21">
        <v>0</v>
      </c>
      <c r="AQ95" s="21" t="s">
        <v>1</v>
      </c>
      <c r="AR95" s="21">
        <v>0</v>
      </c>
      <c r="AS95" s="21">
        <v>0</v>
      </c>
      <c r="AT95" s="21">
        <v>1</v>
      </c>
      <c r="AU95" s="21">
        <v>0</v>
      </c>
      <c r="AV95" s="21" t="s">
        <v>0</v>
      </c>
      <c r="AW95" s="21">
        <v>0</v>
      </c>
      <c r="AX95" s="21">
        <v>1</v>
      </c>
      <c r="AY95" s="21">
        <v>0</v>
      </c>
      <c r="AZ95" s="21">
        <v>0</v>
      </c>
      <c r="BA95" s="21" t="s">
        <v>1</v>
      </c>
      <c r="BB95" s="21">
        <v>0</v>
      </c>
      <c r="BC95" s="21">
        <v>0</v>
      </c>
      <c r="BD95" s="21">
        <v>1</v>
      </c>
      <c r="BE95" s="21">
        <v>0</v>
      </c>
      <c r="BF95" s="21" t="s">
        <v>1</v>
      </c>
      <c r="BG95" s="21">
        <v>0</v>
      </c>
      <c r="BH95" s="21">
        <v>0</v>
      </c>
      <c r="BI95" s="21">
        <v>1</v>
      </c>
      <c r="BJ95" s="21">
        <v>0</v>
      </c>
      <c r="BK95" s="21" t="s">
        <v>2</v>
      </c>
      <c r="BL95" s="21">
        <v>0</v>
      </c>
      <c r="BM95" s="21">
        <v>0</v>
      </c>
      <c r="BN95" s="21">
        <v>0</v>
      </c>
      <c r="BO95" s="21">
        <v>1</v>
      </c>
      <c r="BP95" s="21" t="s">
        <v>2</v>
      </c>
      <c r="BQ95" s="21">
        <v>0</v>
      </c>
      <c r="BR95" s="21">
        <v>0</v>
      </c>
      <c r="BS95" s="21">
        <v>0</v>
      </c>
      <c r="BT95" s="21">
        <v>1</v>
      </c>
      <c r="BU95" s="21" t="s">
        <v>2</v>
      </c>
      <c r="BV95" s="21">
        <v>0</v>
      </c>
      <c r="BW95" s="21">
        <v>0</v>
      </c>
      <c r="BX95" s="21">
        <v>0</v>
      </c>
      <c r="BY95" s="21">
        <v>1</v>
      </c>
      <c r="BZ95" s="21" t="s">
        <v>2</v>
      </c>
      <c r="CA95" s="21">
        <v>0</v>
      </c>
      <c r="CB95" s="21">
        <v>0</v>
      </c>
      <c r="CC95" s="21">
        <v>0</v>
      </c>
      <c r="CD95" s="21">
        <v>1</v>
      </c>
      <c r="CE95" s="21" t="s">
        <v>2</v>
      </c>
      <c r="CF95" s="21">
        <v>0</v>
      </c>
      <c r="CG95" s="21">
        <v>0</v>
      </c>
      <c r="CH95" s="21">
        <v>0</v>
      </c>
      <c r="CI95" s="21">
        <v>1</v>
      </c>
      <c r="CJ95" s="21" t="s">
        <v>1</v>
      </c>
      <c r="CK95" s="21">
        <v>0</v>
      </c>
      <c r="CL95" s="21">
        <v>0</v>
      </c>
      <c r="CM95" s="21">
        <v>1</v>
      </c>
      <c r="CN95" s="21">
        <v>0</v>
      </c>
      <c r="CO95" s="21" t="s">
        <v>1</v>
      </c>
      <c r="CP95" s="21">
        <v>0</v>
      </c>
      <c r="CQ95" s="21">
        <v>0</v>
      </c>
      <c r="CR95" s="21">
        <v>1</v>
      </c>
      <c r="CS95" s="21">
        <v>0</v>
      </c>
      <c r="CT95" s="21" t="s">
        <v>1</v>
      </c>
      <c r="CU95" s="21">
        <v>0</v>
      </c>
      <c r="CV95" s="21">
        <v>0</v>
      </c>
      <c r="CW95" s="21">
        <v>1</v>
      </c>
      <c r="CX95" s="21">
        <v>0</v>
      </c>
      <c r="CY95" s="21" t="s">
        <v>0</v>
      </c>
      <c r="CZ95" s="21">
        <v>0</v>
      </c>
      <c r="DA95" s="21">
        <v>1</v>
      </c>
      <c r="DB95" s="21">
        <v>0</v>
      </c>
      <c r="DC95" s="21">
        <v>0</v>
      </c>
      <c r="DD95" s="21" t="s">
        <v>0</v>
      </c>
      <c r="DE95" s="21">
        <v>0</v>
      </c>
      <c r="DF95" s="21">
        <v>1</v>
      </c>
      <c r="DG95" s="21">
        <v>0</v>
      </c>
      <c r="DH95" s="21">
        <v>0</v>
      </c>
      <c r="DI95" s="21" t="s">
        <v>0</v>
      </c>
      <c r="DJ95" s="21">
        <v>0</v>
      </c>
      <c r="DK95" s="21">
        <v>1</v>
      </c>
      <c r="DL95" s="21">
        <v>0</v>
      </c>
      <c r="DM95" s="21">
        <v>0</v>
      </c>
    </row>
    <row r="96" spans="1:117" ht="25" customHeight="1" x14ac:dyDescent="0.3">
      <c r="A96" s="13">
        <v>64</v>
      </c>
      <c r="B96" s="4">
        <v>195</v>
      </c>
      <c r="C96" s="15">
        <v>45917.658819444441</v>
      </c>
      <c r="D96" s="16">
        <v>45917.658819444441</v>
      </c>
      <c r="E96" s="31">
        <v>348</v>
      </c>
      <c r="F96" s="21">
        <v>0</v>
      </c>
      <c r="G96" s="21">
        <v>0</v>
      </c>
      <c r="H96" s="21">
        <v>0</v>
      </c>
      <c r="I96" s="21">
        <v>0</v>
      </c>
      <c r="J96" s="21">
        <v>1</v>
      </c>
      <c r="K96" s="21">
        <v>0</v>
      </c>
      <c r="L96" s="70"/>
      <c r="M96" s="19">
        <v>0</v>
      </c>
      <c r="N96" s="19" t="s">
        <v>219</v>
      </c>
      <c r="O96" s="4">
        <v>0</v>
      </c>
      <c r="P96" s="19">
        <v>0</v>
      </c>
      <c r="Q96" s="110">
        <v>0</v>
      </c>
      <c r="R96" s="111">
        <v>3</v>
      </c>
      <c r="S96" s="7">
        <v>15</v>
      </c>
      <c r="T96" s="21" t="s">
        <v>2</v>
      </c>
      <c r="U96" s="21">
        <v>0</v>
      </c>
      <c r="V96" s="21">
        <v>0</v>
      </c>
      <c r="W96" s="21">
        <v>0</v>
      </c>
      <c r="X96" s="21">
        <v>1</v>
      </c>
      <c r="Y96" s="21" t="s">
        <v>2</v>
      </c>
      <c r="Z96" s="21">
        <v>0</v>
      </c>
      <c r="AA96" s="21">
        <v>0</v>
      </c>
      <c r="AB96" s="21">
        <v>0</v>
      </c>
      <c r="AC96" s="21">
        <v>1</v>
      </c>
      <c r="AD96" s="21" t="s">
        <v>2</v>
      </c>
      <c r="AE96" s="21">
        <v>0</v>
      </c>
      <c r="AF96" s="21">
        <v>0</v>
      </c>
      <c r="AG96" s="21">
        <v>0</v>
      </c>
      <c r="AH96" s="21">
        <v>1</v>
      </c>
      <c r="AI96" s="4">
        <v>10</v>
      </c>
      <c r="AJ96" s="21">
        <v>0</v>
      </c>
      <c r="AK96" s="21">
        <v>0</v>
      </c>
      <c r="AL96" s="21">
        <v>1</v>
      </c>
      <c r="AM96" s="21">
        <v>0</v>
      </c>
      <c r="AN96" s="21">
        <v>0</v>
      </c>
      <c r="AO96" s="21">
        <v>0</v>
      </c>
      <c r="AP96" s="21">
        <v>0</v>
      </c>
      <c r="AQ96" s="21" t="s">
        <v>2</v>
      </c>
      <c r="AR96" s="21">
        <v>0</v>
      </c>
      <c r="AS96" s="21">
        <v>0</v>
      </c>
      <c r="AT96" s="21">
        <v>0</v>
      </c>
      <c r="AU96" s="21">
        <v>1</v>
      </c>
      <c r="AV96" s="21" t="s">
        <v>1</v>
      </c>
      <c r="AW96" s="21">
        <v>0</v>
      </c>
      <c r="AX96" s="21">
        <v>0</v>
      </c>
      <c r="AY96" s="21">
        <v>1</v>
      </c>
      <c r="AZ96" s="21">
        <v>0</v>
      </c>
      <c r="BA96" s="21" t="s">
        <v>2</v>
      </c>
      <c r="BB96" s="21">
        <v>0</v>
      </c>
      <c r="BC96" s="21">
        <v>0</v>
      </c>
      <c r="BD96" s="21">
        <v>0</v>
      </c>
      <c r="BE96" s="21">
        <v>1</v>
      </c>
      <c r="BF96" s="21" t="s">
        <v>2</v>
      </c>
      <c r="BG96" s="21">
        <v>0</v>
      </c>
      <c r="BH96" s="21">
        <v>0</v>
      </c>
      <c r="BI96" s="21">
        <v>0</v>
      </c>
      <c r="BJ96" s="21">
        <v>1</v>
      </c>
      <c r="BK96" s="21" t="s">
        <v>2</v>
      </c>
      <c r="BL96" s="21">
        <v>0</v>
      </c>
      <c r="BM96" s="21">
        <v>0</v>
      </c>
      <c r="BN96" s="21">
        <v>0</v>
      </c>
      <c r="BO96" s="21">
        <v>1</v>
      </c>
      <c r="BP96" s="21" t="s">
        <v>2</v>
      </c>
      <c r="BQ96" s="21">
        <v>0</v>
      </c>
      <c r="BR96" s="21">
        <v>0</v>
      </c>
      <c r="BS96" s="21">
        <v>0</v>
      </c>
      <c r="BT96" s="21">
        <v>1</v>
      </c>
      <c r="BU96" s="21" t="s">
        <v>2</v>
      </c>
      <c r="BV96" s="21">
        <v>0</v>
      </c>
      <c r="BW96" s="21">
        <v>0</v>
      </c>
      <c r="BX96" s="21">
        <v>0</v>
      </c>
      <c r="BY96" s="21">
        <v>1</v>
      </c>
      <c r="BZ96" s="21" t="s">
        <v>1</v>
      </c>
      <c r="CA96" s="21">
        <v>0</v>
      </c>
      <c r="CB96" s="21">
        <v>0</v>
      </c>
      <c r="CC96" s="21">
        <v>1</v>
      </c>
      <c r="CD96" s="21">
        <v>0</v>
      </c>
      <c r="CE96" s="21" t="s">
        <v>2</v>
      </c>
      <c r="CF96" s="21">
        <v>0</v>
      </c>
      <c r="CG96" s="21">
        <v>0</v>
      </c>
      <c r="CH96" s="21">
        <v>0</v>
      </c>
      <c r="CI96" s="21">
        <v>1</v>
      </c>
      <c r="CJ96" s="21" t="s">
        <v>2</v>
      </c>
      <c r="CK96" s="21">
        <v>0</v>
      </c>
      <c r="CL96" s="21">
        <v>0</v>
      </c>
      <c r="CM96" s="21">
        <v>0</v>
      </c>
      <c r="CN96" s="21">
        <v>1</v>
      </c>
      <c r="CO96" s="21" t="s">
        <v>2</v>
      </c>
      <c r="CP96" s="21">
        <v>0</v>
      </c>
      <c r="CQ96" s="21">
        <v>0</v>
      </c>
      <c r="CR96" s="21">
        <v>0</v>
      </c>
      <c r="CS96" s="21">
        <v>1</v>
      </c>
      <c r="CT96" s="21" t="s">
        <v>1</v>
      </c>
      <c r="CU96" s="21">
        <v>0</v>
      </c>
      <c r="CV96" s="21">
        <v>0</v>
      </c>
      <c r="CW96" s="21">
        <v>1</v>
      </c>
      <c r="CX96" s="21">
        <v>0</v>
      </c>
      <c r="CY96" s="21" t="s">
        <v>2</v>
      </c>
      <c r="CZ96" s="21">
        <v>0</v>
      </c>
      <c r="DA96" s="21">
        <v>0</v>
      </c>
      <c r="DB96" s="21">
        <v>0</v>
      </c>
      <c r="DC96" s="21">
        <v>1</v>
      </c>
      <c r="DD96" s="21" t="s">
        <v>2</v>
      </c>
      <c r="DE96" s="21">
        <v>0</v>
      </c>
      <c r="DF96" s="21">
        <v>0</v>
      </c>
      <c r="DG96" s="21">
        <v>0</v>
      </c>
      <c r="DH96" s="21">
        <v>1</v>
      </c>
      <c r="DI96" s="21" t="s">
        <v>2</v>
      </c>
      <c r="DJ96" s="21">
        <v>0</v>
      </c>
      <c r="DK96" s="21">
        <v>0</v>
      </c>
      <c r="DL96" s="21">
        <v>0</v>
      </c>
      <c r="DM96" s="21">
        <v>1</v>
      </c>
    </row>
    <row r="97" spans="1:117" ht="25" customHeight="1" x14ac:dyDescent="0.3">
      <c r="A97" s="13">
        <v>57</v>
      </c>
      <c r="B97" s="4">
        <v>185</v>
      </c>
      <c r="C97" s="15">
        <v>45916.439236111109</v>
      </c>
      <c r="D97" s="16">
        <v>45916.439236111109</v>
      </c>
      <c r="E97" s="31">
        <v>349</v>
      </c>
      <c r="F97" s="21">
        <v>0</v>
      </c>
      <c r="G97" s="21">
        <v>0</v>
      </c>
      <c r="H97" s="21">
        <v>0</v>
      </c>
      <c r="I97" s="21">
        <v>0</v>
      </c>
      <c r="J97" s="21">
        <v>1</v>
      </c>
      <c r="K97" s="21">
        <v>0</v>
      </c>
      <c r="L97" s="70"/>
      <c r="M97" s="19">
        <v>0</v>
      </c>
      <c r="N97" s="19" t="s">
        <v>212</v>
      </c>
      <c r="O97" s="4">
        <v>0</v>
      </c>
      <c r="P97" s="19">
        <v>0</v>
      </c>
      <c r="Q97" s="110">
        <v>2</v>
      </c>
      <c r="R97" s="111">
        <v>2</v>
      </c>
      <c r="S97" s="7">
        <v>14</v>
      </c>
      <c r="T97" s="21" t="s">
        <v>2</v>
      </c>
      <c r="U97" s="21">
        <v>0</v>
      </c>
      <c r="V97" s="21">
        <v>0</v>
      </c>
      <c r="W97" s="21">
        <v>0</v>
      </c>
      <c r="X97" s="21">
        <v>1</v>
      </c>
      <c r="Y97" s="21" t="s">
        <v>2</v>
      </c>
      <c r="Z97" s="21">
        <v>0</v>
      </c>
      <c r="AA97" s="21">
        <v>0</v>
      </c>
      <c r="AB97" s="21">
        <v>0</v>
      </c>
      <c r="AC97" s="21">
        <v>1</v>
      </c>
      <c r="AD97" s="21" t="s">
        <v>2</v>
      </c>
      <c r="AE97" s="21">
        <v>0</v>
      </c>
      <c r="AF97" s="21">
        <v>0</v>
      </c>
      <c r="AG97" s="21">
        <v>0</v>
      </c>
      <c r="AH97" s="21">
        <v>1</v>
      </c>
      <c r="AI97" s="4">
        <v>2</v>
      </c>
      <c r="AJ97" s="21">
        <v>0</v>
      </c>
      <c r="AK97" s="21">
        <v>1</v>
      </c>
      <c r="AL97" s="21">
        <v>0</v>
      </c>
      <c r="AM97" s="21">
        <v>0</v>
      </c>
      <c r="AN97" s="21">
        <v>0</v>
      </c>
      <c r="AO97" s="21">
        <v>0</v>
      </c>
      <c r="AP97" s="21">
        <v>0</v>
      </c>
      <c r="AQ97" s="21" t="s">
        <v>2</v>
      </c>
      <c r="AR97" s="21">
        <v>0</v>
      </c>
      <c r="AS97" s="21">
        <v>0</v>
      </c>
      <c r="AT97" s="21">
        <v>0</v>
      </c>
      <c r="AU97" s="21">
        <v>1</v>
      </c>
      <c r="AV97" s="21" t="s">
        <v>0</v>
      </c>
      <c r="AW97" s="21">
        <v>0</v>
      </c>
      <c r="AX97" s="21">
        <v>1</v>
      </c>
      <c r="AY97" s="21">
        <v>0</v>
      </c>
      <c r="AZ97" s="21">
        <v>0</v>
      </c>
      <c r="BA97" s="21" t="s">
        <v>2</v>
      </c>
      <c r="BB97" s="21">
        <v>0</v>
      </c>
      <c r="BC97" s="21">
        <v>0</v>
      </c>
      <c r="BD97" s="21">
        <v>0</v>
      </c>
      <c r="BE97" s="21">
        <v>1</v>
      </c>
      <c r="BF97" s="21" t="s">
        <v>2</v>
      </c>
      <c r="BG97" s="21">
        <v>0</v>
      </c>
      <c r="BH97" s="21">
        <v>0</v>
      </c>
      <c r="BI97" s="21">
        <v>0</v>
      </c>
      <c r="BJ97" s="21">
        <v>1</v>
      </c>
      <c r="BK97" s="21" t="s">
        <v>2</v>
      </c>
      <c r="BL97" s="21">
        <v>0</v>
      </c>
      <c r="BM97" s="21">
        <v>0</v>
      </c>
      <c r="BN97" s="21">
        <v>0</v>
      </c>
      <c r="BO97" s="21">
        <v>1</v>
      </c>
      <c r="BP97" s="21" t="s">
        <v>2</v>
      </c>
      <c r="BQ97" s="21">
        <v>0</v>
      </c>
      <c r="BR97" s="21">
        <v>0</v>
      </c>
      <c r="BS97" s="21">
        <v>0</v>
      </c>
      <c r="BT97" s="21">
        <v>1</v>
      </c>
      <c r="BU97" s="21" t="s">
        <v>2</v>
      </c>
      <c r="BV97" s="21">
        <v>0</v>
      </c>
      <c r="BW97" s="21">
        <v>0</v>
      </c>
      <c r="BX97" s="21">
        <v>0</v>
      </c>
      <c r="BY97" s="21">
        <v>1</v>
      </c>
      <c r="BZ97" s="21" t="s">
        <v>1</v>
      </c>
      <c r="CA97" s="21">
        <v>0</v>
      </c>
      <c r="CB97" s="21">
        <v>0</v>
      </c>
      <c r="CC97" s="21">
        <v>1</v>
      </c>
      <c r="CD97" s="21">
        <v>0</v>
      </c>
      <c r="CE97" s="21" t="s">
        <v>2</v>
      </c>
      <c r="CF97" s="21">
        <v>0</v>
      </c>
      <c r="CG97" s="21">
        <v>0</v>
      </c>
      <c r="CH97" s="21">
        <v>0</v>
      </c>
      <c r="CI97" s="21">
        <v>1</v>
      </c>
      <c r="CJ97" s="21" t="s">
        <v>2</v>
      </c>
      <c r="CK97" s="21">
        <v>0</v>
      </c>
      <c r="CL97" s="21">
        <v>0</v>
      </c>
      <c r="CM97" s="21">
        <v>0</v>
      </c>
      <c r="CN97" s="21">
        <v>1</v>
      </c>
      <c r="CO97" s="21" t="s">
        <v>2</v>
      </c>
      <c r="CP97" s="21">
        <v>0</v>
      </c>
      <c r="CQ97" s="21">
        <v>0</v>
      </c>
      <c r="CR97" s="21">
        <v>0</v>
      </c>
      <c r="CS97" s="21">
        <v>1</v>
      </c>
      <c r="CT97" s="21" t="s">
        <v>1</v>
      </c>
      <c r="CU97" s="21">
        <v>0</v>
      </c>
      <c r="CV97" s="21">
        <v>0</v>
      </c>
      <c r="CW97" s="21">
        <v>1</v>
      </c>
      <c r="CX97" s="21">
        <v>0</v>
      </c>
      <c r="CY97" s="21" t="s">
        <v>2</v>
      </c>
      <c r="CZ97" s="21">
        <v>0</v>
      </c>
      <c r="DA97" s="21">
        <v>0</v>
      </c>
      <c r="DB97" s="21">
        <v>0</v>
      </c>
      <c r="DC97" s="21">
        <v>1</v>
      </c>
      <c r="DD97" s="21" t="s">
        <v>2</v>
      </c>
      <c r="DE97" s="21">
        <v>0</v>
      </c>
      <c r="DF97" s="21">
        <v>0</v>
      </c>
      <c r="DG97" s="21">
        <v>0</v>
      </c>
      <c r="DH97" s="21">
        <v>1</v>
      </c>
      <c r="DI97" s="21" t="s">
        <v>0</v>
      </c>
      <c r="DJ97" s="21">
        <v>0</v>
      </c>
      <c r="DK97" s="21">
        <v>1</v>
      </c>
      <c r="DL97" s="21">
        <v>0</v>
      </c>
      <c r="DM97" s="21">
        <v>0</v>
      </c>
    </row>
    <row r="98" spans="1:117" ht="25" customHeight="1" x14ac:dyDescent="0.3">
      <c r="A98" s="13">
        <v>58</v>
      </c>
      <c r="B98" s="4">
        <v>187</v>
      </c>
      <c r="C98" s="15">
        <v>45916.544351851851</v>
      </c>
      <c r="D98" s="16">
        <v>45916.544351851851</v>
      </c>
      <c r="E98" s="31">
        <v>349</v>
      </c>
      <c r="F98" s="21">
        <v>0</v>
      </c>
      <c r="G98" s="21">
        <v>0</v>
      </c>
      <c r="H98" s="21">
        <v>0</v>
      </c>
      <c r="I98" s="21">
        <v>0</v>
      </c>
      <c r="J98" s="21">
        <v>1</v>
      </c>
      <c r="K98" s="21">
        <v>0</v>
      </c>
      <c r="L98" s="70"/>
      <c r="M98" s="19">
        <v>0</v>
      </c>
      <c r="N98" s="19" t="s">
        <v>213</v>
      </c>
      <c r="O98" s="4">
        <v>0</v>
      </c>
      <c r="P98" s="19">
        <v>0</v>
      </c>
      <c r="Q98" s="110">
        <v>4</v>
      </c>
      <c r="R98" s="111">
        <v>8</v>
      </c>
      <c r="S98" s="7">
        <v>6</v>
      </c>
      <c r="T98" s="21" t="s">
        <v>2</v>
      </c>
      <c r="U98" s="21">
        <v>0</v>
      </c>
      <c r="V98" s="21">
        <v>0</v>
      </c>
      <c r="W98" s="21">
        <v>0</v>
      </c>
      <c r="X98" s="21">
        <v>1</v>
      </c>
      <c r="Y98" s="21" t="s">
        <v>2</v>
      </c>
      <c r="Z98" s="21">
        <v>0</v>
      </c>
      <c r="AA98" s="21">
        <v>0</v>
      </c>
      <c r="AB98" s="21">
        <v>0</v>
      </c>
      <c r="AC98" s="21">
        <v>1</v>
      </c>
      <c r="AD98" s="21" t="s">
        <v>1</v>
      </c>
      <c r="AE98" s="21">
        <v>0</v>
      </c>
      <c r="AF98" s="21">
        <v>0</v>
      </c>
      <c r="AG98" s="21">
        <v>1</v>
      </c>
      <c r="AH98" s="21">
        <v>0</v>
      </c>
      <c r="AI98" s="4">
        <v>6</v>
      </c>
      <c r="AJ98" s="21">
        <v>0</v>
      </c>
      <c r="AK98" s="21">
        <v>0</v>
      </c>
      <c r="AL98" s="21">
        <v>1</v>
      </c>
      <c r="AM98" s="21">
        <v>0</v>
      </c>
      <c r="AN98" s="21">
        <v>0</v>
      </c>
      <c r="AO98" s="21">
        <v>0</v>
      </c>
      <c r="AP98" s="21">
        <v>0</v>
      </c>
      <c r="AQ98" s="21" t="s">
        <v>1</v>
      </c>
      <c r="AR98" s="21">
        <v>0</v>
      </c>
      <c r="AS98" s="21">
        <v>0</v>
      </c>
      <c r="AT98" s="21">
        <v>1</v>
      </c>
      <c r="AU98" s="21">
        <v>0</v>
      </c>
      <c r="AV98" s="21" t="s">
        <v>0</v>
      </c>
      <c r="AW98" s="21">
        <v>0</v>
      </c>
      <c r="AX98" s="21">
        <v>1</v>
      </c>
      <c r="AY98" s="21">
        <v>0</v>
      </c>
      <c r="AZ98" s="21">
        <v>0</v>
      </c>
      <c r="BA98" s="21" t="s">
        <v>2</v>
      </c>
      <c r="BB98" s="21">
        <v>0</v>
      </c>
      <c r="BC98" s="21">
        <v>0</v>
      </c>
      <c r="BD98" s="21">
        <v>0</v>
      </c>
      <c r="BE98" s="21">
        <v>1</v>
      </c>
      <c r="BF98" s="21" t="s">
        <v>2</v>
      </c>
      <c r="BG98" s="21">
        <v>0</v>
      </c>
      <c r="BH98" s="21">
        <v>0</v>
      </c>
      <c r="BI98" s="21">
        <v>0</v>
      </c>
      <c r="BJ98" s="21">
        <v>1</v>
      </c>
      <c r="BK98" s="21" t="s">
        <v>2</v>
      </c>
      <c r="BL98" s="21">
        <v>0</v>
      </c>
      <c r="BM98" s="21">
        <v>0</v>
      </c>
      <c r="BN98" s="21">
        <v>0</v>
      </c>
      <c r="BO98" s="21">
        <v>1</v>
      </c>
      <c r="BP98" s="21" t="s">
        <v>1</v>
      </c>
      <c r="BQ98" s="21">
        <v>0</v>
      </c>
      <c r="BR98" s="21">
        <v>0</v>
      </c>
      <c r="BS98" s="21">
        <v>1</v>
      </c>
      <c r="BT98" s="21">
        <v>0</v>
      </c>
      <c r="BU98" s="21" t="s">
        <v>1</v>
      </c>
      <c r="BV98" s="21">
        <v>0</v>
      </c>
      <c r="BW98" s="21">
        <v>0</v>
      </c>
      <c r="BX98" s="21">
        <v>1</v>
      </c>
      <c r="BY98" s="21">
        <v>0</v>
      </c>
      <c r="BZ98" s="21" t="s">
        <v>1</v>
      </c>
      <c r="CA98" s="21">
        <v>0</v>
      </c>
      <c r="CB98" s="21">
        <v>0</v>
      </c>
      <c r="CC98" s="21">
        <v>1</v>
      </c>
      <c r="CD98" s="21">
        <v>0</v>
      </c>
      <c r="CE98" s="21" t="s">
        <v>2</v>
      </c>
      <c r="CF98" s="21">
        <v>0</v>
      </c>
      <c r="CG98" s="21">
        <v>0</v>
      </c>
      <c r="CH98" s="21">
        <v>0</v>
      </c>
      <c r="CI98" s="21">
        <v>1</v>
      </c>
      <c r="CJ98" s="21" t="s">
        <v>1</v>
      </c>
      <c r="CK98" s="21">
        <v>0</v>
      </c>
      <c r="CL98" s="21">
        <v>0</v>
      </c>
      <c r="CM98" s="21">
        <v>1</v>
      </c>
      <c r="CN98" s="21">
        <v>0</v>
      </c>
      <c r="CO98" s="21" t="s">
        <v>1</v>
      </c>
      <c r="CP98" s="21">
        <v>0</v>
      </c>
      <c r="CQ98" s="21">
        <v>0</v>
      </c>
      <c r="CR98" s="21">
        <v>1</v>
      </c>
      <c r="CS98" s="21">
        <v>0</v>
      </c>
      <c r="CT98" s="21" t="s">
        <v>1</v>
      </c>
      <c r="CU98" s="21">
        <v>0</v>
      </c>
      <c r="CV98" s="21">
        <v>0</v>
      </c>
      <c r="CW98" s="21">
        <v>1</v>
      </c>
      <c r="CX98" s="21">
        <v>0</v>
      </c>
      <c r="CY98" s="21" t="s">
        <v>0</v>
      </c>
      <c r="CZ98" s="21">
        <v>0</v>
      </c>
      <c r="DA98" s="21">
        <v>1</v>
      </c>
      <c r="DB98" s="21">
        <v>0</v>
      </c>
      <c r="DC98" s="21">
        <v>0</v>
      </c>
      <c r="DD98" s="21" t="s">
        <v>0</v>
      </c>
      <c r="DE98" s="21">
        <v>0</v>
      </c>
      <c r="DF98" s="21">
        <v>1</v>
      </c>
      <c r="DG98" s="21">
        <v>0</v>
      </c>
      <c r="DH98" s="21">
        <v>0</v>
      </c>
      <c r="DI98" s="21" t="s">
        <v>0</v>
      </c>
      <c r="DJ98" s="21">
        <v>0</v>
      </c>
      <c r="DK98" s="21">
        <v>1</v>
      </c>
      <c r="DL98" s="21">
        <v>0</v>
      </c>
      <c r="DM98" s="21">
        <v>0</v>
      </c>
    </row>
    <row r="99" spans="1:117" ht="25" customHeight="1" x14ac:dyDescent="0.3">
      <c r="A99" s="13">
        <v>59</v>
      </c>
      <c r="B99" s="4">
        <v>189</v>
      </c>
      <c r="C99" s="15">
        <v>45916.680636574078</v>
      </c>
      <c r="D99" s="16">
        <v>45916.680636574078</v>
      </c>
      <c r="E99" s="31">
        <v>349</v>
      </c>
      <c r="F99" s="21">
        <v>0</v>
      </c>
      <c r="G99" s="21">
        <v>0</v>
      </c>
      <c r="H99" s="21">
        <v>0</v>
      </c>
      <c r="I99" s="21">
        <v>0</v>
      </c>
      <c r="J99" s="21">
        <v>1</v>
      </c>
      <c r="K99" s="21">
        <v>0</v>
      </c>
      <c r="L99" s="70"/>
      <c r="M99" s="19">
        <v>0</v>
      </c>
      <c r="N99" s="19" t="s">
        <v>214</v>
      </c>
      <c r="O99" s="4">
        <v>0</v>
      </c>
      <c r="P99" s="19">
        <v>0</v>
      </c>
      <c r="Q99" s="110">
        <v>4</v>
      </c>
      <c r="R99" s="111">
        <v>8</v>
      </c>
      <c r="S99" s="7">
        <v>6</v>
      </c>
      <c r="T99" s="21" t="s">
        <v>2</v>
      </c>
      <c r="U99" s="21">
        <v>0</v>
      </c>
      <c r="V99" s="21">
        <v>0</v>
      </c>
      <c r="W99" s="21">
        <v>0</v>
      </c>
      <c r="X99" s="21">
        <v>1</v>
      </c>
      <c r="Y99" s="21" t="s">
        <v>2</v>
      </c>
      <c r="Z99" s="21">
        <v>0</v>
      </c>
      <c r="AA99" s="21">
        <v>0</v>
      </c>
      <c r="AB99" s="21">
        <v>0</v>
      </c>
      <c r="AC99" s="21">
        <v>1</v>
      </c>
      <c r="AD99" s="21" t="s">
        <v>1</v>
      </c>
      <c r="AE99" s="21">
        <v>0</v>
      </c>
      <c r="AF99" s="21">
        <v>0</v>
      </c>
      <c r="AG99" s="21">
        <v>1</v>
      </c>
      <c r="AH99" s="21">
        <v>0</v>
      </c>
      <c r="AI99" s="4">
        <v>2</v>
      </c>
      <c r="AJ99" s="21">
        <v>0</v>
      </c>
      <c r="AK99" s="21">
        <v>1</v>
      </c>
      <c r="AL99" s="21">
        <v>0</v>
      </c>
      <c r="AM99" s="21">
        <v>0</v>
      </c>
      <c r="AN99" s="21">
        <v>0</v>
      </c>
      <c r="AO99" s="21">
        <v>0</v>
      </c>
      <c r="AP99" s="21">
        <v>0</v>
      </c>
      <c r="AQ99" s="21" t="s">
        <v>1</v>
      </c>
      <c r="AR99" s="21">
        <v>0</v>
      </c>
      <c r="AS99" s="21">
        <v>0</v>
      </c>
      <c r="AT99" s="21">
        <v>1</v>
      </c>
      <c r="AU99" s="21">
        <v>0</v>
      </c>
      <c r="AV99" s="21" t="s">
        <v>0</v>
      </c>
      <c r="AW99" s="21">
        <v>0</v>
      </c>
      <c r="AX99" s="21">
        <v>1</v>
      </c>
      <c r="AY99" s="21">
        <v>0</v>
      </c>
      <c r="AZ99" s="21">
        <v>0</v>
      </c>
      <c r="BA99" s="21" t="s">
        <v>2</v>
      </c>
      <c r="BB99" s="21">
        <v>0</v>
      </c>
      <c r="BC99" s="21">
        <v>0</v>
      </c>
      <c r="BD99" s="21">
        <v>0</v>
      </c>
      <c r="BE99" s="21">
        <v>1</v>
      </c>
      <c r="BF99" s="21" t="s">
        <v>1</v>
      </c>
      <c r="BG99" s="21">
        <v>0</v>
      </c>
      <c r="BH99" s="21">
        <v>0</v>
      </c>
      <c r="BI99" s="21">
        <v>1</v>
      </c>
      <c r="BJ99" s="21">
        <v>0</v>
      </c>
      <c r="BK99" s="21" t="s">
        <v>2</v>
      </c>
      <c r="BL99" s="21">
        <v>0</v>
      </c>
      <c r="BM99" s="21">
        <v>0</v>
      </c>
      <c r="BN99" s="21">
        <v>0</v>
      </c>
      <c r="BO99" s="21">
        <v>1</v>
      </c>
      <c r="BP99" s="21" t="s">
        <v>2</v>
      </c>
      <c r="BQ99" s="21">
        <v>0</v>
      </c>
      <c r="BR99" s="21">
        <v>0</v>
      </c>
      <c r="BS99" s="21">
        <v>0</v>
      </c>
      <c r="BT99" s="21">
        <v>1</v>
      </c>
      <c r="BU99" s="21" t="s">
        <v>1</v>
      </c>
      <c r="BV99" s="21">
        <v>0</v>
      </c>
      <c r="BW99" s="21">
        <v>0</v>
      </c>
      <c r="BX99" s="21">
        <v>1</v>
      </c>
      <c r="BY99" s="21">
        <v>0</v>
      </c>
      <c r="BZ99" s="21" t="s">
        <v>1</v>
      </c>
      <c r="CA99" s="21">
        <v>0</v>
      </c>
      <c r="CB99" s="21">
        <v>0</v>
      </c>
      <c r="CC99" s="21">
        <v>1</v>
      </c>
      <c r="CD99" s="21">
        <v>0</v>
      </c>
      <c r="CE99" s="21" t="s">
        <v>2</v>
      </c>
      <c r="CF99" s="21">
        <v>0</v>
      </c>
      <c r="CG99" s="21">
        <v>0</v>
      </c>
      <c r="CH99" s="21">
        <v>0</v>
      </c>
      <c r="CI99" s="21">
        <v>1</v>
      </c>
      <c r="CJ99" s="21" t="s">
        <v>1</v>
      </c>
      <c r="CK99" s="21">
        <v>0</v>
      </c>
      <c r="CL99" s="21">
        <v>0</v>
      </c>
      <c r="CM99" s="21">
        <v>1</v>
      </c>
      <c r="CN99" s="21">
        <v>0</v>
      </c>
      <c r="CO99" s="21" t="s">
        <v>1</v>
      </c>
      <c r="CP99" s="21">
        <v>0</v>
      </c>
      <c r="CQ99" s="21">
        <v>0</v>
      </c>
      <c r="CR99" s="21">
        <v>1</v>
      </c>
      <c r="CS99" s="21">
        <v>0</v>
      </c>
      <c r="CT99" s="21" t="s">
        <v>1</v>
      </c>
      <c r="CU99" s="21">
        <v>0</v>
      </c>
      <c r="CV99" s="21">
        <v>0</v>
      </c>
      <c r="CW99" s="21">
        <v>1</v>
      </c>
      <c r="CX99" s="21">
        <v>0</v>
      </c>
      <c r="CY99" s="21" t="s">
        <v>0</v>
      </c>
      <c r="CZ99" s="21">
        <v>0</v>
      </c>
      <c r="DA99" s="21">
        <v>1</v>
      </c>
      <c r="DB99" s="21">
        <v>0</v>
      </c>
      <c r="DC99" s="21">
        <v>0</v>
      </c>
      <c r="DD99" s="21" t="s">
        <v>0</v>
      </c>
      <c r="DE99" s="21">
        <v>0</v>
      </c>
      <c r="DF99" s="21">
        <v>1</v>
      </c>
      <c r="DG99" s="21">
        <v>0</v>
      </c>
      <c r="DH99" s="21">
        <v>0</v>
      </c>
      <c r="DI99" s="21" t="s">
        <v>0</v>
      </c>
      <c r="DJ99" s="21">
        <v>0</v>
      </c>
      <c r="DK99" s="21">
        <v>1</v>
      </c>
      <c r="DL99" s="21">
        <v>0</v>
      </c>
      <c r="DM99" s="21">
        <v>0</v>
      </c>
    </row>
    <row r="100" spans="1:117" ht="25" customHeight="1" x14ac:dyDescent="0.3">
      <c r="A100" s="13">
        <v>53</v>
      </c>
      <c r="B100" s="4">
        <v>181</v>
      </c>
      <c r="C100" s="15">
        <v>45915.356226851851</v>
      </c>
      <c r="D100" s="16">
        <v>45915.356226851851</v>
      </c>
      <c r="E100" s="31">
        <v>350</v>
      </c>
      <c r="F100" s="21">
        <v>0</v>
      </c>
      <c r="G100" s="21">
        <v>0</v>
      </c>
      <c r="H100" s="21">
        <v>0</v>
      </c>
      <c r="I100" s="21">
        <v>0</v>
      </c>
      <c r="J100" s="21">
        <v>1</v>
      </c>
      <c r="K100" s="21">
        <v>0</v>
      </c>
      <c r="L100" s="70"/>
      <c r="M100" s="19">
        <v>0</v>
      </c>
      <c r="N100" s="19" t="s">
        <v>208</v>
      </c>
      <c r="O100" s="4">
        <v>0</v>
      </c>
      <c r="P100" s="19">
        <v>0</v>
      </c>
      <c r="Q100" s="110">
        <v>5</v>
      </c>
      <c r="R100" s="111">
        <v>0</v>
      </c>
      <c r="S100" s="7">
        <v>13</v>
      </c>
      <c r="T100" s="21" t="s">
        <v>2</v>
      </c>
      <c r="U100" s="21">
        <v>0</v>
      </c>
      <c r="V100" s="21">
        <v>0</v>
      </c>
      <c r="W100" s="21">
        <v>0</v>
      </c>
      <c r="X100" s="21">
        <v>1</v>
      </c>
      <c r="Y100" s="21" t="s">
        <v>2</v>
      </c>
      <c r="Z100" s="21">
        <v>0</v>
      </c>
      <c r="AA100" s="21">
        <v>0</v>
      </c>
      <c r="AB100" s="21">
        <v>0</v>
      </c>
      <c r="AC100" s="21">
        <v>1</v>
      </c>
      <c r="AD100" s="21" t="s">
        <v>2</v>
      </c>
      <c r="AE100" s="21">
        <v>0</v>
      </c>
      <c r="AF100" s="21">
        <v>0</v>
      </c>
      <c r="AG100" s="21">
        <v>0</v>
      </c>
      <c r="AH100" s="21">
        <v>1</v>
      </c>
      <c r="AI100" s="4">
        <v>3</v>
      </c>
      <c r="AJ100" s="21">
        <v>0</v>
      </c>
      <c r="AK100" s="21">
        <v>0</v>
      </c>
      <c r="AL100" s="21">
        <v>1</v>
      </c>
      <c r="AM100" s="21">
        <v>0</v>
      </c>
      <c r="AN100" s="21">
        <v>0</v>
      </c>
      <c r="AO100" s="21">
        <v>0</v>
      </c>
      <c r="AP100" s="21">
        <v>0</v>
      </c>
      <c r="AQ100" s="21" t="s">
        <v>2</v>
      </c>
      <c r="AR100" s="21">
        <v>0</v>
      </c>
      <c r="AS100" s="21">
        <v>0</v>
      </c>
      <c r="AT100" s="21">
        <v>0</v>
      </c>
      <c r="AU100" s="21">
        <v>1</v>
      </c>
      <c r="AV100" s="21" t="s">
        <v>0</v>
      </c>
      <c r="AW100" s="21">
        <v>0</v>
      </c>
      <c r="AX100" s="21">
        <v>1</v>
      </c>
      <c r="AY100" s="21">
        <v>0</v>
      </c>
      <c r="AZ100" s="21">
        <v>0</v>
      </c>
      <c r="BA100" s="21" t="s">
        <v>2</v>
      </c>
      <c r="BB100" s="21">
        <v>0</v>
      </c>
      <c r="BC100" s="21">
        <v>0</v>
      </c>
      <c r="BD100" s="21">
        <v>0</v>
      </c>
      <c r="BE100" s="21">
        <v>1</v>
      </c>
      <c r="BF100" s="21" t="s">
        <v>2</v>
      </c>
      <c r="BG100" s="21">
        <v>0</v>
      </c>
      <c r="BH100" s="21">
        <v>0</v>
      </c>
      <c r="BI100" s="21">
        <v>0</v>
      </c>
      <c r="BJ100" s="21">
        <v>1</v>
      </c>
      <c r="BK100" s="21" t="s">
        <v>2</v>
      </c>
      <c r="BL100" s="21">
        <v>0</v>
      </c>
      <c r="BM100" s="21">
        <v>0</v>
      </c>
      <c r="BN100" s="21">
        <v>0</v>
      </c>
      <c r="BO100" s="21">
        <v>1</v>
      </c>
      <c r="BP100" s="21" t="s">
        <v>2</v>
      </c>
      <c r="BQ100" s="21">
        <v>0</v>
      </c>
      <c r="BR100" s="21">
        <v>0</v>
      </c>
      <c r="BS100" s="21">
        <v>0</v>
      </c>
      <c r="BT100" s="21">
        <v>1</v>
      </c>
      <c r="BU100" s="21" t="s">
        <v>0</v>
      </c>
      <c r="BV100" s="21">
        <v>0</v>
      </c>
      <c r="BW100" s="21">
        <v>1</v>
      </c>
      <c r="BX100" s="21">
        <v>0</v>
      </c>
      <c r="BY100" s="21">
        <v>0</v>
      </c>
      <c r="BZ100" s="21" t="s">
        <v>0</v>
      </c>
      <c r="CA100" s="21">
        <v>0</v>
      </c>
      <c r="CB100" s="21">
        <v>1</v>
      </c>
      <c r="CC100" s="21">
        <v>0</v>
      </c>
      <c r="CD100" s="21">
        <v>0</v>
      </c>
      <c r="CE100" s="21" t="s">
        <v>2</v>
      </c>
      <c r="CF100" s="21">
        <v>0</v>
      </c>
      <c r="CG100" s="21">
        <v>0</v>
      </c>
      <c r="CH100" s="21">
        <v>0</v>
      </c>
      <c r="CI100" s="21">
        <v>1</v>
      </c>
      <c r="CJ100" s="21" t="s">
        <v>2</v>
      </c>
      <c r="CK100" s="21">
        <v>0</v>
      </c>
      <c r="CL100" s="21">
        <v>0</v>
      </c>
      <c r="CM100" s="21">
        <v>0</v>
      </c>
      <c r="CN100" s="21">
        <v>1</v>
      </c>
      <c r="CO100" s="21" t="s">
        <v>0</v>
      </c>
      <c r="CP100" s="21">
        <v>0</v>
      </c>
      <c r="CQ100" s="21">
        <v>1</v>
      </c>
      <c r="CR100" s="21">
        <v>0</v>
      </c>
      <c r="CS100" s="21">
        <v>0</v>
      </c>
      <c r="CT100" s="21" t="s">
        <v>0</v>
      </c>
      <c r="CU100" s="21">
        <v>0</v>
      </c>
      <c r="CV100" s="21">
        <v>1</v>
      </c>
      <c r="CW100" s="21">
        <v>0</v>
      </c>
      <c r="CX100" s="21">
        <v>0</v>
      </c>
      <c r="CY100" s="21" t="s">
        <v>2</v>
      </c>
      <c r="CZ100" s="21">
        <v>0</v>
      </c>
      <c r="DA100" s="21">
        <v>0</v>
      </c>
      <c r="DB100" s="21">
        <v>0</v>
      </c>
      <c r="DC100" s="21">
        <v>1</v>
      </c>
      <c r="DD100" s="21" t="s">
        <v>2</v>
      </c>
      <c r="DE100" s="21">
        <v>0</v>
      </c>
      <c r="DF100" s="21">
        <v>0</v>
      </c>
      <c r="DG100" s="21">
        <v>0</v>
      </c>
      <c r="DH100" s="21">
        <v>1</v>
      </c>
      <c r="DI100" s="21" t="s">
        <v>2</v>
      </c>
      <c r="DJ100" s="21">
        <v>0</v>
      </c>
      <c r="DK100" s="21">
        <v>0</v>
      </c>
      <c r="DL100" s="21">
        <v>0</v>
      </c>
      <c r="DM100" s="21">
        <v>1</v>
      </c>
    </row>
    <row r="101" spans="1:117" ht="25" customHeight="1" x14ac:dyDescent="0.3">
      <c r="A101" s="13">
        <v>54</v>
      </c>
      <c r="B101" s="4">
        <v>182</v>
      </c>
      <c r="C101" s="15">
        <v>45915.514988425923</v>
      </c>
      <c r="D101" s="16">
        <v>45915.514988425923</v>
      </c>
      <c r="E101" s="31">
        <v>350</v>
      </c>
      <c r="F101" s="21">
        <v>0</v>
      </c>
      <c r="G101" s="21">
        <v>0</v>
      </c>
      <c r="H101" s="21">
        <v>0</v>
      </c>
      <c r="I101" s="21">
        <v>0</v>
      </c>
      <c r="J101" s="21">
        <v>1</v>
      </c>
      <c r="K101" s="21">
        <v>0</v>
      </c>
      <c r="L101" s="70"/>
      <c r="M101" s="19">
        <v>0</v>
      </c>
      <c r="N101" s="19" t="s">
        <v>209</v>
      </c>
      <c r="O101" s="4">
        <v>0</v>
      </c>
      <c r="P101" s="19">
        <v>0</v>
      </c>
      <c r="Q101" s="110">
        <v>0</v>
      </c>
      <c r="R101" s="111">
        <v>3</v>
      </c>
      <c r="S101" s="7">
        <v>15</v>
      </c>
      <c r="T101" s="21" t="s">
        <v>2</v>
      </c>
      <c r="U101" s="21">
        <v>0</v>
      </c>
      <c r="V101" s="21">
        <v>0</v>
      </c>
      <c r="W101" s="21">
        <v>0</v>
      </c>
      <c r="X101" s="21">
        <v>1</v>
      </c>
      <c r="Y101" s="21" t="s">
        <v>2</v>
      </c>
      <c r="Z101" s="21">
        <v>0</v>
      </c>
      <c r="AA101" s="21">
        <v>0</v>
      </c>
      <c r="AB101" s="21">
        <v>0</v>
      </c>
      <c r="AC101" s="21">
        <v>1</v>
      </c>
      <c r="AD101" s="21" t="s">
        <v>2</v>
      </c>
      <c r="AE101" s="21">
        <v>0</v>
      </c>
      <c r="AF101" s="21">
        <v>0</v>
      </c>
      <c r="AG101" s="21">
        <v>0</v>
      </c>
      <c r="AH101" s="21">
        <v>1</v>
      </c>
      <c r="AI101" s="4">
        <v>5</v>
      </c>
      <c r="AJ101" s="21">
        <v>0</v>
      </c>
      <c r="AK101" s="21">
        <v>0</v>
      </c>
      <c r="AL101" s="21">
        <v>1</v>
      </c>
      <c r="AM101" s="21">
        <v>0</v>
      </c>
      <c r="AN101" s="21">
        <v>0</v>
      </c>
      <c r="AO101" s="21">
        <v>0</v>
      </c>
      <c r="AP101" s="21">
        <v>0</v>
      </c>
      <c r="AQ101" s="21" t="s">
        <v>2</v>
      </c>
      <c r="AR101" s="21">
        <v>0</v>
      </c>
      <c r="AS101" s="21">
        <v>0</v>
      </c>
      <c r="AT101" s="21">
        <v>0</v>
      </c>
      <c r="AU101" s="21">
        <v>1</v>
      </c>
      <c r="AV101" s="21" t="s">
        <v>2</v>
      </c>
      <c r="AW101" s="21">
        <v>0</v>
      </c>
      <c r="AX101" s="21">
        <v>0</v>
      </c>
      <c r="AY101" s="21">
        <v>0</v>
      </c>
      <c r="AZ101" s="21">
        <v>1</v>
      </c>
      <c r="BA101" s="21" t="s">
        <v>2</v>
      </c>
      <c r="BB101" s="21">
        <v>0</v>
      </c>
      <c r="BC101" s="21">
        <v>0</v>
      </c>
      <c r="BD101" s="21">
        <v>0</v>
      </c>
      <c r="BE101" s="21">
        <v>1</v>
      </c>
      <c r="BF101" s="21" t="s">
        <v>2</v>
      </c>
      <c r="BG101" s="21">
        <v>0</v>
      </c>
      <c r="BH101" s="21">
        <v>0</v>
      </c>
      <c r="BI101" s="21">
        <v>0</v>
      </c>
      <c r="BJ101" s="21">
        <v>1</v>
      </c>
      <c r="BK101" s="21" t="s">
        <v>2</v>
      </c>
      <c r="BL101" s="21">
        <v>0</v>
      </c>
      <c r="BM101" s="21">
        <v>0</v>
      </c>
      <c r="BN101" s="21">
        <v>0</v>
      </c>
      <c r="BO101" s="21">
        <v>1</v>
      </c>
      <c r="BP101" s="21" t="s">
        <v>2</v>
      </c>
      <c r="BQ101" s="21">
        <v>0</v>
      </c>
      <c r="BR101" s="21">
        <v>0</v>
      </c>
      <c r="BS101" s="21">
        <v>0</v>
      </c>
      <c r="BT101" s="21">
        <v>1</v>
      </c>
      <c r="BU101" s="21" t="s">
        <v>2</v>
      </c>
      <c r="BV101" s="21">
        <v>0</v>
      </c>
      <c r="BW101" s="21">
        <v>0</v>
      </c>
      <c r="BX101" s="21">
        <v>0</v>
      </c>
      <c r="BY101" s="21">
        <v>1</v>
      </c>
      <c r="BZ101" s="21" t="s">
        <v>2</v>
      </c>
      <c r="CA101" s="21">
        <v>0</v>
      </c>
      <c r="CB101" s="21">
        <v>0</v>
      </c>
      <c r="CC101" s="21">
        <v>0</v>
      </c>
      <c r="CD101" s="21">
        <v>1</v>
      </c>
      <c r="CE101" s="21" t="s">
        <v>2</v>
      </c>
      <c r="CF101" s="21">
        <v>0</v>
      </c>
      <c r="CG101" s="21">
        <v>0</v>
      </c>
      <c r="CH101" s="21">
        <v>0</v>
      </c>
      <c r="CI101" s="21">
        <v>1</v>
      </c>
      <c r="CJ101" s="21" t="s">
        <v>1</v>
      </c>
      <c r="CK101" s="21">
        <v>0</v>
      </c>
      <c r="CL101" s="21">
        <v>0</v>
      </c>
      <c r="CM101" s="21">
        <v>1</v>
      </c>
      <c r="CN101" s="21">
        <v>0</v>
      </c>
      <c r="CO101" s="21" t="s">
        <v>1</v>
      </c>
      <c r="CP101" s="21">
        <v>0</v>
      </c>
      <c r="CQ101" s="21">
        <v>0</v>
      </c>
      <c r="CR101" s="21">
        <v>1</v>
      </c>
      <c r="CS101" s="21">
        <v>0</v>
      </c>
      <c r="CT101" s="21" t="s">
        <v>1</v>
      </c>
      <c r="CU101" s="21">
        <v>0</v>
      </c>
      <c r="CV101" s="21">
        <v>0</v>
      </c>
      <c r="CW101" s="21">
        <v>1</v>
      </c>
      <c r="CX101" s="21">
        <v>0</v>
      </c>
      <c r="CY101" s="21" t="s">
        <v>2</v>
      </c>
      <c r="CZ101" s="21">
        <v>0</v>
      </c>
      <c r="DA101" s="21">
        <v>0</v>
      </c>
      <c r="DB101" s="21">
        <v>0</v>
      </c>
      <c r="DC101" s="21">
        <v>1</v>
      </c>
      <c r="DD101" s="21" t="s">
        <v>2</v>
      </c>
      <c r="DE101" s="21">
        <v>0</v>
      </c>
      <c r="DF101" s="21">
        <v>0</v>
      </c>
      <c r="DG101" s="21">
        <v>0</v>
      </c>
      <c r="DH101" s="21">
        <v>1</v>
      </c>
      <c r="DI101" s="21" t="s">
        <v>2</v>
      </c>
      <c r="DJ101" s="21">
        <v>0</v>
      </c>
      <c r="DK101" s="21">
        <v>0</v>
      </c>
      <c r="DL101" s="21">
        <v>0</v>
      </c>
      <c r="DM101" s="21">
        <v>1</v>
      </c>
    </row>
    <row r="102" spans="1:117" ht="25" customHeight="1" x14ac:dyDescent="0.3">
      <c r="A102" s="13">
        <v>55</v>
      </c>
      <c r="B102" s="4">
        <v>183</v>
      </c>
      <c r="C102" s="15">
        <v>45915.583506944444</v>
      </c>
      <c r="D102" s="16">
        <v>45915.583506944444</v>
      </c>
      <c r="E102" s="31">
        <v>350</v>
      </c>
      <c r="F102" s="21">
        <v>0</v>
      </c>
      <c r="G102" s="21">
        <v>0</v>
      </c>
      <c r="H102" s="21">
        <v>0</v>
      </c>
      <c r="I102" s="21">
        <v>0</v>
      </c>
      <c r="J102" s="21">
        <v>1</v>
      </c>
      <c r="K102" s="21">
        <v>0</v>
      </c>
      <c r="L102" s="70"/>
      <c r="M102" s="19">
        <v>0</v>
      </c>
      <c r="N102" s="19" t="s">
        <v>210</v>
      </c>
      <c r="O102" s="4">
        <v>0</v>
      </c>
      <c r="P102" s="19">
        <v>0</v>
      </c>
      <c r="Q102" s="110">
        <v>3</v>
      </c>
      <c r="R102" s="111">
        <v>11</v>
      </c>
      <c r="S102" s="7">
        <v>4</v>
      </c>
      <c r="T102" s="21" t="s">
        <v>1</v>
      </c>
      <c r="U102" s="21">
        <v>0</v>
      </c>
      <c r="V102" s="21">
        <v>0</v>
      </c>
      <c r="W102" s="21">
        <v>1</v>
      </c>
      <c r="X102" s="21">
        <v>0</v>
      </c>
      <c r="Y102" s="21" t="s">
        <v>2</v>
      </c>
      <c r="Z102" s="21">
        <v>0</v>
      </c>
      <c r="AA102" s="21">
        <v>0</v>
      </c>
      <c r="AB102" s="21">
        <v>0</v>
      </c>
      <c r="AC102" s="21">
        <v>1</v>
      </c>
      <c r="AD102" s="21" t="s">
        <v>2</v>
      </c>
      <c r="AE102" s="21">
        <v>0</v>
      </c>
      <c r="AF102" s="21">
        <v>0</v>
      </c>
      <c r="AG102" s="21">
        <v>0</v>
      </c>
      <c r="AH102" s="21">
        <v>1</v>
      </c>
      <c r="AI102" s="4">
        <v>2</v>
      </c>
      <c r="AJ102" s="21">
        <v>0</v>
      </c>
      <c r="AK102" s="21">
        <v>1</v>
      </c>
      <c r="AL102" s="21">
        <v>0</v>
      </c>
      <c r="AM102" s="21">
        <v>0</v>
      </c>
      <c r="AN102" s="21">
        <v>0</v>
      </c>
      <c r="AO102" s="21">
        <v>0</v>
      </c>
      <c r="AP102" s="21">
        <v>0</v>
      </c>
      <c r="AQ102" s="21" t="s">
        <v>1</v>
      </c>
      <c r="AR102" s="21">
        <v>0</v>
      </c>
      <c r="AS102" s="21">
        <v>0</v>
      </c>
      <c r="AT102" s="21">
        <v>1</v>
      </c>
      <c r="AU102" s="21">
        <v>0</v>
      </c>
      <c r="AV102" s="21" t="s">
        <v>2</v>
      </c>
      <c r="AW102" s="21">
        <v>0</v>
      </c>
      <c r="AX102" s="21">
        <v>0</v>
      </c>
      <c r="AY102" s="21">
        <v>0</v>
      </c>
      <c r="AZ102" s="21">
        <v>1</v>
      </c>
      <c r="BA102" s="21" t="s">
        <v>1</v>
      </c>
      <c r="BB102" s="21">
        <v>0</v>
      </c>
      <c r="BC102" s="21">
        <v>0</v>
      </c>
      <c r="BD102" s="21">
        <v>1</v>
      </c>
      <c r="BE102" s="21">
        <v>0</v>
      </c>
      <c r="BF102" s="21" t="s">
        <v>1</v>
      </c>
      <c r="BG102" s="21">
        <v>0</v>
      </c>
      <c r="BH102" s="21">
        <v>0</v>
      </c>
      <c r="BI102" s="21">
        <v>1</v>
      </c>
      <c r="BJ102" s="21">
        <v>0</v>
      </c>
      <c r="BK102" s="21" t="s">
        <v>1</v>
      </c>
      <c r="BL102" s="21">
        <v>0</v>
      </c>
      <c r="BM102" s="21">
        <v>0</v>
      </c>
      <c r="BN102" s="21">
        <v>1</v>
      </c>
      <c r="BO102" s="21">
        <v>0</v>
      </c>
      <c r="BP102" s="21" t="s">
        <v>2</v>
      </c>
      <c r="BQ102" s="21">
        <v>0</v>
      </c>
      <c r="BR102" s="21">
        <v>0</v>
      </c>
      <c r="BS102" s="21">
        <v>0</v>
      </c>
      <c r="BT102" s="21">
        <v>1</v>
      </c>
      <c r="BU102" s="21" t="s">
        <v>1</v>
      </c>
      <c r="BV102" s="21">
        <v>0</v>
      </c>
      <c r="BW102" s="21">
        <v>0</v>
      </c>
      <c r="BX102" s="21">
        <v>1</v>
      </c>
      <c r="BY102" s="21">
        <v>0</v>
      </c>
      <c r="BZ102" s="21" t="s">
        <v>1</v>
      </c>
      <c r="CA102" s="21">
        <v>0</v>
      </c>
      <c r="CB102" s="21">
        <v>0</v>
      </c>
      <c r="CC102" s="21">
        <v>1</v>
      </c>
      <c r="CD102" s="21">
        <v>0</v>
      </c>
      <c r="CE102" s="21" t="s">
        <v>1</v>
      </c>
      <c r="CF102" s="21">
        <v>0</v>
      </c>
      <c r="CG102" s="21">
        <v>0</v>
      </c>
      <c r="CH102" s="21">
        <v>1</v>
      </c>
      <c r="CI102" s="21">
        <v>0</v>
      </c>
      <c r="CJ102" s="21" t="s">
        <v>1</v>
      </c>
      <c r="CK102" s="21">
        <v>0</v>
      </c>
      <c r="CL102" s="21">
        <v>0</v>
      </c>
      <c r="CM102" s="21">
        <v>1</v>
      </c>
      <c r="CN102" s="21">
        <v>0</v>
      </c>
      <c r="CO102" s="21" t="s">
        <v>1</v>
      </c>
      <c r="CP102" s="21">
        <v>0</v>
      </c>
      <c r="CQ102" s="21">
        <v>0</v>
      </c>
      <c r="CR102" s="21">
        <v>1</v>
      </c>
      <c r="CS102" s="21">
        <v>0</v>
      </c>
      <c r="CT102" s="21" t="s">
        <v>1</v>
      </c>
      <c r="CU102" s="21">
        <v>0</v>
      </c>
      <c r="CV102" s="21">
        <v>0</v>
      </c>
      <c r="CW102" s="21">
        <v>1</v>
      </c>
      <c r="CX102" s="21">
        <v>0</v>
      </c>
      <c r="CY102" s="21" t="s">
        <v>0</v>
      </c>
      <c r="CZ102" s="21">
        <v>0</v>
      </c>
      <c r="DA102" s="21">
        <v>1</v>
      </c>
      <c r="DB102" s="21">
        <v>0</v>
      </c>
      <c r="DC102" s="21">
        <v>0</v>
      </c>
      <c r="DD102" s="21" t="s">
        <v>0</v>
      </c>
      <c r="DE102" s="21">
        <v>0</v>
      </c>
      <c r="DF102" s="21">
        <v>1</v>
      </c>
      <c r="DG102" s="21">
        <v>0</v>
      </c>
      <c r="DH102" s="21">
        <v>0</v>
      </c>
      <c r="DI102" s="21" t="s">
        <v>0</v>
      </c>
      <c r="DJ102" s="21">
        <v>0</v>
      </c>
      <c r="DK102" s="21">
        <v>1</v>
      </c>
      <c r="DL102" s="21">
        <v>0</v>
      </c>
      <c r="DM102" s="21">
        <v>0</v>
      </c>
    </row>
    <row r="103" spans="1:117" ht="25" customHeight="1" x14ac:dyDescent="0.3">
      <c r="A103" s="13">
        <v>56</v>
      </c>
      <c r="B103" s="4">
        <v>184</v>
      </c>
      <c r="C103" s="15">
        <v>45915.592372685183</v>
      </c>
      <c r="D103" s="16">
        <v>45915.592372685183</v>
      </c>
      <c r="E103" s="31">
        <v>350</v>
      </c>
      <c r="F103" s="21">
        <v>0</v>
      </c>
      <c r="G103" s="21">
        <v>0</v>
      </c>
      <c r="H103" s="21">
        <v>0</v>
      </c>
      <c r="I103" s="21">
        <v>0</v>
      </c>
      <c r="J103" s="21">
        <v>1</v>
      </c>
      <c r="K103" s="21">
        <v>0</v>
      </c>
      <c r="L103" s="70"/>
      <c r="M103" s="19">
        <v>0</v>
      </c>
      <c r="N103" s="19" t="s">
        <v>211</v>
      </c>
      <c r="O103" s="4">
        <v>0</v>
      </c>
      <c r="P103" s="19">
        <v>0</v>
      </c>
      <c r="Q103" s="110">
        <v>12</v>
      </c>
      <c r="R103" s="111">
        <v>5</v>
      </c>
      <c r="S103" s="7">
        <v>1</v>
      </c>
      <c r="T103" s="21" t="s">
        <v>1</v>
      </c>
      <c r="U103" s="21">
        <v>0</v>
      </c>
      <c r="V103" s="21">
        <v>0</v>
      </c>
      <c r="W103" s="21">
        <v>1</v>
      </c>
      <c r="X103" s="21">
        <v>0</v>
      </c>
      <c r="Y103" s="21" t="s">
        <v>0</v>
      </c>
      <c r="Z103" s="21">
        <v>0</v>
      </c>
      <c r="AA103" s="21">
        <v>1</v>
      </c>
      <c r="AB103" s="21">
        <v>0</v>
      </c>
      <c r="AC103" s="21">
        <v>0</v>
      </c>
      <c r="AD103" s="21" t="s">
        <v>1</v>
      </c>
      <c r="AE103" s="21">
        <v>0</v>
      </c>
      <c r="AF103" s="21">
        <v>0</v>
      </c>
      <c r="AG103" s="21">
        <v>1</v>
      </c>
      <c r="AH103" s="21">
        <v>0</v>
      </c>
      <c r="AI103" s="4">
        <v>37</v>
      </c>
      <c r="AJ103" s="21">
        <v>0</v>
      </c>
      <c r="AK103" s="21">
        <v>0</v>
      </c>
      <c r="AL103" s="21">
        <v>0</v>
      </c>
      <c r="AM103" s="21">
        <v>0</v>
      </c>
      <c r="AN103" s="21">
        <v>1</v>
      </c>
      <c r="AO103" s="21">
        <v>0</v>
      </c>
      <c r="AP103" s="21">
        <v>0</v>
      </c>
      <c r="AQ103" s="21" t="s">
        <v>2</v>
      </c>
      <c r="AR103" s="21">
        <v>0</v>
      </c>
      <c r="AS103" s="21">
        <v>0</v>
      </c>
      <c r="AT103" s="21">
        <v>0</v>
      </c>
      <c r="AU103" s="21">
        <v>1</v>
      </c>
      <c r="AV103" s="21" t="s">
        <v>1</v>
      </c>
      <c r="AW103" s="21">
        <v>0</v>
      </c>
      <c r="AX103" s="21">
        <v>0</v>
      </c>
      <c r="AY103" s="21">
        <v>1</v>
      </c>
      <c r="AZ103" s="21">
        <v>0</v>
      </c>
      <c r="BA103" s="21" t="s">
        <v>0</v>
      </c>
      <c r="BB103" s="21">
        <v>0</v>
      </c>
      <c r="BC103" s="21">
        <v>1</v>
      </c>
      <c r="BD103" s="21">
        <v>0</v>
      </c>
      <c r="BE103" s="21">
        <v>0</v>
      </c>
      <c r="BF103" s="21" t="s">
        <v>1</v>
      </c>
      <c r="BG103" s="21">
        <v>0</v>
      </c>
      <c r="BH103" s="21">
        <v>0</v>
      </c>
      <c r="BI103" s="21">
        <v>1</v>
      </c>
      <c r="BJ103" s="21">
        <v>0</v>
      </c>
      <c r="BK103" s="21" t="s">
        <v>0</v>
      </c>
      <c r="BL103" s="21">
        <v>0</v>
      </c>
      <c r="BM103" s="21">
        <v>1</v>
      </c>
      <c r="BN103" s="21">
        <v>0</v>
      </c>
      <c r="BO103" s="21">
        <v>0</v>
      </c>
      <c r="BP103" s="21" t="s">
        <v>0</v>
      </c>
      <c r="BQ103" s="21">
        <v>0</v>
      </c>
      <c r="BR103" s="21">
        <v>1</v>
      </c>
      <c r="BS103" s="21">
        <v>0</v>
      </c>
      <c r="BT103" s="21">
        <v>0</v>
      </c>
      <c r="BU103" s="21" t="s">
        <v>0</v>
      </c>
      <c r="BV103" s="21">
        <v>0</v>
      </c>
      <c r="BW103" s="21">
        <v>1</v>
      </c>
      <c r="BX103" s="21">
        <v>0</v>
      </c>
      <c r="BY103" s="21">
        <v>0</v>
      </c>
      <c r="BZ103" s="21" t="s">
        <v>0</v>
      </c>
      <c r="CA103" s="21">
        <v>0</v>
      </c>
      <c r="CB103" s="21">
        <v>1</v>
      </c>
      <c r="CC103" s="21">
        <v>0</v>
      </c>
      <c r="CD103" s="21">
        <v>0</v>
      </c>
      <c r="CE103" s="21" t="s">
        <v>1</v>
      </c>
      <c r="CF103" s="21">
        <v>0</v>
      </c>
      <c r="CG103" s="21">
        <v>0</v>
      </c>
      <c r="CH103" s="21">
        <v>1</v>
      </c>
      <c r="CI103" s="21">
        <v>0</v>
      </c>
      <c r="CJ103" s="21" t="s">
        <v>0</v>
      </c>
      <c r="CK103" s="21">
        <v>0</v>
      </c>
      <c r="CL103" s="21">
        <v>1</v>
      </c>
      <c r="CM103" s="21">
        <v>0</v>
      </c>
      <c r="CN103" s="21">
        <v>0</v>
      </c>
      <c r="CO103" s="21" t="s">
        <v>0</v>
      </c>
      <c r="CP103" s="21">
        <v>0</v>
      </c>
      <c r="CQ103" s="21">
        <v>1</v>
      </c>
      <c r="CR103" s="21">
        <v>0</v>
      </c>
      <c r="CS103" s="21">
        <v>0</v>
      </c>
      <c r="CT103" s="21" t="s">
        <v>0</v>
      </c>
      <c r="CU103" s="21">
        <v>0</v>
      </c>
      <c r="CV103" s="21">
        <v>1</v>
      </c>
      <c r="CW103" s="21">
        <v>0</v>
      </c>
      <c r="CX103" s="21">
        <v>0</v>
      </c>
      <c r="CY103" s="21" t="s">
        <v>0</v>
      </c>
      <c r="CZ103" s="21">
        <v>0</v>
      </c>
      <c r="DA103" s="21">
        <v>1</v>
      </c>
      <c r="DB103" s="21">
        <v>0</v>
      </c>
      <c r="DC103" s="21">
        <v>0</v>
      </c>
      <c r="DD103" s="21" t="s">
        <v>0</v>
      </c>
      <c r="DE103" s="21">
        <v>0</v>
      </c>
      <c r="DF103" s="21">
        <v>1</v>
      </c>
      <c r="DG103" s="21">
        <v>0</v>
      </c>
      <c r="DH103" s="21">
        <v>0</v>
      </c>
      <c r="DI103" s="21" t="s">
        <v>0</v>
      </c>
      <c r="DJ103" s="21">
        <v>0</v>
      </c>
      <c r="DK103" s="21">
        <v>1</v>
      </c>
      <c r="DL103" s="21">
        <v>0</v>
      </c>
      <c r="DM103" s="21">
        <v>0</v>
      </c>
    </row>
    <row r="104" spans="1:117" ht="25" customHeight="1" x14ac:dyDescent="0.3">
      <c r="A104" s="13">
        <v>38</v>
      </c>
      <c r="B104" s="4">
        <v>164</v>
      </c>
      <c r="C104" s="15">
        <v>45911.386412037034</v>
      </c>
      <c r="D104" s="16">
        <v>45911.386412037034</v>
      </c>
      <c r="E104" s="31">
        <v>354</v>
      </c>
      <c r="F104" s="21">
        <v>0</v>
      </c>
      <c r="G104" s="21">
        <v>0</v>
      </c>
      <c r="H104" s="21">
        <v>0</v>
      </c>
      <c r="I104" s="21">
        <v>0</v>
      </c>
      <c r="J104" s="21">
        <v>1</v>
      </c>
      <c r="K104" s="21">
        <v>0</v>
      </c>
      <c r="L104" s="70"/>
      <c r="M104" s="19">
        <v>0</v>
      </c>
      <c r="N104" s="19" t="s">
        <v>193</v>
      </c>
      <c r="O104" s="4">
        <v>0</v>
      </c>
      <c r="P104" s="19">
        <v>0</v>
      </c>
      <c r="Q104" s="110">
        <v>11</v>
      </c>
      <c r="R104" s="111">
        <v>4</v>
      </c>
      <c r="S104" s="7">
        <v>3</v>
      </c>
      <c r="T104" s="21" t="s">
        <v>2</v>
      </c>
      <c r="U104" s="21">
        <v>0</v>
      </c>
      <c r="V104" s="21">
        <v>0</v>
      </c>
      <c r="W104" s="21">
        <v>0</v>
      </c>
      <c r="X104" s="21">
        <v>1</v>
      </c>
      <c r="Y104" s="21" t="s">
        <v>2</v>
      </c>
      <c r="Z104" s="21">
        <v>0</v>
      </c>
      <c r="AA104" s="21">
        <v>0</v>
      </c>
      <c r="AB104" s="21">
        <v>0</v>
      </c>
      <c r="AC104" s="21">
        <v>1</v>
      </c>
      <c r="AD104" s="21" t="s">
        <v>1</v>
      </c>
      <c r="AE104" s="21">
        <v>0</v>
      </c>
      <c r="AF104" s="21">
        <v>0</v>
      </c>
      <c r="AG104" s="21">
        <v>1</v>
      </c>
      <c r="AH104" s="21">
        <v>0</v>
      </c>
      <c r="AI104" s="4">
        <v>4</v>
      </c>
      <c r="AJ104" s="21">
        <v>0</v>
      </c>
      <c r="AK104" s="21">
        <v>0</v>
      </c>
      <c r="AL104" s="21">
        <v>1</v>
      </c>
      <c r="AM104" s="21">
        <v>0</v>
      </c>
      <c r="AN104" s="21">
        <v>0</v>
      </c>
      <c r="AO104" s="21">
        <v>0</v>
      </c>
      <c r="AP104" s="21">
        <v>0</v>
      </c>
      <c r="AQ104" s="21" t="s">
        <v>1</v>
      </c>
      <c r="AR104" s="21">
        <v>0</v>
      </c>
      <c r="AS104" s="21">
        <v>0</v>
      </c>
      <c r="AT104" s="21">
        <v>1</v>
      </c>
      <c r="AU104" s="21">
        <v>0</v>
      </c>
      <c r="AV104" s="21" t="s">
        <v>0</v>
      </c>
      <c r="AW104" s="21">
        <v>0</v>
      </c>
      <c r="AX104" s="21">
        <v>1</v>
      </c>
      <c r="AY104" s="21">
        <v>0</v>
      </c>
      <c r="AZ104" s="21">
        <v>0</v>
      </c>
      <c r="BA104" s="21" t="s">
        <v>2</v>
      </c>
      <c r="BB104" s="21">
        <v>0</v>
      </c>
      <c r="BC104" s="21">
        <v>0</v>
      </c>
      <c r="BD104" s="21">
        <v>0</v>
      </c>
      <c r="BE104" s="21">
        <v>1</v>
      </c>
      <c r="BF104" s="21" t="s">
        <v>1</v>
      </c>
      <c r="BG104" s="21">
        <v>0</v>
      </c>
      <c r="BH104" s="21">
        <v>0</v>
      </c>
      <c r="BI104" s="21">
        <v>1</v>
      </c>
      <c r="BJ104" s="21">
        <v>0</v>
      </c>
      <c r="BK104" s="21" t="s">
        <v>1</v>
      </c>
      <c r="BL104" s="21">
        <v>0</v>
      </c>
      <c r="BM104" s="21">
        <v>0</v>
      </c>
      <c r="BN104" s="21">
        <v>1</v>
      </c>
      <c r="BO104" s="21">
        <v>0</v>
      </c>
      <c r="BP104" s="21" t="s">
        <v>0</v>
      </c>
      <c r="BQ104" s="21">
        <v>0</v>
      </c>
      <c r="BR104" s="21">
        <v>1</v>
      </c>
      <c r="BS104" s="21">
        <v>0</v>
      </c>
      <c r="BT104" s="21">
        <v>0</v>
      </c>
      <c r="BU104" s="21" t="s">
        <v>0</v>
      </c>
      <c r="BV104" s="21">
        <v>0</v>
      </c>
      <c r="BW104" s="21">
        <v>1</v>
      </c>
      <c r="BX104" s="21">
        <v>0</v>
      </c>
      <c r="BY104" s="21">
        <v>0</v>
      </c>
      <c r="BZ104" s="21" t="s">
        <v>0</v>
      </c>
      <c r="CA104" s="21">
        <v>0</v>
      </c>
      <c r="CB104" s="21">
        <v>1</v>
      </c>
      <c r="CC104" s="21">
        <v>0</v>
      </c>
      <c r="CD104" s="21">
        <v>0</v>
      </c>
      <c r="CE104" s="21" t="s">
        <v>0</v>
      </c>
      <c r="CF104" s="21">
        <v>0</v>
      </c>
      <c r="CG104" s="21">
        <v>1</v>
      </c>
      <c r="CH104" s="21">
        <v>0</v>
      </c>
      <c r="CI104" s="21">
        <v>0</v>
      </c>
      <c r="CJ104" s="21" t="s">
        <v>0</v>
      </c>
      <c r="CK104" s="21">
        <v>0</v>
      </c>
      <c r="CL104" s="21">
        <v>1</v>
      </c>
      <c r="CM104" s="21">
        <v>0</v>
      </c>
      <c r="CN104" s="21">
        <v>0</v>
      </c>
      <c r="CO104" s="21" t="s">
        <v>0</v>
      </c>
      <c r="CP104" s="21">
        <v>0</v>
      </c>
      <c r="CQ104" s="21">
        <v>1</v>
      </c>
      <c r="CR104" s="21">
        <v>0</v>
      </c>
      <c r="CS104" s="21">
        <v>0</v>
      </c>
      <c r="CT104" s="21" t="s">
        <v>0</v>
      </c>
      <c r="CU104" s="21">
        <v>0</v>
      </c>
      <c r="CV104" s="21">
        <v>1</v>
      </c>
      <c r="CW104" s="21">
        <v>0</v>
      </c>
      <c r="CX104" s="21">
        <v>0</v>
      </c>
      <c r="CY104" s="21" t="s">
        <v>0</v>
      </c>
      <c r="CZ104" s="21">
        <v>0</v>
      </c>
      <c r="DA104" s="21">
        <v>1</v>
      </c>
      <c r="DB104" s="21">
        <v>0</v>
      </c>
      <c r="DC104" s="21">
        <v>0</v>
      </c>
      <c r="DD104" s="21" t="s">
        <v>0</v>
      </c>
      <c r="DE104" s="21">
        <v>0</v>
      </c>
      <c r="DF104" s="21">
        <v>1</v>
      </c>
      <c r="DG104" s="21">
        <v>0</v>
      </c>
      <c r="DH104" s="21">
        <v>0</v>
      </c>
      <c r="DI104" s="21" t="s">
        <v>0</v>
      </c>
      <c r="DJ104" s="21">
        <v>0</v>
      </c>
      <c r="DK104" s="21">
        <v>1</v>
      </c>
      <c r="DL104" s="21">
        <v>0</v>
      </c>
      <c r="DM104" s="21">
        <v>0</v>
      </c>
    </row>
    <row r="105" spans="1:117" ht="25" customHeight="1" x14ac:dyDescent="0.3">
      <c r="A105" s="13">
        <v>39</v>
      </c>
      <c r="B105" s="4">
        <v>166</v>
      </c>
      <c r="C105" s="15">
        <v>45911.409942129627</v>
      </c>
      <c r="D105" s="16">
        <v>45911.409942129627</v>
      </c>
      <c r="E105" s="31">
        <v>354</v>
      </c>
      <c r="F105" s="21">
        <v>0</v>
      </c>
      <c r="G105" s="21">
        <v>0</v>
      </c>
      <c r="H105" s="21">
        <v>0</v>
      </c>
      <c r="I105" s="21">
        <v>0</v>
      </c>
      <c r="J105" s="21">
        <v>1</v>
      </c>
      <c r="K105" s="21">
        <v>0</v>
      </c>
      <c r="L105" s="70"/>
      <c r="M105" s="19">
        <v>0</v>
      </c>
      <c r="N105" s="19" t="s">
        <v>194</v>
      </c>
      <c r="O105" s="4">
        <v>0</v>
      </c>
      <c r="P105" s="19">
        <v>0</v>
      </c>
      <c r="Q105" s="110">
        <v>9</v>
      </c>
      <c r="R105" s="111">
        <v>2</v>
      </c>
      <c r="S105" s="7">
        <v>7</v>
      </c>
      <c r="T105" s="21" t="s">
        <v>2</v>
      </c>
      <c r="U105" s="21">
        <v>0</v>
      </c>
      <c r="V105" s="21">
        <v>0</v>
      </c>
      <c r="W105" s="21">
        <v>0</v>
      </c>
      <c r="X105" s="21">
        <v>1</v>
      </c>
      <c r="Y105" s="21" t="s">
        <v>2</v>
      </c>
      <c r="Z105" s="21">
        <v>0</v>
      </c>
      <c r="AA105" s="21">
        <v>0</v>
      </c>
      <c r="AB105" s="21">
        <v>0</v>
      </c>
      <c r="AC105" s="21">
        <v>1</v>
      </c>
      <c r="AD105" s="21" t="s">
        <v>2</v>
      </c>
      <c r="AE105" s="21">
        <v>0</v>
      </c>
      <c r="AF105" s="21">
        <v>0</v>
      </c>
      <c r="AG105" s="21">
        <v>0</v>
      </c>
      <c r="AH105" s="21">
        <v>1</v>
      </c>
      <c r="AI105" s="4">
        <v>14</v>
      </c>
      <c r="AJ105" s="21">
        <v>0</v>
      </c>
      <c r="AK105" s="21">
        <v>0</v>
      </c>
      <c r="AL105" s="21">
        <v>0</v>
      </c>
      <c r="AM105" s="21">
        <v>1</v>
      </c>
      <c r="AN105" s="21">
        <v>0</v>
      </c>
      <c r="AO105" s="21">
        <v>0</v>
      </c>
      <c r="AP105" s="21">
        <v>0</v>
      </c>
      <c r="AQ105" s="21" t="s">
        <v>2</v>
      </c>
      <c r="AR105" s="21">
        <v>0</v>
      </c>
      <c r="AS105" s="21">
        <v>0</v>
      </c>
      <c r="AT105" s="21">
        <v>0</v>
      </c>
      <c r="AU105" s="21">
        <v>1</v>
      </c>
      <c r="AV105" s="21" t="s">
        <v>2</v>
      </c>
      <c r="AW105" s="21">
        <v>0</v>
      </c>
      <c r="AX105" s="21">
        <v>0</v>
      </c>
      <c r="AY105" s="21">
        <v>0</v>
      </c>
      <c r="AZ105" s="21">
        <v>1</v>
      </c>
      <c r="BA105" s="21" t="s">
        <v>2</v>
      </c>
      <c r="BB105" s="21">
        <v>0</v>
      </c>
      <c r="BC105" s="21">
        <v>0</v>
      </c>
      <c r="BD105" s="21">
        <v>0</v>
      </c>
      <c r="BE105" s="21">
        <v>1</v>
      </c>
      <c r="BF105" s="21" t="s">
        <v>1</v>
      </c>
      <c r="BG105" s="21">
        <v>0</v>
      </c>
      <c r="BH105" s="21">
        <v>0</v>
      </c>
      <c r="BI105" s="21">
        <v>1</v>
      </c>
      <c r="BJ105" s="21">
        <v>0</v>
      </c>
      <c r="BK105" s="21" t="s">
        <v>2</v>
      </c>
      <c r="BL105" s="21">
        <v>0</v>
      </c>
      <c r="BM105" s="21">
        <v>0</v>
      </c>
      <c r="BN105" s="21">
        <v>0</v>
      </c>
      <c r="BO105" s="21">
        <v>1</v>
      </c>
      <c r="BP105" s="21" t="s">
        <v>0</v>
      </c>
      <c r="BQ105" s="21">
        <v>0</v>
      </c>
      <c r="BR105" s="21">
        <v>1</v>
      </c>
      <c r="BS105" s="21">
        <v>0</v>
      </c>
      <c r="BT105" s="21">
        <v>0</v>
      </c>
      <c r="BU105" s="21" t="s">
        <v>0</v>
      </c>
      <c r="BV105" s="21">
        <v>0</v>
      </c>
      <c r="BW105" s="21">
        <v>1</v>
      </c>
      <c r="BX105" s="21">
        <v>0</v>
      </c>
      <c r="BY105" s="21">
        <v>0</v>
      </c>
      <c r="BZ105" s="21" t="s">
        <v>0</v>
      </c>
      <c r="CA105" s="21">
        <v>0</v>
      </c>
      <c r="CB105" s="21">
        <v>1</v>
      </c>
      <c r="CC105" s="21">
        <v>0</v>
      </c>
      <c r="CD105" s="21">
        <v>0</v>
      </c>
      <c r="CE105" s="21" t="s">
        <v>1</v>
      </c>
      <c r="CF105" s="21">
        <v>0</v>
      </c>
      <c r="CG105" s="21">
        <v>0</v>
      </c>
      <c r="CH105" s="21">
        <v>1</v>
      </c>
      <c r="CI105" s="21">
        <v>0</v>
      </c>
      <c r="CJ105" s="21" t="s">
        <v>0</v>
      </c>
      <c r="CK105" s="21">
        <v>0</v>
      </c>
      <c r="CL105" s="21">
        <v>1</v>
      </c>
      <c r="CM105" s="21">
        <v>0</v>
      </c>
      <c r="CN105" s="21">
        <v>0</v>
      </c>
      <c r="CO105" s="21" t="s">
        <v>0</v>
      </c>
      <c r="CP105" s="21">
        <v>0</v>
      </c>
      <c r="CQ105" s="21">
        <v>1</v>
      </c>
      <c r="CR105" s="21">
        <v>0</v>
      </c>
      <c r="CS105" s="21">
        <v>0</v>
      </c>
      <c r="CT105" s="21" t="s">
        <v>0</v>
      </c>
      <c r="CU105" s="21">
        <v>0</v>
      </c>
      <c r="CV105" s="21">
        <v>1</v>
      </c>
      <c r="CW105" s="21">
        <v>0</v>
      </c>
      <c r="CX105" s="21">
        <v>0</v>
      </c>
      <c r="CY105" s="21" t="s">
        <v>0</v>
      </c>
      <c r="CZ105" s="21">
        <v>0</v>
      </c>
      <c r="DA105" s="21">
        <v>1</v>
      </c>
      <c r="DB105" s="21">
        <v>0</v>
      </c>
      <c r="DC105" s="21">
        <v>0</v>
      </c>
      <c r="DD105" s="21" t="s">
        <v>0</v>
      </c>
      <c r="DE105" s="21">
        <v>0</v>
      </c>
      <c r="DF105" s="21">
        <v>1</v>
      </c>
      <c r="DG105" s="21">
        <v>0</v>
      </c>
      <c r="DH105" s="21">
        <v>0</v>
      </c>
      <c r="DI105" s="21" t="s">
        <v>0</v>
      </c>
      <c r="DJ105" s="21">
        <v>0</v>
      </c>
      <c r="DK105" s="21">
        <v>1</v>
      </c>
      <c r="DL105" s="21">
        <v>0</v>
      </c>
      <c r="DM105" s="21">
        <v>0</v>
      </c>
    </row>
    <row r="106" spans="1:117" ht="25" customHeight="1" x14ac:dyDescent="0.3">
      <c r="A106" s="13">
        <v>40</v>
      </c>
      <c r="B106" s="4">
        <v>167</v>
      </c>
      <c r="C106" s="15">
        <v>45911.422337962962</v>
      </c>
      <c r="D106" s="16">
        <v>45911.422337962962</v>
      </c>
      <c r="E106" s="31">
        <v>354</v>
      </c>
      <c r="F106" s="21">
        <v>0</v>
      </c>
      <c r="G106" s="21">
        <v>0</v>
      </c>
      <c r="H106" s="21">
        <v>0</v>
      </c>
      <c r="I106" s="21">
        <v>0</v>
      </c>
      <c r="J106" s="21">
        <v>1</v>
      </c>
      <c r="K106" s="21">
        <v>0</v>
      </c>
      <c r="L106" s="70"/>
      <c r="M106" s="19">
        <v>0</v>
      </c>
      <c r="N106" s="19" t="s">
        <v>195</v>
      </c>
      <c r="O106" s="4">
        <v>0</v>
      </c>
      <c r="P106" s="19">
        <v>0</v>
      </c>
      <c r="Q106" s="110">
        <v>9</v>
      </c>
      <c r="R106" s="111">
        <v>2</v>
      </c>
      <c r="S106" s="7">
        <v>7</v>
      </c>
      <c r="T106" s="21" t="s">
        <v>2</v>
      </c>
      <c r="U106" s="21">
        <v>0</v>
      </c>
      <c r="V106" s="21">
        <v>0</v>
      </c>
      <c r="W106" s="21">
        <v>0</v>
      </c>
      <c r="X106" s="21">
        <v>1</v>
      </c>
      <c r="Y106" s="21" t="s">
        <v>2</v>
      </c>
      <c r="Z106" s="21">
        <v>0</v>
      </c>
      <c r="AA106" s="21">
        <v>0</v>
      </c>
      <c r="AB106" s="21">
        <v>0</v>
      </c>
      <c r="AC106" s="21">
        <v>1</v>
      </c>
      <c r="AD106" s="21" t="s">
        <v>2</v>
      </c>
      <c r="AE106" s="21">
        <v>0</v>
      </c>
      <c r="AF106" s="21">
        <v>0</v>
      </c>
      <c r="AG106" s="21">
        <v>0</v>
      </c>
      <c r="AH106" s="21">
        <v>1</v>
      </c>
      <c r="AI106" s="4">
        <v>6</v>
      </c>
      <c r="AJ106" s="21">
        <v>0</v>
      </c>
      <c r="AK106" s="21">
        <v>0</v>
      </c>
      <c r="AL106" s="21">
        <v>1</v>
      </c>
      <c r="AM106" s="21">
        <v>0</v>
      </c>
      <c r="AN106" s="21">
        <v>0</v>
      </c>
      <c r="AO106" s="21">
        <v>0</v>
      </c>
      <c r="AP106" s="21">
        <v>0</v>
      </c>
      <c r="AQ106" s="21" t="s">
        <v>2</v>
      </c>
      <c r="AR106" s="21">
        <v>0</v>
      </c>
      <c r="AS106" s="21">
        <v>0</v>
      </c>
      <c r="AT106" s="21">
        <v>0</v>
      </c>
      <c r="AU106" s="21">
        <v>1</v>
      </c>
      <c r="AV106" s="21" t="s">
        <v>2</v>
      </c>
      <c r="AW106" s="21">
        <v>0</v>
      </c>
      <c r="AX106" s="21">
        <v>0</v>
      </c>
      <c r="AY106" s="21">
        <v>0</v>
      </c>
      <c r="AZ106" s="21">
        <v>1</v>
      </c>
      <c r="BA106" s="21" t="s">
        <v>2</v>
      </c>
      <c r="BB106" s="21">
        <v>0</v>
      </c>
      <c r="BC106" s="21">
        <v>0</v>
      </c>
      <c r="BD106" s="21">
        <v>0</v>
      </c>
      <c r="BE106" s="21">
        <v>1</v>
      </c>
      <c r="BF106" s="21" t="s">
        <v>1</v>
      </c>
      <c r="BG106" s="21">
        <v>0</v>
      </c>
      <c r="BH106" s="21">
        <v>0</v>
      </c>
      <c r="BI106" s="21">
        <v>1</v>
      </c>
      <c r="BJ106" s="21">
        <v>0</v>
      </c>
      <c r="BK106" s="21" t="s">
        <v>2</v>
      </c>
      <c r="BL106" s="21">
        <v>0</v>
      </c>
      <c r="BM106" s="21">
        <v>0</v>
      </c>
      <c r="BN106" s="21">
        <v>0</v>
      </c>
      <c r="BO106" s="21">
        <v>1</v>
      </c>
      <c r="BP106" s="21" t="s">
        <v>0</v>
      </c>
      <c r="BQ106" s="21">
        <v>0</v>
      </c>
      <c r="BR106" s="21">
        <v>1</v>
      </c>
      <c r="BS106" s="21">
        <v>0</v>
      </c>
      <c r="BT106" s="21">
        <v>0</v>
      </c>
      <c r="BU106" s="21" t="s">
        <v>0</v>
      </c>
      <c r="BV106" s="21">
        <v>0</v>
      </c>
      <c r="BW106" s="21">
        <v>1</v>
      </c>
      <c r="BX106" s="21">
        <v>0</v>
      </c>
      <c r="BY106" s="21">
        <v>0</v>
      </c>
      <c r="BZ106" s="21" t="s">
        <v>0</v>
      </c>
      <c r="CA106" s="21">
        <v>0</v>
      </c>
      <c r="CB106" s="21">
        <v>1</v>
      </c>
      <c r="CC106" s="21">
        <v>0</v>
      </c>
      <c r="CD106" s="21">
        <v>0</v>
      </c>
      <c r="CE106" s="21" t="s">
        <v>1</v>
      </c>
      <c r="CF106" s="21">
        <v>0</v>
      </c>
      <c r="CG106" s="21">
        <v>0</v>
      </c>
      <c r="CH106" s="21">
        <v>1</v>
      </c>
      <c r="CI106" s="21">
        <v>0</v>
      </c>
      <c r="CJ106" s="21" t="s">
        <v>0</v>
      </c>
      <c r="CK106" s="21">
        <v>0</v>
      </c>
      <c r="CL106" s="21">
        <v>1</v>
      </c>
      <c r="CM106" s="21">
        <v>0</v>
      </c>
      <c r="CN106" s="21">
        <v>0</v>
      </c>
      <c r="CO106" s="21" t="s">
        <v>0</v>
      </c>
      <c r="CP106" s="21">
        <v>0</v>
      </c>
      <c r="CQ106" s="21">
        <v>1</v>
      </c>
      <c r="CR106" s="21">
        <v>0</v>
      </c>
      <c r="CS106" s="21">
        <v>0</v>
      </c>
      <c r="CT106" s="21" t="s">
        <v>0</v>
      </c>
      <c r="CU106" s="21">
        <v>0</v>
      </c>
      <c r="CV106" s="21">
        <v>1</v>
      </c>
      <c r="CW106" s="21">
        <v>0</v>
      </c>
      <c r="CX106" s="21">
        <v>0</v>
      </c>
      <c r="CY106" s="21" t="s">
        <v>0</v>
      </c>
      <c r="CZ106" s="21">
        <v>0</v>
      </c>
      <c r="DA106" s="21">
        <v>1</v>
      </c>
      <c r="DB106" s="21">
        <v>0</v>
      </c>
      <c r="DC106" s="21">
        <v>0</v>
      </c>
      <c r="DD106" s="21" t="s">
        <v>0</v>
      </c>
      <c r="DE106" s="21">
        <v>0</v>
      </c>
      <c r="DF106" s="21">
        <v>1</v>
      </c>
      <c r="DG106" s="21">
        <v>0</v>
      </c>
      <c r="DH106" s="21">
        <v>0</v>
      </c>
      <c r="DI106" s="21" t="s">
        <v>0</v>
      </c>
      <c r="DJ106" s="21">
        <v>0</v>
      </c>
      <c r="DK106" s="21">
        <v>1</v>
      </c>
      <c r="DL106" s="21">
        <v>0</v>
      </c>
      <c r="DM106" s="21">
        <v>0</v>
      </c>
    </row>
    <row r="107" spans="1:117" ht="25" customHeight="1" x14ac:dyDescent="0.3">
      <c r="A107" s="13">
        <v>41</v>
      </c>
      <c r="B107" s="4">
        <v>168</v>
      </c>
      <c r="C107" s="15">
        <v>45911.427974537037</v>
      </c>
      <c r="D107" s="16">
        <v>45911.427974537037</v>
      </c>
      <c r="E107" s="31">
        <v>354</v>
      </c>
      <c r="F107" s="21">
        <v>0</v>
      </c>
      <c r="G107" s="21">
        <v>0</v>
      </c>
      <c r="H107" s="21">
        <v>0</v>
      </c>
      <c r="I107" s="21">
        <v>0</v>
      </c>
      <c r="J107" s="21">
        <v>1</v>
      </c>
      <c r="K107" s="21">
        <v>0</v>
      </c>
      <c r="L107" s="70"/>
      <c r="M107" s="19">
        <v>0</v>
      </c>
      <c r="N107" s="19" t="s">
        <v>196</v>
      </c>
      <c r="O107" s="4">
        <v>0</v>
      </c>
      <c r="P107" s="19">
        <v>0</v>
      </c>
      <c r="Q107" s="110">
        <v>9</v>
      </c>
      <c r="R107" s="111">
        <v>4</v>
      </c>
      <c r="S107" s="7">
        <v>5</v>
      </c>
      <c r="T107" s="21" t="s">
        <v>2</v>
      </c>
      <c r="U107" s="21">
        <v>0</v>
      </c>
      <c r="V107" s="21">
        <v>0</v>
      </c>
      <c r="W107" s="21">
        <v>0</v>
      </c>
      <c r="X107" s="21">
        <v>1</v>
      </c>
      <c r="Y107" s="21" t="s">
        <v>2</v>
      </c>
      <c r="Z107" s="21">
        <v>0</v>
      </c>
      <c r="AA107" s="21">
        <v>0</v>
      </c>
      <c r="AB107" s="21">
        <v>0</v>
      </c>
      <c r="AC107" s="21">
        <v>1</v>
      </c>
      <c r="AD107" s="21" t="s">
        <v>1</v>
      </c>
      <c r="AE107" s="21">
        <v>0</v>
      </c>
      <c r="AF107" s="21">
        <v>0</v>
      </c>
      <c r="AG107" s="21">
        <v>1</v>
      </c>
      <c r="AH107" s="21">
        <v>0</v>
      </c>
      <c r="AI107" s="4">
        <v>1</v>
      </c>
      <c r="AJ107" s="21">
        <v>0</v>
      </c>
      <c r="AK107" s="21">
        <v>1</v>
      </c>
      <c r="AL107" s="21">
        <v>0</v>
      </c>
      <c r="AM107" s="21">
        <v>0</v>
      </c>
      <c r="AN107" s="21">
        <v>0</v>
      </c>
      <c r="AO107" s="21">
        <v>0</v>
      </c>
      <c r="AP107" s="21">
        <v>0</v>
      </c>
      <c r="AQ107" s="21" t="s">
        <v>1</v>
      </c>
      <c r="AR107" s="21">
        <v>0</v>
      </c>
      <c r="AS107" s="21">
        <v>0</v>
      </c>
      <c r="AT107" s="21">
        <v>1</v>
      </c>
      <c r="AU107" s="21">
        <v>0</v>
      </c>
      <c r="AV107" s="21" t="s">
        <v>1</v>
      </c>
      <c r="AW107" s="21">
        <v>0</v>
      </c>
      <c r="AX107" s="21">
        <v>0</v>
      </c>
      <c r="AY107" s="21">
        <v>1</v>
      </c>
      <c r="AZ107" s="21">
        <v>0</v>
      </c>
      <c r="BA107" s="21" t="s">
        <v>2</v>
      </c>
      <c r="BB107" s="21">
        <v>0</v>
      </c>
      <c r="BC107" s="21">
        <v>0</v>
      </c>
      <c r="BD107" s="21">
        <v>0</v>
      </c>
      <c r="BE107" s="21">
        <v>1</v>
      </c>
      <c r="BF107" s="21" t="s">
        <v>1</v>
      </c>
      <c r="BG107" s="21">
        <v>0</v>
      </c>
      <c r="BH107" s="21">
        <v>0</v>
      </c>
      <c r="BI107" s="21">
        <v>1</v>
      </c>
      <c r="BJ107" s="21">
        <v>0</v>
      </c>
      <c r="BK107" s="21" t="s">
        <v>2</v>
      </c>
      <c r="BL107" s="21">
        <v>0</v>
      </c>
      <c r="BM107" s="21">
        <v>0</v>
      </c>
      <c r="BN107" s="21">
        <v>0</v>
      </c>
      <c r="BO107" s="21">
        <v>1</v>
      </c>
      <c r="BP107" s="21" t="s">
        <v>0</v>
      </c>
      <c r="BQ107" s="21">
        <v>0</v>
      </c>
      <c r="BR107" s="21">
        <v>1</v>
      </c>
      <c r="BS107" s="21">
        <v>0</v>
      </c>
      <c r="BT107" s="21">
        <v>0</v>
      </c>
      <c r="BU107" s="21" t="s">
        <v>0</v>
      </c>
      <c r="BV107" s="21">
        <v>0</v>
      </c>
      <c r="BW107" s="21">
        <v>1</v>
      </c>
      <c r="BX107" s="21">
        <v>0</v>
      </c>
      <c r="BY107" s="21">
        <v>0</v>
      </c>
      <c r="BZ107" s="21" t="s">
        <v>0</v>
      </c>
      <c r="CA107" s="21">
        <v>0</v>
      </c>
      <c r="CB107" s="21">
        <v>1</v>
      </c>
      <c r="CC107" s="21">
        <v>0</v>
      </c>
      <c r="CD107" s="21">
        <v>0</v>
      </c>
      <c r="CE107" s="21" t="s">
        <v>2</v>
      </c>
      <c r="CF107" s="21">
        <v>0</v>
      </c>
      <c r="CG107" s="21">
        <v>0</v>
      </c>
      <c r="CH107" s="21">
        <v>0</v>
      </c>
      <c r="CI107" s="21">
        <v>1</v>
      </c>
      <c r="CJ107" s="21" t="s">
        <v>0</v>
      </c>
      <c r="CK107" s="21">
        <v>0</v>
      </c>
      <c r="CL107" s="21">
        <v>1</v>
      </c>
      <c r="CM107" s="21">
        <v>0</v>
      </c>
      <c r="CN107" s="21">
        <v>0</v>
      </c>
      <c r="CO107" s="21" t="s">
        <v>0</v>
      </c>
      <c r="CP107" s="21">
        <v>0</v>
      </c>
      <c r="CQ107" s="21">
        <v>1</v>
      </c>
      <c r="CR107" s="21">
        <v>0</v>
      </c>
      <c r="CS107" s="21">
        <v>0</v>
      </c>
      <c r="CT107" s="21" t="s">
        <v>0</v>
      </c>
      <c r="CU107" s="21">
        <v>0</v>
      </c>
      <c r="CV107" s="21">
        <v>1</v>
      </c>
      <c r="CW107" s="21">
        <v>0</v>
      </c>
      <c r="CX107" s="21">
        <v>0</v>
      </c>
      <c r="CY107" s="21" t="s">
        <v>0</v>
      </c>
      <c r="CZ107" s="21">
        <v>0</v>
      </c>
      <c r="DA107" s="21">
        <v>1</v>
      </c>
      <c r="DB107" s="21">
        <v>0</v>
      </c>
      <c r="DC107" s="21">
        <v>0</v>
      </c>
      <c r="DD107" s="21" t="s">
        <v>0</v>
      </c>
      <c r="DE107" s="21">
        <v>0</v>
      </c>
      <c r="DF107" s="21">
        <v>1</v>
      </c>
      <c r="DG107" s="21">
        <v>0</v>
      </c>
      <c r="DH107" s="21">
        <v>0</v>
      </c>
      <c r="DI107" s="21" t="s">
        <v>0</v>
      </c>
      <c r="DJ107" s="21">
        <v>0</v>
      </c>
      <c r="DK107" s="21">
        <v>1</v>
      </c>
      <c r="DL107" s="21">
        <v>0</v>
      </c>
      <c r="DM107" s="21">
        <v>0</v>
      </c>
    </row>
    <row r="108" spans="1:117" ht="25" customHeight="1" x14ac:dyDescent="0.3">
      <c r="A108" s="13">
        <v>42</v>
      </c>
      <c r="B108" s="4">
        <v>169</v>
      </c>
      <c r="C108" s="15">
        <v>45911.434606481482</v>
      </c>
      <c r="D108" s="16">
        <v>45911.434606481482</v>
      </c>
      <c r="E108" s="31">
        <v>354</v>
      </c>
      <c r="F108" s="21">
        <v>0</v>
      </c>
      <c r="G108" s="21">
        <v>0</v>
      </c>
      <c r="H108" s="21">
        <v>0</v>
      </c>
      <c r="I108" s="21">
        <v>0</v>
      </c>
      <c r="J108" s="21">
        <v>1</v>
      </c>
      <c r="K108" s="21">
        <v>0</v>
      </c>
      <c r="L108" s="70"/>
      <c r="M108" s="19">
        <v>0</v>
      </c>
      <c r="N108" s="19" t="s">
        <v>197</v>
      </c>
      <c r="O108" s="4">
        <v>0</v>
      </c>
      <c r="P108" s="19">
        <v>0</v>
      </c>
      <c r="Q108" s="110">
        <v>9</v>
      </c>
      <c r="R108" s="111">
        <v>2</v>
      </c>
      <c r="S108" s="7">
        <v>7</v>
      </c>
      <c r="T108" s="21" t="s">
        <v>2</v>
      </c>
      <c r="U108" s="21">
        <v>0</v>
      </c>
      <c r="V108" s="21">
        <v>0</v>
      </c>
      <c r="W108" s="21">
        <v>0</v>
      </c>
      <c r="X108" s="21">
        <v>1</v>
      </c>
      <c r="Y108" s="21" t="s">
        <v>2</v>
      </c>
      <c r="Z108" s="21">
        <v>0</v>
      </c>
      <c r="AA108" s="21">
        <v>0</v>
      </c>
      <c r="AB108" s="21">
        <v>0</v>
      </c>
      <c r="AC108" s="21">
        <v>1</v>
      </c>
      <c r="AD108" s="21" t="s">
        <v>2</v>
      </c>
      <c r="AE108" s="21">
        <v>0</v>
      </c>
      <c r="AF108" s="21">
        <v>0</v>
      </c>
      <c r="AG108" s="21">
        <v>0</v>
      </c>
      <c r="AH108" s="21">
        <v>1</v>
      </c>
      <c r="AI108" s="4">
        <v>9</v>
      </c>
      <c r="AJ108" s="21">
        <v>0</v>
      </c>
      <c r="AK108" s="21">
        <v>0</v>
      </c>
      <c r="AL108" s="21">
        <v>1</v>
      </c>
      <c r="AM108" s="21">
        <v>0</v>
      </c>
      <c r="AN108" s="21">
        <v>0</v>
      </c>
      <c r="AO108" s="21">
        <v>0</v>
      </c>
      <c r="AP108" s="21">
        <v>0</v>
      </c>
      <c r="AQ108" s="21" t="s">
        <v>2</v>
      </c>
      <c r="AR108" s="21">
        <v>0</v>
      </c>
      <c r="AS108" s="21">
        <v>0</v>
      </c>
      <c r="AT108" s="21">
        <v>0</v>
      </c>
      <c r="AU108" s="21">
        <v>1</v>
      </c>
      <c r="AV108" s="21" t="s">
        <v>2</v>
      </c>
      <c r="AW108" s="21">
        <v>0</v>
      </c>
      <c r="AX108" s="21">
        <v>0</v>
      </c>
      <c r="AY108" s="21">
        <v>0</v>
      </c>
      <c r="AZ108" s="21">
        <v>1</v>
      </c>
      <c r="BA108" s="21" t="s">
        <v>2</v>
      </c>
      <c r="BB108" s="21">
        <v>0</v>
      </c>
      <c r="BC108" s="21">
        <v>0</v>
      </c>
      <c r="BD108" s="21">
        <v>0</v>
      </c>
      <c r="BE108" s="21">
        <v>1</v>
      </c>
      <c r="BF108" s="21" t="s">
        <v>1</v>
      </c>
      <c r="BG108" s="21">
        <v>0</v>
      </c>
      <c r="BH108" s="21">
        <v>0</v>
      </c>
      <c r="BI108" s="21">
        <v>1</v>
      </c>
      <c r="BJ108" s="21">
        <v>0</v>
      </c>
      <c r="BK108" s="21" t="s">
        <v>2</v>
      </c>
      <c r="BL108" s="21">
        <v>0</v>
      </c>
      <c r="BM108" s="21">
        <v>0</v>
      </c>
      <c r="BN108" s="21">
        <v>0</v>
      </c>
      <c r="BO108" s="21">
        <v>1</v>
      </c>
      <c r="BP108" s="21" t="s">
        <v>0</v>
      </c>
      <c r="BQ108" s="21">
        <v>0</v>
      </c>
      <c r="BR108" s="21">
        <v>1</v>
      </c>
      <c r="BS108" s="21">
        <v>0</v>
      </c>
      <c r="BT108" s="21">
        <v>0</v>
      </c>
      <c r="BU108" s="21" t="s">
        <v>0</v>
      </c>
      <c r="BV108" s="21">
        <v>0</v>
      </c>
      <c r="BW108" s="21">
        <v>1</v>
      </c>
      <c r="BX108" s="21">
        <v>0</v>
      </c>
      <c r="BY108" s="21">
        <v>0</v>
      </c>
      <c r="BZ108" s="21" t="s">
        <v>0</v>
      </c>
      <c r="CA108" s="21">
        <v>0</v>
      </c>
      <c r="CB108" s="21">
        <v>1</v>
      </c>
      <c r="CC108" s="21">
        <v>0</v>
      </c>
      <c r="CD108" s="21">
        <v>0</v>
      </c>
      <c r="CE108" s="21" t="s">
        <v>1</v>
      </c>
      <c r="CF108" s="21">
        <v>0</v>
      </c>
      <c r="CG108" s="21">
        <v>0</v>
      </c>
      <c r="CH108" s="21">
        <v>1</v>
      </c>
      <c r="CI108" s="21">
        <v>0</v>
      </c>
      <c r="CJ108" s="21" t="s">
        <v>0</v>
      </c>
      <c r="CK108" s="21">
        <v>0</v>
      </c>
      <c r="CL108" s="21">
        <v>1</v>
      </c>
      <c r="CM108" s="21">
        <v>0</v>
      </c>
      <c r="CN108" s="21">
        <v>0</v>
      </c>
      <c r="CO108" s="21" t="s">
        <v>0</v>
      </c>
      <c r="CP108" s="21">
        <v>0</v>
      </c>
      <c r="CQ108" s="21">
        <v>1</v>
      </c>
      <c r="CR108" s="21">
        <v>0</v>
      </c>
      <c r="CS108" s="21">
        <v>0</v>
      </c>
      <c r="CT108" s="21" t="s">
        <v>0</v>
      </c>
      <c r="CU108" s="21">
        <v>0</v>
      </c>
      <c r="CV108" s="21">
        <v>1</v>
      </c>
      <c r="CW108" s="21">
        <v>0</v>
      </c>
      <c r="CX108" s="21">
        <v>0</v>
      </c>
      <c r="CY108" s="21" t="s">
        <v>0</v>
      </c>
      <c r="CZ108" s="21">
        <v>0</v>
      </c>
      <c r="DA108" s="21">
        <v>1</v>
      </c>
      <c r="DB108" s="21">
        <v>0</v>
      </c>
      <c r="DC108" s="21">
        <v>0</v>
      </c>
      <c r="DD108" s="21" t="s">
        <v>0</v>
      </c>
      <c r="DE108" s="21">
        <v>0</v>
      </c>
      <c r="DF108" s="21">
        <v>1</v>
      </c>
      <c r="DG108" s="21">
        <v>0</v>
      </c>
      <c r="DH108" s="21">
        <v>0</v>
      </c>
      <c r="DI108" s="21" t="s">
        <v>0</v>
      </c>
      <c r="DJ108" s="21">
        <v>0</v>
      </c>
      <c r="DK108" s="21">
        <v>1</v>
      </c>
      <c r="DL108" s="21">
        <v>0</v>
      </c>
      <c r="DM108" s="21">
        <v>0</v>
      </c>
    </row>
    <row r="109" spans="1:117" ht="25" customHeight="1" x14ac:dyDescent="0.3">
      <c r="A109" s="13">
        <v>43</v>
      </c>
      <c r="B109" s="4">
        <v>170</v>
      </c>
      <c r="C109" s="15">
        <v>45911.456967592596</v>
      </c>
      <c r="D109" s="16">
        <v>45911.456967592596</v>
      </c>
      <c r="E109" s="31">
        <v>354</v>
      </c>
      <c r="F109" s="21">
        <v>0</v>
      </c>
      <c r="G109" s="21">
        <v>0</v>
      </c>
      <c r="H109" s="21">
        <v>0</v>
      </c>
      <c r="I109" s="21">
        <v>0</v>
      </c>
      <c r="J109" s="21">
        <v>1</v>
      </c>
      <c r="K109" s="21">
        <v>0</v>
      </c>
      <c r="L109" s="70"/>
      <c r="M109" s="19">
        <v>0</v>
      </c>
      <c r="N109" s="19" t="s">
        <v>198</v>
      </c>
      <c r="O109" s="4">
        <v>0</v>
      </c>
      <c r="P109" s="19">
        <v>0</v>
      </c>
      <c r="Q109" s="110">
        <v>10</v>
      </c>
      <c r="R109" s="111">
        <v>4</v>
      </c>
      <c r="S109" s="7">
        <v>4</v>
      </c>
      <c r="T109" s="21" t="s">
        <v>2</v>
      </c>
      <c r="U109" s="21">
        <v>0</v>
      </c>
      <c r="V109" s="21">
        <v>0</v>
      </c>
      <c r="W109" s="21">
        <v>0</v>
      </c>
      <c r="X109" s="21">
        <v>1</v>
      </c>
      <c r="Y109" s="21" t="s">
        <v>2</v>
      </c>
      <c r="Z109" s="21">
        <v>0</v>
      </c>
      <c r="AA109" s="21">
        <v>0</v>
      </c>
      <c r="AB109" s="21">
        <v>0</v>
      </c>
      <c r="AC109" s="21">
        <v>1</v>
      </c>
      <c r="AD109" s="21" t="s">
        <v>1</v>
      </c>
      <c r="AE109" s="21">
        <v>0</v>
      </c>
      <c r="AF109" s="21">
        <v>0</v>
      </c>
      <c r="AG109" s="21">
        <v>1</v>
      </c>
      <c r="AH109" s="21">
        <v>0</v>
      </c>
      <c r="AI109" s="4">
        <v>3</v>
      </c>
      <c r="AJ109" s="21">
        <v>0</v>
      </c>
      <c r="AK109" s="21">
        <v>0</v>
      </c>
      <c r="AL109" s="21">
        <v>1</v>
      </c>
      <c r="AM109" s="21">
        <v>0</v>
      </c>
      <c r="AN109" s="21">
        <v>0</v>
      </c>
      <c r="AO109" s="21">
        <v>0</v>
      </c>
      <c r="AP109" s="21">
        <v>0</v>
      </c>
      <c r="AQ109" s="21" t="s">
        <v>1</v>
      </c>
      <c r="AR109" s="21">
        <v>0</v>
      </c>
      <c r="AS109" s="21">
        <v>0</v>
      </c>
      <c r="AT109" s="21">
        <v>1</v>
      </c>
      <c r="AU109" s="21">
        <v>0</v>
      </c>
      <c r="AV109" s="21" t="s">
        <v>0</v>
      </c>
      <c r="AW109" s="21">
        <v>0</v>
      </c>
      <c r="AX109" s="21">
        <v>1</v>
      </c>
      <c r="AY109" s="21">
        <v>0</v>
      </c>
      <c r="AZ109" s="21">
        <v>0</v>
      </c>
      <c r="BA109" s="21" t="s">
        <v>2</v>
      </c>
      <c r="BB109" s="21">
        <v>0</v>
      </c>
      <c r="BC109" s="21">
        <v>0</v>
      </c>
      <c r="BD109" s="21">
        <v>0</v>
      </c>
      <c r="BE109" s="21">
        <v>1</v>
      </c>
      <c r="BF109" s="21" t="s">
        <v>1</v>
      </c>
      <c r="BG109" s="21">
        <v>0</v>
      </c>
      <c r="BH109" s="21">
        <v>0</v>
      </c>
      <c r="BI109" s="21">
        <v>1</v>
      </c>
      <c r="BJ109" s="21">
        <v>0</v>
      </c>
      <c r="BK109" s="21" t="s">
        <v>2</v>
      </c>
      <c r="BL109" s="21">
        <v>0</v>
      </c>
      <c r="BM109" s="21">
        <v>0</v>
      </c>
      <c r="BN109" s="21">
        <v>0</v>
      </c>
      <c r="BO109" s="21">
        <v>1</v>
      </c>
      <c r="BP109" s="21" t="s">
        <v>0</v>
      </c>
      <c r="BQ109" s="21">
        <v>0</v>
      </c>
      <c r="BR109" s="21">
        <v>1</v>
      </c>
      <c r="BS109" s="21">
        <v>0</v>
      </c>
      <c r="BT109" s="21">
        <v>0</v>
      </c>
      <c r="BU109" s="21" t="s">
        <v>0</v>
      </c>
      <c r="BV109" s="21">
        <v>0</v>
      </c>
      <c r="BW109" s="21">
        <v>1</v>
      </c>
      <c r="BX109" s="21">
        <v>0</v>
      </c>
      <c r="BY109" s="21">
        <v>0</v>
      </c>
      <c r="BZ109" s="21" t="s">
        <v>0</v>
      </c>
      <c r="CA109" s="21">
        <v>0</v>
      </c>
      <c r="CB109" s="21">
        <v>1</v>
      </c>
      <c r="CC109" s="21">
        <v>0</v>
      </c>
      <c r="CD109" s="21">
        <v>0</v>
      </c>
      <c r="CE109" s="21" t="s">
        <v>1</v>
      </c>
      <c r="CF109" s="21">
        <v>0</v>
      </c>
      <c r="CG109" s="21">
        <v>0</v>
      </c>
      <c r="CH109" s="21">
        <v>1</v>
      </c>
      <c r="CI109" s="21">
        <v>0</v>
      </c>
      <c r="CJ109" s="21" t="s">
        <v>0</v>
      </c>
      <c r="CK109" s="21">
        <v>0</v>
      </c>
      <c r="CL109" s="21">
        <v>1</v>
      </c>
      <c r="CM109" s="21">
        <v>0</v>
      </c>
      <c r="CN109" s="21">
        <v>0</v>
      </c>
      <c r="CO109" s="21" t="s">
        <v>0</v>
      </c>
      <c r="CP109" s="21">
        <v>0</v>
      </c>
      <c r="CQ109" s="21">
        <v>1</v>
      </c>
      <c r="CR109" s="21">
        <v>0</v>
      </c>
      <c r="CS109" s="21">
        <v>0</v>
      </c>
      <c r="CT109" s="21" t="s">
        <v>0</v>
      </c>
      <c r="CU109" s="21">
        <v>0</v>
      </c>
      <c r="CV109" s="21">
        <v>1</v>
      </c>
      <c r="CW109" s="21">
        <v>0</v>
      </c>
      <c r="CX109" s="21">
        <v>0</v>
      </c>
      <c r="CY109" s="21" t="s">
        <v>0</v>
      </c>
      <c r="CZ109" s="21">
        <v>0</v>
      </c>
      <c r="DA109" s="21">
        <v>1</v>
      </c>
      <c r="DB109" s="21">
        <v>0</v>
      </c>
      <c r="DC109" s="21">
        <v>0</v>
      </c>
      <c r="DD109" s="21" t="s">
        <v>0</v>
      </c>
      <c r="DE109" s="21">
        <v>0</v>
      </c>
      <c r="DF109" s="21">
        <v>1</v>
      </c>
      <c r="DG109" s="21">
        <v>0</v>
      </c>
      <c r="DH109" s="21">
        <v>0</v>
      </c>
      <c r="DI109" s="21" t="s">
        <v>0</v>
      </c>
      <c r="DJ109" s="21">
        <v>0</v>
      </c>
      <c r="DK109" s="21">
        <v>1</v>
      </c>
      <c r="DL109" s="21">
        <v>0</v>
      </c>
      <c r="DM109" s="21">
        <v>0</v>
      </c>
    </row>
    <row r="110" spans="1:117" ht="25" customHeight="1" x14ac:dyDescent="0.3">
      <c r="A110" s="13">
        <v>44</v>
      </c>
      <c r="B110" s="4">
        <v>171</v>
      </c>
      <c r="C110" s="15">
        <v>45911.478067129632</v>
      </c>
      <c r="D110" s="16">
        <v>45911.478067129632</v>
      </c>
      <c r="E110" s="31">
        <v>354</v>
      </c>
      <c r="F110" s="21">
        <v>0</v>
      </c>
      <c r="G110" s="21">
        <v>0</v>
      </c>
      <c r="H110" s="21">
        <v>0</v>
      </c>
      <c r="I110" s="21">
        <v>0</v>
      </c>
      <c r="J110" s="21">
        <v>1</v>
      </c>
      <c r="K110" s="21">
        <v>0</v>
      </c>
      <c r="L110" s="70"/>
      <c r="M110" s="19">
        <v>0</v>
      </c>
      <c r="N110" s="19" t="s">
        <v>199</v>
      </c>
      <c r="O110" s="4">
        <v>0</v>
      </c>
      <c r="P110" s="19">
        <v>0</v>
      </c>
      <c r="Q110" s="110">
        <v>10</v>
      </c>
      <c r="R110" s="111">
        <v>3</v>
      </c>
      <c r="S110" s="7">
        <v>5</v>
      </c>
      <c r="T110" s="21" t="s">
        <v>2</v>
      </c>
      <c r="U110" s="21">
        <v>0</v>
      </c>
      <c r="V110" s="21">
        <v>0</v>
      </c>
      <c r="W110" s="21">
        <v>0</v>
      </c>
      <c r="X110" s="21">
        <v>1</v>
      </c>
      <c r="Y110" s="21" t="s">
        <v>2</v>
      </c>
      <c r="Z110" s="21">
        <v>0</v>
      </c>
      <c r="AA110" s="21">
        <v>0</v>
      </c>
      <c r="AB110" s="21">
        <v>0</v>
      </c>
      <c r="AC110" s="21">
        <v>1</v>
      </c>
      <c r="AD110" s="21" t="s">
        <v>2</v>
      </c>
      <c r="AE110" s="21">
        <v>0</v>
      </c>
      <c r="AF110" s="21">
        <v>0</v>
      </c>
      <c r="AG110" s="21">
        <v>0</v>
      </c>
      <c r="AH110" s="21">
        <v>1</v>
      </c>
      <c r="AI110" s="4">
        <v>15</v>
      </c>
      <c r="AJ110" s="21">
        <v>0</v>
      </c>
      <c r="AK110" s="21">
        <v>0</v>
      </c>
      <c r="AL110" s="21">
        <v>0</v>
      </c>
      <c r="AM110" s="21">
        <v>1</v>
      </c>
      <c r="AN110" s="21">
        <v>0</v>
      </c>
      <c r="AO110" s="21">
        <v>0</v>
      </c>
      <c r="AP110" s="21">
        <v>0</v>
      </c>
      <c r="AQ110" s="21" t="s">
        <v>1</v>
      </c>
      <c r="AR110" s="21">
        <v>0</v>
      </c>
      <c r="AS110" s="21">
        <v>0</v>
      </c>
      <c r="AT110" s="21">
        <v>1</v>
      </c>
      <c r="AU110" s="21">
        <v>0</v>
      </c>
      <c r="AV110" s="21" t="s">
        <v>0</v>
      </c>
      <c r="AW110" s="21">
        <v>0</v>
      </c>
      <c r="AX110" s="21">
        <v>1</v>
      </c>
      <c r="AY110" s="21">
        <v>0</v>
      </c>
      <c r="AZ110" s="21">
        <v>0</v>
      </c>
      <c r="BA110" s="21" t="s">
        <v>2</v>
      </c>
      <c r="BB110" s="21">
        <v>0</v>
      </c>
      <c r="BC110" s="21">
        <v>0</v>
      </c>
      <c r="BD110" s="21">
        <v>0</v>
      </c>
      <c r="BE110" s="21">
        <v>1</v>
      </c>
      <c r="BF110" s="21" t="s">
        <v>1</v>
      </c>
      <c r="BG110" s="21">
        <v>0</v>
      </c>
      <c r="BH110" s="21">
        <v>0</v>
      </c>
      <c r="BI110" s="21">
        <v>1</v>
      </c>
      <c r="BJ110" s="21">
        <v>0</v>
      </c>
      <c r="BK110" s="21" t="s">
        <v>2</v>
      </c>
      <c r="BL110" s="21">
        <v>0</v>
      </c>
      <c r="BM110" s="21">
        <v>0</v>
      </c>
      <c r="BN110" s="21">
        <v>0</v>
      </c>
      <c r="BO110" s="21">
        <v>1</v>
      </c>
      <c r="BP110" s="21" t="s">
        <v>0</v>
      </c>
      <c r="BQ110" s="21">
        <v>0</v>
      </c>
      <c r="BR110" s="21">
        <v>1</v>
      </c>
      <c r="BS110" s="21">
        <v>0</v>
      </c>
      <c r="BT110" s="21">
        <v>0</v>
      </c>
      <c r="BU110" s="21" t="s">
        <v>0</v>
      </c>
      <c r="BV110" s="21">
        <v>0</v>
      </c>
      <c r="BW110" s="21">
        <v>1</v>
      </c>
      <c r="BX110" s="21">
        <v>0</v>
      </c>
      <c r="BY110" s="21">
        <v>0</v>
      </c>
      <c r="BZ110" s="21" t="s">
        <v>0</v>
      </c>
      <c r="CA110" s="21">
        <v>0</v>
      </c>
      <c r="CB110" s="21">
        <v>1</v>
      </c>
      <c r="CC110" s="21">
        <v>0</v>
      </c>
      <c r="CD110" s="21">
        <v>0</v>
      </c>
      <c r="CE110" s="21" t="s">
        <v>1</v>
      </c>
      <c r="CF110" s="21">
        <v>0</v>
      </c>
      <c r="CG110" s="21">
        <v>0</v>
      </c>
      <c r="CH110" s="21">
        <v>1</v>
      </c>
      <c r="CI110" s="21">
        <v>0</v>
      </c>
      <c r="CJ110" s="21" t="s">
        <v>0</v>
      </c>
      <c r="CK110" s="21">
        <v>0</v>
      </c>
      <c r="CL110" s="21">
        <v>1</v>
      </c>
      <c r="CM110" s="21">
        <v>0</v>
      </c>
      <c r="CN110" s="21">
        <v>0</v>
      </c>
      <c r="CO110" s="21" t="s">
        <v>0</v>
      </c>
      <c r="CP110" s="21">
        <v>0</v>
      </c>
      <c r="CQ110" s="21">
        <v>1</v>
      </c>
      <c r="CR110" s="21">
        <v>0</v>
      </c>
      <c r="CS110" s="21">
        <v>0</v>
      </c>
      <c r="CT110" s="21" t="s">
        <v>0</v>
      </c>
      <c r="CU110" s="21">
        <v>0</v>
      </c>
      <c r="CV110" s="21">
        <v>1</v>
      </c>
      <c r="CW110" s="21">
        <v>0</v>
      </c>
      <c r="CX110" s="21">
        <v>0</v>
      </c>
      <c r="CY110" s="21" t="s">
        <v>0</v>
      </c>
      <c r="CZ110" s="21">
        <v>0</v>
      </c>
      <c r="DA110" s="21">
        <v>1</v>
      </c>
      <c r="DB110" s="21">
        <v>0</v>
      </c>
      <c r="DC110" s="21">
        <v>0</v>
      </c>
      <c r="DD110" s="21" t="s">
        <v>0</v>
      </c>
      <c r="DE110" s="21">
        <v>0</v>
      </c>
      <c r="DF110" s="21">
        <v>1</v>
      </c>
      <c r="DG110" s="21">
        <v>0</v>
      </c>
      <c r="DH110" s="21">
        <v>0</v>
      </c>
      <c r="DI110" s="21" t="s">
        <v>0</v>
      </c>
      <c r="DJ110" s="21">
        <v>0</v>
      </c>
      <c r="DK110" s="21">
        <v>1</v>
      </c>
      <c r="DL110" s="21">
        <v>0</v>
      </c>
      <c r="DM110" s="21">
        <v>0</v>
      </c>
    </row>
    <row r="111" spans="1:117" ht="25" customHeight="1" x14ac:dyDescent="0.3">
      <c r="A111" s="13">
        <v>45</v>
      </c>
      <c r="B111" s="4">
        <v>172</v>
      </c>
      <c r="C111" s="15">
        <v>45911.486134259256</v>
      </c>
      <c r="D111" s="16">
        <v>45911.486134259256</v>
      </c>
      <c r="E111" s="31">
        <v>354</v>
      </c>
      <c r="F111" s="21">
        <v>0</v>
      </c>
      <c r="G111" s="21">
        <v>0</v>
      </c>
      <c r="H111" s="21">
        <v>0</v>
      </c>
      <c r="I111" s="21">
        <v>0</v>
      </c>
      <c r="J111" s="21">
        <v>1</v>
      </c>
      <c r="K111" s="21">
        <v>0</v>
      </c>
      <c r="L111" s="70"/>
      <c r="M111" s="19">
        <v>0</v>
      </c>
      <c r="N111" s="19" t="s">
        <v>200</v>
      </c>
      <c r="O111" s="4">
        <v>0</v>
      </c>
      <c r="P111" s="19">
        <v>0</v>
      </c>
      <c r="Q111" s="110">
        <v>10</v>
      </c>
      <c r="R111" s="111">
        <v>3</v>
      </c>
      <c r="S111" s="7">
        <v>5</v>
      </c>
      <c r="T111" s="21" t="s">
        <v>2</v>
      </c>
      <c r="U111" s="21">
        <v>0</v>
      </c>
      <c r="V111" s="21">
        <v>0</v>
      </c>
      <c r="W111" s="21">
        <v>0</v>
      </c>
      <c r="X111" s="21">
        <v>1</v>
      </c>
      <c r="Y111" s="21" t="s">
        <v>2</v>
      </c>
      <c r="Z111" s="21">
        <v>0</v>
      </c>
      <c r="AA111" s="21">
        <v>0</v>
      </c>
      <c r="AB111" s="21">
        <v>0</v>
      </c>
      <c r="AC111" s="21">
        <v>1</v>
      </c>
      <c r="AD111" s="21" t="s">
        <v>2</v>
      </c>
      <c r="AE111" s="21">
        <v>0</v>
      </c>
      <c r="AF111" s="21">
        <v>0</v>
      </c>
      <c r="AG111" s="21">
        <v>0</v>
      </c>
      <c r="AH111" s="21">
        <v>1</v>
      </c>
      <c r="AI111" s="4">
        <v>2</v>
      </c>
      <c r="AJ111" s="21">
        <v>0</v>
      </c>
      <c r="AK111" s="21">
        <v>1</v>
      </c>
      <c r="AL111" s="21">
        <v>0</v>
      </c>
      <c r="AM111" s="21">
        <v>0</v>
      </c>
      <c r="AN111" s="21">
        <v>0</v>
      </c>
      <c r="AO111" s="21">
        <v>0</v>
      </c>
      <c r="AP111" s="21">
        <v>0</v>
      </c>
      <c r="AQ111" s="21" t="s">
        <v>1</v>
      </c>
      <c r="AR111" s="21">
        <v>0</v>
      </c>
      <c r="AS111" s="21">
        <v>0</v>
      </c>
      <c r="AT111" s="21">
        <v>1</v>
      </c>
      <c r="AU111" s="21">
        <v>0</v>
      </c>
      <c r="AV111" s="21" t="s">
        <v>0</v>
      </c>
      <c r="AW111" s="21">
        <v>0</v>
      </c>
      <c r="AX111" s="21">
        <v>1</v>
      </c>
      <c r="AY111" s="21">
        <v>0</v>
      </c>
      <c r="AZ111" s="21">
        <v>0</v>
      </c>
      <c r="BA111" s="21" t="s">
        <v>2</v>
      </c>
      <c r="BB111" s="21">
        <v>0</v>
      </c>
      <c r="BC111" s="21">
        <v>0</v>
      </c>
      <c r="BD111" s="21">
        <v>0</v>
      </c>
      <c r="BE111" s="21">
        <v>1</v>
      </c>
      <c r="BF111" s="21" t="s">
        <v>1</v>
      </c>
      <c r="BG111" s="21">
        <v>0</v>
      </c>
      <c r="BH111" s="21">
        <v>0</v>
      </c>
      <c r="BI111" s="21">
        <v>1</v>
      </c>
      <c r="BJ111" s="21">
        <v>0</v>
      </c>
      <c r="BK111" s="21" t="s">
        <v>2</v>
      </c>
      <c r="BL111" s="21">
        <v>0</v>
      </c>
      <c r="BM111" s="21">
        <v>0</v>
      </c>
      <c r="BN111" s="21">
        <v>0</v>
      </c>
      <c r="BO111" s="21">
        <v>1</v>
      </c>
      <c r="BP111" s="21" t="s">
        <v>0</v>
      </c>
      <c r="BQ111" s="21">
        <v>0</v>
      </c>
      <c r="BR111" s="21">
        <v>1</v>
      </c>
      <c r="BS111" s="21">
        <v>0</v>
      </c>
      <c r="BT111" s="21">
        <v>0</v>
      </c>
      <c r="BU111" s="21" t="s">
        <v>0</v>
      </c>
      <c r="BV111" s="21">
        <v>0</v>
      </c>
      <c r="BW111" s="21">
        <v>1</v>
      </c>
      <c r="BX111" s="21">
        <v>0</v>
      </c>
      <c r="BY111" s="21">
        <v>0</v>
      </c>
      <c r="BZ111" s="21" t="s">
        <v>0</v>
      </c>
      <c r="CA111" s="21">
        <v>0</v>
      </c>
      <c r="CB111" s="21">
        <v>1</v>
      </c>
      <c r="CC111" s="21">
        <v>0</v>
      </c>
      <c r="CD111" s="21">
        <v>0</v>
      </c>
      <c r="CE111" s="21" t="s">
        <v>1</v>
      </c>
      <c r="CF111" s="21">
        <v>0</v>
      </c>
      <c r="CG111" s="21">
        <v>0</v>
      </c>
      <c r="CH111" s="21">
        <v>1</v>
      </c>
      <c r="CI111" s="21">
        <v>0</v>
      </c>
      <c r="CJ111" s="21" t="s">
        <v>0</v>
      </c>
      <c r="CK111" s="21">
        <v>0</v>
      </c>
      <c r="CL111" s="21">
        <v>1</v>
      </c>
      <c r="CM111" s="21">
        <v>0</v>
      </c>
      <c r="CN111" s="21">
        <v>0</v>
      </c>
      <c r="CO111" s="21" t="s">
        <v>0</v>
      </c>
      <c r="CP111" s="21">
        <v>0</v>
      </c>
      <c r="CQ111" s="21">
        <v>1</v>
      </c>
      <c r="CR111" s="21">
        <v>0</v>
      </c>
      <c r="CS111" s="21">
        <v>0</v>
      </c>
      <c r="CT111" s="21" t="s">
        <v>0</v>
      </c>
      <c r="CU111" s="21">
        <v>0</v>
      </c>
      <c r="CV111" s="21">
        <v>1</v>
      </c>
      <c r="CW111" s="21">
        <v>0</v>
      </c>
      <c r="CX111" s="21">
        <v>0</v>
      </c>
      <c r="CY111" s="21" t="s">
        <v>0</v>
      </c>
      <c r="CZ111" s="21">
        <v>0</v>
      </c>
      <c r="DA111" s="21">
        <v>1</v>
      </c>
      <c r="DB111" s="21">
        <v>0</v>
      </c>
      <c r="DC111" s="21">
        <v>0</v>
      </c>
      <c r="DD111" s="21" t="s">
        <v>0</v>
      </c>
      <c r="DE111" s="21">
        <v>0</v>
      </c>
      <c r="DF111" s="21">
        <v>1</v>
      </c>
      <c r="DG111" s="21">
        <v>0</v>
      </c>
      <c r="DH111" s="21">
        <v>0</v>
      </c>
      <c r="DI111" s="21" t="s">
        <v>0</v>
      </c>
      <c r="DJ111" s="21">
        <v>0</v>
      </c>
      <c r="DK111" s="21">
        <v>1</v>
      </c>
      <c r="DL111" s="21">
        <v>0</v>
      </c>
      <c r="DM111" s="21">
        <v>0</v>
      </c>
    </row>
    <row r="112" spans="1:117" ht="25" customHeight="1" x14ac:dyDescent="0.3">
      <c r="A112" s="13">
        <v>46</v>
      </c>
      <c r="B112" s="4">
        <v>173</v>
      </c>
      <c r="C112" s="15">
        <v>45911.49114583333</v>
      </c>
      <c r="D112" s="16">
        <v>45911.49114583333</v>
      </c>
      <c r="E112" s="31">
        <v>354</v>
      </c>
      <c r="F112" s="21">
        <v>0</v>
      </c>
      <c r="G112" s="21">
        <v>0</v>
      </c>
      <c r="H112" s="21">
        <v>0</v>
      </c>
      <c r="I112" s="21">
        <v>0</v>
      </c>
      <c r="J112" s="21">
        <v>1</v>
      </c>
      <c r="K112" s="21">
        <v>0</v>
      </c>
      <c r="L112" s="70"/>
      <c r="M112" s="19">
        <v>0</v>
      </c>
      <c r="N112" s="19" t="s">
        <v>201</v>
      </c>
      <c r="O112" s="4">
        <v>0</v>
      </c>
      <c r="P112" s="19">
        <v>0</v>
      </c>
      <c r="Q112" s="110">
        <v>9</v>
      </c>
      <c r="R112" s="111">
        <v>3</v>
      </c>
      <c r="S112" s="7">
        <v>6</v>
      </c>
      <c r="T112" s="21" t="s">
        <v>2</v>
      </c>
      <c r="U112" s="21">
        <v>0</v>
      </c>
      <c r="V112" s="21">
        <v>0</v>
      </c>
      <c r="W112" s="21">
        <v>0</v>
      </c>
      <c r="X112" s="21">
        <v>1</v>
      </c>
      <c r="Y112" s="21" t="s">
        <v>2</v>
      </c>
      <c r="Z112" s="21">
        <v>0</v>
      </c>
      <c r="AA112" s="21">
        <v>0</v>
      </c>
      <c r="AB112" s="21">
        <v>0</v>
      </c>
      <c r="AC112" s="21">
        <v>1</v>
      </c>
      <c r="AD112" s="21" t="s">
        <v>2</v>
      </c>
      <c r="AE112" s="21">
        <v>0</v>
      </c>
      <c r="AF112" s="21">
        <v>0</v>
      </c>
      <c r="AG112" s="21">
        <v>0</v>
      </c>
      <c r="AH112" s="21">
        <v>1</v>
      </c>
      <c r="AI112" s="4">
        <v>10</v>
      </c>
      <c r="AJ112" s="21">
        <v>0</v>
      </c>
      <c r="AK112" s="21">
        <v>0</v>
      </c>
      <c r="AL112" s="21">
        <v>1</v>
      </c>
      <c r="AM112" s="21">
        <v>0</v>
      </c>
      <c r="AN112" s="21">
        <v>0</v>
      </c>
      <c r="AO112" s="21">
        <v>0</v>
      </c>
      <c r="AP112" s="21">
        <v>0</v>
      </c>
      <c r="AQ112" s="21" t="s">
        <v>1</v>
      </c>
      <c r="AR112" s="21">
        <v>0</v>
      </c>
      <c r="AS112" s="21">
        <v>0</v>
      </c>
      <c r="AT112" s="21">
        <v>1</v>
      </c>
      <c r="AU112" s="21">
        <v>0</v>
      </c>
      <c r="AV112" s="21" t="s">
        <v>1</v>
      </c>
      <c r="AW112" s="21">
        <v>0</v>
      </c>
      <c r="AX112" s="21">
        <v>0</v>
      </c>
      <c r="AY112" s="21">
        <v>1</v>
      </c>
      <c r="AZ112" s="21">
        <v>0</v>
      </c>
      <c r="BA112" s="21" t="s">
        <v>2</v>
      </c>
      <c r="BB112" s="21">
        <v>0</v>
      </c>
      <c r="BC112" s="21">
        <v>0</v>
      </c>
      <c r="BD112" s="21">
        <v>0</v>
      </c>
      <c r="BE112" s="21">
        <v>1</v>
      </c>
      <c r="BF112" s="21" t="s">
        <v>2</v>
      </c>
      <c r="BG112" s="21">
        <v>0</v>
      </c>
      <c r="BH112" s="21">
        <v>0</v>
      </c>
      <c r="BI112" s="21">
        <v>0</v>
      </c>
      <c r="BJ112" s="21">
        <v>1</v>
      </c>
      <c r="BK112" s="21" t="s">
        <v>2</v>
      </c>
      <c r="BL112" s="21">
        <v>0</v>
      </c>
      <c r="BM112" s="21">
        <v>0</v>
      </c>
      <c r="BN112" s="21">
        <v>0</v>
      </c>
      <c r="BO112" s="21">
        <v>1</v>
      </c>
      <c r="BP112" s="21" t="s">
        <v>0</v>
      </c>
      <c r="BQ112" s="21">
        <v>0</v>
      </c>
      <c r="BR112" s="21">
        <v>1</v>
      </c>
      <c r="BS112" s="21">
        <v>0</v>
      </c>
      <c r="BT112" s="21">
        <v>0</v>
      </c>
      <c r="BU112" s="21" t="s">
        <v>0</v>
      </c>
      <c r="BV112" s="21">
        <v>0</v>
      </c>
      <c r="BW112" s="21">
        <v>1</v>
      </c>
      <c r="BX112" s="21">
        <v>0</v>
      </c>
      <c r="BY112" s="21">
        <v>0</v>
      </c>
      <c r="BZ112" s="21" t="s">
        <v>0</v>
      </c>
      <c r="CA112" s="21">
        <v>0</v>
      </c>
      <c r="CB112" s="21">
        <v>1</v>
      </c>
      <c r="CC112" s="21">
        <v>0</v>
      </c>
      <c r="CD112" s="21">
        <v>0</v>
      </c>
      <c r="CE112" s="21" t="s">
        <v>1</v>
      </c>
      <c r="CF112" s="21">
        <v>0</v>
      </c>
      <c r="CG112" s="21">
        <v>0</v>
      </c>
      <c r="CH112" s="21">
        <v>1</v>
      </c>
      <c r="CI112" s="21">
        <v>0</v>
      </c>
      <c r="CJ112" s="21" t="s">
        <v>0</v>
      </c>
      <c r="CK112" s="21">
        <v>0</v>
      </c>
      <c r="CL112" s="21">
        <v>1</v>
      </c>
      <c r="CM112" s="21">
        <v>0</v>
      </c>
      <c r="CN112" s="21">
        <v>0</v>
      </c>
      <c r="CO112" s="21" t="s">
        <v>0</v>
      </c>
      <c r="CP112" s="21">
        <v>0</v>
      </c>
      <c r="CQ112" s="21">
        <v>1</v>
      </c>
      <c r="CR112" s="21">
        <v>0</v>
      </c>
      <c r="CS112" s="21">
        <v>0</v>
      </c>
      <c r="CT112" s="21" t="s">
        <v>0</v>
      </c>
      <c r="CU112" s="21">
        <v>0</v>
      </c>
      <c r="CV112" s="21">
        <v>1</v>
      </c>
      <c r="CW112" s="21">
        <v>0</v>
      </c>
      <c r="CX112" s="21">
        <v>0</v>
      </c>
      <c r="CY112" s="21" t="s">
        <v>0</v>
      </c>
      <c r="CZ112" s="21">
        <v>0</v>
      </c>
      <c r="DA112" s="21">
        <v>1</v>
      </c>
      <c r="DB112" s="21">
        <v>0</v>
      </c>
      <c r="DC112" s="21">
        <v>0</v>
      </c>
      <c r="DD112" s="21" t="s">
        <v>0</v>
      </c>
      <c r="DE112" s="21">
        <v>0</v>
      </c>
      <c r="DF112" s="21">
        <v>1</v>
      </c>
      <c r="DG112" s="21">
        <v>0</v>
      </c>
      <c r="DH112" s="21">
        <v>0</v>
      </c>
      <c r="DI112" s="21" t="s">
        <v>0</v>
      </c>
      <c r="DJ112" s="21">
        <v>0</v>
      </c>
      <c r="DK112" s="21">
        <v>1</v>
      </c>
      <c r="DL112" s="21">
        <v>0</v>
      </c>
      <c r="DM112" s="21">
        <v>0</v>
      </c>
    </row>
    <row r="113" spans="1:117" ht="25" customHeight="1" x14ac:dyDescent="0.3">
      <c r="A113" s="13">
        <v>47</v>
      </c>
      <c r="B113" s="4">
        <v>174</v>
      </c>
      <c r="C113" s="15">
        <v>45911.493657407409</v>
      </c>
      <c r="D113" s="16">
        <v>45911.493657407409</v>
      </c>
      <c r="E113" s="31">
        <v>354</v>
      </c>
      <c r="F113" s="21">
        <v>0</v>
      </c>
      <c r="G113" s="21">
        <v>0</v>
      </c>
      <c r="H113" s="21">
        <v>0</v>
      </c>
      <c r="I113" s="21">
        <v>0</v>
      </c>
      <c r="J113" s="21">
        <v>1</v>
      </c>
      <c r="K113" s="21">
        <v>0</v>
      </c>
      <c r="L113" s="70"/>
      <c r="M113" s="19">
        <v>0</v>
      </c>
      <c r="N113" s="19" t="s">
        <v>202</v>
      </c>
      <c r="O113" s="4">
        <v>0</v>
      </c>
      <c r="P113" s="19">
        <v>0</v>
      </c>
      <c r="Q113" s="110">
        <v>9</v>
      </c>
      <c r="R113" s="111">
        <v>0</v>
      </c>
      <c r="S113" s="7">
        <v>9</v>
      </c>
      <c r="T113" s="21" t="s">
        <v>2</v>
      </c>
      <c r="U113" s="21">
        <v>0</v>
      </c>
      <c r="V113" s="21">
        <v>0</v>
      </c>
      <c r="W113" s="21">
        <v>0</v>
      </c>
      <c r="X113" s="21">
        <v>1</v>
      </c>
      <c r="Y113" s="21" t="s">
        <v>2</v>
      </c>
      <c r="Z113" s="21">
        <v>0</v>
      </c>
      <c r="AA113" s="21">
        <v>0</v>
      </c>
      <c r="AB113" s="21">
        <v>0</v>
      </c>
      <c r="AC113" s="21">
        <v>1</v>
      </c>
      <c r="AD113" s="21" t="s">
        <v>2</v>
      </c>
      <c r="AE113" s="21">
        <v>0</v>
      </c>
      <c r="AF113" s="21">
        <v>0</v>
      </c>
      <c r="AG113" s="21">
        <v>0</v>
      </c>
      <c r="AH113" s="21">
        <v>1</v>
      </c>
      <c r="AI113" s="4">
        <v>3</v>
      </c>
      <c r="AJ113" s="21">
        <v>0</v>
      </c>
      <c r="AK113" s="21">
        <v>0</v>
      </c>
      <c r="AL113" s="21">
        <v>1</v>
      </c>
      <c r="AM113" s="21">
        <v>0</v>
      </c>
      <c r="AN113" s="21">
        <v>0</v>
      </c>
      <c r="AO113" s="21">
        <v>0</v>
      </c>
      <c r="AP113" s="21">
        <v>0</v>
      </c>
      <c r="AQ113" s="21" t="s">
        <v>2</v>
      </c>
      <c r="AR113" s="21">
        <v>0</v>
      </c>
      <c r="AS113" s="21">
        <v>0</v>
      </c>
      <c r="AT113" s="21">
        <v>0</v>
      </c>
      <c r="AU113" s="21">
        <v>1</v>
      </c>
      <c r="AV113" s="21" t="s">
        <v>2</v>
      </c>
      <c r="AW113" s="21">
        <v>0</v>
      </c>
      <c r="AX113" s="21">
        <v>0</v>
      </c>
      <c r="AY113" s="21">
        <v>0</v>
      </c>
      <c r="AZ113" s="21">
        <v>1</v>
      </c>
      <c r="BA113" s="21" t="s">
        <v>2</v>
      </c>
      <c r="BB113" s="21">
        <v>0</v>
      </c>
      <c r="BC113" s="21">
        <v>0</v>
      </c>
      <c r="BD113" s="21">
        <v>0</v>
      </c>
      <c r="BE113" s="21">
        <v>1</v>
      </c>
      <c r="BF113" s="21" t="s">
        <v>2</v>
      </c>
      <c r="BG113" s="21">
        <v>0</v>
      </c>
      <c r="BH113" s="21">
        <v>0</v>
      </c>
      <c r="BI113" s="21">
        <v>0</v>
      </c>
      <c r="BJ113" s="21">
        <v>1</v>
      </c>
      <c r="BK113" s="21" t="s">
        <v>2</v>
      </c>
      <c r="BL113" s="21">
        <v>0</v>
      </c>
      <c r="BM113" s="21">
        <v>0</v>
      </c>
      <c r="BN113" s="21">
        <v>0</v>
      </c>
      <c r="BO113" s="21">
        <v>1</v>
      </c>
      <c r="BP113" s="21" t="s">
        <v>0</v>
      </c>
      <c r="BQ113" s="21">
        <v>0</v>
      </c>
      <c r="BR113" s="21">
        <v>1</v>
      </c>
      <c r="BS113" s="21">
        <v>0</v>
      </c>
      <c r="BT113" s="21">
        <v>0</v>
      </c>
      <c r="BU113" s="21" t="s">
        <v>0</v>
      </c>
      <c r="BV113" s="21">
        <v>0</v>
      </c>
      <c r="BW113" s="21">
        <v>1</v>
      </c>
      <c r="BX113" s="21">
        <v>0</v>
      </c>
      <c r="BY113" s="21">
        <v>0</v>
      </c>
      <c r="BZ113" s="21" t="s">
        <v>0</v>
      </c>
      <c r="CA113" s="21">
        <v>0</v>
      </c>
      <c r="CB113" s="21">
        <v>1</v>
      </c>
      <c r="CC113" s="21">
        <v>0</v>
      </c>
      <c r="CD113" s="21">
        <v>0</v>
      </c>
      <c r="CE113" s="21" t="s">
        <v>2</v>
      </c>
      <c r="CF113" s="21">
        <v>0</v>
      </c>
      <c r="CG113" s="21">
        <v>0</v>
      </c>
      <c r="CH113" s="21">
        <v>0</v>
      </c>
      <c r="CI113" s="21">
        <v>1</v>
      </c>
      <c r="CJ113" s="21" t="s">
        <v>0</v>
      </c>
      <c r="CK113" s="21">
        <v>0</v>
      </c>
      <c r="CL113" s="21">
        <v>1</v>
      </c>
      <c r="CM113" s="21">
        <v>0</v>
      </c>
      <c r="CN113" s="21">
        <v>0</v>
      </c>
      <c r="CO113" s="21" t="s">
        <v>0</v>
      </c>
      <c r="CP113" s="21">
        <v>0</v>
      </c>
      <c r="CQ113" s="21">
        <v>1</v>
      </c>
      <c r="CR113" s="21">
        <v>0</v>
      </c>
      <c r="CS113" s="21">
        <v>0</v>
      </c>
      <c r="CT113" s="21" t="s">
        <v>0</v>
      </c>
      <c r="CU113" s="21">
        <v>0</v>
      </c>
      <c r="CV113" s="21">
        <v>1</v>
      </c>
      <c r="CW113" s="21">
        <v>0</v>
      </c>
      <c r="CX113" s="21">
        <v>0</v>
      </c>
      <c r="CY113" s="21" t="s">
        <v>0</v>
      </c>
      <c r="CZ113" s="21">
        <v>0</v>
      </c>
      <c r="DA113" s="21">
        <v>1</v>
      </c>
      <c r="DB113" s="21">
        <v>0</v>
      </c>
      <c r="DC113" s="21">
        <v>0</v>
      </c>
      <c r="DD113" s="21" t="s">
        <v>0</v>
      </c>
      <c r="DE113" s="21">
        <v>0</v>
      </c>
      <c r="DF113" s="21">
        <v>1</v>
      </c>
      <c r="DG113" s="21">
        <v>0</v>
      </c>
      <c r="DH113" s="21">
        <v>0</v>
      </c>
      <c r="DI113" s="21" t="s">
        <v>0</v>
      </c>
      <c r="DJ113" s="21">
        <v>0</v>
      </c>
      <c r="DK113" s="21">
        <v>1</v>
      </c>
      <c r="DL113" s="21">
        <v>0</v>
      </c>
      <c r="DM113" s="21">
        <v>0</v>
      </c>
    </row>
    <row r="114" spans="1:117" ht="25" customHeight="1" x14ac:dyDescent="0.3">
      <c r="A114" s="13">
        <v>48</v>
      </c>
      <c r="B114" s="4">
        <v>175</v>
      </c>
      <c r="C114" s="15">
        <v>45911.496469907404</v>
      </c>
      <c r="D114" s="16">
        <v>45911.496469907404</v>
      </c>
      <c r="E114" s="31">
        <v>354</v>
      </c>
      <c r="F114" s="21">
        <v>0</v>
      </c>
      <c r="G114" s="21">
        <v>0</v>
      </c>
      <c r="H114" s="21">
        <v>0</v>
      </c>
      <c r="I114" s="21">
        <v>0</v>
      </c>
      <c r="J114" s="21">
        <v>1</v>
      </c>
      <c r="K114" s="21">
        <v>0</v>
      </c>
      <c r="L114" s="70"/>
      <c r="M114" s="19">
        <v>0</v>
      </c>
      <c r="N114" s="19" t="s">
        <v>203</v>
      </c>
      <c r="O114" s="4">
        <v>0</v>
      </c>
      <c r="P114" s="19">
        <v>0</v>
      </c>
      <c r="Q114" s="110">
        <v>9</v>
      </c>
      <c r="R114" s="111">
        <v>0</v>
      </c>
      <c r="S114" s="7">
        <v>9</v>
      </c>
      <c r="T114" s="21" t="s">
        <v>2</v>
      </c>
      <c r="U114" s="21">
        <v>0</v>
      </c>
      <c r="V114" s="21">
        <v>0</v>
      </c>
      <c r="W114" s="21">
        <v>0</v>
      </c>
      <c r="X114" s="21">
        <v>1</v>
      </c>
      <c r="Y114" s="21" t="s">
        <v>2</v>
      </c>
      <c r="Z114" s="21">
        <v>0</v>
      </c>
      <c r="AA114" s="21">
        <v>0</v>
      </c>
      <c r="AB114" s="21">
        <v>0</v>
      </c>
      <c r="AC114" s="21">
        <v>1</v>
      </c>
      <c r="AD114" s="21" t="s">
        <v>2</v>
      </c>
      <c r="AE114" s="21">
        <v>0</v>
      </c>
      <c r="AF114" s="21">
        <v>0</v>
      </c>
      <c r="AG114" s="21">
        <v>0</v>
      </c>
      <c r="AH114" s="21">
        <v>1</v>
      </c>
      <c r="AI114" s="4">
        <v>3</v>
      </c>
      <c r="AJ114" s="21">
        <v>0</v>
      </c>
      <c r="AK114" s="21">
        <v>0</v>
      </c>
      <c r="AL114" s="21">
        <v>1</v>
      </c>
      <c r="AM114" s="21">
        <v>0</v>
      </c>
      <c r="AN114" s="21">
        <v>0</v>
      </c>
      <c r="AO114" s="21">
        <v>0</v>
      </c>
      <c r="AP114" s="21">
        <v>0</v>
      </c>
      <c r="AQ114" s="21" t="s">
        <v>2</v>
      </c>
      <c r="AR114" s="21">
        <v>0</v>
      </c>
      <c r="AS114" s="21">
        <v>0</v>
      </c>
      <c r="AT114" s="21">
        <v>0</v>
      </c>
      <c r="AU114" s="21">
        <v>1</v>
      </c>
      <c r="AV114" s="21" t="s">
        <v>2</v>
      </c>
      <c r="AW114" s="21">
        <v>0</v>
      </c>
      <c r="AX114" s="21">
        <v>0</v>
      </c>
      <c r="AY114" s="21">
        <v>0</v>
      </c>
      <c r="AZ114" s="21">
        <v>1</v>
      </c>
      <c r="BA114" s="21" t="s">
        <v>2</v>
      </c>
      <c r="BB114" s="21">
        <v>0</v>
      </c>
      <c r="BC114" s="21">
        <v>0</v>
      </c>
      <c r="BD114" s="21">
        <v>0</v>
      </c>
      <c r="BE114" s="21">
        <v>1</v>
      </c>
      <c r="BF114" s="21" t="s">
        <v>2</v>
      </c>
      <c r="BG114" s="21">
        <v>0</v>
      </c>
      <c r="BH114" s="21">
        <v>0</v>
      </c>
      <c r="BI114" s="21">
        <v>0</v>
      </c>
      <c r="BJ114" s="21">
        <v>1</v>
      </c>
      <c r="BK114" s="21" t="s">
        <v>2</v>
      </c>
      <c r="BL114" s="21">
        <v>0</v>
      </c>
      <c r="BM114" s="21">
        <v>0</v>
      </c>
      <c r="BN114" s="21">
        <v>0</v>
      </c>
      <c r="BO114" s="21">
        <v>1</v>
      </c>
      <c r="BP114" s="21" t="s">
        <v>0</v>
      </c>
      <c r="BQ114" s="21">
        <v>0</v>
      </c>
      <c r="BR114" s="21">
        <v>1</v>
      </c>
      <c r="BS114" s="21">
        <v>0</v>
      </c>
      <c r="BT114" s="21">
        <v>0</v>
      </c>
      <c r="BU114" s="21" t="s">
        <v>0</v>
      </c>
      <c r="BV114" s="21">
        <v>0</v>
      </c>
      <c r="BW114" s="21">
        <v>1</v>
      </c>
      <c r="BX114" s="21">
        <v>0</v>
      </c>
      <c r="BY114" s="21">
        <v>0</v>
      </c>
      <c r="BZ114" s="21" t="s">
        <v>0</v>
      </c>
      <c r="CA114" s="21">
        <v>0</v>
      </c>
      <c r="CB114" s="21">
        <v>1</v>
      </c>
      <c r="CC114" s="21">
        <v>0</v>
      </c>
      <c r="CD114" s="21">
        <v>0</v>
      </c>
      <c r="CE114" s="21" t="s">
        <v>2</v>
      </c>
      <c r="CF114" s="21">
        <v>0</v>
      </c>
      <c r="CG114" s="21">
        <v>0</v>
      </c>
      <c r="CH114" s="21">
        <v>0</v>
      </c>
      <c r="CI114" s="21">
        <v>1</v>
      </c>
      <c r="CJ114" s="21" t="s">
        <v>0</v>
      </c>
      <c r="CK114" s="21">
        <v>0</v>
      </c>
      <c r="CL114" s="21">
        <v>1</v>
      </c>
      <c r="CM114" s="21">
        <v>0</v>
      </c>
      <c r="CN114" s="21">
        <v>0</v>
      </c>
      <c r="CO114" s="21" t="s">
        <v>0</v>
      </c>
      <c r="CP114" s="21">
        <v>0</v>
      </c>
      <c r="CQ114" s="21">
        <v>1</v>
      </c>
      <c r="CR114" s="21">
        <v>0</v>
      </c>
      <c r="CS114" s="21">
        <v>0</v>
      </c>
      <c r="CT114" s="21" t="s">
        <v>0</v>
      </c>
      <c r="CU114" s="21">
        <v>0</v>
      </c>
      <c r="CV114" s="21">
        <v>1</v>
      </c>
      <c r="CW114" s="21">
        <v>0</v>
      </c>
      <c r="CX114" s="21">
        <v>0</v>
      </c>
      <c r="CY114" s="21" t="s">
        <v>0</v>
      </c>
      <c r="CZ114" s="21">
        <v>0</v>
      </c>
      <c r="DA114" s="21">
        <v>1</v>
      </c>
      <c r="DB114" s="21">
        <v>0</v>
      </c>
      <c r="DC114" s="21">
        <v>0</v>
      </c>
      <c r="DD114" s="21" t="s">
        <v>0</v>
      </c>
      <c r="DE114" s="21">
        <v>0</v>
      </c>
      <c r="DF114" s="21">
        <v>1</v>
      </c>
      <c r="DG114" s="21">
        <v>0</v>
      </c>
      <c r="DH114" s="21">
        <v>0</v>
      </c>
      <c r="DI114" s="21" t="s">
        <v>0</v>
      </c>
      <c r="DJ114" s="21">
        <v>0</v>
      </c>
      <c r="DK114" s="21">
        <v>1</v>
      </c>
      <c r="DL114" s="21">
        <v>0</v>
      </c>
      <c r="DM114" s="21">
        <v>0</v>
      </c>
    </row>
    <row r="115" spans="1:117" ht="25" customHeight="1" x14ac:dyDescent="0.3">
      <c r="A115" s="13">
        <v>49</v>
      </c>
      <c r="B115" s="4">
        <v>176</v>
      </c>
      <c r="C115" s="15">
        <v>45911.500439814816</v>
      </c>
      <c r="D115" s="16">
        <v>45911.500439814816</v>
      </c>
      <c r="E115" s="31">
        <v>354</v>
      </c>
      <c r="F115" s="21">
        <v>0</v>
      </c>
      <c r="G115" s="21">
        <v>0</v>
      </c>
      <c r="H115" s="21">
        <v>0</v>
      </c>
      <c r="I115" s="21">
        <v>0</v>
      </c>
      <c r="J115" s="21">
        <v>1</v>
      </c>
      <c r="K115" s="21">
        <v>0</v>
      </c>
      <c r="L115" s="70"/>
      <c r="M115" s="19">
        <v>0</v>
      </c>
      <c r="N115" s="19" t="s">
        <v>204</v>
      </c>
      <c r="O115" s="4">
        <v>0</v>
      </c>
      <c r="P115" s="19">
        <v>0</v>
      </c>
      <c r="Q115" s="110">
        <v>9</v>
      </c>
      <c r="R115" s="111">
        <v>5</v>
      </c>
      <c r="S115" s="7">
        <v>4</v>
      </c>
      <c r="T115" s="21" t="s">
        <v>2</v>
      </c>
      <c r="U115" s="21">
        <v>0</v>
      </c>
      <c r="V115" s="21">
        <v>0</v>
      </c>
      <c r="W115" s="21">
        <v>0</v>
      </c>
      <c r="X115" s="21">
        <v>1</v>
      </c>
      <c r="Y115" s="21" t="s">
        <v>2</v>
      </c>
      <c r="Z115" s="21">
        <v>0</v>
      </c>
      <c r="AA115" s="21">
        <v>0</v>
      </c>
      <c r="AB115" s="21">
        <v>0</v>
      </c>
      <c r="AC115" s="21">
        <v>1</v>
      </c>
      <c r="AD115" s="21" t="s">
        <v>1</v>
      </c>
      <c r="AE115" s="21">
        <v>0</v>
      </c>
      <c r="AF115" s="21">
        <v>0</v>
      </c>
      <c r="AG115" s="21">
        <v>1</v>
      </c>
      <c r="AH115" s="21">
        <v>0</v>
      </c>
      <c r="AI115" s="4">
        <v>16</v>
      </c>
      <c r="AJ115" s="21">
        <v>0</v>
      </c>
      <c r="AK115" s="21">
        <v>0</v>
      </c>
      <c r="AL115" s="21">
        <v>0</v>
      </c>
      <c r="AM115" s="21">
        <v>1</v>
      </c>
      <c r="AN115" s="21">
        <v>0</v>
      </c>
      <c r="AO115" s="21">
        <v>0</v>
      </c>
      <c r="AP115" s="21">
        <v>0</v>
      </c>
      <c r="AQ115" s="21" t="s">
        <v>1</v>
      </c>
      <c r="AR115" s="21">
        <v>0</v>
      </c>
      <c r="AS115" s="21">
        <v>0</v>
      </c>
      <c r="AT115" s="21">
        <v>1</v>
      </c>
      <c r="AU115" s="21">
        <v>0</v>
      </c>
      <c r="AV115" s="21" t="s">
        <v>1</v>
      </c>
      <c r="AW115" s="21">
        <v>0</v>
      </c>
      <c r="AX115" s="21">
        <v>0</v>
      </c>
      <c r="AY115" s="21">
        <v>1</v>
      </c>
      <c r="AZ115" s="21">
        <v>0</v>
      </c>
      <c r="BA115" s="21" t="s">
        <v>2</v>
      </c>
      <c r="BB115" s="21">
        <v>0</v>
      </c>
      <c r="BC115" s="21">
        <v>0</v>
      </c>
      <c r="BD115" s="21">
        <v>0</v>
      </c>
      <c r="BE115" s="21">
        <v>1</v>
      </c>
      <c r="BF115" s="21" t="s">
        <v>1</v>
      </c>
      <c r="BG115" s="21">
        <v>0</v>
      </c>
      <c r="BH115" s="21">
        <v>0</v>
      </c>
      <c r="BI115" s="21">
        <v>1</v>
      </c>
      <c r="BJ115" s="21">
        <v>0</v>
      </c>
      <c r="BK115" s="21" t="s">
        <v>2</v>
      </c>
      <c r="BL115" s="21">
        <v>0</v>
      </c>
      <c r="BM115" s="21">
        <v>0</v>
      </c>
      <c r="BN115" s="21">
        <v>0</v>
      </c>
      <c r="BO115" s="21">
        <v>1</v>
      </c>
      <c r="BP115" s="21" t="s">
        <v>0</v>
      </c>
      <c r="BQ115" s="21">
        <v>0</v>
      </c>
      <c r="BR115" s="21">
        <v>1</v>
      </c>
      <c r="BS115" s="21">
        <v>0</v>
      </c>
      <c r="BT115" s="21">
        <v>0</v>
      </c>
      <c r="BU115" s="21" t="s">
        <v>0</v>
      </c>
      <c r="BV115" s="21">
        <v>0</v>
      </c>
      <c r="BW115" s="21">
        <v>1</v>
      </c>
      <c r="BX115" s="21">
        <v>0</v>
      </c>
      <c r="BY115" s="21">
        <v>0</v>
      </c>
      <c r="BZ115" s="21" t="s">
        <v>0</v>
      </c>
      <c r="CA115" s="21">
        <v>0</v>
      </c>
      <c r="CB115" s="21">
        <v>1</v>
      </c>
      <c r="CC115" s="21">
        <v>0</v>
      </c>
      <c r="CD115" s="21">
        <v>0</v>
      </c>
      <c r="CE115" s="21" t="s">
        <v>1</v>
      </c>
      <c r="CF115" s="21">
        <v>0</v>
      </c>
      <c r="CG115" s="21">
        <v>0</v>
      </c>
      <c r="CH115" s="21">
        <v>1</v>
      </c>
      <c r="CI115" s="21">
        <v>0</v>
      </c>
      <c r="CJ115" s="21" t="s">
        <v>0</v>
      </c>
      <c r="CK115" s="21">
        <v>0</v>
      </c>
      <c r="CL115" s="21">
        <v>1</v>
      </c>
      <c r="CM115" s="21">
        <v>0</v>
      </c>
      <c r="CN115" s="21">
        <v>0</v>
      </c>
      <c r="CO115" s="21" t="s">
        <v>0</v>
      </c>
      <c r="CP115" s="21">
        <v>0</v>
      </c>
      <c r="CQ115" s="21">
        <v>1</v>
      </c>
      <c r="CR115" s="21">
        <v>0</v>
      </c>
      <c r="CS115" s="21">
        <v>0</v>
      </c>
      <c r="CT115" s="21" t="s">
        <v>0</v>
      </c>
      <c r="CU115" s="21">
        <v>0</v>
      </c>
      <c r="CV115" s="21">
        <v>1</v>
      </c>
      <c r="CW115" s="21">
        <v>0</v>
      </c>
      <c r="CX115" s="21">
        <v>0</v>
      </c>
      <c r="CY115" s="21" t="s">
        <v>0</v>
      </c>
      <c r="CZ115" s="21">
        <v>0</v>
      </c>
      <c r="DA115" s="21">
        <v>1</v>
      </c>
      <c r="DB115" s="21">
        <v>0</v>
      </c>
      <c r="DC115" s="21">
        <v>0</v>
      </c>
      <c r="DD115" s="21" t="s">
        <v>0</v>
      </c>
      <c r="DE115" s="21">
        <v>0</v>
      </c>
      <c r="DF115" s="21">
        <v>1</v>
      </c>
      <c r="DG115" s="21">
        <v>0</v>
      </c>
      <c r="DH115" s="21">
        <v>0</v>
      </c>
      <c r="DI115" s="21" t="s">
        <v>0</v>
      </c>
      <c r="DJ115" s="21">
        <v>0</v>
      </c>
      <c r="DK115" s="21">
        <v>1</v>
      </c>
      <c r="DL115" s="21">
        <v>0</v>
      </c>
      <c r="DM115" s="21">
        <v>0</v>
      </c>
    </row>
    <row r="116" spans="1:117" ht="25" customHeight="1" x14ac:dyDescent="0.3">
      <c r="A116" s="13">
        <v>50</v>
      </c>
      <c r="B116" s="4">
        <v>177</v>
      </c>
      <c r="C116" s="15">
        <v>45911.506273148145</v>
      </c>
      <c r="D116" s="16">
        <v>45911.506273148145</v>
      </c>
      <c r="E116" s="31">
        <v>354</v>
      </c>
      <c r="F116" s="21">
        <v>0</v>
      </c>
      <c r="G116" s="21">
        <v>0</v>
      </c>
      <c r="H116" s="21">
        <v>0</v>
      </c>
      <c r="I116" s="21">
        <v>0</v>
      </c>
      <c r="J116" s="21">
        <v>1</v>
      </c>
      <c r="K116" s="21">
        <v>0</v>
      </c>
      <c r="L116" s="70"/>
      <c r="M116" s="19">
        <v>0</v>
      </c>
      <c r="N116" s="19" t="s">
        <v>205</v>
      </c>
      <c r="O116" s="4">
        <v>0</v>
      </c>
      <c r="P116" s="19">
        <v>0</v>
      </c>
      <c r="Q116" s="110">
        <v>10</v>
      </c>
      <c r="R116" s="111">
        <v>2</v>
      </c>
      <c r="S116" s="7">
        <v>6</v>
      </c>
      <c r="T116" s="21" t="s">
        <v>2</v>
      </c>
      <c r="U116" s="21">
        <v>0</v>
      </c>
      <c r="V116" s="21">
        <v>0</v>
      </c>
      <c r="W116" s="21">
        <v>0</v>
      </c>
      <c r="X116" s="21">
        <v>1</v>
      </c>
      <c r="Y116" s="21" t="s">
        <v>2</v>
      </c>
      <c r="Z116" s="21">
        <v>0</v>
      </c>
      <c r="AA116" s="21">
        <v>0</v>
      </c>
      <c r="AB116" s="21">
        <v>0</v>
      </c>
      <c r="AC116" s="21">
        <v>1</v>
      </c>
      <c r="AD116" s="21" t="s">
        <v>2</v>
      </c>
      <c r="AE116" s="21">
        <v>0</v>
      </c>
      <c r="AF116" s="21">
        <v>0</v>
      </c>
      <c r="AG116" s="21">
        <v>0</v>
      </c>
      <c r="AH116" s="21">
        <v>1</v>
      </c>
      <c r="AI116" s="4">
        <v>12</v>
      </c>
      <c r="AJ116" s="21">
        <v>0</v>
      </c>
      <c r="AK116" s="21">
        <v>0</v>
      </c>
      <c r="AL116" s="21">
        <v>0</v>
      </c>
      <c r="AM116" s="21">
        <v>1</v>
      </c>
      <c r="AN116" s="21">
        <v>0</v>
      </c>
      <c r="AO116" s="21">
        <v>0</v>
      </c>
      <c r="AP116" s="21">
        <v>0</v>
      </c>
      <c r="AQ116" s="21" t="s">
        <v>2</v>
      </c>
      <c r="AR116" s="21">
        <v>0</v>
      </c>
      <c r="AS116" s="21">
        <v>0</v>
      </c>
      <c r="AT116" s="21">
        <v>0</v>
      </c>
      <c r="AU116" s="21">
        <v>1</v>
      </c>
      <c r="AV116" s="21" t="s">
        <v>0</v>
      </c>
      <c r="AW116" s="21">
        <v>0</v>
      </c>
      <c r="AX116" s="21">
        <v>1</v>
      </c>
      <c r="AY116" s="21">
        <v>0</v>
      </c>
      <c r="AZ116" s="21">
        <v>0</v>
      </c>
      <c r="BA116" s="21" t="s">
        <v>2</v>
      </c>
      <c r="BB116" s="21">
        <v>0</v>
      </c>
      <c r="BC116" s="21">
        <v>0</v>
      </c>
      <c r="BD116" s="21">
        <v>0</v>
      </c>
      <c r="BE116" s="21">
        <v>1</v>
      </c>
      <c r="BF116" s="21" t="s">
        <v>1</v>
      </c>
      <c r="BG116" s="21">
        <v>0</v>
      </c>
      <c r="BH116" s="21">
        <v>0</v>
      </c>
      <c r="BI116" s="21">
        <v>1</v>
      </c>
      <c r="BJ116" s="21">
        <v>0</v>
      </c>
      <c r="BK116" s="21" t="s">
        <v>2</v>
      </c>
      <c r="BL116" s="21">
        <v>0</v>
      </c>
      <c r="BM116" s="21">
        <v>0</v>
      </c>
      <c r="BN116" s="21">
        <v>0</v>
      </c>
      <c r="BO116" s="21">
        <v>1</v>
      </c>
      <c r="BP116" s="21" t="s">
        <v>0</v>
      </c>
      <c r="BQ116" s="21">
        <v>0</v>
      </c>
      <c r="BR116" s="21">
        <v>1</v>
      </c>
      <c r="BS116" s="21">
        <v>0</v>
      </c>
      <c r="BT116" s="21">
        <v>0</v>
      </c>
      <c r="BU116" s="21" t="s">
        <v>0</v>
      </c>
      <c r="BV116" s="21">
        <v>0</v>
      </c>
      <c r="BW116" s="21">
        <v>1</v>
      </c>
      <c r="BX116" s="21">
        <v>0</v>
      </c>
      <c r="BY116" s="21">
        <v>0</v>
      </c>
      <c r="BZ116" s="21" t="s">
        <v>0</v>
      </c>
      <c r="CA116" s="21">
        <v>0</v>
      </c>
      <c r="CB116" s="21">
        <v>1</v>
      </c>
      <c r="CC116" s="21">
        <v>0</v>
      </c>
      <c r="CD116" s="21">
        <v>0</v>
      </c>
      <c r="CE116" s="21" t="s">
        <v>1</v>
      </c>
      <c r="CF116" s="21">
        <v>0</v>
      </c>
      <c r="CG116" s="21">
        <v>0</v>
      </c>
      <c r="CH116" s="21">
        <v>1</v>
      </c>
      <c r="CI116" s="21">
        <v>0</v>
      </c>
      <c r="CJ116" s="21" t="s">
        <v>0</v>
      </c>
      <c r="CK116" s="21">
        <v>0</v>
      </c>
      <c r="CL116" s="21">
        <v>1</v>
      </c>
      <c r="CM116" s="21">
        <v>0</v>
      </c>
      <c r="CN116" s="21">
        <v>0</v>
      </c>
      <c r="CO116" s="21" t="s">
        <v>0</v>
      </c>
      <c r="CP116" s="21">
        <v>0</v>
      </c>
      <c r="CQ116" s="21">
        <v>1</v>
      </c>
      <c r="CR116" s="21">
        <v>0</v>
      </c>
      <c r="CS116" s="21">
        <v>0</v>
      </c>
      <c r="CT116" s="21" t="s">
        <v>0</v>
      </c>
      <c r="CU116" s="21">
        <v>0</v>
      </c>
      <c r="CV116" s="21">
        <v>1</v>
      </c>
      <c r="CW116" s="21">
        <v>0</v>
      </c>
      <c r="CX116" s="21">
        <v>0</v>
      </c>
      <c r="CY116" s="21" t="s">
        <v>0</v>
      </c>
      <c r="CZ116" s="21">
        <v>0</v>
      </c>
      <c r="DA116" s="21">
        <v>1</v>
      </c>
      <c r="DB116" s="21">
        <v>0</v>
      </c>
      <c r="DC116" s="21">
        <v>0</v>
      </c>
      <c r="DD116" s="21" t="s">
        <v>0</v>
      </c>
      <c r="DE116" s="21">
        <v>0</v>
      </c>
      <c r="DF116" s="21">
        <v>1</v>
      </c>
      <c r="DG116" s="21">
        <v>0</v>
      </c>
      <c r="DH116" s="21">
        <v>0</v>
      </c>
      <c r="DI116" s="21" t="s">
        <v>0</v>
      </c>
      <c r="DJ116" s="21">
        <v>0</v>
      </c>
      <c r="DK116" s="21">
        <v>1</v>
      </c>
      <c r="DL116" s="21">
        <v>0</v>
      </c>
      <c r="DM116" s="21">
        <v>0</v>
      </c>
    </row>
    <row r="117" spans="1:117" ht="25" customHeight="1" x14ac:dyDescent="0.3">
      <c r="A117" s="13">
        <v>51</v>
      </c>
      <c r="B117" s="4">
        <v>178</v>
      </c>
      <c r="C117" s="15">
        <v>45911.528182870374</v>
      </c>
      <c r="D117" s="16">
        <v>45911.528182870374</v>
      </c>
      <c r="E117" s="31">
        <v>354</v>
      </c>
      <c r="F117" s="21">
        <v>0</v>
      </c>
      <c r="G117" s="21">
        <v>0</v>
      </c>
      <c r="H117" s="21">
        <v>0</v>
      </c>
      <c r="I117" s="21">
        <v>0</v>
      </c>
      <c r="J117" s="21">
        <v>1</v>
      </c>
      <c r="K117" s="21">
        <v>0</v>
      </c>
      <c r="L117" s="70"/>
      <c r="M117" s="19">
        <v>0</v>
      </c>
      <c r="N117" s="19" t="s">
        <v>206</v>
      </c>
      <c r="O117" s="4">
        <v>0</v>
      </c>
      <c r="P117" s="19">
        <v>0</v>
      </c>
      <c r="Q117" s="110">
        <v>10</v>
      </c>
      <c r="R117" s="111">
        <v>1</v>
      </c>
      <c r="S117" s="7">
        <v>7</v>
      </c>
      <c r="T117" s="21" t="s">
        <v>2</v>
      </c>
      <c r="U117" s="21">
        <v>0</v>
      </c>
      <c r="V117" s="21">
        <v>0</v>
      </c>
      <c r="W117" s="21">
        <v>0</v>
      </c>
      <c r="X117" s="21">
        <v>1</v>
      </c>
      <c r="Y117" s="21" t="s">
        <v>2</v>
      </c>
      <c r="Z117" s="21">
        <v>0</v>
      </c>
      <c r="AA117" s="21">
        <v>0</v>
      </c>
      <c r="AB117" s="21">
        <v>0</v>
      </c>
      <c r="AC117" s="21">
        <v>1</v>
      </c>
      <c r="AD117" s="21" t="s">
        <v>2</v>
      </c>
      <c r="AE117" s="21">
        <v>0</v>
      </c>
      <c r="AF117" s="21">
        <v>0</v>
      </c>
      <c r="AG117" s="21">
        <v>0</v>
      </c>
      <c r="AH117" s="21">
        <v>1</v>
      </c>
      <c r="AI117" s="4">
        <v>12</v>
      </c>
      <c r="AJ117" s="21">
        <v>0</v>
      </c>
      <c r="AK117" s="21">
        <v>0</v>
      </c>
      <c r="AL117" s="21">
        <v>0</v>
      </c>
      <c r="AM117" s="21">
        <v>1</v>
      </c>
      <c r="AN117" s="21">
        <v>0</v>
      </c>
      <c r="AO117" s="21">
        <v>0</v>
      </c>
      <c r="AP117" s="21">
        <v>0</v>
      </c>
      <c r="AQ117" s="21" t="s">
        <v>2</v>
      </c>
      <c r="AR117" s="21">
        <v>0</v>
      </c>
      <c r="AS117" s="21">
        <v>0</v>
      </c>
      <c r="AT117" s="21">
        <v>0</v>
      </c>
      <c r="AU117" s="21">
        <v>1</v>
      </c>
      <c r="AV117" s="21" t="s">
        <v>0</v>
      </c>
      <c r="AW117" s="21">
        <v>0</v>
      </c>
      <c r="AX117" s="21">
        <v>1</v>
      </c>
      <c r="AY117" s="21">
        <v>0</v>
      </c>
      <c r="AZ117" s="21">
        <v>0</v>
      </c>
      <c r="BA117" s="21" t="s">
        <v>2</v>
      </c>
      <c r="BB117" s="21">
        <v>0</v>
      </c>
      <c r="BC117" s="21">
        <v>0</v>
      </c>
      <c r="BD117" s="21">
        <v>0</v>
      </c>
      <c r="BE117" s="21">
        <v>1</v>
      </c>
      <c r="BF117" s="21" t="s">
        <v>1</v>
      </c>
      <c r="BG117" s="21">
        <v>0</v>
      </c>
      <c r="BH117" s="21">
        <v>0</v>
      </c>
      <c r="BI117" s="21">
        <v>1</v>
      </c>
      <c r="BJ117" s="21">
        <v>0</v>
      </c>
      <c r="BK117" s="21" t="s">
        <v>2</v>
      </c>
      <c r="BL117" s="21">
        <v>0</v>
      </c>
      <c r="BM117" s="21">
        <v>0</v>
      </c>
      <c r="BN117" s="21">
        <v>0</v>
      </c>
      <c r="BO117" s="21">
        <v>1</v>
      </c>
      <c r="BP117" s="21" t="s">
        <v>0</v>
      </c>
      <c r="BQ117" s="21">
        <v>0</v>
      </c>
      <c r="BR117" s="21">
        <v>1</v>
      </c>
      <c r="BS117" s="21">
        <v>0</v>
      </c>
      <c r="BT117" s="21">
        <v>0</v>
      </c>
      <c r="BU117" s="21" t="s">
        <v>0</v>
      </c>
      <c r="BV117" s="21">
        <v>0</v>
      </c>
      <c r="BW117" s="21">
        <v>1</v>
      </c>
      <c r="BX117" s="21">
        <v>0</v>
      </c>
      <c r="BY117" s="21">
        <v>0</v>
      </c>
      <c r="BZ117" s="21" t="s">
        <v>0</v>
      </c>
      <c r="CA117" s="21">
        <v>0</v>
      </c>
      <c r="CB117" s="21">
        <v>1</v>
      </c>
      <c r="CC117" s="21">
        <v>0</v>
      </c>
      <c r="CD117" s="21">
        <v>0</v>
      </c>
      <c r="CE117" s="21" t="s">
        <v>2</v>
      </c>
      <c r="CF117" s="21">
        <v>0</v>
      </c>
      <c r="CG117" s="21">
        <v>0</v>
      </c>
      <c r="CH117" s="21">
        <v>0</v>
      </c>
      <c r="CI117" s="21">
        <v>1</v>
      </c>
      <c r="CJ117" s="21" t="s">
        <v>0</v>
      </c>
      <c r="CK117" s="21">
        <v>0</v>
      </c>
      <c r="CL117" s="21">
        <v>1</v>
      </c>
      <c r="CM117" s="21">
        <v>0</v>
      </c>
      <c r="CN117" s="21">
        <v>0</v>
      </c>
      <c r="CO117" s="21" t="s">
        <v>0</v>
      </c>
      <c r="CP117" s="21">
        <v>0</v>
      </c>
      <c r="CQ117" s="21">
        <v>1</v>
      </c>
      <c r="CR117" s="21">
        <v>0</v>
      </c>
      <c r="CS117" s="21">
        <v>0</v>
      </c>
      <c r="CT117" s="21" t="s">
        <v>0</v>
      </c>
      <c r="CU117" s="21">
        <v>0</v>
      </c>
      <c r="CV117" s="21">
        <v>1</v>
      </c>
      <c r="CW117" s="21">
        <v>0</v>
      </c>
      <c r="CX117" s="21">
        <v>0</v>
      </c>
      <c r="CY117" s="21" t="s">
        <v>0</v>
      </c>
      <c r="CZ117" s="21">
        <v>0</v>
      </c>
      <c r="DA117" s="21">
        <v>1</v>
      </c>
      <c r="DB117" s="21">
        <v>0</v>
      </c>
      <c r="DC117" s="21">
        <v>0</v>
      </c>
      <c r="DD117" s="21" t="s">
        <v>0</v>
      </c>
      <c r="DE117" s="21">
        <v>0</v>
      </c>
      <c r="DF117" s="21">
        <v>1</v>
      </c>
      <c r="DG117" s="21">
        <v>0</v>
      </c>
      <c r="DH117" s="21">
        <v>0</v>
      </c>
      <c r="DI117" s="21" t="s">
        <v>0</v>
      </c>
      <c r="DJ117" s="21">
        <v>0</v>
      </c>
      <c r="DK117" s="21">
        <v>1</v>
      </c>
      <c r="DL117" s="21">
        <v>0</v>
      </c>
      <c r="DM117" s="21">
        <v>0</v>
      </c>
    </row>
    <row r="118" spans="1:117" ht="25" customHeight="1" x14ac:dyDescent="0.3">
      <c r="A118" s="13">
        <v>52</v>
      </c>
      <c r="B118" s="4">
        <v>179</v>
      </c>
      <c r="C118" s="15">
        <v>45911.530486111114</v>
      </c>
      <c r="D118" s="16">
        <v>45911.530486111114</v>
      </c>
      <c r="E118" s="31">
        <v>354</v>
      </c>
      <c r="F118" s="21">
        <v>0</v>
      </c>
      <c r="G118" s="21">
        <v>0</v>
      </c>
      <c r="H118" s="21">
        <v>0</v>
      </c>
      <c r="I118" s="21">
        <v>0</v>
      </c>
      <c r="J118" s="21">
        <v>1</v>
      </c>
      <c r="K118" s="21">
        <v>0</v>
      </c>
      <c r="L118" s="70"/>
      <c r="M118" s="19">
        <v>0</v>
      </c>
      <c r="N118" s="19" t="s">
        <v>207</v>
      </c>
      <c r="O118" s="4">
        <v>0</v>
      </c>
      <c r="P118" s="19">
        <v>0</v>
      </c>
      <c r="Q118" s="110">
        <v>9</v>
      </c>
      <c r="R118" s="111">
        <v>0</v>
      </c>
      <c r="S118" s="7">
        <v>9</v>
      </c>
      <c r="T118" s="21" t="s">
        <v>2</v>
      </c>
      <c r="U118" s="21">
        <v>0</v>
      </c>
      <c r="V118" s="21">
        <v>0</v>
      </c>
      <c r="W118" s="21">
        <v>0</v>
      </c>
      <c r="X118" s="21">
        <v>1</v>
      </c>
      <c r="Y118" s="21" t="s">
        <v>2</v>
      </c>
      <c r="Z118" s="21">
        <v>0</v>
      </c>
      <c r="AA118" s="21">
        <v>0</v>
      </c>
      <c r="AB118" s="21">
        <v>0</v>
      </c>
      <c r="AC118" s="21">
        <v>1</v>
      </c>
      <c r="AD118" s="21" t="s">
        <v>2</v>
      </c>
      <c r="AE118" s="21">
        <v>0</v>
      </c>
      <c r="AF118" s="21">
        <v>0</v>
      </c>
      <c r="AG118" s="21">
        <v>0</v>
      </c>
      <c r="AH118" s="21">
        <v>1</v>
      </c>
      <c r="AI118" s="4">
        <v>4</v>
      </c>
      <c r="AJ118" s="21">
        <v>0</v>
      </c>
      <c r="AK118" s="21">
        <v>0</v>
      </c>
      <c r="AL118" s="21">
        <v>1</v>
      </c>
      <c r="AM118" s="21">
        <v>0</v>
      </c>
      <c r="AN118" s="21">
        <v>0</v>
      </c>
      <c r="AO118" s="21">
        <v>0</v>
      </c>
      <c r="AP118" s="21">
        <v>0</v>
      </c>
      <c r="AQ118" s="21" t="s">
        <v>2</v>
      </c>
      <c r="AR118" s="21">
        <v>0</v>
      </c>
      <c r="AS118" s="21">
        <v>0</v>
      </c>
      <c r="AT118" s="21">
        <v>0</v>
      </c>
      <c r="AU118" s="21">
        <v>1</v>
      </c>
      <c r="AV118" s="21" t="s">
        <v>2</v>
      </c>
      <c r="AW118" s="21">
        <v>0</v>
      </c>
      <c r="AX118" s="21">
        <v>0</v>
      </c>
      <c r="AY118" s="21">
        <v>0</v>
      </c>
      <c r="AZ118" s="21">
        <v>1</v>
      </c>
      <c r="BA118" s="21" t="s">
        <v>2</v>
      </c>
      <c r="BB118" s="21">
        <v>0</v>
      </c>
      <c r="BC118" s="21">
        <v>0</v>
      </c>
      <c r="BD118" s="21">
        <v>0</v>
      </c>
      <c r="BE118" s="21">
        <v>1</v>
      </c>
      <c r="BF118" s="21" t="s">
        <v>2</v>
      </c>
      <c r="BG118" s="21">
        <v>0</v>
      </c>
      <c r="BH118" s="21">
        <v>0</v>
      </c>
      <c r="BI118" s="21">
        <v>0</v>
      </c>
      <c r="BJ118" s="21">
        <v>1</v>
      </c>
      <c r="BK118" s="21" t="s">
        <v>2</v>
      </c>
      <c r="BL118" s="21">
        <v>0</v>
      </c>
      <c r="BM118" s="21">
        <v>0</v>
      </c>
      <c r="BN118" s="21">
        <v>0</v>
      </c>
      <c r="BO118" s="21">
        <v>1</v>
      </c>
      <c r="BP118" s="21" t="s">
        <v>0</v>
      </c>
      <c r="BQ118" s="21">
        <v>0</v>
      </c>
      <c r="BR118" s="21">
        <v>1</v>
      </c>
      <c r="BS118" s="21">
        <v>0</v>
      </c>
      <c r="BT118" s="21">
        <v>0</v>
      </c>
      <c r="BU118" s="21" t="s">
        <v>0</v>
      </c>
      <c r="BV118" s="21">
        <v>0</v>
      </c>
      <c r="BW118" s="21">
        <v>1</v>
      </c>
      <c r="BX118" s="21">
        <v>0</v>
      </c>
      <c r="BY118" s="21">
        <v>0</v>
      </c>
      <c r="BZ118" s="21" t="s">
        <v>0</v>
      </c>
      <c r="CA118" s="21">
        <v>0</v>
      </c>
      <c r="CB118" s="21">
        <v>1</v>
      </c>
      <c r="CC118" s="21">
        <v>0</v>
      </c>
      <c r="CD118" s="21">
        <v>0</v>
      </c>
      <c r="CE118" s="21" t="s">
        <v>2</v>
      </c>
      <c r="CF118" s="21">
        <v>0</v>
      </c>
      <c r="CG118" s="21">
        <v>0</v>
      </c>
      <c r="CH118" s="21">
        <v>0</v>
      </c>
      <c r="CI118" s="21">
        <v>1</v>
      </c>
      <c r="CJ118" s="21" t="s">
        <v>0</v>
      </c>
      <c r="CK118" s="21">
        <v>0</v>
      </c>
      <c r="CL118" s="21">
        <v>1</v>
      </c>
      <c r="CM118" s="21">
        <v>0</v>
      </c>
      <c r="CN118" s="21">
        <v>0</v>
      </c>
      <c r="CO118" s="21" t="s">
        <v>0</v>
      </c>
      <c r="CP118" s="21">
        <v>0</v>
      </c>
      <c r="CQ118" s="21">
        <v>1</v>
      </c>
      <c r="CR118" s="21">
        <v>0</v>
      </c>
      <c r="CS118" s="21">
        <v>0</v>
      </c>
      <c r="CT118" s="21" t="s">
        <v>0</v>
      </c>
      <c r="CU118" s="21">
        <v>0</v>
      </c>
      <c r="CV118" s="21">
        <v>1</v>
      </c>
      <c r="CW118" s="21">
        <v>0</v>
      </c>
      <c r="CX118" s="21">
        <v>0</v>
      </c>
      <c r="CY118" s="21" t="s">
        <v>0</v>
      </c>
      <c r="CZ118" s="21">
        <v>0</v>
      </c>
      <c r="DA118" s="21">
        <v>1</v>
      </c>
      <c r="DB118" s="21">
        <v>0</v>
      </c>
      <c r="DC118" s="21">
        <v>0</v>
      </c>
      <c r="DD118" s="21" t="s">
        <v>0</v>
      </c>
      <c r="DE118" s="21">
        <v>0</v>
      </c>
      <c r="DF118" s="21">
        <v>1</v>
      </c>
      <c r="DG118" s="21">
        <v>0</v>
      </c>
      <c r="DH118" s="21">
        <v>0</v>
      </c>
      <c r="DI118" s="21" t="s">
        <v>0</v>
      </c>
      <c r="DJ118" s="21">
        <v>0</v>
      </c>
      <c r="DK118" s="21">
        <v>1</v>
      </c>
      <c r="DL118" s="21">
        <v>0</v>
      </c>
      <c r="DM118" s="21">
        <v>0</v>
      </c>
    </row>
    <row r="119" spans="1:117" ht="25" customHeight="1" x14ac:dyDescent="0.3">
      <c r="A119" s="13">
        <v>34</v>
      </c>
      <c r="B119" s="4">
        <v>159</v>
      </c>
      <c r="C119" s="15">
        <v>45910.36519675926</v>
      </c>
      <c r="D119" s="16">
        <v>45910.36519675926</v>
      </c>
      <c r="E119" s="31">
        <v>355</v>
      </c>
      <c r="F119" s="21">
        <v>0</v>
      </c>
      <c r="G119" s="21">
        <v>0</v>
      </c>
      <c r="H119" s="21">
        <v>0</v>
      </c>
      <c r="I119" s="21">
        <v>0</v>
      </c>
      <c r="J119" s="21">
        <v>1</v>
      </c>
      <c r="K119" s="21">
        <v>0</v>
      </c>
      <c r="L119" s="70"/>
      <c r="M119" s="19">
        <v>0</v>
      </c>
      <c r="N119" s="19" t="s">
        <v>189</v>
      </c>
      <c r="O119" s="4">
        <v>0</v>
      </c>
      <c r="P119" s="19">
        <v>0</v>
      </c>
      <c r="Q119" s="110">
        <v>0</v>
      </c>
      <c r="R119" s="111">
        <v>0</v>
      </c>
      <c r="S119" s="7">
        <v>18</v>
      </c>
      <c r="T119" s="21" t="s">
        <v>2</v>
      </c>
      <c r="U119" s="21">
        <v>0</v>
      </c>
      <c r="V119" s="21">
        <v>0</v>
      </c>
      <c r="W119" s="21">
        <v>0</v>
      </c>
      <c r="X119" s="21">
        <v>1</v>
      </c>
      <c r="Y119" s="21" t="s">
        <v>2</v>
      </c>
      <c r="Z119" s="21">
        <v>0</v>
      </c>
      <c r="AA119" s="21">
        <v>0</v>
      </c>
      <c r="AB119" s="21">
        <v>0</v>
      </c>
      <c r="AC119" s="21">
        <v>1</v>
      </c>
      <c r="AD119" s="21" t="s">
        <v>2</v>
      </c>
      <c r="AE119" s="21">
        <v>0</v>
      </c>
      <c r="AF119" s="21">
        <v>0</v>
      </c>
      <c r="AG119" s="21">
        <v>0</v>
      </c>
      <c r="AH119" s="21">
        <v>1</v>
      </c>
      <c r="AI119" s="4">
        <v>35</v>
      </c>
      <c r="AJ119" s="21">
        <v>0</v>
      </c>
      <c r="AK119" s="21">
        <v>0</v>
      </c>
      <c r="AL119" s="21">
        <v>0</v>
      </c>
      <c r="AM119" s="21">
        <v>0</v>
      </c>
      <c r="AN119" s="21">
        <v>1</v>
      </c>
      <c r="AO119" s="21">
        <v>0</v>
      </c>
      <c r="AP119" s="21">
        <v>0</v>
      </c>
      <c r="AQ119" s="21" t="s">
        <v>2</v>
      </c>
      <c r="AR119" s="21">
        <v>0</v>
      </c>
      <c r="AS119" s="21">
        <v>0</v>
      </c>
      <c r="AT119" s="21">
        <v>0</v>
      </c>
      <c r="AU119" s="21">
        <v>1</v>
      </c>
      <c r="AV119" s="21" t="s">
        <v>2</v>
      </c>
      <c r="AW119" s="21">
        <v>0</v>
      </c>
      <c r="AX119" s="21">
        <v>0</v>
      </c>
      <c r="AY119" s="21">
        <v>0</v>
      </c>
      <c r="AZ119" s="21">
        <v>1</v>
      </c>
      <c r="BA119" s="21" t="s">
        <v>2</v>
      </c>
      <c r="BB119" s="21">
        <v>0</v>
      </c>
      <c r="BC119" s="21">
        <v>0</v>
      </c>
      <c r="BD119" s="21">
        <v>0</v>
      </c>
      <c r="BE119" s="21">
        <v>1</v>
      </c>
      <c r="BF119" s="21" t="s">
        <v>2</v>
      </c>
      <c r="BG119" s="21">
        <v>0</v>
      </c>
      <c r="BH119" s="21">
        <v>0</v>
      </c>
      <c r="BI119" s="21">
        <v>0</v>
      </c>
      <c r="BJ119" s="21">
        <v>1</v>
      </c>
      <c r="BK119" s="21" t="s">
        <v>2</v>
      </c>
      <c r="BL119" s="21">
        <v>0</v>
      </c>
      <c r="BM119" s="21">
        <v>0</v>
      </c>
      <c r="BN119" s="21">
        <v>0</v>
      </c>
      <c r="BO119" s="21">
        <v>1</v>
      </c>
      <c r="BP119" s="21" t="s">
        <v>2</v>
      </c>
      <c r="BQ119" s="21">
        <v>0</v>
      </c>
      <c r="BR119" s="21">
        <v>0</v>
      </c>
      <c r="BS119" s="21">
        <v>0</v>
      </c>
      <c r="BT119" s="21">
        <v>1</v>
      </c>
      <c r="BU119" s="21" t="s">
        <v>2</v>
      </c>
      <c r="BV119" s="21">
        <v>0</v>
      </c>
      <c r="BW119" s="21">
        <v>0</v>
      </c>
      <c r="BX119" s="21">
        <v>0</v>
      </c>
      <c r="BY119" s="21">
        <v>1</v>
      </c>
      <c r="BZ119" s="21" t="s">
        <v>2</v>
      </c>
      <c r="CA119" s="21">
        <v>0</v>
      </c>
      <c r="CB119" s="21">
        <v>0</v>
      </c>
      <c r="CC119" s="21">
        <v>0</v>
      </c>
      <c r="CD119" s="21">
        <v>1</v>
      </c>
      <c r="CE119" s="21" t="s">
        <v>2</v>
      </c>
      <c r="CF119" s="21">
        <v>0</v>
      </c>
      <c r="CG119" s="21">
        <v>0</v>
      </c>
      <c r="CH119" s="21">
        <v>0</v>
      </c>
      <c r="CI119" s="21">
        <v>1</v>
      </c>
      <c r="CJ119" s="21" t="s">
        <v>2</v>
      </c>
      <c r="CK119" s="21">
        <v>0</v>
      </c>
      <c r="CL119" s="21">
        <v>0</v>
      </c>
      <c r="CM119" s="21">
        <v>0</v>
      </c>
      <c r="CN119" s="21">
        <v>1</v>
      </c>
      <c r="CO119" s="21" t="s">
        <v>2</v>
      </c>
      <c r="CP119" s="21">
        <v>0</v>
      </c>
      <c r="CQ119" s="21">
        <v>0</v>
      </c>
      <c r="CR119" s="21">
        <v>0</v>
      </c>
      <c r="CS119" s="21">
        <v>1</v>
      </c>
      <c r="CT119" s="21" t="s">
        <v>2</v>
      </c>
      <c r="CU119" s="21">
        <v>0</v>
      </c>
      <c r="CV119" s="21">
        <v>0</v>
      </c>
      <c r="CW119" s="21">
        <v>0</v>
      </c>
      <c r="CX119" s="21">
        <v>1</v>
      </c>
      <c r="CY119" s="21" t="s">
        <v>2</v>
      </c>
      <c r="CZ119" s="21">
        <v>0</v>
      </c>
      <c r="DA119" s="21">
        <v>0</v>
      </c>
      <c r="DB119" s="21">
        <v>0</v>
      </c>
      <c r="DC119" s="21">
        <v>1</v>
      </c>
      <c r="DD119" s="21" t="s">
        <v>2</v>
      </c>
      <c r="DE119" s="21">
        <v>0</v>
      </c>
      <c r="DF119" s="21">
        <v>0</v>
      </c>
      <c r="DG119" s="21">
        <v>0</v>
      </c>
      <c r="DH119" s="21">
        <v>1</v>
      </c>
      <c r="DI119" s="21" t="s">
        <v>2</v>
      </c>
      <c r="DJ119" s="21">
        <v>0</v>
      </c>
      <c r="DK119" s="21">
        <v>0</v>
      </c>
      <c r="DL119" s="21">
        <v>0</v>
      </c>
      <c r="DM119" s="21">
        <v>1</v>
      </c>
    </row>
    <row r="120" spans="1:117" ht="25" customHeight="1" x14ac:dyDescent="0.3">
      <c r="A120" s="13">
        <v>35</v>
      </c>
      <c r="B120" s="4">
        <v>161</v>
      </c>
      <c r="C120" s="15">
        <v>45910.699791666666</v>
      </c>
      <c r="D120" s="16">
        <v>45910.699791666666</v>
      </c>
      <c r="E120" s="31">
        <v>355</v>
      </c>
      <c r="F120" s="21">
        <v>0</v>
      </c>
      <c r="G120" s="21">
        <v>0</v>
      </c>
      <c r="H120" s="21">
        <v>0</v>
      </c>
      <c r="I120" s="21">
        <v>0</v>
      </c>
      <c r="J120" s="21">
        <v>1</v>
      </c>
      <c r="K120" s="21">
        <v>0</v>
      </c>
      <c r="L120" s="70"/>
      <c r="M120" s="19">
        <v>0</v>
      </c>
      <c r="N120" s="19" t="s">
        <v>190</v>
      </c>
      <c r="O120" s="4">
        <v>0</v>
      </c>
      <c r="P120" s="19">
        <v>0</v>
      </c>
      <c r="Q120" s="110">
        <v>10</v>
      </c>
      <c r="R120" s="111">
        <v>1</v>
      </c>
      <c r="S120" s="7">
        <v>7</v>
      </c>
      <c r="T120" s="21" t="s">
        <v>2</v>
      </c>
      <c r="U120" s="21">
        <v>0</v>
      </c>
      <c r="V120" s="21">
        <v>0</v>
      </c>
      <c r="W120" s="21">
        <v>0</v>
      </c>
      <c r="X120" s="21">
        <v>1</v>
      </c>
      <c r="Y120" s="21" t="s">
        <v>2</v>
      </c>
      <c r="Z120" s="21">
        <v>0</v>
      </c>
      <c r="AA120" s="21">
        <v>0</v>
      </c>
      <c r="AB120" s="21">
        <v>0</v>
      </c>
      <c r="AC120" s="21">
        <v>1</v>
      </c>
      <c r="AD120" s="21" t="s">
        <v>2</v>
      </c>
      <c r="AE120" s="21">
        <v>0</v>
      </c>
      <c r="AF120" s="21">
        <v>0</v>
      </c>
      <c r="AG120" s="21">
        <v>0</v>
      </c>
      <c r="AH120" s="21">
        <v>1</v>
      </c>
      <c r="AI120" s="4">
        <v>34</v>
      </c>
      <c r="AJ120" s="21">
        <v>0</v>
      </c>
      <c r="AK120" s="21">
        <v>0</v>
      </c>
      <c r="AL120" s="21">
        <v>0</v>
      </c>
      <c r="AM120" s="21">
        <v>0</v>
      </c>
      <c r="AN120" s="21">
        <v>1</v>
      </c>
      <c r="AO120" s="21">
        <v>0</v>
      </c>
      <c r="AP120" s="21">
        <v>0</v>
      </c>
      <c r="AQ120" s="21" t="s">
        <v>2</v>
      </c>
      <c r="AR120" s="21">
        <v>0</v>
      </c>
      <c r="AS120" s="21">
        <v>0</v>
      </c>
      <c r="AT120" s="21">
        <v>0</v>
      </c>
      <c r="AU120" s="21">
        <v>1</v>
      </c>
      <c r="AV120" s="21" t="s">
        <v>2</v>
      </c>
      <c r="AW120" s="21">
        <v>0</v>
      </c>
      <c r="AX120" s="21">
        <v>0</v>
      </c>
      <c r="AY120" s="21">
        <v>0</v>
      </c>
      <c r="AZ120" s="21">
        <v>1</v>
      </c>
      <c r="BA120" s="21" t="s">
        <v>2</v>
      </c>
      <c r="BB120" s="21">
        <v>0</v>
      </c>
      <c r="BC120" s="21">
        <v>0</v>
      </c>
      <c r="BD120" s="21">
        <v>0</v>
      </c>
      <c r="BE120" s="21">
        <v>1</v>
      </c>
      <c r="BF120" s="21" t="s">
        <v>1</v>
      </c>
      <c r="BG120" s="21">
        <v>0</v>
      </c>
      <c r="BH120" s="21">
        <v>0</v>
      </c>
      <c r="BI120" s="21">
        <v>1</v>
      </c>
      <c r="BJ120" s="21">
        <v>0</v>
      </c>
      <c r="BK120" s="21" t="s">
        <v>2</v>
      </c>
      <c r="BL120" s="21">
        <v>0</v>
      </c>
      <c r="BM120" s="21">
        <v>0</v>
      </c>
      <c r="BN120" s="21">
        <v>0</v>
      </c>
      <c r="BO120" s="21">
        <v>1</v>
      </c>
      <c r="BP120" s="21" t="s">
        <v>0</v>
      </c>
      <c r="BQ120" s="21">
        <v>0</v>
      </c>
      <c r="BR120" s="21">
        <v>1</v>
      </c>
      <c r="BS120" s="21">
        <v>0</v>
      </c>
      <c r="BT120" s="21">
        <v>0</v>
      </c>
      <c r="BU120" s="21" t="s">
        <v>0</v>
      </c>
      <c r="BV120" s="21">
        <v>0</v>
      </c>
      <c r="BW120" s="21">
        <v>1</v>
      </c>
      <c r="BX120" s="21">
        <v>0</v>
      </c>
      <c r="BY120" s="21">
        <v>0</v>
      </c>
      <c r="BZ120" s="21" t="s">
        <v>0</v>
      </c>
      <c r="CA120" s="21">
        <v>0</v>
      </c>
      <c r="CB120" s="21">
        <v>1</v>
      </c>
      <c r="CC120" s="21">
        <v>0</v>
      </c>
      <c r="CD120" s="21">
        <v>0</v>
      </c>
      <c r="CE120" s="21" t="s">
        <v>0</v>
      </c>
      <c r="CF120" s="21">
        <v>0</v>
      </c>
      <c r="CG120" s="21">
        <v>1</v>
      </c>
      <c r="CH120" s="21">
        <v>0</v>
      </c>
      <c r="CI120" s="21">
        <v>0</v>
      </c>
      <c r="CJ120" s="21" t="s">
        <v>0</v>
      </c>
      <c r="CK120" s="21">
        <v>0</v>
      </c>
      <c r="CL120" s="21">
        <v>1</v>
      </c>
      <c r="CM120" s="21">
        <v>0</v>
      </c>
      <c r="CN120" s="21">
        <v>0</v>
      </c>
      <c r="CO120" s="21" t="s">
        <v>0</v>
      </c>
      <c r="CP120" s="21">
        <v>0</v>
      </c>
      <c r="CQ120" s="21">
        <v>1</v>
      </c>
      <c r="CR120" s="21">
        <v>0</v>
      </c>
      <c r="CS120" s="21">
        <v>0</v>
      </c>
      <c r="CT120" s="21" t="s">
        <v>0</v>
      </c>
      <c r="CU120" s="21">
        <v>0</v>
      </c>
      <c r="CV120" s="21">
        <v>1</v>
      </c>
      <c r="CW120" s="21">
        <v>0</v>
      </c>
      <c r="CX120" s="21">
        <v>0</v>
      </c>
      <c r="CY120" s="21" t="s">
        <v>0</v>
      </c>
      <c r="CZ120" s="21">
        <v>0</v>
      </c>
      <c r="DA120" s="21">
        <v>1</v>
      </c>
      <c r="DB120" s="21">
        <v>0</v>
      </c>
      <c r="DC120" s="21">
        <v>0</v>
      </c>
      <c r="DD120" s="21" t="s">
        <v>0</v>
      </c>
      <c r="DE120" s="21">
        <v>0</v>
      </c>
      <c r="DF120" s="21">
        <v>1</v>
      </c>
      <c r="DG120" s="21">
        <v>0</v>
      </c>
      <c r="DH120" s="21">
        <v>0</v>
      </c>
      <c r="DI120" s="21" t="s">
        <v>0</v>
      </c>
      <c r="DJ120" s="21">
        <v>0</v>
      </c>
      <c r="DK120" s="21">
        <v>1</v>
      </c>
      <c r="DL120" s="21">
        <v>0</v>
      </c>
      <c r="DM120" s="21">
        <v>0</v>
      </c>
    </row>
    <row r="121" spans="1:117" ht="25" customHeight="1" x14ac:dyDescent="0.3">
      <c r="A121" s="13">
        <v>36</v>
      </c>
      <c r="B121" s="4">
        <v>162</v>
      </c>
      <c r="C121" s="15">
        <v>45910.703263888892</v>
      </c>
      <c r="D121" s="16">
        <v>45910.703263888892</v>
      </c>
      <c r="E121" s="31">
        <v>355</v>
      </c>
      <c r="F121" s="21">
        <v>0</v>
      </c>
      <c r="G121" s="21">
        <v>0</v>
      </c>
      <c r="H121" s="21">
        <v>0</v>
      </c>
      <c r="I121" s="21">
        <v>0</v>
      </c>
      <c r="J121" s="21">
        <v>1</v>
      </c>
      <c r="K121" s="21">
        <v>0</v>
      </c>
      <c r="L121" s="70"/>
      <c r="M121" s="19">
        <v>0</v>
      </c>
      <c r="N121" s="19" t="s">
        <v>191</v>
      </c>
      <c r="O121" s="4">
        <v>0</v>
      </c>
      <c r="P121" s="19">
        <v>0</v>
      </c>
      <c r="Q121" s="110">
        <v>9</v>
      </c>
      <c r="R121" s="111">
        <v>2</v>
      </c>
      <c r="S121" s="7">
        <v>7</v>
      </c>
      <c r="T121" s="21" t="s">
        <v>2</v>
      </c>
      <c r="U121" s="21">
        <v>0</v>
      </c>
      <c r="V121" s="21">
        <v>0</v>
      </c>
      <c r="W121" s="21">
        <v>0</v>
      </c>
      <c r="X121" s="21">
        <v>1</v>
      </c>
      <c r="Y121" s="21" t="s">
        <v>2</v>
      </c>
      <c r="Z121" s="21">
        <v>0</v>
      </c>
      <c r="AA121" s="21">
        <v>0</v>
      </c>
      <c r="AB121" s="21">
        <v>0</v>
      </c>
      <c r="AC121" s="21">
        <v>1</v>
      </c>
      <c r="AD121" s="21" t="s">
        <v>2</v>
      </c>
      <c r="AE121" s="21">
        <v>0</v>
      </c>
      <c r="AF121" s="21">
        <v>0</v>
      </c>
      <c r="AG121" s="21">
        <v>0</v>
      </c>
      <c r="AH121" s="21">
        <v>1</v>
      </c>
      <c r="AI121" s="4">
        <v>4</v>
      </c>
      <c r="AJ121" s="21">
        <v>0</v>
      </c>
      <c r="AK121" s="21">
        <v>0</v>
      </c>
      <c r="AL121" s="21">
        <v>1</v>
      </c>
      <c r="AM121" s="21">
        <v>0</v>
      </c>
      <c r="AN121" s="21">
        <v>0</v>
      </c>
      <c r="AO121" s="21">
        <v>0</v>
      </c>
      <c r="AP121" s="21">
        <v>0</v>
      </c>
      <c r="AQ121" s="21" t="s">
        <v>2</v>
      </c>
      <c r="AR121" s="21">
        <v>0</v>
      </c>
      <c r="AS121" s="21">
        <v>0</v>
      </c>
      <c r="AT121" s="21">
        <v>0</v>
      </c>
      <c r="AU121" s="21">
        <v>1</v>
      </c>
      <c r="AV121" s="21" t="s">
        <v>2</v>
      </c>
      <c r="AW121" s="21">
        <v>0</v>
      </c>
      <c r="AX121" s="21">
        <v>0</v>
      </c>
      <c r="AY121" s="21">
        <v>0</v>
      </c>
      <c r="AZ121" s="21">
        <v>1</v>
      </c>
      <c r="BA121" s="21" t="s">
        <v>2</v>
      </c>
      <c r="BB121" s="21">
        <v>0</v>
      </c>
      <c r="BC121" s="21">
        <v>0</v>
      </c>
      <c r="BD121" s="21">
        <v>0</v>
      </c>
      <c r="BE121" s="21">
        <v>1</v>
      </c>
      <c r="BF121" s="21" t="s">
        <v>1</v>
      </c>
      <c r="BG121" s="21">
        <v>0</v>
      </c>
      <c r="BH121" s="21">
        <v>0</v>
      </c>
      <c r="BI121" s="21">
        <v>1</v>
      </c>
      <c r="BJ121" s="21">
        <v>0</v>
      </c>
      <c r="BK121" s="21" t="s">
        <v>2</v>
      </c>
      <c r="BL121" s="21">
        <v>0</v>
      </c>
      <c r="BM121" s="21">
        <v>0</v>
      </c>
      <c r="BN121" s="21">
        <v>0</v>
      </c>
      <c r="BO121" s="21">
        <v>1</v>
      </c>
      <c r="BP121" s="21" t="s">
        <v>0</v>
      </c>
      <c r="BQ121" s="21">
        <v>0</v>
      </c>
      <c r="BR121" s="21">
        <v>1</v>
      </c>
      <c r="BS121" s="21">
        <v>0</v>
      </c>
      <c r="BT121" s="21">
        <v>0</v>
      </c>
      <c r="BU121" s="21" t="s">
        <v>0</v>
      </c>
      <c r="BV121" s="21">
        <v>0</v>
      </c>
      <c r="BW121" s="21">
        <v>1</v>
      </c>
      <c r="BX121" s="21">
        <v>0</v>
      </c>
      <c r="BY121" s="21">
        <v>0</v>
      </c>
      <c r="BZ121" s="21" t="s">
        <v>0</v>
      </c>
      <c r="CA121" s="21">
        <v>0</v>
      </c>
      <c r="CB121" s="21">
        <v>1</v>
      </c>
      <c r="CC121" s="21">
        <v>0</v>
      </c>
      <c r="CD121" s="21">
        <v>0</v>
      </c>
      <c r="CE121" s="21" t="s">
        <v>1</v>
      </c>
      <c r="CF121" s="21">
        <v>0</v>
      </c>
      <c r="CG121" s="21">
        <v>0</v>
      </c>
      <c r="CH121" s="21">
        <v>1</v>
      </c>
      <c r="CI121" s="21">
        <v>0</v>
      </c>
      <c r="CJ121" s="21" t="s">
        <v>0</v>
      </c>
      <c r="CK121" s="21">
        <v>0</v>
      </c>
      <c r="CL121" s="21">
        <v>1</v>
      </c>
      <c r="CM121" s="21">
        <v>0</v>
      </c>
      <c r="CN121" s="21">
        <v>0</v>
      </c>
      <c r="CO121" s="21" t="s">
        <v>0</v>
      </c>
      <c r="CP121" s="21">
        <v>0</v>
      </c>
      <c r="CQ121" s="21">
        <v>1</v>
      </c>
      <c r="CR121" s="21">
        <v>0</v>
      </c>
      <c r="CS121" s="21">
        <v>0</v>
      </c>
      <c r="CT121" s="21" t="s">
        <v>0</v>
      </c>
      <c r="CU121" s="21">
        <v>0</v>
      </c>
      <c r="CV121" s="21">
        <v>1</v>
      </c>
      <c r="CW121" s="21">
        <v>0</v>
      </c>
      <c r="CX121" s="21">
        <v>0</v>
      </c>
      <c r="CY121" s="21" t="s">
        <v>0</v>
      </c>
      <c r="CZ121" s="21">
        <v>0</v>
      </c>
      <c r="DA121" s="21">
        <v>1</v>
      </c>
      <c r="DB121" s="21">
        <v>0</v>
      </c>
      <c r="DC121" s="21">
        <v>0</v>
      </c>
      <c r="DD121" s="21" t="s">
        <v>0</v>
      </c>
      <c r="DE121" s="21">
        <v>0</v>
      </c>
      <c r="DF121" s="21">
        <v>1</v>
      </c>
      <c r="DG121" s="21">
        <v>0</v>
      </c>
      <c r="DH121" s="21">
        <v>0</v>
      </c>
      <c r="DI121" s="21" t="s">
        <v>0</v>
      </c>
      <c r="DJ121" s="21">
        <v>0</v>
      </c>
      <c r="DK121" s="21">
        <v>1</v>
      </c>
      <c r="DL121" s="21">
        <v>0</v>
      </c>
      <c r="DM121" s="21">
        <v>0</v>
      </c>
    </row>
    <row r="122" spans="1:117" ht="25" customHeight="1" x14ac:dyDescent="0.3">
      <c r="A122" s="13">
        <v>37</v>
      </c>
      <c r="B122" s="4">
        <v>163</v>
      </c>
      <c r="C122" s="15">
        <v>45910.705810185187</v>
      </c>
      <c r="D122" s="16">
        <v>45910.705810185187</v>
      </c>
      <c r="E122" s="31">
        <v>355</v>
      </c>
      <c r="F122" s="21">
        <v>0</v>
      </c>
      <c r="G122" s="21">
        <v>0</v>
      </c>
      <c r="H122" s="21">
        <v>0</v>
      </c>
      <c r="I122" s="21">
        <v>0</v>
      </c>
      <c r="J122" s="21">
        <v>1</v>
      </c>
      <c r="K122" s="21">
        <v>0</v>
      </c>
      <c r="L122" s="70"/>
      <c r="M122" s="19">
        <v>0</v>
      </c>
      <c r="N122" s="19" t="s">
        <v>192</v>
      </c>
      <c r="O122" s="4">
        <v>0</v>
      </c>
      <c r="P122" s="19">
        <v>0</v>
      </c>
      <c r="Q122" s="110">
        <v>9</v>
      </c>
      <c r="R122" s="111">
        <v>2</v>
      </c>
      <c r="S122" s="7">
        <v>7</v>
      </c>
      <c r="T122" s="21" t="s">
        <v>2</v>
      </c>
      <c r="U122" s="21">
        <v>0</v>
      </c>
      <c r="V122" s="21">
        <v>0</v>
      </c>
      <c r="W122" s="21">
        <v>0</v>
      </c>
      <c r="X122" s="21">
        <v>1</v>
      </c>
      <c r="Y122" s="21" t="s">
        <v>2</v>
      </c>
      <c r="Z122" s="21">
        <v>0</v>
      </c>
      <c r="AA122" s="21">
        <v>0</v>
      </c>
      <c r="AB122" s="21">
        <v>0</v>
      </c>
      <c r="AC122" s="21">
        <v>1</v>
      </c>
      <c r="AD122" s="21" t="s">
        <v>2</v>
      </c>
      <c r="AE122" s="21">
        <v>0</v>
      </c>
      <c r="AF122" s="21">
        <v>0</v>
      </c>
      <c r="AG122" s="21">
        <v>0</v>
      </c>
      <c r="AH122" s="21">
        <v>1</v>
      </c>
      <c r="AI122" s="4">
        <v>8</v>
      </c>
      <c r="AJ122" s="21">
        <v>0</v>
      </c>
      <c r="AK122" s="21">
        <v>0</v>
      </c>
      <c r="AL122" s="21">
        <v>1</v>
      </c>
      <c r="AM122" s="21">
        <v>0</v>
      </c>
      <c r="AN122" s="21">
        <v>0</v>
      </c>
      <c r="AO122" s="21">
        <v>0</v>
      </c>
      <c r="AP122" s="21">
        <v>0</v>
      </c>
      <c r="AQ122" s="21" t="s">
        <v>2</v>
      </c>
      <c r="AR122" s="21">
        <v>0</v>
      </c>
      <c r="AS122" s="21">
        <v>0</v>
      </c>
      <c r="AT122" s="21">
        <v>0</v>
      </c>
      <c r="AU122" s="21">
        <v>1</v>
      </c>
      <c r="AV122" s="21" t="s">
        <v>2</v>
      </c>
      <c r="AW122" s="21">
        <v>0</v>
      </c>
      <c r="AX122" s="21">
        <v>0</v>
      </c>
      <c r="AY122" s="21">
        <v>0</v>
      </c>
      <c r="AZ122" s="21">
        <v>1</v>
      </c>
      <c r="BA122" s="21" t="s">
        <v>2</v>
      </c>
      <c r="BB122" s="21">
        <v>0</v>
      </c>
      <c r="BC122" s="21">
        <v>0</v>
      </c>
      <c r="BD122" s="21">
        <v>0</v>
      </c>
      <c r="BE122" s="21">
        <v>1</v>
      </c>
      <c r="BF122" s="21" t="s">
        <v>1</v>
      </c>
      <c r="BG122" s="21">
        <v>0</v>
      </c>
      <c r="BH122" s="21">
        <v>0</v>
      </c>
      <c r="BI122" s="21">
        <v>1</v>
      </c>
      <c r="BJ122" s="21">
        <v>0</v>
      </c>
      <c r="BK122" s="21" t="s">
        <v>1</v>
      </c>
      <c r="BL122" s="21">
        <v>0</v>
      </c>
      <c r="BM122" s="21">
        <v>0</v>
      </c>
      <c r="BN122" s="21">
        <v>1</v>
      </c>
      <c r="BO122" s="21">
        <v>0</v>
      </c>
      <c r="BP122" s="21" t="s">
        <v>0</v>
      </c>
      <c r="BQ122" s="21">
        <v>0</v>
      </c>
      <c r="BR122" s="21">
        <v>1</v>
      </c>
      <c r="BS122" s="21">
        <v>0</v>
      </c>
      <c r="BT122" s="21">
        <v>0</v>
      </c>
      <c r="BU122" s="21" t="s">
        <v>0</v>
      </c>
      <c r="BV122" s="21">
        <v>0</v>
      </c>
      <c r="BW122" s="21">
        <v>1</v>
      </c>
      <c r="BX122" s="21">
        <v>0</v>
      </c>
      <c r="BY122" s="21">
        <v>0</v>
      </c>
      <c r="BZ122" s="21" t="s">
        <v>0</v>
      </c>
      <c r="CA122" s="21">
        <v>0</v>
      </c>
      <c r="CB122" s="21">
        <v>1</v>
      </c>
      <c r="CC122" s="21">
        <v>0</v>
      </c>
      <c r="CD122" s="21">
        <v>0</v>
      </c>
      <c r="CE122" s="21" t="s">
        <v>2</v>
      </c>
      <c r="CF122" s="21">
        <v>0</v>
      </c>
      <c r="CG122" s="21">
        <v>0</v>
      </c>
      <c r="CH122" s="21">
        <v>0</v>
      </c>
      <c r="CI122" s="21">
        <v>1</v>
      </c>
      <c r="CJ122" s="21" t="s">
        <v>0</v>
      </c>
      <c r="CK122" s="21">
        <v>0</v>
      </c>
      <c r="CL122" s="21">
        <v>1</v>
      </c>
      <c r="CM122" s="21">
        <v>0</v>
      </c>
      <c r="CN122" s="21">
        <v>0</v>
      </c>
      <c r="CO122" s="21" t="s">
        <v>0</v>
      </c>
      <c r="CP122" s="21">
        <v>0</v>
      </c>
      <c r="CQ122" s="21">
        <v>1</v>
      </c>
      <c r="CR122" s="21">
        <v>0</v>
      </c>
      <c r="CS122" s="21">
        <v>0</v>
      </c>
      <c r="CT122" s="21" t="s">
        <v>0</v>
      </c>
      <c r="CU122" s="21">
        <v>0</v>
      </c>
      <c r="CV122" s="21">
        <v>1</v>
      </c>
      <c r="CW122" s="21">
        <v>0</v>
      </c>
      <c r="CX122" s="21">
        <v>0</v>
      </c>
      <c r="CY122" s="21" t="s">
        <v>0</v>
      </c>
      <c r="CZ122" s="21">
        <v>0</v>
      </c>
      <c r="DA122" s="21">
        <v>1</v>
      </c>
      <c r="DB122" s="21">
        <v>0</v>
      </c>
      <c r="DC122" s="21">
        <v>0</v>
      </c>
      <c r="DD122" s="21" t="s">
        <v>0</v>
      </c>
      <c r="DE122" s="21">
        <v>0</v>
      </c>
      <c r="DF122" s="21">
        <v>1</v>
      </c>
      <c r="DG122" s="21">
        <v>0</v>
      </c>
      <c r="DH122" s="21">
        <v>0</v>
      </c>
      <c r="DI122" s="21" t="s">
        <v>0</v>
      </c>
      <c r="DJ122" s="21">
        <v>0</v>
      </c>
      <c r="DK122" s="21">
        <v>1</v>
      </c>
      <c r="DL122" s="21">
        <v>0</v>
      </c>
      <c r="DM122" s="21">
        <v>0</v>
      </c>
    </row>
    <row r="123" spans="1:117" ht="25" customHeight="1" x14ac:dyDescent="0.3">
      <c r="A123" s="13">
        <v>31</v>
      </c>
      <c r="B123" s="4">
        <v>153</v>
      </c>
      <c r="C123" s="15">
        <v>45909.398530092592</v>
      </c>
      <c r="D123" s="16">
        <v>45909.398530092592</v>
      </c>
      <c r="E123" s="31">
        <v>356</v>
      </c>
      <c r="F123" s="21">
        <v>0</v>
      </c>
      <c r="G123" s="21">
        <v>0</v>
      </c>
      <c r="H123" s="21">
        <v>0</v>
      </c>
      <c r="I123" s="21">
        <v>0</v>
      </c>
      <c r="J123" s="21">
        <v>1</v>
      </c>
      <c r="K123" s="21">
        <v>0</v>
      </c>
      <c r="L123" s="70"/>
      <c r="M123" s="19">
        <v>0</v>
      </c>
      <c r="N123" s="19" t="s">
        <v>187</v>
      </c>
      <c r="O123" s="4">
        <v>0</v>
      </c>
      <c r="P123" s="19">
        <v>0</v>
      </c>
      <c r="Q123" s="110">
        <v>3</v>
      </c>
      <c r="R123" s="111">
        <v>2</v>
      </c>
      <c r="S123" s="7">
        <v>13</v>
      </c>
      <c r="T123" s="21" t="s">
        <v>2</v>
      </c>
      <c r="U123" s="21">
        <v>0</v>
      </c>
      <c r="V123" s="21">
        <v>0</v>
      </c>
      <c r="W123" s="21">
        <v>0</v>
      </c>
      <c r="X123" s="21">
        <v>1</v>
      </c>
      <c r="Y123" s="21" t="s">
        <v>2</v>
      </c>
      <c r="Z123" s="21">
        <v>0</v>
      </c>
      <c r="AA123" s="21">
        <v>0</v>
      </c>
      <c r="AB123" s="21">
        <v>0</v>
      </c>
      <c r="AC123" s="21">
        <v>1</v>
      </c>
      <c r="AD123" s="21" t="s">
        <v>2</v>
      </c>
      <c r="AE123" s="21">
        <v>0</v>
      </c>
      <c r="AF123" s="21">
        <v>0</v>
      </c>
      <c r="AG123" s="21">
        <v>0</v>
      </c>
      <c r="AH123" s="21">
        <v>1</v>
      </c>
      <c r="AI123" s="4">
        <v>9</v>
      </c>
      <c r="AJ123" s="21">
        <v>0</v>
      </c>
      <c r="AK123" s="21">
        <v>0</v>
      </c>
      <c r="AL123" s="21">
        <v>1</v>
      </c>
      <c r="AM123" s="21">
        <v>0</v>
      </c>
      <c r="AN123" s="21">
        <v>0</v>
      </c>
      <c r="AO123" s="21">
        <v>0</v>
      </c>
      <c r="AP123" s="21">
        <v>0</v>
      </c>
      <c r="AQ123" s="21" t="s">
        <v>2</v>
      </c>
      <c r="AR123" s="21">
        <v>0</v>
      </c>
      <c r="AS123" s="21">
        <v>0</v>
      </c>
      <c r="AT123" s="21">
        <v>0</v>
      </c>
      <c r="AU123" s="21">
        <v>1</v>
      </c>
      <c r="AV123" s="21" t="s">
        <v>2</v>
      </c>
      <c r="AW123" s="21">
        <v>0</v>
      </c>
      <c r="AX123" s="21">
        <v>0</v>
      </c>
      <c r="AY123" s="21">
        <v>0</v>
      </c>
      <c r="AZ123" s="21">
        <v>1</v>
      </c>
      <c r="BA123" s="21" t="s">
        <v>2</v>
      </c>
      <c r="BB123" s="21">
        <v>0</v>
      </c>
      <c r="BC123" s="21">
        <v>0</v>
      </c>
      <c r="BD123" s="21">
        <v>0</v>
      </c>
      <c r="BE123" s="21">
        <v>1</v>
      </c>
      <c r="BF123" s="21" t="s">
        <v>2</v>
      </c>
      <c r="BG123" s="21">
        <v>0</v>
      </c>
      <c r="BH123" s="21">
        <v>0</v>
      </c>
      <c r="BI123" s="21">
        <v>0</v>
      </c>
      <c r="BJ123" s="21">
        <v>1</v>
      </c>
      <c r="BK123" s="21" t="s">
        <v>2</v>
      </c>
      <c r="BL123" s="21">
        <v>0</v>
      </c>
      <c r="BM123" s="21">
        <v>0</v>
      </c>
      <c r="BN123" s="21">
        <v>0</v>
      </c>
      <c r="BO123" s="21">
        <v>1</v>
      </c>
      <c r="BP123" s="21" t="s">
        <v>2</v>
      </c>
      <c r="BQ123" s="21">
        <v>0</v>
      </c>
      <c r="BR123" s="21">
        <v>0</v>
      </c>
      <c r="BS123" s="21">
        <v>0</v>
      </c>
      <c r="BT123" s="21">
        <v>1</v>
      </c>
      <c r="BU123" s="21" t="s">
        <v>2</v>
      </c>
      <c r="BV123" s="21">
        <v>0</v>
      </c>
      <c r="BW123" s="21">
        <v>0</v>
      </c>
      <c r="BX123" s="21">
        <v>0</v>
      </c>
      <c r="BY123" s="21">
        <v>1</v>
      </c>
      <c r="BZ123" s="21" t="s">
        <v>1</v>
      </c>
      <c r="CA123" s="21">
        <v>0</v>
      </c>
      <c r="CB123" s="21">
        <v>0</v>
      </c>
      <c r="CC123" s="21">
        <v>1</v>
      </c>
      <c r="CD123" s="21">
        <v>0</v>
      </c>
      <c r="CE123" s="21" t="s">
        <v>2</v>
      </c>
      <c r="CF123" s="21">
        <v>0</v>
      </c>
      <c r="CG123" s="21">
        <v>0</v>
      </c>
      <c r="CH123" s="21">
        <v>0</v>
      </c>
      <c r="CI123" s="21">
        <v>1</v>
      </c>
      <c r="CJ123" s="21" t="s">
        <v>2</v>
      </c>
      <c r="CK123" s="21">
        <v>0</v>
      </c>
      <c r="CL123" s="21">
        <v>0</v>
      </c>
      <c r="CM123" s="21">
        <v>0</v>
      </c>
      <c r="CN123" s="21">
        <v>1</v>
      </c>
      <c r="CO123" s="21" t="s">
        <v>2</v>
      </c>
      <c r="CP123" s="21">
        <v>0</v>
      </c>
      <c r="CQ123" s="21">
        <v>0</v>
      </c>
      <c r="CR123" s="21">
        <v>0</v>
      </c>
      <c r="CS123" s="21">
        <v>1</v>
      </c>
      <c r="CT123" s="21" t="s">
        <v>1</v>
      </c>
      <c r="CU123" s="21">
        <v>0</v>
      </c>
      <c r="CV123" s="21">
        <v>0</v>
      </c>
      <c r="CW123" s="21">
        <v>1</v>
      </c>
      <c r="CX123" s="21">
        <v>0</v>
      </c>
      <c r="CY123" s="21" t="s">
        <v>0</v>
      </c>
      <c r="CZ123" s="21">
        <v>0</v>
      </c>
      <c r="DA123" s="21">
        <v>1</v>
      </c>
      <c r="DB123" s="21">
        <v>0</v>
      </c>
      <c r="DC123" s="21">
        <v>0</v>
      </c>
      <c r="DD123" s="21" t="s">
        <v>0</v>
      </c>
      <c r="DE123" s="21">
        <v>0</v>
      </c>
      <c r="DF123" s="21">
        <v>1</v>
      </c>
      <c r="DG123" s="21">
        <v>0</v>
      </c>
      <c r="DH123" s="21">
        <v>0</v>
      </c>
      <c r="DI123" s="21" t="s">
        <v>0</v>
      </c>
      <c r="DJ123" s="21">
        <v>0</v>
      </c>
      <c r="DK123" s="21">
        <v>1</v>
      </c>
      <c r="DL123" s="21">
        <v>0</v>
      </c>
      <c r="DM123" s="21">
        <v>0</v>
      </c>
    </row>
    <row r="124" spans="1:117" ht="25" customHeight="1" x14ac:dyDescent="0.3">
      <c r="A124" s="13">
        <v>33</v>
      </c>
      <c r="B124" s="4">
        <v>155</v>
      </c>
      <c r="C124" s="15">
        <v>45909.448645833334</v>
      </c>
      <c r="D124" s="16">
        <v>45909.448645833334</v>
      </c>
      <c r="E124" s="31">
        <v>356</v>
      </c>
      <c r="F124" s="21">
        <v>0</v>
      </c>
      <c r="G124" s="21">
        <v>0</v>
      </c>
      <c r="H124" s="21">
        <v>0</v>
      </c>
      <c r="I124" s="21">
        <v>0</v>
      </c>
      <c r="J124" s="21">
        <v>1</v>
      </c>
      <c r="K124" s="21">
        <v>0</v>
      </c>
      <c r="L124" s="70"/>
      <c r="M124" s="19">
        <v>0</v>
      </c>
      <c r="N124" s="19" t="s">
        <v>188</v>
      </c>
      <c r="O124" s="4">
        <v>0</v>
      </c>
      <c r="P124" s="19">
        <v>0</v>
      </c>
      <c r="Q124" s="110">
        <v>0</v>
      </c>
      <c r="R124" s="111">
        <v>0</v>
      </c>
      <c r="S124" s="7">
        <v>18</v>
      </c>
      <c r="T124" s="21" t="s">
        <v>2</v>
      </c>
      <c r="U124" s="21">
        <v>0</v>
      </c>
      <c r="V124" s="21">
        <v>0</v>
      </c>
      <c r="W124" s="21">
        <v>0</v>
      </c>
      <c r="X124" s="21">
        <v>1</v>
      </c>
      <c r="Y124" s="21" t="s">
        <v>2</v>
      </c>
      <c r="Z124" s="21">
        <v>0</v>
      </c>
      <c r="AA124" s="21">
        <v>0</v>
      </c>
      <c r="AB124" s="21">
        <v>0</v>
      </c>
      <c r="AC124" s="21">
        <v>1</v>
      </c>
      <c r="AD124" s="21" t="s">
        <v>2</v>
      </c>
      <c r="AE124" s="21">
        <v>0</v>
      </c>
      <c r="AF124" s="21">
        <v>0</v>
      </c>
      <c r="AG124" s="21">
        <v>0</v>
      </c>
      <c r="AH124" s="21">
        <v>1</v>
      </c>
      <c r="AI124" s="4">
        <v>15</v>
      </c>
      <c r="AJ124" s="21">
        <v>0</v>
      </c>
      <c r="AK124" s="21">
        <v>0</v>
      </c>
      <c r="AL124" s="21">
        <v>0</v>
      </c>
      <c r="AM124" s="21">
        <v>1</v>
      </c>
      <c r="AN124" s="21">
        <v>0</v>
      </c>
      <c r="AO124" s="21">
        <v>0</v>
      </c>
      <c r="AP124" s="21">
        <v>0</v>
      </c>
      <c r="AQ124" s="21" t="s">
        <v>2</v>
      </c>
      <c r="AR124" s="21">
        <v>0</v>
      </c>
      <c r="AS124" s="21">
        <v>0</v>
      </c>
      <c r="AT124" s="21">
        <v>0</v>
      </c>
      <c r="AU124" s="21">
        <v>1</v>
      </c>
      <c r="AV124" s="21" t="s">
        <v>2</v>
      </c>
      <c r="AW124" s="21">
        <v>0</v>
      </c>
      <c r="AX124" s="21">
        <v>0</v>
      </c>
      <c r="AY124" s="21">
        <v>0</v>
      </c>
      <c r="AZ124" s="21">
        <v>1</v>
      </c>
      <c r="BA124" s="21" t="s">
        <v>2</v>
      </c>
      <c r="BB124" s="21">
        <v>0</v>
      </c>
      <c r="BC124" s="21">
        <v>0</v>
      </c>
      <c r="BD124" s="21">
        <v>0</v>
      </c>
      <c r="BE124" s="21">
        <v>1</v>
      </c>
      <c r="BF124" s="21" t="s">
        <v>2</v>
      </c>
      <c r="BG124" s="21">
        <v>0</v>
      </c>
      <c r="BH124" s="21">
        <v>0</v>
      </c>
      <c r="BI124" s="21">
        <v>0</v>
      </c>
      <c r="BJ124" s="21">
        <v>1</v>
      </c>
      <c r="BK124" s="21" t="s">
        <v>2</v>
      </c>
      <c r="BL124" s="21">
        <v>0</v>
      </c>
      <c r="BM124" s="21">
        <v>0</v>
      </c>
      <c r="BN124" s="21">
        <v>0</v>
      </c>
      <c r="BO124" s="21">
        <v>1</v>
      </c>
      <c r="BP124" s="21" t="s">
        <v>2</v>
      </c>
      <c r="BQ124" s="21">
        <v>0</v>
      </c>
      <c r="BR124" s="21">
        <v>0</v>
      </c>
      <c r="BS124" s="21">
        <v>0</v>
      </c>
      <c r="BT124" s="21">
        <v>1</v>
      </c>
      <c r="BU124" s="21" t="s">
        <v>2</v>
      </c>
      <c r="BV124" s="21">
        <v>0</v>
      </c>
      <c r="BW124" s="21">
        <v>0</v>
      </c>
      <c r="BX124" s="21">
        <v>0</v>
      </c>
      <c r="BY124" s="21">
        <v>1</v>
      </c>
      <c r="BZ124" s="21" t="s">
        <v>2</v>
      </c>
      <c r="CA124" s="21">
        <v>0</v>
      </c>
      <c r="CB124" s="21">
        <v>0</v>
      </c>
      <c r="CC124" s="21">
        <v>0</v>
      </c>
      <c r="CD124" s="21">
        <v>1</v>
      </c>
      <c r="CE124" s="21" t="s">
        <v>2</v>
      </c>
      <c r="CF124" s="21">
        <v>0</v>
      </c>
      <c r="CG124" s="21">
        <v>0</v>
      </c>
      <c r="CH124" s="21">
        <v>0</v>
      </c>
      <c r="CI124" s="21">
        <v>1</v>
      </c>
      <c r="CJ124" s="21" t="s">
        <v>2</v>
      </c>
      <c r="CK124" s="21">
        <v>0</v>
      </c>
      <c r="CL124" s="21">
        <v>0</v>
      </c>
      <c r="CM124" s="21">
        <v>0</v>
      </c>
      <c r="CN124" s="21">
        <v>1</v>
      </c>
      <c r="CO124" s="21" t="s">
        <v>2</v>
      </c>
      <c r="CP124" s="21">
        <v>0</v>
      </c>
      <c r="CQ124" s="21">
        <v>0</v>
      </c>
      <c r="CR124" s="21">
        <v>0</v>
      </c>
      <c r="CS124" s="21">
        <v>1</v>
      </c>
      <c r="CT124" s="21" t="s">
        <v>2</v>
      </c>
      <c r="CU124" s="21">
        <v>0</v>
      </c>
      <c r="CV124" s="21">
        <v>0</v>
      </c>
      <c r="CW124" s="21">
        <v>0</v>
      </c>
      <c r="CX124" s="21">
        <v>1</v>
      </c>
      <c r="CY124" s="21" t="s">
        <v>2</v>
      </c>
      <c r="CZ124" s="21">
        <v>0</v>
      </c>
      <c r="DA124" s="21">
        <v>0</v>
      </c>
      <c r="DB124" s="21">
        <v>0</v>
      </c>
      <c r="DC124" s="21">
        <v>1</v>
      </c>
      <c r="DD124" s="21" t="s">
        <v>2</v>
      </c>
      <c r="DE124" s="21">
        <v>0</v>
      </c>
      <c r="DF124" s="21">
        <v>0</v>
      </c>
      <c r="DG124" s="21">
        <v>0</v>
      </c>
      <c r="DH124" s="21">
        <v>1</v>
      </c>
      <c r="DI124" s="21" t="s">
        <v>2</v>
      </c>
      <c r="DJ124" s="21">
        <v>0</v>
      </c>
      <c r="DK124" s="21">
        <v>0</v>
      </c>
      <c r="DL124" s="21">
        <v>0</v>
      </c>
      <c r="DM124" s="21">
        <v>1</v>
      </c>
    </row>
    <row r="125" spans="1:117" ht="25" customHeight="1" x14ac:dyDescent="0.3">
      <c r="A125" s="13">
        <v>29</v>
      </c>
      <c r="B125" s="4">
        <v>150</v>
      </c>
      <c r="C125" s="15">
        <v>45905.417500000003</v>
      </c>
      <c r="D125" s="16">
        <v>45905.417500000003</v>
      </c>
      <c r="E125" s="31">
        <v>360</v>
      </c>
      <c r="F125" s="21">
        <v>0</v>
      </c>
      <c r="G125" s="21">
        <v>0</v>
      </c>
      <c r="H125" s="21">
        <v>0</v>
      </c>
      <c r="I125" s="21">
        <v>0</v>
      </c>
      <c r="J125" s="21">
        <v>1</v>
      </c>
      <c r="K125" s="21">
        <v>0</v>
      </c>
      <c r="L125" s="70"/>
      <c r="M125" s="19">
        <v>0</v>
      </c>
      <c r="N125" s="19" t="s">
        <v>185</v>
      </c>
      <c r="O125" s="4">
        <v>0</v>
      </c>
      <c r="P125" s="19">
        <v>0</v>
      </c>
      <c r="Q125" s="110">
        <v>4</v>
      </c>
      <c r="R125" s="111">
        <v>0</v>
      </c>
      <c r="S125" s="7">
        <v>14</v>
      </c>
      <c r="T125" s="21" t="s">
        <v>2</v>
      </c>
      <c r="U125" s="21">
        <v>0</v>
      </c>
      <c r="V125" s="21">
        <v>0</v>
      </c>
      <c r="W125" s="21">
        <v>0</v>
      </c>
      <c r="X125" s="21">
        <v>1</v>
      </c>
      <c r="Y125" s="21" t="s">
        <v>2</v>
      </c>
      <c r="Z125" s="21">
        <v>0</v>
      </c>
      <c r="AA125" s="21">
        <v>0</v>
      </c>
      <c r="AB125" s="21">
        <v>0</v>
      </c>
      <c r="AC125" s="21">
        <v>1</v>
      </c>
      <c r="AD125" s="21" t="s">
        <v>2</v>
      </c>
      <c r="AE125" s="21">
        <v>0</v>
      </c>
      <c r="AF125" s="21">
        <v>0</v>
      </c>
      <c r="AG125" s="21">
        <v>0</v>
      </c>
      <c r="AH125" s="21">
        <v>1</v>
      </c>
      <c r="AI125" s="4">
        <v>15</v>
      </c>
      <c r="AJ125" s="21">
        <v>0</v>
      </c>
      <c r="AK125" s="21">
        <v>0</v>
      </c>
      <c r="AL125" s="21">
        <v>0</v>
      </c>
      <c r="AM125" s="21">
        <v>1</v>
      </c>
      <c r="AN125" s="21">
        <v>0</v>
      </c>
      <c r="AO125" s="21">
        <v>0</v>
      </c>
      <c r="AP125" s="21">
        <v>0</v>
      </c>
      <c r="AQ125" s="21" t="s">
        <v>2</v>
      </c>
      <c r="AR125" s="21">
        <v>0</v>
      </c>
      <c r="AS125" s="21">
        <v>0</v>
      </c>
      <c r="AT125" s="21">
        <v>0</v>
      </c>
      <c r="AU125" s="21">
        <v>1</v>
      </c>
      <c r="AV125" s="21" t="s">
        <v>2</v>
      </c>
      <c r="AW125" s="21">
        <v>0</v>
      </c>
      <c r="AX125" s="21">
        <v>0</v>
      </c>
      <c r="AY125" s="21">
        <v>0</v>
      </c>
      <c r="AZ125" s="21">
        <v>1</v>
      </c>
      <c r="BA125" s="21" t="s">
        <v>2</v>
      </c>
      <c r="BB125" s="21">
        <v>0</v>
      </c>
      <c r="BC125" s="21">
        <v>0</v>
      </c>
      <c r="BD125" s="21">
        <v>0</v>
      </c>
      <c r="BE125" s="21">
        <v>1</v>
      </c>
      <c r="BF125" s="21" t="s">
        <v>2</v>
      </c>
      <c r="BG125" s="21">
        <v>0</v>
      </c>
      <c r="BH125" s="21">
        <v>0</v>
      </c>
      <c r="BI125" s="21">
        <v>0</v>
      </c>
      <c r="BJ125" s="21">
        <v>1</v>
      </c>
      <c r="BK125" s="21" t="s">
        <v>2</v>
      </c>
      <c r="BL125" s="21">
        <v>0</v>
      </c>
      <c r="BM125" s="21">
        <v>0</v>
      </c>
      <c r="BN125" s="21">
        <v>0</v>
      </c>
      <c r="BO125" s="21">
        <v>1</v>
      </c>
      <c r="BP125" s="21" t="s">
        <v>2</v>
      </c>
      <c r="BQ125" s="21">
        <v>0</v>
      </c>
      <c r="BR125" s="21">
        <v>0</v>
      </c>
      <c r="BS125" s="21">
        <v>0</v>
      </c>
      <c r="BT125" s="21">
        <v>1</v>
      </c>
      <c r="BU125" s="21" t="s">
        <v>2</v>
      </c>
      <c r="BV125" s="21">
        <v>0</v>
      </c>
      <c r="BW125" s="21">
        <v>0</v>
      </c>
      <c r="BX125" s="21">
        <v>0</v>
      </c>
      <c r="BY125" s="21">
        <v>1</v>
      </c>
      <c r="BZ125" s="21" t="s">
        <v>2</v>
      </c>
      <c r="CA125" s="21">
        <v>0</v>
      </c>
      <c r="CB125" s="21">
        <v>0</v>
      </c>
      <c r="CC125" s="21">
        <v>0</v>
      </c>
      <c r="CD125" s="21">
        <v>1</v>
      </c>
      <c r="CE125" s="21" t="s">
        <v>2</v>
      </c>
      <c r="CF125" s="21">
        <v>0</v>
      </c>
      <c r="CG125" s="21">
        <v>0</v>
      </c>
      <c r="CH125" s="21">
        <v>0</v>
      </c>
      <c r="CI125" s="21">
        <v>1</v>
      </c>
      <c r="CJ125" s="21" t="s">
        <v>2</v>
      </c>
      <c r="CK125" s="21">
        <v>0</v>
      </c>
      <c r="CL125" s="21">
        <v>0</v>
      </c>
      <c r="CM125" s="21">
        <v>0</v>
      </c>
      <c r="CN125" s="21">
        <v>1</v>
      </c>
      <c r="CO125" s="21" t="s">
        <v>2</v>
      </c>
      <c r="CP125" s="21">
        <v>0</v>
      </c>
      <c r="CQ125" s="21">
        <v>0</v>
      </c>
      <c r="CR125" s="21">
        <v>0</v>
      </c>
      <c r="CS125" s="21">
        <v>1</v>
      </c>
      <c r="CT125" s="21" t="s">
        <v>0</v>
      </c>
      <c r="CU125" s="21">
        <v>0</v>
      </c>
      <c r="CV125" s="21">
        <v>1</v>
      </c>
      <c r="CW125" s="21">
        <v>0</v>
      </c>
      <c r="CX125" s="21">
        <v>0</v>
      </c>
      <c r="CY125" s="21" t="s">
        <v>0</v>
      </c>
      <c r="CZ125" s="21">
        <v>0</v>
      </c>
      <c r="DA125" s="21">
        <v>1</v>
      </c>
      <c r="DB125" s="21">
        <v>0</v>
      </c>
      <c r="DC125" s="21">
        <v>0</v>
      </c>
      <c r="DD125" s="21" t="s">
        <v>0</v>
      </c>
      <c r="DE125" s="21">
        <v>0</v>
      </c>
      <c r="DF125" s="21">
        <v>1</v>
      </c>
      <c r="DG125" s="21">
        <v>0</v>
      </c>
      <c r="DH125" s="21">
        <v>0</v>
      </c>
      <c r="DI125" s="21" t="s">
        <v>0</v>
      </c>
      <c r="DJ125" s="21">
        <v>0</v>
      </c>
      <c r="DK125" s="21">
        <v>1</v>
      </c>
      <c r="DL125" s="21">
        <v>0</v>
      </c>
      <c r="DM125" s="21">
        <v>0</v>
      </c>
    </row>
    <row r="126" spans="1:117" ht="25" customHeight="1" x14ac:dyDescent="0.3">
      <c r="A126" s="13">
        <v>30</v>
      </c>
      <c r="B126" s="4">
        <v>151</v>
      </c>
      <c r="C126" s="15">
        <v>45905.509085648147</v>
      </c>
      <c r="D126" s="16">
        <v>45905.509085648147</v>
      </c>
      <c r="E126" s="31">
        <v>360</v>
      </c>
      <c r="F126" s="21">
        <v>0</v>
      </c>
      <c r="G126" s="21">
        <v>0</v>
      </c>
      <c r="H126" s="21">
        <v>0</v>
      </c>
      <c r="I126" s="21">
        <v>0</v>
      </c>
      <c r="J126" s="21">
        <v>1</v>
      </c>
      <c r="K126" s="21">
        <v>0</v>
      </c>
      <c r="L126" s="70"/>
      <c r="M126" s="19">
        <v>0</v>
      </c>
      <c r="N126" s="19" t="s">
        <v>186</v>
      </c>
      <c r="O126" s="4">
        <v>0</v>
      </c>
      <c r="P126" s="19">
        <v>0</v>
      </c>
      <c r="Q126" s="110">
        <v>0</v>
      </c>
      <c r="R126" s="111">
        <v>0</v>
      </c>
      <c r="S126" s="7">
        <v>18</v>
      </c>
      <c r="T126" s="21" t="s">
        <v>2</v>
      </c>
      <c r="U126" s="21">
        <v>0</v>
      </c>
      <c r="V126" s="21">
        <v>0</v>
      </c>
      <c r="W126" s="21">
        <v>0</v>
      </c>
      <c r="X126" s="21">
        <v>1</v>
      </c>
      <c r="Y126" s="21" t="s">
        <v>2</v>
      </c>
      <c r="Z126" s="21">
        <v>0</v>
      </c>
      <c r="AA126" s="21">
        <v>0</v>
      </c>
      <c r="AB126" s="21">
        <v>0</v>
      </c>
      <c r="AC126" s="21">
        <v>1</v>
      </c>
      <c r="AD126" s="21" t="s">
        <v>2</v>
      </c>
      <c r="AE126" s="21">
        <v>0</v>
      </c>
      <c r="AF126" s="21">
        <v>0</v>
      </c>
      <c r="AG126" s="21">
        <v>0</v>
      </c>
      <c r="AH126" s="21">
        <v>1</v>
      </c>
      <c r="AI126" s="4">
        <v>36</v>
      </c>
      <c r="AJ126" s="21">
        <v>0</v>
      </c>
      <c r="AK126" s="21">
        <v>0</v>
      </c>
      <c r="AL126" s="21">
        <v>0</v>
      </c>
      <c r="AM126" s="21">
        <v>0</v>
      </c>
      <c r="AN126" s="21">
        <v>1</v>
      </c>
      <c r="AO126" s="21">
        <v>0</v>
      </c>
      <c r="AP126" s="21">
        <v>0</v>
      </c>
      <c r="AQ126" s="21" t="s">
        <v>2</v>
      </c>
      <c r="AR126" s="21">
        <v>0</v>
      </c>
      <c r="AS126" s="21">
        <v>0</v>
      </c>
      <c r="AT126" s="21">
        <v>0</v>
      </c>
      <c r="AU126" s="21">
        <v>1</v>
      </c>
      <c r="AV126" s="21" t="s">
        <v>2</v>
      </c>
      <c r="AW126" s="21">
        <v>0</v>
      </c>
      <c r="AX126" s="21">
        <v>0</v>
      </c>
      <c r="AY126" s="21">
        <v>0</v>
      </c>
      <c r="AZ126" s="21">
        <v>1</v>
      </c>
      <c r="BA126" s="21" t="s">
        <v>2</v>
      </c>
      <c r="BB126" s="21">
        <v>0</v>
      </c>
      <c r="BC126" s="21">
        <v>0</v>
      </c>
      <c r="BD126" s="21">
        <v>0</v>
      </c>
      <c r="BE126" s="21">
        <v>1</v>
      </c>
      <c r="BF126" s="21" t="s">
        <v>2</v>
      </c>
      <c r="BG126" s="21">
        <v>0</v>
      </c>
      <c r="BH126" s="21">
        <v>0</v>
      </c>
      <c r="BI126" s="21">
        <v>0</v>
      </c>
      <c r="BJ126" s="21">
        <v>1</v>
      </c>
      <c r="BK126" s="21" t="s">
        <v>2</v>
      </c>
      <c r="BL126" s="21">
        <v>0</v>
      </c>
      <c r="BM126" s="21">
        <v>0</v>
      </c>
      <c r="BN126" s="21">
        <v>0</v>
      </c>
      <c r="BO126" s="21">
        <v>1</v>
      </c>
      <c r="BP126" s="21" t="s">
        <v>2</v>
      </c>
      <c r="BQ126" s="21">
        <v>0</v>
      </c>
      <c r="BR126" s="21">
        <v>0</v>
      </c>
      <c r="BS126" s="21">
        <v>0</v>
      </c>
      <c r="BT126" s="21">
        <v>1</v>
      </c>
      <c r="BU126" s="21" t="s">
        <v>2</v>
      </c>
      <c r="BV126" s="21">
        <v>0</v>
      </c>
      <c r="BW126" s="21">
        <v>0</v>
      </c>
      <c r="BX126" s="21">
        <v>0</v>
      </c>
      <c r="BY126" s="21">
        <v>1</v>
      </c>
      <c r="BZ126" s="21" t="s">
        <v>2</v>
      </c>
      <c r="CA126" s="21">
        <v>0</v>
      </c>
      <c r="CB126" s="21">
        <v>0</v>
      </c>
      <c r="CC126" s="21">
        <v>0</v>
      </c>
      <c r="CD126" s="21">
        <v>1</v>
      </c>
      <c r="CE126" s="21" t="s">
        <v>2</v>
      </c>
      <c r="CF126" s="21">
        <v>0</v>
      </c>
      <c r="CG126" s="21">
        <v>0</v>
      </c>
      <c r="CH126" s="21">
        <v>0</v>
      </c>
      <c r="CI126" s="21">
        <v>1</v>
      </c>
      <c r="CJ126" s="21" t="s">
        <v>2</v>
      </c>
      <c r="CK126" s="21">
        <v>0</v>
      </c>
      <c r="CL126" s="21">
        <v>0</v>
      </c>
      <c r="CM126" s="21">
        <v>0</v>
      </c>
      <c r="CN126" s="21">
        <v>1</v>
      </c>
      <c r="CO126" s="21" t="s">
        <v>2</v>
      </c>
      <c r="CP126" s="21">
        <v>0</v>
      </c>
      <c r="CQ126" s="21">
        <v>0</v>
      </c>
      <c r="CR126" s="21">
        <v>0</v>
      </c>
      <c r="CS126" s="21">
        <v>1</v>
      </c>
      <c r="CT126" s="21" t="s">
        <v>2</v>
      </c>
      <c r="CU126" s="21">
        <v>0</v>
      </c>
      <c r="CV126" s="21">
        <v>0</v>
      </c>
      <c r="CW126" s="21">
        <v>0</v>
      </c>
      <c r="CX126" s="21">
        <v>1</v>
      </c>
      <c r="CY126" s="21" t="s">
        <v>2</v>
      </c>
      <c r="CZ126" s="21">
        <v>0</v>
      </c>
      <c r="DA126" s="21">
        <v>0</v>
      </c>
      <c r="DB126" s="21">
        <v>0</v>
      </c>
      <c r="DC126" s="21">
        <v>1</v>
      </c>
      <c r="DD126" s="21" t="s">
        <v>2</v>
      </c>
      <c r="DE126" s="21">
        <v>0</v>
      </c>
      <c r="DF126" s="21">
        <v>0</v>
      </c>
      <c r="DG126" s="21">
        <v>0</v>
      </c>
      <c r="DH126" s="21">
        <v>1</v>
      </c>
      <c r="DI126" s="21" t="s">
        <v>2</v>
      </c>
      <c r="DJ126" s="21">
        <v>0</v>
      </c>
      <c r="DK126" s="21">
        <v>0</v>
      </c>
      <c r="DL126" s="21">
        <v>0</v>
      </c>
      <c r="DM126" s="21">
        <v>1</v>
      </c>
    </row>
    <row r="127" spans="1:117" ht="25" customHeight="1" x14ac:dyDescent="0.3">
      <c r="A127" s="13">
        <v>27</v>
      </c>
      <c r="B127" s="4">
        <v>143</v>
      </c>
      <c r="C127" s="15">
        <v>45904.422476851854</v>
      </c>
      <c r="D127" s="16">
        <v>45904.422476851854</v>
      </c>
      <c r="E127" s="31">
        <v>361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1</v>
      </c>
      <c r="L127" s="70"/>
      <c r="M127" s="19">
        <v>0</v>
      </c>
      <c r="N127" s="19" t="s">
        <v>183</v>
      </c>
      <c r="O127" s="4">
        <v>0</v>
      </c>
      <c r="P127" s="19">
        <v>0</v>
      </c>
      <c r="Q127" s="110">
        <v>18</v>
      </c>
      <c r="R127" s="111">
        <v>0</v>
      </c>
      <c r="S127" s="7">
        <v>0</v>
      </c>
      <c r="T127" s="21" t="s">
        <v>0</v>
      </c>
      <c r="U127" s="21">
        <v>0</v>
      </c>
      <c r="V127" s="21">
        <v>1</v>
      </c>
      <c r="W127" s="21">
        <v>0</v>
      </c>
      <c r="X127" s="21">
        <v>0</v>
      </c>
      <c r="Y127" s="21" t="s">
        <v>0</v>
      </c>
      <c r="Z127" s="21">
        <v>0</v>
      </c>
      <c r="AA127" s="21">
        <v>1</v>
      </c>
      <c r="AB127" s="21">
        <v>0</v>
      </c>
      <c r="AC127" s="21">
        <v>0</v>
      </c>
      <c r="AD127" s="21" t="s">
        <v>0</v>
      </c>
      <c r="AE127" s="21">
        <v>0</v>
      </c>
      <c r="AF127" s="21">
        <v>1</v>
      </c>
      <c r="AG127" s="21">
        <v>0</v>
      </c>
      <c r="AH127" s="21">
        <v>0</v>
      </c>
      <c r="AI127" s="4" t="s">
        <v>111</v>
      </c>
      <c r="AJ127" s="21">
        <v>1</v>
      </c>
      <c r="AK127" s="21">
        <v>0</v>
      </c>
      <c r="AL127" s="21">
        <v>0</v>
      </c>
      <c r="AM127" s="21">
        <v>0</v>
      </c>
      <c r="AN127" s="21">
        <v>0</v>
      </c>
      <c r="AO127" s="21">
        <v>0</v>
      </c>
      <c r="AP127" s="21">
        <v>0</v>
      </c>
      <c r="AQ127" s="21" t="s">
        <v>0</v>
      </c>
      <c r="AR127" s="21">
        <v>0</v>
      </c>
      <c r="AS127" s="21">
        <v>1</v>
      </c>
      <c r="AT127" s="21">
        <v>0</v>
      </c>
      <c r="AU127" s="21">
        <v>0</v>
      </c>
      <c r="AV127" s="21" t="s">
        <v>0</v>
      </c>
      <c r="AW127" s="21">
        <v>0</v>
      </c>
      <c r="AX127" s="21">
        <v>1</v>
      </c>
      <c r="AY127" s="21">
        <v>0</v>
      </c>
      <c r="AZ127" s="21">
        <v>0</v>
      </c>
      <c r="BA127" s="21" t="s">
        <v>0</v>
      </c>
      <c r="BB127" s="21">
        <v>0</v>
      </c>
      <c r="BC127" s="21">
        <v>1</v>
      </c>
      <c r="BD127" s="21">
        <v>0</v>
      </c>
      <c r="BE127" s="21">
        <v>0</v>
      </c>
      <c r="BF127" s="21" t="s">
        <v>0</v>
      </c>
      <c r="BG127" s="21">
        <v>0</v>
      </c>
      <c r="BH127" s="21">
        <v>1</v>
      </c>
      <c r="BI127" s="21">
        <v>0</v>
      </c>
      <c r="BJ127" s="21">
        <v>0</v>
      </c>
      <c r="BK127" s="21" t="s">
        <v>0</v>
      </c>
      <c r="BL127" s="21">
        <v>0</v>
      </c>
      <c r="BM127" s="21">
        <v>1</v>
      </c>
      <c r="BN127" s="21">
        <v>0</v>
      </c>
      <c r="BO127" s="21">
        <v>0</v>
      </c>
      <c r="BP127" s="21" t="s">
        <v>0</v>
      </c>
      <c r="BQ127" s="21">
        <v>0</v>
      </c>
      <c r="BR127" s="21">
        <v>1</v>
      </c>
      <c r="BS127" s="21">
        <v>0</v>
      </c>
      <c r="BT127" s="21">
        <v>0</v>
      </c>
      <c r="BU127" s="21" t="s">
        <v>0</v>
      </c>
      <c r="BV127" s="21">
        <v>0</v>
      </c>
      <c r="BW127" s="21">
        <v>1</v>
      </c>
      <c r="BX127" s="21">
        <v>0</v>
      </c>
      <c r="BY127" s="21">
        <v>0</v>
      </c>
      <c r="BZ127" s="21" t="s">
        <v>0</v>
      </c>
      <c r="CA127" s="21">
        <v>0</v>
      </c>
      <c r="CB127" s="21">
        <v>1</v>
      </c>
      <c r="CC127" s="21">
        <v>0</v>
      </c>
      <c r="CD127" s="21">
        <v>0</v>
      </c>
      <c r="CE127" s="21" t="s">
        <v>0</v>
      </c>
      <c r="CF127" s="21">
        <v>0</v>
      </c>
      <c r="CG127" s="21">
        <v>1</v>
      </c>
      <c r="CH127" s="21">
        <v>0</v>
      </c>
      <c r="CI127" s="21">
        <v>0</v>
      </c>
      <c r="CJ127" s="21" t="s">
        <v>0</v>
      </c>
      <c r="CK127" s="21">
        <v>0</v>
      </c>
      <c r="CL127" s="21">
        <v>1</v>
      </c>
      <c r="CM127" s="21">
        <v>0</v>
      </c>
      <c r="CN127" s="21">
        <v>0</v>
      </c>
      <c r="CO127" s="21" t="s">
        <v>0</v>
      </c>
      <c r="CP127" s="21">
        <v>0</v>
      </c>
      <c r="CQ127" s="21">
        <v>1</v>
      </c>
      <c r="CR127" s="21">
        <v>0</v>
      </c>
      <c r="CS127" s="21">
        <v>0</v>
      </c>
      <c r="CT127" s="21" t="s">
        <v>0</v>
      </c>
      <c r="CU127" s="21">
        <v>0</v>
      </c>
      <c r="CV127" s="21">
        <v>1</v>
      </c>
      <c r="CW127" s="21">
        <v>0</v>
      </c>
      <c r="CX127" s="21">
        <v>0</v>
      </c>
      <c r="CY127" s="21" t="s">
        <v>0</v>
      </c>
      <c r="CZ127" s="21">
        <v>0</v>
      </c>
      <c r="DA127" s="21">
        <v>1</v>
      </c>
      <c r="DB127" s="21">
        <v>0</v>
      </c>
      <c r="DC127" s="21">
        <v>0</v>
      </c>
      <c r="DD127" s="21" t="s">
        <v>0</v>
      </c>
      <c r="DE127" s="21">
        <v>0</v>
      </c>
      <c r="DF127" s="21">
        <v>1</v>
      </c>
      <c r="DG127" s="21">
        <v>0</v>
      </c>
      <c r="DH127" s="21">
        <v>0</v>
      </c>
      <c r="DI127" s="21" t="s">
        <v>0</v>
      </c>
      <c r="DJ127" s="21">
        <v>0</v>
      </c>
      <c r="DK127" s="21">
        <v>1</v>
      </c>
      <c r="DL127" s="21">
        <v>0</v>
      </c>
      <c r="DM127" s="21">
        <v>0</v>
      </c>
    </row>
    <row r="128" spans="1:117" ht="25" customHeight="1" x14ac:dyDescent="0.3">
      <c r="A128" s="13">
        <v>28</v>
      </c>
      <c r="B128" s="4">
        <v>146</v>
      </c>
      <c r="C128" s="15">
        <v>45904.516435185185</v>
      </c>
      <c r="D128" s="16">
        <v>45904.516435185185</v>
      </c>
      <c r="E128" s="31">
        <v>361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1</v>
      </c>
      <c r="L128" s="70"/>
      <c r="M128" s="19">
        <v>0</v>
      </c>
      <c r="N128" s="19" t="s">
        <v>184</v>
      </c>
      <c r="O128" s="4">
        <v>0</v>
      </c>
      <c r="P128" s="19">
        <v>0</v>
      </c>
      <c r="Q128" s="110">
        <v>4</v>
      </c>
      <c r="R128" s="111">
        <v>2</v>
      </c>
      <c r="S128" s="7">
        <v>12</v>
      </c>
      <c r="T128" s="21" t="s">
        <v>2</v>
      </c>
      <c r="U128" s="21">
        <v>0</v>
      </c>
      <c r="V128" s="21">
        <v>0</v>
      </c>
      <c r="W128" s="21">
        <v>0</v>
      </c>
      <c r="X128" s="21">
        <v>1</v>
      </c>
      <c r="Y128" s="21" t="s">
        <v>2</v>
      </c>
      <c r="Z128" s="21">
        <v>0</v>
      </c>
      <c r="AA128" s="21">
        <v>0</v>
      </c>
      <c r="AB128" s="21">
        <v>0</v>
      </c>
      <c r="AC128" s="21">
        <v>1</v>
      </c>
      <c r="AD128" s="21" t="s">
        <v>2</v>
      </c>
      <c r="AE128" s="21">
        <v>0</v>
      </c>
      <c r="AF128" s="21">
        <v>0</v>
      </c>
      <c r="AG128" s="21">
        <v>0</v>
      </c>
      <c r="AH128" s="21">
        <v>1</v>
      </c>
      <c r="AI128" s="4">
        <v>2</v>
      </c>
      <c r="AJ128" s="21">
        <v>0</v>
      </c>
      <c r="AK128" s="21">
        <v>1</v>
      </c>
      <c r="AL128" s="21">
        <v>0</v>
      </c>
      <c r="AM128" s="21">
        <v>0</v>
      </c>
      <c r="AN128" s="21">
        <v>0</v>
      </c>
      <c r="AO128" s="21">
        <v>0</v>
      </c>
      <c r="AP128" s="21">
        <v>0</v>
      </c>
      <c r="AQ128" s="21" t="s">
        <v>2</v>
      </c>
      <c r="AR128" s="21">
        <v>0</v>
      </c>
      <c r="AS128" s="21">
        <v>0</v>
      </c>
      <c r="AT128" s="21">
        <v>0</v>
      </c>
      <c r="AU128" s="21">
        <v>1</v>
      </c>
      <c r="AV128" s="21" t="s">
        <v>1</v>
      </c>
      <c r="AW128" s="21">
        <v>0</v>
      </c>
      <c r="AX128" s="21">
        <v>0</v>
      </c>
      <c r="AY128" s="21">
        <v>1</v>
      </c>
      <c r="AZ128" s="21">
        <v>0</v>
      </c>
      <c r="BA128" s="21" t="s">
        <v>2</v>
      </c>
      <c r="BB128" s="21">
        <v>0</v>
      </c>
      <c r="BC128" s="21">
        <v>0</v>
      </c>
      <c r="BD128" s="21">
        <v>0</v>
      </c>
      <c r="BE128" s="21">
        <v>1</v>
      </c>
      <c r="BF128" s="21" t="s">
        <v>2</v>
      </c>
      <c r="BG128" s="21">
        <v>0</v>
      </c>
      <c r="BH128" s="21">
        <v>0</v>
      </c>
      <c r="BI128" s="21">
        <v>0</v>
      </c>
      <c r="BJ128" s="21">
        <v>1</v>
      </c>
      <c r="BK128" s="21" t="s">
        <v>2</v>
      </c>
      <c r="BL128" s="21">
        <v>0</v>
      </c>
      <c r="BM128" s="21">
        <v>0</v>
      </c>
      <c r="BN128" s="21">
        <v>0</v>
      </c>
      <c r="BO128" s="21">
        <v>1</v>
      </c>
      <c r="BP128" s="21" t="s">
        <v>2</v>
      </c>
      <c r="BQ128" s="21">
        <v>0</v>
      </c>
      <c r="BR128" s="21">
        <v>0</v>
      </c>
      <c r="BS128" s="21">
        <v>0</v>
      </c>
      <c r="BT128" s="21">
        <v>1</v>
      </c>
      <c r="BU128" s="21" t="s">
        <v>2</v>
      </c>
      <c r="BV128" s="21">
        <v>0</v>
      </c>
      <c r="BW128" s="21">
        <v>0</v>
      </c>
      <c r="BX128" s="21">
        <v>0</v>
      </c>
      <c r="BY128" s="21">
        <v>1</v>
      </c>
      <c r="BZ128" s="21" t="s">
        <v>1</v>
      </c>
      <c r="CA128" s="21">
        <v>0</v>
      </c>
      <c r="CB128" s="21">
        <v>0</v>
      </c>
      <c r="CC128" s="21">
        <v>1</v>
      </c>
      <c r="CD128" s="21">
        <v>0</v>
      </c>
      <c r="CE128" s="21" t="s">
        <v>2</v>
      </c>
      <c r="CF128" s="21">
        <v>0</v>
      </c>
      <c r="CG128" s="21">
        <v>0</v>
      </c>
      <c r="CH128" s="21">
        <v>0</v>
      </c>
      <c r="CI128" s="21">
        <v>1</v>
      </c>
      <c r="CJ128" s="21" t="s">
        <v>2</v>
      </c>
      <c r="CK128" s="21">
        <v>0</v>
      </c>
      <c r="CL128" s="21">
        <v>0</v>
      </c>
      <c r="CM128" s="21">
        <v>0</v>
      </c>
      <c r="CN128" s="21">
        <v>1</v>
      </c>
      <c r="CO128" s="21" t="s">
        <v>2</v>
      </c>
      <c r="CP128" s="21">
        <v>0</v>
      </c>
      <c r="CQ128" s="21">
        <v>0</v>
      </c>
      <c r="CR128" s="21">
        <v>0</v>
      </c>
      <c r="CS128" s="21">
        <v>1</v>
      </c>
      <c r="CT128" s="21" t="s">
        <v>0</v>
      </c>
      <c r="CU128" s="21">
        <v>0</v>
      </c>
      <c r="CV128" s="21">
        <v>1</v>
      </c>
      <c r="CW128" s="21">
        <v>0</v>
      </c>
      <c r="CX128" s="21">
        <v>0</v>
      </c>
      <c r="CY128" s="21" t="s">
        <v>0</v>
      </c>
      <c r="CZ128" s="21">
        <v>0</v>
      </c>
      <c r="DA128" s="21">
        <v>1</v>
      </c>
      <c r="DB128" s="21">
        <v>0</v>
      </c>
      <c r="DC128" s="21">
        <v>0</v>
      </c>
      <c r="DD128" s="21" t="s">
        <v>0</v>
      </c>
      <c r="DE128" s="21">
        <v>0</v>
      </c>
      <c r="DF128" s="21">
        <v>1</v>
      </c>
      <c r="DG128" s="21">
        <v>0</v>
      </c>
      <c r="DH128" s="21">
        <v>0</v>
      </c>
      <c r="DI128" s="21" t="s">
        <v>0</v>
      </c>
      <c r="DJ128" s="21">
        <v>0</v>
      </c>
      <c r="DK128" s="21">
        <v>1</v>
      </c>
      <c r="DL128" s="21">
        <v>0</v>
      </c>
      <c r="DM128" s="21">
        <v>0</v>
      </c>
    </row>
    <row r="129" spans="1:117" ht="25" customHeight="1" x14ac:dyDescent="0.3">
      <c r="A129" s="13">
        <v>6</v>
      </c>
      <c r="B129" s="4">
        <v>75</v>
      </c>
      <c r="C129" s="15">
        <v>45770.453032407408</v>
      </c>
      <c r="D129" s="16">
        <v>45770.453032407408</v>
      </c>
      <c r="E129" s="31">
        <v>495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1</v>
      </c>
      <c r="L129" s="70"/>
      <c r="M129" s="19">
        <v>0</v>
      </c>
      <c r="N129" s="19" t="s">
        <v>161</v>
      </c>
      <c r="O129" s="4">
        <v>0</v>
      </c>
      <c r="P129" s="19">
        <v>0</v>
      </c>
      <c r="Q129" s="110">
        <v>8</v>
      </c>
      <c r="R129" s="111">
        <v>1</v>
      </c>
      <c r="S129" s="7">
        <v>4</v>
      </c>
      <c r="T129" s="21" t="s">
        <v>0</v>
      </c>
      <c r="U129" s="21">
        <v>0</v>
      </c>
      <c r="V129" s="21">
        <v>1</v>
      </c>
      <c r="W129" s="21">
        <v>0</v>
      </c>
      <c r="X129" s="21">
        <v>0</v>
      </c>
      <c r="Y129" s="21" t="s">
        <v>2</v>
      </c>
      <c r="Z129" s="21">
        <v>0</v>
      </c>
      <c r="AA129" s="21">
        <v>0</v>
      </c>
      <c r="AB129" s="21">
        <v>0</v>
      </c>
      <c r="AC129" s="21">
        <v>1</v>
      </c>
      <c r="AD129" s="21" t="s">
        <v>2</v>
      </c>
      <c r="AE129" s="21">
        <v>0</v>
      </c>
      <c r="AF129" s="21">
        <v>0</v>
      </c>
      <c r="AG129" s="21">
        <v>0</v>
      </c>
      <c r="AH129" s="21">
        <v>1</v>
      </c>
      <c r="AI129" s="4">
        <v>1</v>
      </c>
      <c r="AJ129" s="21">
        <v>0</v>
      </c>
      <c r="AK129" s="21">
        <v>1</v>
      </c>
      <c r="AL129" s="21">
        <v>0</v>
      </c>
      <c r="AM129" s="21">
        <v>0</v>
      </c>
      <c r="AN129" s="21">
        <v>0</v>
      </c>
      <c r="AO129" s="21">
        <v>0</v>
      </c>
      <c r="AP129" s="21">
        <v>0</v>
      </c>
      <c r="AQ129" s="21" t="s">
        <v>2</v>
      </c>
      <c r="AR129" s="21">
        <v>0</v>
      </c>
      <c r="AS129" s="21">
        <v>0</v>
      </c>
      <c r="AT129" s="21">
        <v>0</v>
      </c>
      <c r="AU129" s="21">
        <v>1</v>
      </c>
      <c r="AV129" s="21" t="s">
        <v>2</v>
      </c>
      <c r="AW129" s="21">
        <v>0</v>
      </c>
      <c r="AX129" s="21">
        <v>0</v>
      </c>
      <c r="AY129" s="21">
        <v>0</v>
      </c>
      <c r="AZ129" s="21">
        <v>1</v>
      </c>
      <c r="BA129" s="21" t="s">
        <v>0</v>
      </c>
      <c r="BB129" s="21">
        <v>0</v>
      </c>
      <c r="BC129" s="21">
        <v>1</v>
      </c>
      <c r="BD129" s="21">
        <v>0</v>
      </c>
      <c r="BE129" s="21">
        <v>0</v>
      </c>
      <c r="BF129" s="21" t="s">
        <v>0</v>
      </c>
      <c r="BG129" s="21">
        <v>0</v>
      </c>
      <c r="BH129" s="21">
        <v>1</v>
      </c>
      <c r="BI129" s="21">
        <v>0</v>
      </c>
      <c r="BJ129" s="21">
        <v>0</v>
      </c>
      <c r="BK129" s="21" t="s">
        <v>1</v>
      </c>
      <c r="BL129" s="21">
        <v>0</v>
      </c>
      <c r="BM129" s="21">
        <v>0</v>
      </c>
      <c r="BN129" s="21">
        <v>1</v>
      </c>
      <c r="BO129" s="21">
        <v>0</v>
      </c>
      <c r="BP129" s="21" t="s">
        <v>3</v>
      </c>
      <c r="BQ129" s="21">
        <v>1</v>
      </c>
      <c r="BR129" s="21">
        <v>0</v>
      </c>
      <c r="BS129" s="21">
        <v>0</v>
      </c>
      <c r="BT129" s="21">
        <v>0</v>
      </c>
      <c r="BU129" s="21" t="s">
        <v>3</v>
      </c>
      <c r="BV129" s="21">
        <v>1</v>
      </c>
      <c r="BW129" s="21">
        <v>0</v>
      </c>
      <c r="BX129" s="21">
        <v>0</v>
      </c>
      <c r="BY129" s="21">
        <v>0</v>
      </c>
      <c r="BZ129" s="21" t="s">
        <v>3</v>
      </c>
      <c r="CA129" s="21">
        <v>1</v>
      </c>
      <c r="CB129" s="21">
        <v>0</v>
      </c>
      <c r="CC129" s="21">
        <v>0</v>
      </c>
      <c r="CD129" s="21">
        <v>0</v>
      </c>
      <c r="CE129" s="21" t="s">
        <v>3</v>
      </c>
      <c r="CF129" s="21">
        <v>1</v>
      </c>
      <c r="CG129" s="21">
        <v>0</v>
      </c>
      <c r="CH129" s="21">
        <v>0</v>
      </c>
      <c r="CI129" s="21">
        <v>0</v>
      </c>
      <c r="CJ129" s="21" t="s">
        <v>0</v>
      </c>
      <c r="CK129" s="21">
        <v>0</v>
      </c>
      <c r="CL129" s="21">
        <v>1</v>
      </c>
      <c r="CM129" s="21">
        <v>0</v>
      </c>
      <c r="CN129" s="21">
        <v>0</v>
      </c>
      <c r="CO129" s="21" t="s">
        <v>0</v>
      </c>
      <c r="CP129" s="21">
        <v>0</v>
      </c>
      <c r="CQ129" s="21">
        <v>1</v>
      </c>
      <c r="CR129" s="21">
        <v>0</v>
      </c>
      <c r="CS129" s="21">
        <v>0</v>
      </c>
      <c r="CT129" s="21" t="s">
        <v>3</v>
      </c>
      <c r="CU129" s="21">
        <v>1</v>
      </c>
      <c r="CV129" s="21">
        <v>0</v>
      </c>
      <c r="CW129" s="21">
        <v>0</v>
      </c>
      <c r="CX129" s="21">
        <v>0</v>
      </c>
      <c r="CY129" s="21" t="s">
        <v>0</v>
      </c>
      <c r="CZ129" s="21">
        <v>0</v>
      </c>
      <c r="DA129" s="21">
        <v>1</v>
      </c>
      <c r="DB129" s="21">
        <v>0</v>
      </c>
      <c r="DC129" s="21">
        <v>0</v>
      </c>
      <c r="DD129" s="21" t="s">
        <v>0</v>
      </c>
      <c r="DE129" s="21">
        <v>0</v>
      </c>
      <c r="DF129" s="21">
        <v>1</v>
      </c>
      <c r="DG129" s="21">
        <v>0</v>
      </c>
      <c r="DH129" s="21">
        <v>0</v>
      </c>
      <c r="DI129" s="21" t="s">
        <v>0</v>
      </c>
      <c r="DJ129" s="21">
        <v>0</v>
      </c>
      <c r="DK129" s="21">
        <v>1</v>
      </c>
      <c r="DL129" s="21">
        <v>0</v>
      </c>
      <c r="DM129" s="21">
        <v>0</v>
      </c>
    </row>
    <row r="130" spans="1:117" ht="25" customHeight="1" x14ac:dyDescent="0.3">
      <c r="A130" s="13">
        <v>7</v>
      </c>
      <c r="B130" s="4">
        <v>78</v>
      </c>
      <c r="C130" s="15">
        <v>45770.569305555553</v>
      </c>
      <c r="D130" s="16">
        <v>45770.569305555553</v>
      </c>
      <c r="E130" s="31">
        <v>495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1</v>
      </c>
      <c r="L130" s="70"/>
      <c r="M130" s="19">
        <v>0</v>
      </c>
      <c r="N130" s="19" t="s">
        <v>162</v>
      </c>
      <c r="O130" s="4">
        <v>0</v>
      </c>
      <c r="P130" s="19">
        <v>0</v>
      </c>
      <c r="Q130" s="110">
        <v>0</v>
      </c>
      <c r="R130" s="111">
        <v>5</v>
      </c>
      <c r="S130" s="7">
        <v>8</v>
      </c>
      <c r="T130" s="21" t="s">
        <v>2</v>
      </c>
      <c r="U130" s="21">
        <v>0</v>
      </c>
      <c r="V130" s="21">
        <v>0</v>
      </c>
      <c r="W130" s="21">
        <v>0</v>
      </c>
      <c r="X130" s="21">
        <v>1</v>
      </c>
      <c r="Y130" s="21" t="s">
        <v>1</v>
      </c>
      <c r="Z130" s="21">
        <v>0</v>
      </c>
      <c r="AA130" s="21">
        <v>0</v>
      </c>
      <c r="AB130" s="21">
        <v>1</v>
      </c>
      <c r="AC130" s="21">
        <v>0</v>
      </c>
      <c r="AD130" s="21" t="s">
        <v>1</v>
      </c>
      <c r="AE130" s="21">
        <v>0</v>
      </c>
      <c r="AF130" s="21">
        <v>0</v>
      </c>
      <c r="AG130" s="21">
        <v>1</v>
      </c>
      <c r="AH130" s="21">
        <v>0</v>
      </c>
      <c r="AI130" s="4">
        <v>27</v>
      </c>
      <c r="AJ130" s="21">
        <v>0</v>
      </c>
      <c r="AK130" s="21">
        <v>0</v>
      </c>
      <c r="AL130" s="21">
        <v>0</v>
      </c>
      <c r="AM130" s="21">
        <v>1</v>
      </c>
      <c r="AN130" s="21">
        <v>0</v>
      </c>
      <c r="AO130" s="21">
        <v>0</v>
      </c>
      <c r="AP130" s="21">
        <v>0</v>
      </c>
      <c r="AQ130" s="21" t="s">
        <v>2</v>
      </c>
      <c r="AR130" s="21">
        <v>0</v>
      </c>
      <c r="AS130" s="21">
        <v>0</v>
      </c>
      <c r="AT130" s="21">
        <v>0</v>
      </c>
      <c r="AU130" s="21">
        <v>1</v>
      </c>
      <c r="AV130" s="21" t="s">
        <v>1</v>
      </c>
      <c r="AW130" s="21">
        <v>0</v>
      </c>
      <c r="AX130" s="21">
        <v>0</v>
      </c>
      <c r="AY130" s="21">
        <v>1</v>
      </c>
      <c r="AZ130" s="21">
        <v>0</v>
      </c>
      <c r="BA130" s="21" t="s">
        <v>2</v>
      </c>
      <c r="BB130" s="21">
        <v>0</v>
      </c>
      <c r="BC130" s="21">
        <v>0</v>
      </c>
      <c r="BD130" s="21">
        <v>0</v>
      </c>
      <c r="BE130" s="21">
        <v>1</v>
      </c>
      <c r="BF130" s="21" t="s">
        <v>1</v>
      </c>
      <c r="BG130" s="21">
        <v>0</v>
      </c>
      <c r="BH130" s="21">
        <v>0</v>
      </c>
      <c r="BI130" s="21">
        <v>1</v>
      </c>
      <c r="BJ130" s="21">
        <v>0</v>
      </c>
      <c r="BK130" s="21" t="s">
        <v>2</v>
      </c>
      <c r="BL130" s="21">
        <v>0</v>
      </c>
      <c r="BM130" s="21">
        <v>0</v>
      </c>
      <c r="BN130" s="21">
        <v>0</v>
      </c>
      <c r="BO130" s="21">
        <v>1</v>
      </c>
      <c r="BP130" s="21" t="s">
        <v>3</v>
      </c>
      <c r="BQ130" s="21">
        <v>1</v>
      </c>
      <c r="BR130" s="21">
        <v>0</v>
      </c>
      <c r="BS130" s="21">
        <v>0</v>
      </c>
      <c r="BT130" s="21">
        <v>0</v>
      </c>
      <c r="BU130" s="21" t="s">
        <v>3</v>
      </c>
      <c r="BV130" s="21">
        <v>1</v>
      </c>
      <c r="BW130" s="21">
        <v>0</v>
      </c>
      <c r="BX130" s="21">
        <v>0</v>
      </c>
      <c r="BY130" s="21">
        <v>0</v>
      </c>
      <c r="BZ130" s="21" t="s">
        <v>3</v>
      </c>
      <c r="CA130" s="21">
        <v>1</v>
      </c>
      <c r="CB130" s="21">
        <v>0</v>
      </c>
      <c r="CC130" s="21">
        <v>0</v>
      </c>
      <c r="CD130" s="21">
        <v>0</v>
      </c>
      <c r="CE130" s="21" t="s">
        <v>3</v>
      </c>
      <c r="CF130" s="21">
        <v>1</v>
      </c>
      <c r="CG130" s="21">
        <v>0</v>
      </c>
      <c r="CH130" s="21">
        <v>0</v>
      </c>
      <c r="CI130" s="21">
        <v>0</v>
      </c>
      <c r="CJ130" s="21" t="s">
        <v>2</v>
      </c>
      <c r="CK130" s="21">
        <v>0</v>
      </c>
      <c r="CL130" s="21">
        <v>0</v>
      </c>
      <c r="CM130" s="21">
        <v>0</v>
      </c>
      <c r="CN130" s="21">
        <v>1</v>
      </c>
      <c r="CO130" s="21" t="s">
        <v>1</v>
      </c>
      <c r="CP130" s="21">
        <v>0</v>
      </c>
      <c r="CQ130" s="21">
        <v>0</v>
      </c>
      <c r="CR130" s="21">
        <v>1</v>
      </c>
      <c r="CS130" s="21">
        <v>0</v>
      </c>
      <c r="CT130" s="21" t="s">
        <v>3</v>
      </c>
      <c r="CU130" s="21">
        <v>1</v>
      </c>
      <c r="CV130" s="21">
        <v>0</v>
      </c>
      <c r="CW130" s="21">
        <v>0</v>
      </c>
      <c r="CX130" s="21">
        <v>0</v>
      </c>
      <c r="CY130" s="21" t="s">
        <v>2</v>
      </c>
      <c r="CZ130" s="21">
        <v>0</v>
      </c>
      <c r="DA130" s="21">
        <v>0</v>
      </c>
      <c r="DB130" s="21">
        <v>0</v>
      </c>
      <c r="DC130" s="21">
        <v>1</v>
      </c>
      <c r="DD130" s="21" t="s">
        <v>2</v>
      </c>
      <c r="DE130" s="21">
        <v>0</v>
      </c>
      <c r="DF130" s="21">
        <v>0</v>
      </c>
      <c r="DG130" s="21">
        <v>0</v>
      </c>
      <c r="DH130" s="21">
        <v>1</v>
      </c>
      <c r="DI130" s="21" t="s">
        <v>2</v>
      </c>
      <c r="DJ130" s="21">
        <v>0</v>
      </c>
      <c r="DK130" s="21">
        <v>0</v>
      </c>
      <c r="DL130" s="21">
        <v>0</v>
      </c>
      <c r="DM130" s="21">
        <v>1</v>
      </c>
    </row>
    <row r="131" spans="1:117" ht="25" customHeight="1" x14ac:dyDescent="0.3">
      <c r="A131" s="13">
        <v>8</v>
      </c>
      <c r="B131" s="4">
        <v>79</v>
      </c>
      <c r="C131" s="15">
        <v>45770.687881944446</v>
      </c>
      <c r="D131" s="16">
        <v>45770.687881944446</v>
      </c>
      <c r="E131" s="31">
        <v>495</v>
      </c>
      <c r="F131" s="21">
        <v>0</v>
      </c>
      <c r="G131" s="21">
        <v>0</v>
      </c>
      <c r="H131" s="21">
        <v>0</v>
      </c>
      <c r="I131" s="21">
        <v>0</v>
      </c>
      <c r="J131" s="21">
        <v>0</v>
      </c>
      <c r="K131" s="21">
        <v>1</v>
      </c>
      <c r="L131" s="70"/>
      <c r="M131" s="19">
        <v>0</v>
      </c>
      <c r="N131" s="19" t="s">
        <v>163</v>
      </c>
      <c r="O131" s="4">
        <v>0</v>
      </c>
      <c r="P131" s="19">
        <v>0</v>
      </c>
      <c r="Q131" s="110">
        <v>6</v>
      </c>
      <c r="R131" s="111">
        <v>6</v>
      </c>
      <c r="S131" s="7">
        <v>1</v>
      </c>
      <c r="T131" s="21" t="s">
        <v>1</v>
      </c>
      <c r="U131" s="21">
        <v>0</v>
      </c>
      <c r="V131" s="21">
        <v>0</v>
      </c>
      <c r="W131" s="21">
        <v>1</v>
      </c>
      <c r="X131" s="21">
        <v>0</v>
      </c>
      <c r="Y131" s="21" t="s">
        <v>1</v>
      </c>
      <c r="Z131" s="21">
        <v>0</v>
      </c>
      <c r="AA131" s="21">
        <v>0</v>
      </c>
      <c r="AB131" s="21">
        <v>1</v>
      </c>
      <c r="AC131" s="21">
        <v>0</v>
      </c>
      <c r="AD131" s="21" t="s">
        <v>1</v>
      </c>
      <c r="AE131" s="21">
        <v>0</v>
      </c>
      <c r="AF131" s="21">
        <v>0</v>
      </c>
      <c r="AG131" s="21">
        <v>1</v>
      </c>
      <c r="AH131" s="21">
        <v>0</v>
      </c>
      <c r="AI131" s="4">
        <v>2</v>
      </c>
      <c r="AJ131" s="21">
        <v>0</v>
      </c>
      <c r="AK131" s="21">
        <v>1</v>
      </c>
      <c r="AL131" s="21">
        <v>0</v>
      </c>
      <c r="AM131" s="21">
        <v>0</v>
      </c>
      <c r="AN131" s="21">
        <v>0</v>
      </c>
      <c r="AO131" s="21">
        <v>0</v>
      </c>
      <c r="AP131" s="21">
        <v>0</v>
      </c>
      <c r="AQ131" s="21" t="s">
        <v>1</v>
      </c>
      <c r="AR131" s="21">
        <v>0</v>
      </c>
      <c r="AS131" s="21">
        <v>0</v>
      </c>
      <c r="AT131" s="21">
        <v>1</v>
      </c>
      <c r="AU131" s="21">
        <v>0</v>
      </c>
      <c r="AV131" s="21" t="s">
        <v>1</v>
      </c>
      <c r="AW131" s="21">
        <v>0</v>
      </c>
      <c r="AX131" s="21">
        <v>0</v>
      </c>
      <c r="AY131" s="21">
        <v>1</v>
      </c>
      <c r="AZ131" s="21">
        <v>0</v>
      </c>
      <c r="BA131" s="21" t="s">
        <v>2</v>
      </c>
      <c r="BB131" s="21">
        <v>0</v>
      </c>
      <c r="BC131" s="21">
        <v>0</v>
      </c>
      <c r="BD131" s="21">
        <v>0</v>
      </c>
      <c r="BE131" s="21">
        <v>1</v>
      </c>
      <c r="BF131" s="21" t="s">
        <v>1</v>
      </c>
      <c r="BG131" s="21">
        <v>0</v>
      </c>
      <c r="BH131" s="21">
        <v>0</v>
      </c>
      <c r="BI131" s="21">
        <v>1</v>
      </c>
      <c r="BJ131" s="21">
        <v>0</v>
      </c>
      <c r="BK131" s="21" t="s">
        <v>0</v>
      </c>
      <c r="BL131" s="21">
        <v>0</v>
      </c>
      <c r="BM131" s="21">
        <v>1</v>
      </c>
      <c r="BN131" s="21">
        <v>0</v>
      </c>
      <c r="BO131" s="21">
        <v>0</v>
      </c>
      <c r="BP131" s="21" t="s">
        <v>3</v>
      </c>
      <c r="BQ131" s="21">
        <v>1</v>
      </c>
      <c r="BR131" s="21">
        <v>0</v>
      </c>
      <c r="BS131" s="21">
        <v>0</v>
      </c>
      <c r="BT131" s="21">
        <v>0</v>
      </c>
      <c r="BU131" s="21" t="s">
        <v>3</v>
      </c>
      <c r="BV131" s="21">
        <v>1</v>
      </c>
      <c r="BW131" s="21">
        <v>0</v>
      </c>
      <c r="BX131" s="21">
        <v>0</v>
      </c>
      <c r="BY131" s="21">
        <v>0</v>
      </c>
      <c r="BZ131" s="21" t="s">
        <v>3</v>
      </c>
      <c r="CA131" s="21">
        <v>1</v>
      </c>
      <c r="CB131" s="21">
        <v>0</v>
      </c>
      <c r="CC131" s="21">
        <v>0</v>
      </c>
      <c r="CD131" s="21">
        <v>0</v>
      </c>
      <c r="CE131" s="21" t="s">
        <v>3</v>
      </c>
      <c r="CF131" s="21">
        <v>1</v>
      </c>
      <c r="CG131" s="21">
        <v>0</v>
      </c>
      <c r="CH131" s="21">
        <v>0</v>
      </c>
      <c r="CI131" s="21">
        <v>0</v>
      </c>
      <c r="CJ131" s="21" t="s">
        <v>0</v>
      </c>
      <c r="CK131" s="21">
        <v>0</v>
      </c>
      <c r="CL131" s="21">
        <v>1</v>
      </c>
      <c r="CM131" s="21">
        <v>0</v>
      </c>
      <c r="CN131" s="21">
        <v>0</v>
      </c>
      <c r="CO131" s="21" t="s">
        <v>0</v>
      </c>
      <c r="CP131" s="21">
        <v>0</v>
      </c>
      <c r="CQ131" s="21">
        <v>1</v>
      </c>
      <c r="CR131" s="21">
        <v>0</v>
      </c>
      <c r="CS131" s="21">
        <v>0</v>
      </c>
      <c r="CT131" s="21" t="s">
        <v>3</v>
      </c>
      <c r="CU131" s="21">
        <v>1</v>
      </c>
      <c r="CV131" s="21">
        <v>0</v>
      </c>
      <c r="CW131" s="21">
        <v>0</v>
      </c>
      <c r="CX131" s="21">
        <v>0</v>
      </c>
      <c r="CY131" s="21" t="s">
        <v>0</v>
      </c>
      <c r="CZ131" s="21">
        <v>0</v>
      </c>
      <c r="DA131" s="21">
        <v>1</v>
      </c>
      <c r="DB131" s="21">
        <v>0</v>
      </c>
      <c r="DC131" s="21">
        <v>0</v>
      </c>
      <c r="DD131" s="21" t="s">
        <v>0</v>
      </c>
      <c r="DE131" s="21">
        <v>0</v>
      </c>
      <c r="DF131" s="21">
        <v>1</v>
      </c>
      <c r="DG131" s="21">
        <v>0</v>
      </c>
      <c r="DH131" s="21">
        <v>0</v>
      </c>
      <c r="DI131" s="21" t="s">
        <v>0</v>
      </c>
      <c r="DJ131" s="21">
        <v>0</v>
      </c>
      <c r="DK131" s="21">
        <v>1</v>
      </c>
      <c r="DL131" s="21">
        <v>0</v>
      </c>
      <c r="DM131" s="21">
        <v>0</v>
      </c>
    </row>
    <row r="132" spans="1:117" ht="25" customHeight="1" x14ac:dyDescent="0.3">
      <c r="A132" s="13">
        <v>9</v>
      </c>
      <c r="B132" s="4">
        <v>81</v>
      </c>
      <c r="C132" s="15">
        <v>45770.856909722221</v>
      </c>
      <c r="D132" s="16">
        <v>45770.856909722221</v>
      </c>
      <c r="E132" s="31">
        <v>495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1</v>
      </c>
      <c r="L132" s="70"/>
      <c r="M132" s="19">
        <v>0</v>
      </c>
      <c r="N132" s="19" t="s">
        <v>164</v>
      </c>
      <c r="O132" s="4">
        <v>0</v>
      </c>
      <c r="P132" s="19">
        <v>0</v>
      </c>
      <c r="Q132" s="110">
        <v>9</v>
      </c>
      <c r="R132" s="111">
        <v>4</v>
      </c>
      <c r="S132" s="7">
        <v>0</v>
      </c>
      <c r="T132" s="21" t="s">
        <v>1</v>
      </c>
      <c r="U132" s="21">
        <v>0</v>
      </c>
      <c r="V132" s="21">
        <v>0</v>
      </c>
      <c r="W132" s="21">
        <v>1</v>
      </c>
      <c r="X132" s="21">
        <v>0</v>
      </c>
      <c r="Y132" s="21" t="s">
        <v>0</v>
      </c>
      <c r="Z132" s="21">
        <v>0</v>
      </c>
      <c r="AA132" s="21">
        <v>1</v>
      </c>
      <c r="AB132" s="21">
        <v>0</v>
      </c>
      <c r="AC132" s="21">
        <v>0</v>
      </c>
      <c r="AD132" s="21" t="s">
        <v>0</v>
      </c>
      <c r="AE132" s="21">
        <v>0</v>
      </c>
      <c r="AF132" s="21">
        <v>1</v>
      </c>
      <c r="AG132" s="21">
        <v>0</v>
      </c>
      <c r="AH132" s="21">
        <v>0</v>
      </c>
      <c r="AI132" s="4">
        <v>1</v>
      </c>
      <c r="AJ132" s="21">
        <v>0</v>
      </c>
      <c r="AK132" s="21">
        <v>1</v>
      </c>
      <c r="AL132" s="21">
        <v>0</v>
      </c>
      <c r="AM132" s="21">
        <v>0</v>
      </c>
      <c r="AN132" s="21">
        <v>0</v>
      </c>
      <c r="AO132" s="21">
        <v>0</v>
      </c>
      <c r="AP132" s="21">
        <v>0</v>
      </c>
      <c r="AQ132" s="21" t="s">
        <v>0</v>
      </c>
      <c r="AR132" s="21">
        <v>0</v>
      </c>
      <c r="AS132" s="21">
        <v>1</v>
      </c>
      <c r="AT132" s="21">
        <v>0</v>
      </c>
      <c r="AU132" s="21">
        <v>0</v>
      </c>
      <c r="AV132" s="21" t="s">
        <v>0</v>
      </c>
      <c r="AW132" s="21">
        <v>0</v>
      </c>
      <c r="AX132" s="21">
        <v>1</v>
      </c>
      <c r="AY132" s="21">
        <v>0</v>
      </c>
      <c r="AZ132" s="21">
        <v>0</v>
      </c>
      <c r="BA132" s="21" t="s">
        <v>1</v>
      </c>
      <c r="BB132" s="21">
        <v>0</v>
      </c>
      <c r="BC132" s="21">
        <v>0</v>
      </c>
      <c r="BD132" s="21">
        <v>1</v>
      </c>
      <c r="BE132" s="21">
        <v>0</v>
      </c>
      <c r="BF132" s="21" t="s">
        <v>1</v>
      </c>
      <c r="BG132" s="21">
        <v>0</v>
      </c>
      <c r="BH132" s="21">
        <v>0</v>
      </c>
      <c r="BI132" s="21">
        <v>1</v>
      </c>
      <c r="BJ132" s="21">
        <v>0</v>
      </c>
      <c r="BK132" s="21" t="s">
        <v>1</v>
      </c>
      <c r="BL132" s="21">
        <v>0</v>
      </c>
      <c r="BM132" s="21">
        <v>0</v>
      </c>
      <c r="BN132" s="21">
        <v>1</v>
      </c>
      <c r="BO132" s="21">
        <v>0</v>
      </c>
      <c r="BP132" s="21" t="s">
        <v>3</v>
      </c>
      <c r="BQ132" s="21">
        <v>1</v>
      </c>
      <c r="BR132" s="21">
        <v>0</v>
      </c>
      <c r="BS132" s="21">
        <v>0</v>
      </c>
      <c r="BT132" s="21">
        <v>0</v>
      </c>
      <c r="BU132" s="21" t="s">
        <v>3</v>
      </c>
      <c r="BV132" s="21">
        <v>1</v>
      </c>
      <c r="BW132" s="21">
        <v>0</v>
      </c>
      <c r="BX132" s="21">
        <v>0</v>
      </c>
      <c r="BY132" s="21">
        <v>0</v>
      </c>
      <c r="BZ132" s="21" t="s">
        <v>3</v>
      </c>
      <c r="CA132" s="21">
        <v>1</v>
      </c>
      <c r="CB132" s="21">
        <v>0</v>
      </c>
      <c r="CC132" s="21">
        <v>0</v>
      </c>
      <c r="CD132" s="21">
        <v>0</v>
      </c>
      <c r="CE132" s="21" t="s">
        <v>3</v>
      </c>
      <c r="CF132" s="21">
        <v>1</v>
      </c>
      <c r="CG132" s="21">
        <v>0</v>
      </c>
      <c r="CH132" s="21">
        <v>0</v>
      </c>
      <c r="CI132" s="21">
        <v>0</v>
      </c>
      <c r="CJ132" s="21" t="s">
        <v>0</v>
      </c>
      <c r="CK132" s="21">
        <v>0</v>
      </c>
      <c r="CL132" s="21">
        <v>1</v>
      </c>
      <c r="CM132" s="21">
        <v>0</v>
      </c>
      <c r="CN132" s="21">
        <v>0</v>
      </c>
      <c r="CO132" s="21" t="s">
        <v>0</v>
      </c>
      <c r="CP132" s="21">
        <v>0</v>
      </c>
      <c r="CQ132" s="21">
        <v>1</v>
      </c>
      <c r="CR132" s="21">
        <v>0</v>
      </c>
      <c r="CS132" s="21">
        <v>0</v>
      </c>
      <c r="CT132" s="21" t="s">
        <v>3</v>
      </c>
      <c r="CU132" s="21">
        <v>1</v>
      </c>
      <c r="CV132" s="21">
        <v>0</v>
      </c>
      <c r="CW132" s="21">
        <v>0</v>
      </c>
      <c r="CX132" s="21">
        <v>0</v>
      </c>
      <c r="CY132" s="21" t="s">
        <v>0</v>
      </c>
      <c r="CZ132" s="21">
        <v>0</v>
      </c>
      <c r="DA132" s="21">
        <v>1</v>
      </c>
      <c r="DB132" s="21">
        <v>0</v>
      </c>
      <c r="DC132" s="21">
        <v>0</v>
      </c>
      <c r="DD132" s="21" t="s">
        <v>0</v>
      </c>
      <c r="DE132" s="21">
        <v>0</v>
      </c>
      <c r="DF132" s="21">
        <v>1</v>
      </c>
      <c r="DG132" s="21">
        <v>0</v>
      </c>
      <c r="DH132" s="21">
        <v>0</v>
      </c>
      <c r="DI132" s="21" t="s">
        <v>0</v>
      </c>
      <c r="DJ132" s="21">
        <v>0</v>
      </c>
      <c r="DK132" s="21">
        <v>1</v>
      </c>
      <c r="DL132" s="21">
        <v>0</v>
      </c>
      <c r="DM132" s="21">
        <v>0</v>
      </c>
    </row>
    <row r="133" spans="1:117" ht="25" customHeight="1" x14ac:dyDescent="0.3">
      <c r="A133" s="13">
        <v>4</v>
      </c>
      <c r="B133" s="4">
        <v>70</v>
      </c>
      <c r="C133" s="15">
        <v>45763.40834490741</v>
      </c>
      <c r="D133" s="16">
        <v>45763.40834490741</v>
      </c>
      <c r="E133" s="31">
        <v>502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1</v>
      </c>
      <c r="L133" s="70"/>
      <c r="M133" s="19">
        <v>0</v>
      </c>
      <c r="N133" s="19" t="s">
        <v>159</v>
      </c>
      <c r="O133" s="4">
        <v>0</v>
      </c>
      <c r="P133" s="19">
        <v>0</v>
      </c>
      <c r="Q133" s="110">
        <v>1</v>
      </c>
      <c r="R133" s="111">
        <v>4</v>
      </c>
      <c r="S133" s="7">
        <v>8</v>
      </c>
      <c r="T133" s="21" t="s">
        <v>2</v>
      </c>
      <c r="U133" s="21">
        <v>0</v>
      </c>
      <c r="V133" s="21">
        <v>0</v>
      </c>
      <c r="W133" s="21">
        <v>0</v>
      </c>
      <c r="X133" s="21">
        <v>1</v>
      </c>
      <c r="Y133" s="21" t="s">
        <v>2</v>
      </c>
      <c r="Z133" s="21">
        <v>0</v>
      </c>
      <c r="AA133" s="21">
        <v>0</v>
      </c>
      <c r="AB133" s="21">
        <v>0</v>
      </c>
      <c r="AC133" s="21">
        <v>1</v>
      </c>
      <c r="AD133" s="21" t="s">
        <v>2</v>
      </c>
      <c r="AE133" s="21">
        <v>0</v>
      </c>
      <c r="AF133" s="21">
        <v>0</v>
      </c>
      <c r="AG133" s="21">
        <v>0</v>
      </c>
      <c r="AH133" s="21">
        <v>1</v>
      </c>
      <c r="AI133" s="4">
        <v>16</v>
      </c>
      <c r="AJ133" s="21">
        <v>0</v>
      </c>
      <c r="AK133" s="21">
        <v>0</v>
      </c>
      <c r="AL133" s="21">
        <v>0</v>
      </c>
      <c r="AM133" s="21">
        <v>1</v>
      </c>
      <c r="AN133" s="21">
        <v>0</v>
      </c>
      <c r="AO133" s="21">
        <v>0</v>
      </c>
      <c r="AP133" s="21">
        <v>0</v>
      </c>
      <c r="AQ133" s="21" t="s">
        <v>2</v>
      </c>
      <c r="AR133" s="21">
        <v>0</v>
      </c>
      <c r="AS133" s="21">
        <v>0</v>
      </c>
      <c r="AT133" s="21">
        <v>0</v>
      </c>
      <c r="AU133" s="21">
        <v>1</v>
      </c>
      <c r="AV133" s="21" t="s">
        <v>2</v>
      </c>
      <c r="AW133" s="21">
        <v>0</v>
      </c>
      <c r="AX133" s="21">
        <v>0</v>
      </c>
      <c r="AY133" s="21">
        <v>0</v>
      </c>
      <c r="AZ133" s="21">
        <v>1</v>
      </c>
      <c r="BA133" s="21" t="s">
        <v>1</v>
      </c>
      <c r="BB133" s="21">
        <v>0</v>
      </c>
      <c r="BC133" s="21">
        <v>0</v>
      </c>
      <c r="BD133" s="21">
        <v>1</v>
      </c>
      <c r="BE133" s="21">
        <v>0</v>
      </c>
      <c r="BF133" s="21" t="s">
        <v>1</v>
      </c>
      <c r="BG133" s="21">
        <v>0</v>
      </c>
      <c r="BH133" s="21">
        <v>0</v>
      </c>
      <c r="BI133" s="21">
        <v>1</v>
      </c>
      <c r="BJ133" s="21">
        <v>0</v>
      </c>
      <c r="BK133" s="21" t="s">
        <v>0</v>
      </c>
      <c r="BL133" s="21">
        <v>0</v>
      </c>
      <c r="BM133" s="21">
        <v>1</v>
      </c>
      <c r="BN133" s="21">
        <v>0</v>
      </c>
      <c r="BO133" s="21">
        <v>0</v>
      </c>
      <c r="BP133" s="21" t="s">
        <v>3</v>
      </c>
      <c r="BQ133" s="21">
        <v>1</v>
      </c>
      <c r="BR133" s="21">
        <v>0</v>
      </c>
      <c r="BS133" s="21">
        <v>0</v>
      </c>
      <c r="BT133" s="21">
        <v>0</v>
      </c>
      <c r="BU133" s="21" t="s">
        <v>3</v>
      </c>
      <c r="BV133" s="21">
        <v>1</v>
      </c>
      <c r="BW133" s="21">
        <v>0</v>
      </c>
      <c r="BX133" s="21">
        <v>0</v>
      </c>
      <c r="BY133" s="21">
        <v>0</v>
      </c>
      <c r="BZ133" s="21" t="s">
        <v>3</v>
      </c>
      <c r="CA133" s="21">
        <v>1</v>
      </c>
      <c r="CB133" s="21">
        <v>0</v>
      </c>
      <c r="CC133" s="21">
        <v>0</v>
      </c>
      <c r="CD133" s="21">
        <v>0</v>
      </c>
      <c r="CE133" s="21" t="s">
        <v>3</v>
      </c>
      <c r="CF133" s="21">
        <v>1</v>
      </c>
      <c r="CG133" s="21">
        <v>0</v>
      </c>
      <c r="CH133" s="21">
        <v>0</v>
      </c>
      <c r="CI133" s="21">
        <v>0</v>
      </c>
      <c r="CJ133" s="21" t="s">
        <v>1</v>
      </c>
      <c r="CK133" s="21">
        <v>0</v>
      </c>
      <c r="CL133" s="21">
        <v>0</v>
      </c>
      <c r="CM133" s="21">
        <v>1</v>
      </c>
      <c r="CN133" s="21">
        <v>0</v>
      </c>
      <c r="CO133" s="21" t="s">
        <v>1</v>
      </c>
      <c r="CP133" s="21">
        <v>0</v>
      </c>
      <c r="CQ133" s="21">
        <v>0</v>
      </c>
      <c r="CR133" s="21">
        <v>1</v>
      </c>
      <c r="CS133" s="21">
        <v>0</v>
      </c>
      <c r="CT133" s="21" t="s">
        <v>3</v>
      </c>
      <c r="CU133" s="21">
        <v>1</v>
      </c>
      <c r="CV133" s="21">
        <v>0</v>
      </c>
      <c r="CW133" s="21">
        <v>0</v>
      </c>
      <c r="CX133" s="21">
        <v>0</v>
      </c>
      <c r="CY133" s="21" t="s">
        <v>2</v>
      </c>
      <c r="CZ133" s="21">
        <v>0</v>
      </c>
      <c r="DA133" s="21">
        <v>0</v>
      </c>
      <c r="DB133" s="21">
        <v>0</v>
      </c>
      <c r="DC133" s="21">
        <v>1</v>
      </c>
      <c r="DD133" s="21" t="s">
        <v>2</v>
      </c>
      <c r="DE133" s="21">
        <v>0</v>
      </c>
      <c r="DF133" s="21">
        <v>0</v>
      </c>
      <c r="DG133" s="21">
        <v>0</v>
      </c>
      <c r="DH133" s="21">
        <v>1</v>
      </c>
      <c r="DI133" s="21" t="s">
        <v>2</v>
      </c>
      <c r="DJ133" s="21">
        <v>0</v>
      </c>
      <c r="DK133" s="21">
        <v>0</v>
      </c>
      <c r="DL133" s="21">
        <v>0</v>
      </c>
      <c r="DM133" s="21">
        <v>1</v>
      </c>
    </row>
    <row r="134" spans="1:117" ht="25" customHeight="1" x14ac:dyDescent="0.3">
      <c r="A134" s="13">
        <v>5</v>
      </c>
      <c r="B134" s="4">
        <v>72</v>
      </c>
      <c r="C134" s="15">
        <v>45763.45484953704</v>
      </c>
      <c r="D134" s="16">
        <v>45763.45484953704</v>
      </c>
      <c r="E134" s="31">
        <v>502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1">
        <v>1</v>
      </c>
      <c r="L134" s="70"/>
      <c r="M134" s="19">
        <v>0</v>
      </c>
      <c r="N134" s="19" t="s">
        <v>160</v>
      </c>
      <c r="O134" s="4">
        <v>0</v>
      </c>
      <c r="P134" s="19">
        <v>0</v>
      </c>
      <c r="Q134" s="110">
        <v>13</v>
      </c>
      <c r="R134" s="111">
        <v>0</v>
      </c>
      <c r="S134" s="7">
        <v>0</v>
      </c>
      <c r="T134" s="21" t="s">
        <v>0</v>
      </c>
      <c r="U134" s="21">
        <v>0</v>
      </c>
      <c r="V134" s="21">
        <v>1</v>
      </c>
      <c r="W134" s="21">
        <v>0</v>
      </c>
      <c r="X134" s="21">
        <v>0</v>
      </c>
      <c r="Y134" s="21" t="s">
        <v>0</v>
      </c>
      <c r="Z134" s="21">
        <v>0</v>
      </c>
      <c r="AA134" s="21">
        <v>1</v>
      </c>
      <c r="AB134" s="21">
        <v>0</v>
      </c>
      <c r="AC134" s="21">
        <v>0</v>
      </c>
      <c r="AD134" s="21" t="s">
        <v>0</v>
      </c>
      <c r="AE134" s="21">
        <v>0</v>
      </c>
      <c r="AF134" s="21">
        <v>1</v>
      </c>
      <c r="AG134" s="21">
        <v>0</v>
      </c>
      <c r="AH134" s="21">
        <v>0</v>
      </c>
      <c r="AI134" s="4" t="s">
        <v>3</v>
      </c>
      <c r="AJ134" s="21">
        <v>0</v>
      </c>
      <c r="AK134" s="21">
        <v>0</v>
      </c>
      <c r="AL134" s="21">
        <v>0</v>
      </c>
      <c r="AM134" s="21">
        <v>0</v>
      </c>
      <c r="AN134" s="21">
        <v>0</v>
      </c>
      <c r="AO134" s="21">
        <v>0</v>
      </c>
      <c r="AP134" s="21">
        <v>1</v>
      </c>
      <c r="AQ134" s="21" t="s">
        <v>0</v>
      </c>
      <c r="AR134" s="21">
        <v>0</v>
      </c>
      <c r="AS134" s="21">
        <v>1</v>
      </c>
      <c r="AT134" s="21">
        <v>0</v>
      </c>
      <c r="AU134" s="21">
        <v>0</v>
      </c>
      <c r="AV134" s="21" t="s">
        <v>0</v>
      </c>
      <c r="AW134" s="21">
        <v>0</v>
      </c>
      <c r="AX134" s="21">
        <v>1</v>
      </c>
      <c r="AY134" s="21">
        <v>0</v>
      </c>
      <c r="AZ134" s="21">
        <v>0</v>
      </c>
      <c r="BA134" s="21" t="s">
        <v>0</v>
      </c>
      <c r="BB134" s="21">
        <v>0</v>
      </c>
      <c r="BC134" s="21">
        <v>1</v>
      </c>
      <c r="BD134" s="21">
        <v>0</v>
      </c>
      <c r="BE134" s="21">
        <v>0</v>
      </c>
      <c r="BF134" s="21" t="s">
        <v>0</v>
      </c>
      <c r="BG134" s="21">
        <v>0</v>
      </c>
      <c r="BH134" s="21">
        <v>1</v>
      </c>
      <c r="BI134" s="21">
        <v>0</v>
      </c>
      <c r="BJ134" s="21">
        <v>0</v>
      </c>
      <c r="BK134" s="21" t="s">
        <v>0</v>
      </c>
      <c r="BL134" s="21">
        <v>0</v>
      </c>
      <c r="BM134" s="21">
        <v>1</v>
      </c>
      <c r="BN134" s="21">
        <v>0</v>
      </c>
      <c r="BO134" s="21">
        <v>0</v>
      </c>
      <c r="BP134" s="21" t="s">
        <v>3</v>
      </c>
      <c r="BQ134" s="21">
        <v>1</v>
      </c>
      <c r="BR134" s="21">
        <v>0</v>
      </c>
      <c r="BS134" s="21">
        <v>0</v>
      </c>
      <c r="BT134" s="21">
        <v>0</v>
      </c>
      <c r="BU134" s="21" t="s">
        <v>3</v>
      </c>
      <c r="BV134" s="21">
        <v>1</v>
      </c>
      <c r="BW134" s="21">
        <v>0</v>
      </c>
      <c r="BX134" s="21">
        <v>0</v>
      </c>
      <c r="BY134" s="21">
        <v>0</v>
      </c>
      <c r="BZ134" s="21" t="s">
        <v>3</v>
      </c>
      <c r="CA134" s="21">
        <v>1</v>
      </c>
      <c r="CB134" s="21">
        <v>0</v>
      </c>
      <c r="CC134" s="21">
        <v>0</v>
      </c>
      <c r="CD134" s="21">
        <v>0</v>
      </c>
      <c r="CE134" s="21" t="s">
        <v>3</v>
      </c>
      <c r="CF134" s="21">
        <v>1</v>
      </c>
      <c r="CG134" s="21">
        <v>0</v>
      </c>
      <c r="CH134" s="21">
        <v>0</v>
      </c>
      <c r="CI134" s="21">
        <v>0</v>
      </c>
      <c r="CJ134" s="21" t="s">
        <v>0</v>
      </c>
      <c r="CK134" s="21">
        <v>0</v>
      </c>
      <c r="CL134" s="21">
        <v>1</v>
      </c>
      <c r="CM134" s="21">
        <v>0</v>
      </c>
      <c r="CN134" s="21">
        <v>0</v>
      </c>
      <c r="CO134" s="21" t="s">
        <v>0</v>
      </c>
      <c r="CP134" s="21">
        <v>0</v>
      </c>
      <c r="CQ134" s="21">
        <v>1</v>
      </c>
      <c r="CR134" s="21">
        <v>0</v>
      </c>
      <c r="CS134" s="21">
        <v>0</v>
      </c>
      <c r="CT134" s="21" t="s">
        <v>3</v>
      </c>
      <c r="CU134" s="21">
        <v>1</v>
      </c>
      <c r="CV134" s="21">
        <v>0</v>
      </c>
      <c r="CW134" s="21">
        <v>0</v>
      </c>
      <c r="CX134" s="21">
        <v>0</v>
      </c>
      <c r="CY134" s="21" t="s">
        <v>0</v>
      </c>
      <c r="CZ134" s="21">
        <v>0</v>
      </c>
      <c r="DA134" s="21">
        <v>1</v>
      </c>
      <c r="DB134" s="21">
        <v>0</v>
      </c>
      <c r="DC134" s="21">
        <v>0</v>
      </c>
      <c r="DD134" s="21" t="s">
        <v>0</v>
      </c>
      <c r="DE134" s="21">
        <v>0</v>
      </c>
      <c r="DF134" s="21">
        <v>1</v>
      </c>
      <c r="DG134" s="21">
        <v>0</v>
      </c>
      <c r="DH134" s="21">
        <v>0</v>
      </c>
      <c r="DI134" s="21" t="s">
        <v>0</v>
      </c>
      <c r="DJ134" s="21">
        <v>0</v>
      </c>
      <c r="DK134" s="21">
        <v>1</v>
      </c>
      <c r="DL134" s="21">
        <v>0</v>
      </c>
      <c r="DM134" s="21">
        <v>0</v>
      </c>
    </row>
    <row r="135" spans="1:117" ht="25" customHeight="1" x14ac:dyDescent="0.3">
      <c r="A135" s="13">
        <v>3</v>
      </c>
      <c r="B135" s="4">
        <v>67</v>
      </c>
      <c r="C135" s="15">
        <v>45757.598171296297</v>
      </c>
      <c r="D135" s="16">
        <v>45757.598171296297</v>
      </c>
      <c r="E135" s="31">
        <v>508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1</v>
      </c>
      <c r="L135" s="70"/>
      <c r="M135" s="19">
        <v>0</v>
      </c>
      <c r="N135" s="19" t="s">
        <v>158</v>
      </c>
      <c r="O135" s="4">
        <v>0</v>
      </c>
      <c r="P135" s="19">
        <v>0</v>
      </c>
      <c r="Q135" s="110">
        <v>13</v>
      </c>
      <c r="R135" s="111">
        <v>0</v>
      </c>
      <c r="S135" s="7">
        <v>0</v>
      </c>
      <c r="T135" s="21" t="s">
        <v>0</v>
      </c>
      <c r="U135" s="21">
        <v>0</v>
      </c>
      <c r="V135" s="21">
        <v>1</v>
      </c>
      <c r="W135" s="21">
        <v>0</v>
      </c>
      <c r="X135" s="21">
        <v>0</v>
      </c>
      <c r="Y135" s="21" t="s">
        <v>0</v>
      </c>
      <c r="Z135" s="21">
        <v>0</v>
      </c>
      <c r="AA135" s="21">
        <v>1</v>
      </c>
      <c r="AB135" s="21">
        <v>0</v>
      </c>
      <c r="AC135" s="21">
        <v>0</v>
      </c>
      <c r="AD135" s="21" t="s">
        <v>0</v>
      </c>
      <c r="AE135" s="21">
        <v>0</v>
      </c>
      <c r="AF135" s="21">
        <v>1</v>
      </c>
      <c r="AG135" s="21">
        <v>0</v>
      </c>
      <c r="AH135" s="21">
        <v>0</v>
      </c>
      <c r="AI135" s="4" t="s">
        <v>3</v>
      </c>
      <c r="AJ135" s="21">
        <v>0</v>
      </c>
      <c r="AK135" s="21">
        <v>0</v>
      </c>
      <c r="AL135" s="21">
        <v>0</v>
      </c>
      <c r="AM135" s="21">
        <v>0</v>
      </c>
      <c r="AN135" s="21">
        <v>0</v>
      </c>
      <c r="AO135" s="21">
        <v>0</v>
      </c>
      <c r="AP135" s="21">
        <v>1</v>
      </c>
      <c r="AQ135" s="21" t="s">
        <v>0</v>
      </c>
      <c r="AR135" s="21">
        <v>0</v>
      </c>
      <c r="AS135" s="21">
        <v>1</v>
      </c>
      <c r="AT135" s="21">
        <v>0</v>
      </c>
      <c r="AU135" s="21">
        <v>0</v>
      </c>
      <c r="AV135" s="21" t="s">
        <v>0</v>
      </c>
      <c r="AW135" s="21">
        <v>0</v>
      </c>
      <c r="AX135" s="21">
        <v>1</v>
      </c>
      <c r="AY135" s="21">
        <v>0</v>
      </c>
      <c r="AZ135" s="21">
        <v>0</v>
      </c>
      <c r="BA135" s="21" t="s">
        <v>0</v>
      </c>
      <c r="BB135" s="21">
        <v>0</v>
      </c>
      <c r="BC135" s="21">
        <v>1</v>
      </c>
      <c r="BD135" s="21">
        <v>0</v>
      </c>
      <c r="BE135" s="21">
        <v>0</v>
      </c>
      <c r="BF135" s="21" t="s">
        <v>0</v>
      </c>
      <c r="BG135" s="21">
        <v>0</v>
      </c>
      <c r="BH135" s="21">
        <v>1</v>
      </c>
      <c r="BI135" s="21">
        <v>0</v>
      </c>
      <c r="BJ135" s="21">
        <v>0</v>
      </c>
      <c r="BK135" s="21" t="s">
        <v>0</v>
      </c>
      <c r="BL135" s="21">
        <v>0</v>
      </c>
      <c r="BM135" s="21">
        <v>1</v>
      </c>
      <c r="BN135" s="21">
        <v>0</v>
      </c>
      <c r="BO135" s="21">
        <v>0</v>
      </c>
      <c r="BP135" s="21" t="s">
        <v>3</v>
      </c>
      <c r="BQ135" s="21">
        <v>1</v>
      </c>
      <c r="BR135" s="21">
        <v>0</v>
      </c>
      <c r="BS135" s="21">
        <v>0</v>
      </c>
      <c r="BT135" s="21">
        <v>0</v>
      </c>
      <c r="BU135" s="21" t="s">
        <v>3</v>
      </c>
      <c r="BV135" s="21">
        <v>1</v>
      </c>
      <c r="BW135" s="21">
        <v>0</v>
      </c>
      <c r="BX135" s="21">
        <v>0</v>
      </c>
      <c r="BY135" s="21">
        <v>0</v>
      </c>
      <c r="BZ135" s="21" t="s">
        <v>3</v>
      </c>
      <c r="CA135" s="21">
        <v>1</v>
      </c>
      <c r="CB135" s="21">
        <v>0</v>
      </c>
      <c r="CC135" s="21">
        <v>0</v>
      </c>
      <c r="CD135" s="21">
        <v>0</v>
      </c>
      <c r="CE135" s="21" t="s">
        <v>3</v>
      </c>
      <c r="CF135" s="21">
        <v>1</v>
      </c>
      <c r="CG135" s="21">
        <v>0</v>
      </c>
      <c r="CH135" s="21">
        <v>0</v>
      </c>
      <c r="CI135" s="21">
        <v>0</v>
      </c>
      <c r="CJ135" s="21" t="s">
        <v>0</v>
      </c>
      <c r="CK135" s="21">
        <v>0</v>
      </c>
      <c r="CL135" s="21">
        <v>1</v>
      </c>
      <c r="CM135" s="21">
        <v>0</v>
      </c>
      <c r="CN135" s="21">
        <v>0</v>
      </c>
      <c r="CO135" s="21" t="s">
        <v>0</v>
      </c>
      <c r="CP135" s="21">
        <v>0</v>
      </c>
      <c r="CQ135" s="21">
        <v>1</v>
      </c>
      <c r="CR135" s="21">
        <v>0</v>
      </c>
      <c r="CS135" s="21">
        <v>0</v>
      </c>
      <c r="CT135" s="21" t="s">
        <v>3</v>
      </c>
      <c r="CU135" s="21">
        <v>1</v>
      </c>
      <c r="CV135" s="21">
        <v>0</v>
      </c>
      <c r="CW135" s="21">
        <v>0</v>
      </c>
      <c r="CX135" s="21">
        <v>0</v>
      </c>
      <c r="CY135" s="21" t="s">
        <v>0</v>
      </c>
      <c r="CZ135" s="21">
        <v>0</v>
      </c>
      <c r="DA135" s="21">
        <v>1</v>
      </c>
      <c r="DB135" s="21">
        <v>0</v>
      </c>
      <c r="DC135" s="21">
        <v>0</v>
      </c>
      <c r="DD135" s="21" t="s">
        <v>0</v>
      </c>
      <c r="DE135" s="21">
        <v>0</v>
      </c>
      <c r="DF135" s="21">
        <v>1</v>
      </c>
      <c r="DG135" s="21">
        <v>0</v>
      </c>
      <c r="DH135" s="21">
        <v>0</v>
      </c>
      <c r="DI135" s="21" t="s">
        <v>0</v>
      </c>
      <c r="DJ135" s="21">
        <v>0</v>
      </c>
      <c r="DK135" s="21">
        <v>1</v>
      </c>
      <c r="DL135" s="21">
        <v>0</v>
      </c>
      <c r="DM135" s="21">
        <v>0</v>
      </c>
    </row>
    <row r="136" spans="1:117" ht="25" customHeight="1" x14ac:dyDescent="0.3">
      <c r="A136" s="13">
        <v>2</v>
      </c>
      <c r="B136" s="4">
        <v>54</v>
      </c>
      <c r="C136" s="15">
        <v>45748.417361111111</v>
      </c>
      <c r="D136" s="16">
        <v>45748.417361111111</v>
      </c>
      <c r="E136" s="31">
        <v>517</v>
      </c>
      <c r="F136" s="21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1</v>
      </c>
      <c r="L136" s="70"/>
      <c r="M136" s="19">
        <v>0</v>
      </c>
      <c r="N136" s="19" t="s">
        <v>157</v>
      </c>
      <c r="O136" s="4">
        <v>0</v>
      </c>
      <c r="P136" s="19">
        <v>0</v>
      </c>
      <c r="Q136" s="110">
        <v>0</v>
      </c>
      <c r="R136" s="111">
        <v>1</v>
      </c>
      <c r="S136" s="7">
        <v>12</v>
      </c>
      <c r="T136" s="21" t="s">
        <v>2</v>
      </c>
      <c r="U136" s="21">
        <v>0</v>
      </c>
      <c r="V136" s="21">
        <v>0</v>
      </c>
      <c r="W136" s="21">
        <v>0</v>
      </c>
      <c r="X136" s="21">
        <v>1</v>
      </c>
      <c r="Y136" s="21" t="s">
        <v>2</v>
      </c>
      <c r="Z136" s="21">
        <v>0</v>
      </c>
      <c r="AA136" s="21">
        <v>0</v>
      </c>
      <c r="AB136" s="21">
        <v>0</v>
      </c>
      <c r="AC136" s="21">
        <v>1</v>
      </c>
      <c r="AD136" s="21" t="s">
        <v>2</v>
      </c>
      <c r="AE136" s="21">
        <v>0</v>
      </c>
      <c r="AF136" s="21">
        <v>0</v>
      </c>
      <c r="AG136" s="21">
        <v>0</v>
      </c>
      <c r="AH136" s="21">
        <v>1</v>
      </c>
      <c r="AI136" s="4">
        <v>195</v>
      </c>
      <c r="AJ136" s="21">
        <v>0</v>
      </c>
      <c r="AK136" s="21">
        <v>0</v>
      </c>
      <c r="AL136" s="21">
        <v>0</v>
      </c>
      <c r="AM136" s="21">
        <v>0</v>
      </c>
      <c r="AN136" s="21">
        <v>0</v>
      </c>
      <c r="AO136" s="21">
        <v>1</v>
      </c>
      <c r="AP136" s="21">
        <v>0</v>
      </c>
      <c r="AQ136" s="21" t="s">
        <v>2</v>
      </c>
      <c r="AR136" s="21">
        <v>0</v>
      </c>
      <c r="AS136" s="21">
        <v>0</v>
      </c>
      <c r="AT136" s="21">
        <v>0</v>
      </c>
      <c r="AU136" s="21">
        <v>1</v>
      </c>
      <c r="AV136" s="21" t="s">
        <v>2</v>
      </c>
      <c r="AW136" s="21">
        <v>0</v>
      </c>
      <c r="AX136" s="21">
        <v>0</v>
      </c>
      <c r="AY136" s="21">
        <v>0</v>
      </c>
      <c r="AZ136" s="21">
        <v>1</v>
      </c>
      <c r="BA136" s="21" t="s">
        <v>2</v>
      </c>
      <c r="BB136" s="21">
        <v>0</v>
      </c>
      <c r="BC136" s="21">
        <v>0</v>
      </c>
      <c r="BD136" s="21">
        <v>0</v>
      </c>
      <c r="BE136" s="21">
        <v>1</v>
      </c>
      <c r="BF136" s="21" t="s">
        <v>2</v>
      </c>
      <c r="BG136" s="21">
        <v>0</v>
      </c>
      <c r="BH136" s="21">
        <v>0</v>
      </c>
      <c r="BI136" s="21">
        <v>0</v>
      </c>
      <c r="BJ136" s="21">
        <v>1</v>
      </c>
      <c r="BK136" s="21" t="s">
        <v>2</v>
      </c>
      <c r="BL136" s="21">
        <v>0</v>
      </c>
      <c r="BM136" s="21">
        <v>0</v>
      </c>
      <c r="BN136" s="21">
        <v>0</v>
      </c>
      <c r="BO136" s="21">
        <v>1</v>
      </c>
      <c r="BP136" s="21" t="s">
        <v>3</v>
      </c>
      <c r="BQ136" s="21">
        <v>1</v>
      </c>
      <c r="BR136" s="21">
        <v>0</v>
      </c>
      <c r="BS136" s="21">
        <v>0</v>
      </c>
      <c r="BT136" s="21">
        <v>0</v>
      </c>
      <c r="BU136" s="21" t="s">
        <v>3</v>
      </c>
      <c r="BV136" s="21">
        <v>1</v>
      </c>
      <c r="BW136" s="21">
        <v>0</v>
      </c>
      <c r="BX136" s="21">
        <v>0</v>
      </c>
      <c r="BY136" s="21">
        <v>0</v>
      </c>
      <c r="BZ136" s="21" t="s">
        <v>3</v>
      </c>
      <c r="CA136" s="21">
        <v>1</v>
      </c>
      <c r="CB136" s="21">
        <v>0</v>
      </c>
      <c r="CC136" s="21">
        <v>0</v>
      </c>
      <c r="CD136" s="21">
        <v>0</v>
      </c>
      <c r="CE136" s="21" t="s">
        <v>3</v>
      </c>
      <c r="CF136" s="21">
        <v>1</v>
      </c>
      <c r="CG136" s="21">
        <v>0</v>
      </c>
      <c r="CH136" s="21">
        <v>0</v>
      </c>
      <c r="CI136" s="21">
        <v>0</v>
      </c>
      <c r="CJ136" s="21" t="s">
        <v>2</v>
      </c>
      <c r="CK136" s="21">
        <v>0</v>
      </c>
      <c r="CL136" s="21">
        <v>0</v>
      </c>
      <c r="CM136" s="21">
        <v>0</v>
      </c>
      <c r="CN136" s="21">
        <v>1</v>
      </c>
      <c r="CO136" s="21" t="s">
        <v>1</v>
      </c>
      <c r="CP136" s="21">
        <v>0</v>
      </c>
      <c r="CQ136" s="21">
        <v>0</v>
      </c>
      <c r="CR136" s="21">
        <v>1</v>
      </c>
      <c r="CS136" s="21">
        <v>0</v>
      </c>
      <c r="CT136" s="21" t="s">
        <v>3</v>
      </c>
      <c r="CU136" s="21">
        <v>1</v>
      </c>
      <c r="CV136" s="21">
        <v>0</v>
      </c>
      <c r="CW136" s="21">
        <v>0</v>
      </c>
      <c r="CX136" s="21">
        <v>0</v>
      </c>
      <c r="CY136" s="21" t="s">
        <v>2</v>
      </c>
      <c r="CZ136" s="21">
        <v>0</v>
      </c>
      <c r="DA136" s="21">
        <v>0</v>
      </c>
      <c r="DB136" s="21">
        <v>0</v>
      </c>
      <c r="DC136" s="21">
        <v>1</v>
      </c>
      <c r="DD136" s="21" t="s">
        <v>2</v>
      </c>
      <c r="DE136" s="21">
        <v>0</v>
      </c>
      <c r="DF136" s="21">
        <v>0</v>
      </c>
      <c r="DG136" s="21">
        <v>0</v>
      </c>
      <c r="DH136" s="21">
        <v>1</v>
      </c>
      <c r="DI136" s="21" t="s">
        <v>2</v>
      </c>
      <c r="DJ136" s="21">
        <v>0</v>
      </c>
      <c r="DK136" s="21">
        <v>0</v>
      </c>
      <c r="DL136" s="21">
        <v>0</v>
      </c>
      <c r="DM136" s="21">
        <v>1</v>
      </c>
    </row>
    <row r="137" spans="1:117" ht="25" customHeight="1" x14ac:dyDescent="0.3">
      <c r="A137" s="13">
        <v>1</v>
      </c>
      <c r="B137" s="4">
        <v>38</v>
      </c>
      <c r="C137" s="15">
        <v>45743.502210648148</v>
      </c>
      <c r="D137" s="16">
        <v>45743.502210648148</v>
      </c>
      <c r="E137" s="31">
        <v>522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1">
        <v>1</v>
      </c>
      <c r="L137" s="70"/>
      <c r="M137" s="19">
        <v>0</v>
      </c>
      <c r="N137" s="19" t="s">
        <v>156</v>
      </c>
      <c r="O137" s="4">
        <v>0</v>
      </c>
      <c r="P137" s="19">
        <v>0</v>
      </c>
      <c r="Q137" s="110">
        <v>5</v>
      </c>
      <c r="R137" s="111">
        <v>2</v>
      </c>
      <c r="S137" s="7">
        <v>6</v>
      </c>
      <c r="T137" s="21" t="s">
        <v>2</v>
      </c>
      <c r="U137" s="21">
        <v>0</v>
      </c>
      <c r="V137" s="21">
        <v>0</v>
      </c>
      <c r="W137" s="21">
        <v>0</v>
      </c>
      <c r="X137" s="21">
        <v>1</v>
      </c>
      <c r="Y137" s="21" t="s">
        <v>2</v>
      </c>
      <c r="Z137" s="21">
        <v>0</v>
      </c>
      <c r="AA137" s="21">
        <v>0</v>
      </c>
      <c r="AB137" s="21">
        <v>0</v>
      </c>
      <c r="AC137" s="21">
        <v>1</v>
      </c>
      <c r="AD137" s="21" t="s">
        <v>2</v>
      </c>
      <c r="AE137" s="21">
        <v>0</v>
      </c>
      <c r="AF137" s="21">
        <v>0</v>
      </c>
      <c r="AG137" s="21">
        <v>0</v>
      </c>
      <c r="AH137" s="21">
        <v>1</v>
      </c>
      <c r="AI137" s="4">
        <v>7</v>
      </c>
      <c r="AJ137" s="21">
        <v>0</v>
      </c>
      <c r="AK137" s="21">
        <v>0</v>
      </c>
      <c r="AL137" s="21">
        <v>1</v>
      </c>
      <c r="AM137" s="21">
        <v>0</v>
      </c>
      <c r="AN137" s="21">
        <v>0</v>
      </c>
      <c r="AO137" s="21">
        <v>0</v>
      </c>
      <c r="AP137" s="21">
        <v>0</v>
      </c>
      <c r="AQ137" s="21" t="s">
        <v>2</v>
      </c>
      <c r="AR137" s="21">
        <v>0</v>
      </c>
      <c r="AS137" s="21">
        <v>0</v>
      </c>
      <c r="AT137" s="21">
        <v>0</v>
      </c>
      <c r="AU137" s="21">
        <v>1</v>
      </c>
      <c r="AV137" s="21" t="s">
        <v>2</v>
      </c>
      <c r="AW137" s="21">
        <v>0</v>
      </c>
      <c r="AX137" s="21">
        <v>0</v>
      </c>
      <c r="AY137" s="21">
        <v>0</v>
      </c>
      <c r="AZ137" s="21">
        <v>1</v>
      </c>
      <c r="BA137" s="21" t="s">
        <v>1</v>
      </c>
      <c r="BB137" s="21">
        <v>0</v>
      </c>
      <c r="BC137" s="21">
        <v>0</v>
      </c>
      <c r="BD137" s="21">
        <v>1</v>
      </c>
      <c r="BE137" s="21">
        <v>0</v>
      </c>
      <c r="BF137" s="21" t="s">
        <v>2</v>
      </c>
      <c r="BG137" s="21">
        <v>0</v>
      </c>
      <c r="BH137" s="21">
        <v>0</v>
      </c>
      <c r="BI137" s="21">
        <v>0</v>
      </c>
      <c r="BJ137" s="21">
        <v>1</v>
      </c>
      <c r="BK137" s="21" t="s">
        <v>1</v>
      </c>
      <c r="BL137" s="21">
        <v>0</v>
      </c>
      <c r="BM137" s="21">
        <v>0</v>
      </c>
      <c r="BN137" s="21">
        <v>1</v>
      </c>
      <c r="BO137" s="21">
        <v>0</v>
      </c>
      <c r="BP137" s="21" t="s">
        <v>3</v>
      </c>
      <c r="BQ137" s="21">
        <v>1</v>
      </c>
      <c r="BR137" s="21">
        <v>0</v>
      </c>
      <c r="BS137" s="21">
        <v>0</v>
      </c>
      <c r="BT137" s="21">
        <v>0</v>
      </c>
      <c r="BU137" s="21" t="s">
        <v>3</v>
      </c>
      <c r="BV137" s="21">
        <v>1</v>
      </c>
      <c r="BW137" s="21">
        <v>0</v>
      </c>
      <c r="BX137" s="21">
        <v>0</v>
      </c>
      <c r="BY137" s="21">
        <v>0</v>
      </c>
      <c r="BZ137" s="21" t="s">
        <v>3</v>
      </c>
      <c r="CA137" s="21">
        <v>1</v>
      </c>
      <c r="CB137" s="21">
        <v>0</v>
      </c>
      <c r="CC137" s="21">
        <v>0</v>
      </c>
      <c r="CD137" s="21">
        <v>0</v>
      </c>
      <c r="CE137" s="21" t="s">
        <v>3</v>
      </c>
      <c r="CF137" s="21">
        <v>1</v>
      </c>
      <c r="CG137" s="21">
        <v>0</v>
      </c>
      <c r="CH137" s="21">
        <v>0</v>
      </c>
      <c r="CI137" s="21">
        <v>0</v>
      </c>
      <c r="CJ137" s="21" t="s">
        <v>0</v>
      </c>
      <c r="CK137" s="21">
        <v>0</v>
      </c>
      <c r="CL137" s="21">
        <v>1</v>
      </c>
      <c r="CM137" s="21">
        <v>0</v>
      </c>
      <c r="CN137" s="21">
        <v>0</v>
      </c>
      <c r="CO137" s="21" t="s">
        <v>0</v>
      </c>
      <c r="CP137" s="21">
        <v>0</v>
      </c>
      <c r="CQ137" s="21">
        <v>1</v>
      </c>
      <c r="CR137" s="21">
        <v>0</v>
      </c>
      <c r="CS137" s="21">
        <v>0</v>
      </c>
      <c r="CT137" s="21" t="s">
        <v>3</v>
      </c>
      <c r="CU137" s="21">
        <v>1</v>
      </c>
      <c r="CV137" s="21">
        <v>0</v>
      </c>
      <c r="CW137" s="21">
        <v>0</v>
      </c>
      <c r="CX137" s="21">
        <v>0</v>
      </c>
      <c r="CY137" s="21" t="s">
        <v>0</v>
      </c>
      <c r="CZ137" s="21">
        <v>0</v>
      </c>
      <c r="DA137" s="21">
        <v>1</v>
      </c>
      <c r="DB137" s="21">
        <v>0</v>
      </c>
      <c r="DC137" s="21">
        <v>0</v>
      </c>
      <c r="DD137" s="21" t="s">
        <v>0</v>
      </c>
      <c r="DE137" s="21">
        <v>0</v>
      </c>
      <c r="DF137" s="21">
        <v>1</v>
      </c>
      <c r="DG137" s="21">
        <v>0</v>
      </c>
      <c r="DH137" s="21">
        <v>0</v>
      </c>
      <c r="DI137" s="21" t="s">
        <v>0</v>
      </c>
      <c r="DJ137" s="21">
        <v>0</v>
      </c>
      <c r="DK137" s="21">
        <v>1</v>
      </c>
      <c r="DL137" s="21">
        <v>0</v>
      </c>
      <c r="DM137" s="21">
        <v>0</v>
      </c>
    </row>
  </sheetData>
  <autoFilter ref="A9:DN137" xr:uid="{E94612E8-CF32-43B2-BCF6-11351359B01B}">
    <sortState xmlns:xlrd2="http://schemas.microsoft.com/office/spreadsheetml/2017/richdata2" ref="A10:DN137">
      <sortCondition ref="E9:E137"/>
    </sortState>
  </autoFilter>
  <mergeCells count="96">
    <mergeCell ref="F1:F7"/>
    <mergeCell ref="G1:G7"/>
    <mergeCell ref="H1:H7"/>
    <mergeCell ref="I1:I7"/>
    <mergeCell ref="J1:J7"/>
    <mergeCell ref="B1:B7"/>
    <mergeCell ref="C1:C7"/>
    <mergeCell ref="D1:D7"/>
    <mergeCell ref="E1:E7"/>
    <mergeCell ref="DH1:DH3"/>
    <mergeCell ref="CV1:CV3"/>
    <mergeCell ref="CW1:CW3"/>
    <mergeCell ref="CX1:CX3"/>
    <mergeCell ref="CZ1:CZ3"/>
    <mergeCell ref="DA1:DA3"/>
    <mergeCell ref="CP1:CP3"/>
    <mergeCell ref="CQ1:CQ3"/>
    <mergeCell ref="CR1:CR3"/>
    <mergeCell ref="CS1:CS3"/>
    <mergeCell ref="CU1:CU3"/>
    <mergeCell ref="CI1:CI3"/>
    <mergeCell ref="DJ1:DJ3"/>
    <mergeCell ref="DK1:DK3"/>
    <mergeCell ref="DL1:DL3"/>
    <mergeCell ref="DM1:DM3"/>
    <mergeCell ref="DB1:DB3"/>
    <mergeCell ref="DC1:DC3"/>
    <mergeCell ref="DE1:DE3"/>
    <mergeCell ref="DF1:DF3"/>
    <mergeCell ref="DG1:DG3"/>
    <mergeCell ref="CK1:CK3"/>
    <mergeCell ref="CL1:CL3"/>
    <mergeCell ref="CM1:CM3"/>
    <mergeCell ref="CN1:CN3"/>
    <mergeCell ref="CC1:CC3"/>
    <mergeCell ref="CD1:CD3"/>
    <mergeCell ref="CF1:CF3"/>
    <mergeCell ref="CG1:CG3"/>
    <mergeCell ref="CH1:CH3"/>
    <mergeCell ref="BW1:BW3"/>
    <mergeCell ref="BX1:BX3"/>
    <mergeCell ref="BY1:BY3"/>
    <mergeCell ref="CA1:CA3"/>
    <mergeCell ref="CB1:CB3"/>
    <mergeCell ref="BQ1:BQ3"/>
    <mergeCell ref="BR1:BR3"/>
    <mergeCell ref="BS1:BS3"/>
    <mergeCell ref="BT1:BT3"/>
    <mergeCell ref="BV1:BV3"/>
    <mergeCell ref="BJ1:BJ3"/>
    <mergeCell ref="BL1:BL3"/>
    <mergeCell ref="BM1:BM3"/>
    <mergeCell ref="BN1:BN3"/>
    <mergeCell ref="BO1:BO3"/>
    <mergeCell ref="BD1:BD3"/>
    <mergeCell ref="BE1:BE3"/>
    <mergeCell ref="BG1:BG3"/>
    <mergeCell ref="BH1:BH3"/>
    <mergeCell ref="BI1:BI3"/>
    <mergeCell ref="AX1:AX3"/>
    <mergeCell ref="AY1:AY3"/>
    <mergeCell ref="AZ1:AZ3"/>
    <mergeCell ref="BB1:BB3"/>
    <mergeCell ref="BC1:BC3"/>
    <mergeCell ref="V1:V3"/>
    <mergeCell ref="W1:W3"/>
    <mergeCell ref="X1:X3"/>
    <mergeCell ref="AU1:AU3"/>
    <mergeCell ref="AW1:AW3"/>
    <mergeCell ref="AE1:AE3"/>
    <mergeCell ref="AF1:AF3"/>
    <mergeCell ref="AG1:AG3"/>
    <mergeCell ref="AH1:AH3"/>
    <mergeCell ref="Z1:Z3"/>
    <mergeCell ref="AA1:AA3"/>
    <mergeCell ref="AB1:AB3"/>
    <mergeCell ref="AC1:AC3"/>
    <mergeCell ref="AJ1:AJ7"/>
    <mergeCell ref="AK1:AK7"/>
    <mergeCell ref="AL1:AL7"/>
    <mergeCell ref="K1:K7"/>
    <mergeCell ref="U1:U3"/>
    <mergeCell ref="Q1:S1"/>
    <mergeCell ref="Q4:S4"/>
    <mergeCell ref="Q3:S3"/>
    <mergeCell ref="L1:L7"/>
    <mergeCell ref="Q2:S2"/>
    <mergeCell ref="M1:M7"/>
    <mergeCell ref="P1:P7"/>
    <mergeCell ref="AS1:AS3"/>
    <mergeCell ref="AT1:AT3"/>
    <mergeCell ref="AM1:AM7"/>
    <mergeCell ref="AN1:AN7"/>
    <mergeCell ref="AO1:AO7"/>
    <mergeCell ref="AP1:AP7"/>
    <mergeCell ref="AR1:AR3"/>
  </mergeCells>
  <conditionalFormatting sqref="E10:E527">
    <cfRule type="cellIs" dxfId="29" priority="317" operator="greaterThan">
      <formula>180</formula>
    </cfRule>
    <cfRule type="cellIs" dxfId="28" priority="319" operator="between">
      <formula>91</formula>
      <formula>180</formula>
    </cfRule>
    <cfRule type="cellIs" dxfId="27" priority="320" operator="between">
      <formula>31</formula>
      <formula>90</formula>
    </cfRule>
    <cfRule type="cellIs" dxfId="26" priority="321" operator="between">
      <formula>6</formula>
      <formula>30</formula>
    </cfRule>
    <cfRule type="cellIs" dxfId="25" priority="322" operator="between">
      <formula>1</formula>
      <formula>5</formula>
    </cfRule>
  </conditionalFormatting>
  <conditionalFormatting sqref="N1:N1048576">
    <cfRule type="duplicateValues" dxfId="24" priority="1125"/>
  </conditionalFormatting>
  <conditionalFormatting sqref="P1">
    <cfRule type="duplicateValues" dxfId="23" priority="2"/>
  </conditionalFormatting>
  <conditionalFormatting sqref="P8:P9">
    <cfRule type="duplicateValues" dxfId="22" priority="1"/>
  </conditionalFormatting>
  <conditionalFormatting sqref="T1:T1048576 Y1:Y1048576 AD1:AD1048576 AQ1:AQ1048576 AV1:AV1048576 BA1:BA1048576 BF1:BF1048576 BK1:BK1048576 BP1:BP1048576 BU1:BU1048576 BZ1:BZ1048576 CE1:CE1048576 CJ1:CJ1048576 CO1:CO1048576 CT1:CT1048576 CY1:CY1048576 DD1:DD1048576 DI1:DI1048576">
    <cfRule type="cellIs" dxfId="18" priority="1048" operator="equal">
      <formula>"anketa nav aizpildīta"</formula>
    </cfRule>
    <cfRule type="cellIs" dxfId="17" priority="1049" operator="equal">
      <formula>"nav zināms"</formula>
    </cfRule>
    <cfRule type="cellIs" dxfId="16" priority="1050" operator="equal">
      <formula>"daļēji"</formula>
    </cfRule>
    <cfRule type="cellIs" dxfId="15" priority="1051" operator="equal">
      <formula>"jā"</formula>
    </cfRule>
    <cfRule type="cellIs" dxfId="14" priority="1052" operator="equal">
      <formula>"nē"</formula>
    </cfRule>
  </conditionalFormatting>
  <conditionalFormatting sqref="AI10:AI527">
    <cfRule type="cellIs" dxfId="13" priority="3" operator="equal">
      <formula>"anketa nav aizpildīta"</formula>
    </cfRule>
    <cfRule type="cellIs" dxfId="12" priority="4" operator="equal">
      <formula>"nav zināms"</formula>
    </cfRule>
    <cfRule type="cellIs" dxfId="11" priority="901" operator="equal">
      <formula>"nav"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8B130-08B7-465B-92D2-13A7798D681C}">
  <sheetPr>
    <outlinePr summaryBelow="0" summaryRight="0"/>
    <pageSetUpPr fitToPage="1"/>
  </sheetPr>
  <dimension ref="B1:AN31"/>
  <sheetViews>
    <sheetView showGridLines="0" showZeros="0" zoomScale="90" zoomScaleNormal="90" workbookViewId="0">
      <pane ySplit="5" topLeftCell="A6" activePane="bottomLeft" state="frozen"/>
      <selection pane="bottomLeft"/>
    </sheetView>
  </sheetViews>
  <sheetFormatPr defaultColWidth="9.1796875" defaultRowHeight="14" x14ac:dyDescent="0.3"/>
  <cols>
    <col min="1" max="1" width="4.7265625" style="25" customWidth="1"/>
    <col min="2" max="2" width="6.7265625" style="25" customWidth="1"/>
    <col min="3" max="3" width="45.7265625" style="25" customWidth="1"/>
    <col min="4" max="4" width="2.7265625" style="25" customWidth="1"/>
    <col min="5" max="5" width="11.7265625" style="29" customWidth="1"/>
    <col min="6" max="6" width="2.7265625" style="22" customWidth="1"/>
    <col min="7" max="7" width="3.7265625" style="28" customWidth="1"/>
    <col min="8" max="8" width="95.7265625" style="25" customWidth="1"/>
    <col min="9" max="9" width="2.7265625" style="25" customWidth="1"/>
    <col min="10" max="10" width="6.7265625" style="25" customWidth="1"/>
    <col min="11" max="13" width="6.7265625" style="26" customWidth="1"/>
    <col min="14" max="14" width="2.7265625" style="26" customWidth="1"/>
    <col min="15" max="15" width="6.453125" style="26" customWidth="1"/>
    <col min="16" max="16" width="2.7265625" style="26" customWidth="1"/>
    <col min="17" max="20" width="6.7265625" style="26" customWidth="1"/>
    <col min="21" max="22" width="2.7265625" style="26" customWidth="1"/>
    <col min="23" max="23" width="25.7265625" style="25" customWidth="1"/>
    <col min="24" max="24" width="8.7265625" style="25" customWidth="1"/>
    <col min="25" max="31" width="9.7265625" style="25" customWidth="1"/>
    <col min="32" max="32" width="3.1796875" style="25" customWidth="1"/>
    <col min="33" max="33" width="4.7265625" style="25" customWidth="1"/>
    <col min="34" max="16384" width="9.1796875" style="25"/>
  </cols>
  <sheetData>
    <row r="1" spans="2:36" ht="20.149999999999999" customHeight="1" x14ac:dyDescent="0.3">
      <c r="C1" s="374" t="s">
        <v>110</v>
      </c>
      <c r="D1" s="374"/>
      <c r="E1" s="374"/>
      <c r="F1" s="374"/>
      <c r="G1" s="374"/>
      <c r="H1" s="374"/>
      <c r="J1" s="388" t="str">
        <f>IF(Apstrade_C!A1&gt;0,"● Informācija apkopota:"," ")</f>
        <v>● Informācija apkopota:</v>
      </c>
      <c r="K1" s="388"/>
      <c r="L1" s="388"/>
      <c r="M1" s="388"/>
      <c r="N1" s="388"/>
      <c r="O1" s="388"/>
      <c r="P1" s="389" t="str">
        <f>Apstrade_C!A1</f>
        <v>31.08.2026.</v>
      </c>
      <c r="Q1" s="389"/>
      <c r="R1" s="389"/>
      <c r="S1" s="389"/>
      <c r="T1" s="389"/>
      <c r="V1" s="271"/>
      <c r="W1" s="385" t="s">
        <v>150</v>
      </c>
      <c r="X1" s="386"/>
      <c r="Y1" s="386"/>
      <c r="Z1" s="386"/>
      <c r="AA1" s="386"/>
      <c r="AB1" s="386"/>
      <c r="AC1" s="386"/>
      <c r="AD1" s="127"/>
      <c r="AE1" s="127"/>
      <c r="AF1" s="127"/>
    </row>
    <row r="2" spans="2:36" ht="20.149999999999999" customHeight="1" x14ac:dyDescent="0.3">
      <c r="C2" s="384" t="s">
        <v>131</v>
      </c>
      <c r="D2" s="384"/>
      <c r="E2" s="384"/>
      <c r="F2" s="384"/>
      <c r="G2" s="384"/>
      <c r="H2" s="384"/>
      <c r="J2" s="388"/>
      <c r="K2" s="388"/>
      <c r="L2" s="388"/>
      <c r="M2" s="388"/>
      <c r="N2" s="388"/>
      <c r="O2" s="388"/>
      <c r="P2" s="389"/>
      <c r="Q2" s="389"/>
      <c r="R2" s="389"/>
      <c r="S2" s="389"/>
      <c r="T2" s="389"/>
      <c r="V2" s="271"/>
      <c r="W2" s="387" t="s">
        <v>151</v>
      </c>
      <c r="X2" s="387"/>
      <c r="Y2" s="387"/>
      <c r="Z2" s="387"/>
      <c r="AA2" s="387"/>
      <c r="AB2" s="387"/>
      <c r="AC2" s="387"/>
      <c r="AD2" s="127"/>
      <c r="AE2" s="127"/>
      <c r="AF2" s="127"/>
    </row>
    <row r="3" spans="2:36" ht="20.149999999999999" customHeight="1" x14ac:dyDescent="0.35">
      <c r="C3" s="384"/>
      <c r="D3" s="384"/>
      <c r="E3" s="384"/>
      <c r="F3" s="384"/>
      <c r="G3" s="384"/>
      <c r="H3" s="384"/>
      <c r="I3" s="27"/>
      <c r="J3" s="375" t="s">
        <v>23</v>
      </c>
      <c r="K3" s="375"/>
      <c r="L3" s="375"/>
      <c r="M3" s="375"/>
      <c r="N3"/>
      <c r="O3" s="269"/>
      <c r="P3"/>
      <c r="Q3" s="375" t="s">
        <v>24</v>
      </c>
      <c r="R3" s="375"/>
      <c r="S3" s="375"/>
      <c r="T3" s="375"/>
      <c r="V3" s="271"/>
      <c r="W3" s="385" t="s">
        <v>149</v>
      </c>
      <c r="X3" s="386"/>
      <c r="Y3" s="386"/>
      <c r="Z3" s="386"/>
      <c r="AA3" s="386"/>
      <c r="AB3" s="386"/>
      <c r="AC3" s="386"/>
      <c r="AD3" s="127"/>
      <c r="AE3" s="127"/>
      <c r="AF3" s="127"/>
    </row>
    <row r="4" spans="2:36" ht="40" customHeight="1" x14ac:dyDescent="0.3">
      <c r="B4" s="390" t="s">
        <v>27</v>
      </c>
      <c r="C4" s="390"/>
      <c r="D4" s="239"/>
      <c r="E4" s="55" t="s">
        <v>64</v>
      </c>
      <c r="F4" s="181"/>
      <c r="G4" s="379" t="s">
        <v>132</v>
      </c>
      <c r="H4" s="379"/>
      <c r="I4" s="240"/>
      <c r="J4" s="242" t="s">
        <v>95</v>
      </c>
      <c r="K4" s="6" t="s">
        <v>96</v>
      </c>
      <c r="L4" s="241" t="s">
        <v>2</v>
      </c>
      <c r="M4" s="253" t="s">
        <v>3</v>
      </c>
      <c r="N4" s="378" t="s">
        <v>136</v>
      </c>
      <c r="O4" s="378"/>
      <c r="P4" s="378"/>
      <c r="Q4" s="242" t="s">
        <v>95</v>
      </c>
      <c r="R4" s="6" t="s">
        <v>96</v>
      </c>
      <c r="S4" s="241" t="s">
        <v>2</v>
      </c>
      <c r="T4" s="253" t="s">
        <v>3</v>
      </c>
      <c r="U4" s="270"/>
      <c r="W4" s="383" t="s">
        <v>45</v>
      </c>
      <c r="X4" s="383"/>
      <c r="Y4" s="383"/>
      <c r="Z4" s="383"/>
      <c r="AA4" s="383"/>
      <c r="AB4" s="383"/>
      <c r="AC4" s="383"/>
      <c r="AD4" s="383"/>
      <c r="AE4" s="383"/>
      <c r="AF4" s="383"/>
    </row>
    <row r="5" spans="2:36" ht="10" customHeight="1" x14ac:dyDescent="0.3">
      <c r="J5" s="243"/>
      <c r="K5" s="243"/>
      <c r="L5" s="244"/>
      <c r="M5" s="22"/>
      <c r="U5" s="270"/>
    </row>
    <row r="6" spans="2:36" ht="10" customHeight="1" thickBot="1" x14ac:dyDescent="0.35">
      <c r="L6" s="22"/>
      <c r="M6" s="22"/>
      <c r="U6" s="270"/>
      <c r="W6" s="33"/>
      <c r="X6" s="33"/>
      <c r="Y6" s="33"/>
      <c r="Z6" s="33"/>
      <c r="AA6" s="33"/>
      <c r="AB6" s="33"/>
      <c r="AC6" s="33"/>
      <c r="AD6" s="33"/>
      <c r="AE6" s="33"/>
      <c r="AF6" s="33"/>
    </row>
    <row r="7" spans="2:36" ht="40" customHeight="1" x14ac:dyDescent="0.4">
      <c r="B7" s="205" t="s">
        <v>13</v>
      </c>
      <c r="C7" s="206" t="s">
        <v>22</v>
      </c>
      <c r="D7" s="197"/>
      <c r="E7" s="272" t="s">
        <v>98</v>
      </c>
      <c r="F7" s="235"/>
      <c r="G7" s="207" t="s">
        <v>28</v>
      </c>
      <c r="H7" s="206" t="s">
        <v>103</v>
      </c>
      <c r="I7" s="197"/>
      <c r="J7" s="245">
        <f>Apstrade_C!T5</f>
        <v>12</v>
      </c>
      <c r="K7" s="208">
        <f>Apstrade_C!T6</f>
        <v>19</v>
      </c>
      <c r="L7" s="209">
        <f>Apstrade_C!T7</f>
        <v>80</v>
      </c>
      <c r="M7" s="254">
        <f>Apstrade_C!T4</f>
        <v>0</v>
      </c>
      <c r="N7" s="213"/>
      <c r="O7" s="213"/>
      <c r="P7" s="213"/>
      <c r="Q7" s="259">
        <f>IF($X$10=0," ",J7/$X$10)</f>
        <v>0.10810810810810811</v>
      </c>
      <c r="R7" s="210">
        <f>IF($X$10=0," ",K7/$X$10)</f>
        <v>0.17117117117117117</v>
      </c>
      <c r="S7" s="211">
        <f>IF($X$10=0," ",L7/$X$10)</f>
        <v>0.72072072072072069</v>
      </c>
      <c r="T7" s="264">
        <f>IF($X$10=0," ",M7/$X$10)</f>
        <v>0</v>
      </c>
      <c r="U7" s="270"/>
      <c r="W7" s="100" t="s">
        <v>66</v>
      </c>
      <c r="X7" s="37">
        <f>X11+X10</f>
        <v>128</v>
      </c>
      <c r="Y7" s="30"/>
      <c r="Z7" s="30"/>
      <c r="AA7" s="117"/>
      <c r="AB7" s="117"/>
      <c r="AC7" s="35"/>
      <c r="AD7" s="30"/>
      <c r="AE7" s="30"/>
      <c r="AF7" s="30"/>
    </row>
    <row r="8" spans="2:36" ht="20.149999999999999" customHeight="1" x14ac:dyDescent="0.35">
      <c r="B8" s="54"/>
      <c r="E8" s="83" t="s">
        <v>20</v>
      </c>
      <c r="G8" s="56"/>
      <c r="H8" s="29"/>
      <c r="J8" s="216"/>
      <c r="K8" s="44"/>
      <c r="L8" s="47"/>
      <c r="M8" s="44"/>
      <c r="O8" s="202" t="str">
        <f>IF($X$10=0," ",E8)</f>
        <v>↓</v>
      </c>
      <c r="Q8" s="199"/>
      <c r="R8" s="199"/>
      <c r="S8" s="200"/>
      <c r="T8" s="199"/>
      <c r="U8" s="270"/>
      <c r="W8" s="335" t="s">
        <v>99</v>
      </c>
      <c r="X8" s="335"/>
      <c r="Y8" s="41"/>
      <c r="Z8" s="30"/>
      <c r="AA8" s="118"/>
      <c r="AB8" s="118"/>
      <c r="AC8" s="30"/>
      <c r="AD8" s="30"/>
      <c r="AE8" s="30"/>
      <c r="AF8" s="30"/>
      <c r="AH8" s="104"/>
      <c r="AI8" s="104"/>
      <c r="AJ8" s="101"/>
    </row>
    <row r="9" spans="2:36" ht="35.15" customHeight="1" thickBot="1" x14ac:dyDescent="0.4">
      <c r="B9" s="339" t="s">
        <v>12</v>
      </c>
      <c r="C9" s="380" t="s">
        <v>21</v>
      </c>
      <c r="D9" s="195"/>
      <c r="E9" s="342" t="s">
        <v>60</v>
      </c>
      <c r="F9" s="234"/>
      <c r="G9" s="214" t="s">
        <v>29</v>
      </c>
      <c r="H9" s="215" t="s">
        <v>104</v>
      </c>
      <c r="I9" s="195"/>
      <c r="J9" s="246">
        <f>Apstrade_C!Y5</f>
        <v>16</v>
      </c>
      <c r="K9" s="217">
        <f>Apstrade_C!Y6</f>
        <v>8</v>
      </c>
      <c r="L9" s="218">
        <f>Apstrade_C!Y7</f>
        <v>87</v>
      </c>
      <c r="M9" s="255">
        <f>Apstrade_C!Y4</f>
        <v>0</v>
      </c>
      <c r="N9" s="212"/>
      <c r="P9" s="212"/>
      <c r="Q9" s="260">
        <f t="shared" ref="Q9:T12" si="0">IF($X$10=0," ",J9/$X$10)</f>
        <v>0.14414414414414414</v>
      </c>
      <c r="R9" s="185">
        <f t="shared" si="0"/>
        <v>7.2072072072072071E-2</v>
      </c>
      <c r="S9" s="186">
        <f t="shared" si="0"/>
        <v>0.78378378378378377</v>
      </c>
      <c r="T9" s="265">
        <f t="shared" si="0"/>
        <v>0</v>
      </c>
      <c r="U9" s="270"/>
      <c r="W9" s="336"/>
      <c r="X9" s="336"/>
      <c r="Y9" s="42"/>
      <c r="Z9" s="40"/>
      <c r="AA9" s="119"/>
      <c r="AB9" s="119"/>
      <c r="AC9" s="40"/>
      <c r="AD9" s="40"/>
      <c r="AE9" s="40"/>
      <c r="AF9" s="40"/>
    </row>
    <row r="10" spans="2:36" ht="35.15" customHeight="1" x14ac:dyDescent="0.35">
      <c r="B10" s="340"/>
      <c r="C10" s="381"/>
      <c r="E10" s="343"/>
      <c r="G10" s="57" t="s">
        <v>30</v>
      </c>
      <c r="H10" s="39" t="s">
        <v>130</v>
      </c>
      <c r="J10" s="247">
        <f>Apstrade_C!AD5</f>
        <v>14</v>
      </c>
      <c r="K10" s="45">
        <f>Apstrade_C!AD6</f>
        <v>22</v>
      </c>
      <c r="L10" s="49">
        <f>Apstrade_C!AD7</f>
        <v>75</v>
      </c>
      <c r="M10" s="256">
        <f>Apstrade_C!AD4</f>
        <v>0</v>
      </c>
      <c r="Q10" s="261">
        <f t="shared" si="0"/>
        <v>0.12612612612612611</v>
      </c>
      <c r="R10" s="43">
        <f t="shared" si="0"/>
        <v>0.1981981981981982</v>
      </c>
      <c r="S10" s="48">
        <f t="shared" si="0"/>
        <v>0.67567567567567566</v>
      </c>
      <c r="T10" s="266">
        <f t="shared" si="0"/>
        <v>0</v>
      </c>
      <c r="U10" s="270"/>
      <c r="W10" s="51" t="s">
        <v>101</v>
      </c>
      <c r="X10" s="97">
        <f>Apstrade_C!N7</f>
        <v>111</v>
      </c>
      <c r="Y10" s="98">
        <f>IF(X7=0," ",X10/X7)</f>
        <v>0.8671875</v>
      </c>
      <c r="Z10" s="30"/>
      <c r="AA10" s="118"/>
      <c r="AB10" s="118"/>
      <c r="AC10" s="372" t="str">
        <f>IF(Y11=1,"D",IF(Y11=0,"C"," "))</f>
        <v xml:space="preserve"> </v>
      </c>
      <c r="AD10" s="372"/>
      <c r="AE10" s="372"/>
      <c r="AF10" s="30"/>
    </row>
    <row r="11" spans="2:36" ht="35.15" customHeight="1" thickBot="1" x14ac:dyDescent="0.4">
      <c r="B11" s="340"/>
      <c r="C11" s="381"/>
      <c r="E11" s="343"/>
      <c r="G11" s="55" t="s">
        <v>31</v>
      </c>
      <c r="H11" s="38" t="s">
        <v>105</v>
      </c>
      <c r="J11" s="247">
        <f>Apstrade_C!AQ5</f>
        <v>11</v>
      </c>
      <c r="K11" s="45">
        <f>Apstrade_C!AQ6</f>
        <v>24</v>
      </c>
      <c r="L11" s="49">
        <f>Apstrade_C!AQ7</f>
        <v>76</v>
      </c>
      <c r="M11" s="256">
        <f>Apstrade_C!AQ4</f>
        <v>0</v>
      </c>
      <c r="Q11" s="261">
        <f t="shared" si="0"/>
        <v>9.90990990990991E-2</v>
      </c>
      <c r="R11" s="43">
        <f t="shared" si="0"/>
        <v>0.21621621621621623</v>
      </c>
      <c r="S11" s="48">
        <f t="shared" si="0"/>
        <v>0.68468468468468469</v>
      </c>
      <c r="T11" s="266">
        <f t="shared" si="0"/>
        <v>0</v>
      </c>
      <c r="U11" s="270"/>
      <c r="W11" s="52" t="s">
        <v>102</v>
      </c>
      <c r="X11" s="95">
        <f>Apstrade_C!N5</f>
        <v>17</v>
      </c>
      <c r="Y11" s="96">
        <f>IF(X7=0,"",X11/X7)</f>
        <v>0.1328125</v>
      </c>
      <c r="Z11" s="40"/>
      <c r="AA11" s="119"/>
      <c r="AB11" s="119"/>
      <c r="AC11" s="373"/>
      <c r="AD11" s="373"/>
      <c r="AE11" s="373"/>
      <c r="AF11" s="40"/>
      <c r="AJ11" s="61"/>
    </row>
    <row r="12" spans="2:36" ht="34.5" customHeight="1" x14ac:dyDescent="0.35">
      <c r="B12" s="341"/>
      <c r="C12" s="382"/>
      <c r="D12" s="236"/>
      <c r="E12" s="344"/>
      <c r="F12" s="237"/>
      <c r="G12" s="189" t="s">
        <v>32</v>
      </c>
      <c r="H12" s="190" t="s">
        <v>123</v>
      </c>
      <c r="I12" s="236"/>
      <c r="J12" s="248">
        <f>Apstrade_C!AV5</f>
        <v>38</v>
      </c>
      <c r="K12" s="191">
        <f>Apstrade_C!AV6</f>
        <v>16</v>
      </c>
      <c r="L12" s="192">
        <f>Apstrade_C!AV7</f>
        <v>57</v>
      </c>
      <c r="M12" s="257">
        <f>Apstrade_C!AV4</f>
        <v>0</v>
      </c>
      <c r="N12" s="238"/>
      <c r="P12" s="238"/>
      <c r="Q12" s="262">
        <f t="shared" si="0"/>
        <v>0.34234234234234234</v>
      </c>
      <c r="R12" s="193">
        <f t="shared" si="0"/>
        <v>0.14414414414414414</v>
      </c>
      <c r="S12" s="194">
        <f t="shared" si="0"/>
        <v>0.51351351351351349</v>
      </c>
      <c r="T12" s="267">
        <f t="shared" si="0"/>
        <v>0</v>
      </c>
      <c r="U12" s="270"/>
      <c r="W12" s="376" t="s">
        <v>121</v>
      </c>
      <c r="X12" s="376"/>
      <c r="Y12" s="376"/>
      <c r="Z12" s="376"/>
      <c r="AA12" s="118"/>
      <c r="AB12" s="118"/>
      <c r="AC12" s="30"/>
      <c r="AD12" s="58"/>
      <c r="AE12" s="58"/>
      <c r="AF12" s="30"/>
    </row>
    <row r="13" spans="2:36" ht="20.149999999999999" customHeight="1" thickBot="1" x14ac:dyDescent="0.4">
      <c r="B13" s="196"/>
      <c r="C13" s="197"/>
      <c r="E13" s="201" t="s">
        <v>20</v>
      </c>
      <c r="F13" s="25"/>
      <c r="G13" s="196"/>
      <c r="H13" s="198"/>
      <c r="J13" s="199"/>
      <c r="K13" s="199"/>
      <c r="L13" s="200"/>
      <c r="M13" s="199"/>
      <c r="O13" s="219" t="str">
        <f>IF($X$10=0," ",E13)</f>
        <v>↓</v>
      </c>
      <c r="Q13" s="199"/>
      <c r="R13" s="199"/>
      <c r="S13" s="200"/>
      <c r="T13" s="199"/>
      <c r="U13" s="270"/>
      <c r="W13" s="377"/>
      <c r="X13" s="377"/>
      <c r="Y13" s="377"/>
      <c r="Z13" s="377"/>
      <c r="AA13" s="120"/>
      <c r="AB13" s="120"/>
      <c r="AC13" s="32"/>
      <c r="AD13" s="32"/>
      <c r="AE13" s="32"/>
      <c r="AF13" s="32"/>
      <c r="AI13" s="102"/>
      <c r="AJ13" s="103"/>
    </row>
    <row r="14" spans="2:36" ht="35.15" customHeight="1" x14ac:dyDescent="0.4">
      <c r="B14" s="339" t="s">
        <v>61</v>
      </c>
      <c r="C14" s="337" t="s">
        <v>62</v>
      </c>
      <c r="D14" s="195"/>
      <c r="E14" s="354" t="s">
        <v>144</v>
      </c>
      <c r="F14" s="234"/>
      <c r="G14" s="187" t="s">
        <v>33</v>
      </c>
      <c r="H14" s="50" t="s">
        <v>106</v>
      </c>
      <c r="I14" s="195"/>
      <c r="J14" s="249">
        <f>Apstrade_C!BA5</f>
        <v>15</v>
      </c>
      <c r="K14" s="183">
        <f>Apstrade_C!BA6</f>
        <v>20</v>
      </c>
      <c r="L14" s="184">
        <f>Apstrade_C!BA7</f>
        <v>76</v>
      </c>
      <c r="M14" s="258">
        <f>Apstrade_C!BA4</f>
        <v>0</v>
      </c>
      <c r="N14" s="212"/>
      <c r="O14" s="212"/>
      <c r="P14" s="212"/>
      <c r="Q14" s="260">
        <f t="shared" ref="Q14:T15" si="1">IF($X$10=0," ",J14/$X$10)</f>
        <v>0.13513513513513514</v>
      </c>
      <c r="R14" s="185">
        <f t="shared" si="1"/>
        <v>0.18018018018018017</v>
      </c>
      <c r="S14" s="186">
        <f t="shared" si="1"/>
        <v>0.68468468468468469</v>
      </c>
      <c r="T14" s="265">
        <f t="shared" si="1"/>
        <v>0</v>
      </c>
      <c r="U14" s="270"/>
      <c r="W14" s="100" t="s">
        <v>67</v>
      </c>
      <c r="X14" s="36">
        <f>Apstrade_C!AI2</f>
        <v>1669</v>
      </c>
      <c r="Y14" s="30"/>
      <c r="Z14" s="30"/>
      <c r="AA14" s="349"/>
      <c r="AB14" s="349"/>
      <c r="AC14" s="59"/>
      <c r="AD14" s="59"/>
      <c r="AE14" s="59"/>
      <c r="AF14" s="59"/>
      <c r="AG14" s="60"/>
      <c r="AH14" s="60"/>
    </row>
    <row r="15" spans="2:36" ht="35.15" customHeight="1" x14ac:dyDescent="0.35">
      <c r="B15" s="341"/>
      <c r="C15" s="338"/>
      <c r="D15" s="236"/>
      <c r="E15" s="355"/>
      <c r="F15" s="237"/>
      <c r="G15" s="189" t="s">
        <v>34</v>
      </c>
      <c r="H15" s="190" t="s">
        <v>122</v>
      </c>
      <c r="I15" s="236"/>
      <c r="J15" s="250">
        <f>Apstrade_C!BF5</f>
        <v>13</v>
      </c>
      <c r="K15" s="191">
        <f>Apstrade_C!BF6</f>
        <v>47</v>
      </c>
      <c r="L15" s="221">
        <f>Apstrade_C!BF7</f>
        <v>51</v>
      </c>
      <c r="M15" s="257">
        <f>Apstrade_C!BF4</f>
        <v>0</v>
      </c>
      <c r="N15" s="238"/>
      <c r="O15" s="238"/>
      <c r="P15" s="238"/>
      <c r="Q15" s="262">
        <f t="shared" si="1"/>
        <v>0.11711711711711711</v>
      </c>
      <c r="R15" s="193">
        <f t="shared" si="1"/>
        <v>0.42342342342342343</v>
      </c>
      <c r="S15" s="194">
        <f t="shared" si="1"/>
        <v>0.45945945945945948</v>
      </c>
      <c r="T15" s="267">
        <f t="shared" si="1"/>
        <v>0</v>
      </c>
      <c r="U15" s="270"/>
      <c r="W15" s="335" t="s">
        <v>119</v>
      </c>
      <c r="X15" s="335"/>
      <c r="Y15" s="30"/>
      <c r="Z15" s="30"/>
      <c r="AA15" s="30"/>
      <c r="AB15" s="30"/>
      <c r="AC15" s="30"/>
      <c r="AD15" s="30"/>
      <c r="AE15" s="30"/>
      <c r="AF15" s="30"/>
    </row>
    <row r="16" spans="2:36" ht="20.149999999999999" customHeight="1" x14ac:dyDescent="0.35">
      <c r="B16" s="54"/>
      <c r="E16" s="83" t="s">
        <v>25</v>
      </c>
      <c r="G16" s="56"/>
      <c r="H16" s="29"/>
      <c r="J16" s="216"/>
      <c r="K16" s="44"/>
      <c r="L16" s="47"/>
      <c r="M16" s="44"/>
      <c r="O16" s="83" t="str">
        <f>IF($X$10=0," ",E16)</f>
        <v>↓↓</v>
      </c>
      <c r="Q16" s="44"/>
      <c r="R16" s="44"/>
      <c r="S16" s="47"/>
      <c r="T16" s="44"/>
      <c r="U16" s="270"/>
      <c r="W16" s="335"/>
      <c r="X16" s="335"/>
      <c r="Y16" s="30"/>
      <c r="Z16" s="30"/>
      <c r="AA16" s="30"/>
      <c r="AB16" s="30"/>
      <c r="AC16" s="30"/>
      <c r="AD16" s="30"/>
      <c r="AE16" s="30"/>
      <c r="AF16" s="30"/>
    </row>
    <row r="17" spans="2:40" ht="35.15" customHeight="1" thickBot="1" x14ac:dyDescent="0.4">
      <c r="B17" s="339" t="s">
        <v>14</v>
      </c>
      <c r="C17" s="337" t="s">
        <v>87</v>
      </c>
      <c r="D17" s="195"/>
      <c r="E17" s="351" t="s">
        <v>145</v>
      </c>
      <c r="F17" s="234"/>
      <c r="G17" s="214" t="s">
        <v>35</v>
      </c>
      <c r="H17" s="215" t="s">
        <v>107</v>
      </c>
      <c r="I17" s="195"/>
      <c r="J17" s="251">
        <f>Apstrade_C!BK5</f>
        <v>18</v>
      </c>
      <c r="K17" s="217">
        <f>Apstrade_C!BK6</f>
        <v>19</v>
      </c>
      <c r="L17" s="222">
        <f>Apstrade_C!BK7</f>
        <v>74</v>
      </c>
      <c r="M17" s="255">
        <f>Apstrade_C!BK4</f>
        <v>0</v>
      </c>
      <c r="N17" s="212"/>
      <c r="O17" s="212"/>
      <c r="P17" s="212"/>
      <c r="Q17" s="263">
        <f t="shared" ref="Q17:T18" si="2">IF($X$10=0," ",J17/$X$10)</f>
        <v>0.16216216216216217</v>
      </c>
      <c r="R17" s="223">
        <f t="shared" si="2"/>
        <v>0.17117117117117117</v>
      </c>
      <c r="S17" s="224">
        <f t="shared" si="2"/>
        <v>0.66666666666666663</v>
      </c>
      <c r="T17" s="268">
        <f t="shared" si="2"/>
        <v>0</v>
      </c>
      <c r="U17" s="270"/>
      <c r="W17" s="370" t="s">
        <v>51</v>
      </c>
      <c r="X17" s="370"/>
      <c r="Y17" s="63" t="s">
        <v>48</v>
      </c>
      <c r="Z17" s="62" t="s">
        <v>49</v>
      </c>
      <c r="AA17" s="72" t="s">
        <v>46</v>
      </c>
      <c r="AB17" s="73" t="s">
        <v>47</v>
      </c>
      <c r="AC17" s="62" t="s">
        <v>52</v>
      </c>
      <c r="AD17" s="64" t="s">
        <v>117</v>
      </c>
      <c r="AE17" s="99" t="s">
        <v>50</v>
      </c>
      <c r="AF17" s="40"/>
    </row>
    <row r="18" spans="2:40" ht="35.15" customHeight="1" x14ac:dyDescent="0.35">
      <c r="B18" s="341"/>
      <c r="C18" s="338"/>
      <c r="D18" s="236"/>
      <c r="E18" s="353"/>
      <c r="F18" s="237"/>
      <c r="G18" s="189" t="s">
        <v>36</v>
      </c>
      <c r="H18" s="190" t="s">
        <v>124</v>
      </c>
      <c r="I18" s="236"/>
      <c r="J18" s="250">
        <f>Apstrade_C!CE5</f>
        <v>16</v>
      </c>
      <c r="K18" s="191">
        <f>Apstrade_C!CE6</f>
        <v>28</v>
      </c>
      <c r="L18" s="221">
        <f>Apstrade_C!CE7</f>
        <v>58</v>
      </c>
      <c r="M18" s="257">
        <f>Apstrade_C!CE4</f>
        <v>9</v>
      </c>
      <c r="N18" s="238"/>
      <c r="O18" s="238"/>
      <c r="P18" s="238"/>
      <c r="Q18" s="262">
        <f t="shared" si="2"/>
        <v>0.14414414414414414</v>
      </c>
      <c r="R18" s="193">
        <f t="shared" si="2"/>
        <v>0.25225225225225223</v>
      </c>
      <c r="S18" s="194">
        <f t="shared" si="2"/>
        <v>0.52252252252252251</v>
      </c>
      <c r="T18" s="267">
        <f t="shared" si="2"/>
        <v>8.1081081081081086E-2</v>
      </c>
      <c r="U18" s="270"/>
      <c r="W18" s="371" t="s">
        <v>59</v>
      </c>
      <c r="X18" s="371"/>
      <c r="Y18" s="84">
        <f>Apstrade_C!AJ9</f>
        <v>4</v>
      </c>
      <c r="Z18" s="85">
        <f>Apstrade_C!AK9</f>
        <v>18</v>
      </c>
      <c r="AA18" s="86">
        <f>Apstrade_C!AL9</f>
        <v>43</v>
      </c>
      <c r="AB18" s="87">
        <f>Apstrade_C!AM9</f>
        <v>18</v>
      </c>
      <c r="AC18" s="85">
        <f>Apstrade_C!AN9</f>
        <v>15</v>
      </c>
      <c r="AD18" s="84">
        <f>Apstrade_C!AO9</f>
        <v>3</v>
      </c>
      <c r="AE18" s="81">
        <f>Apstrade_C!AP9</f>
        <v>10</v>
      </c>
      <c r="AF18" s="30"/>
    </row>
    <row r="19" spans="2:40" ht="20.149999999999999" customHeight="1" thickBot="1" x14ac:dyDescent="0.4">
      <c r="B19" s="54"/>
      <c r="E19" s="83" t="s">
        <v>25</v>
      </c>
      <c r="G19" s="56"/>
      <c r="H19" s="29"/>
      <c r="J19" s="216"/>
      <c r="K19" s="44"/>
      <c r="L19" s="47"/>
      <c r="M19" s="44"/>
      <c r="O19" s="83" t="str">
        <f>IF($X$10=0," ",E19)</f>
        <v>↓↓</v>
      </c>
      <c r="Q19" s="44"/>
      <c r="R19" s="44"/>
      <c r="S19" s="47"/>
      <c r="T19" s="44"/>
      <c r="U19" s="270"/>
      <c r="W19" s="368" t="s">
        <v>120</v>
      </c>
      <c r="X19" s="368"/>
      <c r="Y19" s="74">
        <f>IF($X$10=0," ",Y18/$X$10)</f>
        <v>3.6036036036036036E-2</v>
      </c>
      <c r="Z19" s="75">
        <f t="shared" ref="Z19:AE19" si="3">IF($X$10=0," ",Z18/$X$10)</f>
        <v>0.16216216216216217</v>
      </c>
      <c r="AA19" s="76">
        <f t="shared" si="3"/>
        <v>0.38738738738738737</v>
      </c>
      <c r="AB19" s="77">
        <f t="shared" si="3"/>
        <v>0.16216216216216217</v>
      </c>
      <c r="AC19" s="75">
        <f t="shared" si="3"/>
        <v>0.13513513513513514</v>
      </c>
      <c r="AD19" s="74">
        <f t="shared" si="3"/>
        <v>2.7027027027027029E-2</v>
      </c>
      <c r="AE19" s="82">
        <f t="shared" si="3"/>
        <v>9.0090090090090086E-2</v>
      </c>
      <c r="AF19" s="34"/>
    </row>
    <row r="20" spans="2:40" ht="35.15" customHeight="1" x14ac:dyDescent="0.35">
      <c r="B20" s="339" t="s">
        <v>15</v>
      </c>
      <c r="C20" s="337" t="s">
        <v>88</v>
      </c>
      <c r="D20" s="195"/>
      <c r="E20" s="351" t="s">
        <v>146</v>
      </c>
      <c r="F20" s="234"/>
      <c r="G20" s="214" t="s">
        <v>37</v>
      </c>
      <c r="H20" s="215" t="s">
        <v>140</v>
      </c>
      <c r="I20" s="195"/>
      <c r="J20" s="251">
        <f>Apstrade_C!BP5</f>
        <v>37</v>
      </c>
      <c r="K20" s="217">
        <f>Apstrade_C!BP6</f>
        <v>14</v>
      </c>
      <c r="L20" s="222">
        <f>Apstrade_C!BP7</f>
        <v>51</v>
      </c>
      <c r="M20" s="255">
        <f>Apstrade_C!BP4</f>
        <v>9</v>
      </c>
      <c r="N20" s="212"/>
      <c r="O20" s="212"/>
      <c r="P20" s="212"/>
      <c r="Q20" s="263">
        <f t="shared" ref="Q20:T23" si="4">IF($X$10=0," ",J20/$X$10)</f>
        <v>0.33333333333333331</v>
      </c>
      <c r="R20" s="223">
        <f t="shared" si="4"/>
        <v>0.12612612612612611</v>
      </c>
      <c r="S20" s="224">
        <f t="shared" si="4"/>
        <v>0.45945945945945948</v>
      </c>
      <c r="T20" s="268">
        <f t="shared" si="4"/>
        <v>8.1081081081081086E-2</v>
      </c>
      <c r="U20" s="270"/>
      <c r="W20" s="356" t="s">
        <v>100</v>
      </c>
      <c r="X20" s="356"/>
      <c r="Y20" s="30"/>
      <c r="Z20" s="30"/>
      <c r="AA20" s="30"/>
      <c r="AB20" s="30"/>
      <c r="AC20" s="30"/>
      <c r="AD20" s="30"/>
      <c r="AE20" s="30"/>
      <c r="AF20" s="30"/>
      <c r="AN20" s="61"/>
    </row>
    <row r="21" spans="2:40" ht="35.15" customHeight="1" x14ac:dyDescent="0.35">
      <c r="B21" s="340"/>
      <c r="C21" s="350"/>
      <c r="E21" s="352"/>
      <c r="G21" s="55" t="s">
        <v>38</v>
      </c>
      <c r="H21" s="38" t="s">
        <v>108</v>
      </c>
      <c r="J21" s="252">
        <f>Apstrade_C!BU5</f>
        <v>42</v>
      </c>
      <c r="K21" s="45">
        <f>Apstrade_C!BU6</f>
        <v>15</v>
      </c>
      <c r="L21" s="46">
        <f>Apstrade_C!BU7</f>
        <v>45</v>
      </c>
      <c r="M21" s="256">
        <f>Apstrade_C!BU4</f>
        <v>9</v>
      </c>
      <c r="Q21" s="261">
        <f t="shared" si="4"/>
        <v>0.3783783783783784</v>
      </c>
      <c r="R21" s="43">
        <f t="shared" si="4"/>
        <v>0.13513513513513514</v>
      </c>
      <c r="S21" s="48">
        <f t="shared" si="4"/>
        <v>0.40540540540540543</v>
      </c>
      <c r="T21" s="266">
        <f t="shared" si="4"/>
        <v>8.1081081081081086E-2</v>
      </c>
      <c r="U21" s="270"/>
      <c r="W21" s="335"/>
      <c r="X21" s="335"/>
      <c r="Y21" s="30"/>
      <c r="Z21" s="30"/>
      <c r="AA21" s="30"/>
      <c r="AB21" s="30"/>
      <c r="AC21" s="30"/>
      <c r="AD21" s="30"/>
      <c r="AE21" s="30"/>
      <c r="AF21" s="30"/>
    </row>
    <row r="22" spans="2:40" ht="35.15" customHeight="1" x14ac:dyDescent="0.35">
      <c r="B22" s="340"/>
      <c r="C22" s="350"/>
      <c r="E22" s="352"/>
      <c r="G22" s="55" t="s">
        <v>39</v>
      </c>
      <c r="H22" s="38" t="s">
        <v>141</v>
      </c>
      <c r="J22" s="252">
        <f>Apstrade_C!CJ5</f>
        <v>42</v>
      </c>
      <c r="K22" s="45">
        <f>Apstrade_C!CJ6</f>
        <v>26</v>
      </c>
      <c r="L22" s="46">
        <f>Apstrade_C!CJ7</f>
        <v>43</v>
      </c>
      <c r="M22" s="256">
        <f>Apstrade_C!CJ4</f>
        <v>0</v>
      </c>
      <c r="Q22" s="261">
        <f t="shared" si="4"/>
        <v>0.3783783783783784</v>
      </c>
      <c r="R22" s="43">
        <f t="shared" si="4"/>
        <v>0.23423423423423423</v>
      </c>
      <c r="S22" s="48">
        <f t="shared" si="4"/>
        <v>0.38738738738738737</v>
      </c>
      <c r="T22" s="266">
        <f t="shared" si="4"/>
        <v>0</v>
      </c>
      <c r="U22" s="270"/>
      <c r="W22" s="335"/>
      <c r="X22" s="335"/>
      <c r="Y22" s="30"/>
      <c r="Z22" s="30"/>
      <c r="AA22" s="30"/>
      <c r="AB22" s="30"/>
      <c r="AC22" s="30"/>
      <c r="AD22" s="30"/>
      <c r="AE22" s="30"/>
      <c r="AF22" s="30"/>
      <c r="AK22" s="61"/>
    </row>
    <row r="23" spans="2:40" ht="35.15" customHeight="1" thickBot="1" x14ac:dyDescent="0.4">
      <c r="B23" s="341"/>
      <c r="C23" s="338"/>
      <c r="D23" s="236"/>
      <c r="E23" s="353"/>
      <c r="F23" s="237"/>
      <c r="G23" s="189" t="s">
        <v>40</v>
      </c>
      <c r="H23" s="190" t="s">
        <v>125</v>
      </c>
      <c r="I23" s="236"/>
      <c r="J23" s="250">
        <f>Apstrade_C!CO5</f>
        <v>48</v>
      </c>
      <c r="K23" s="191">
        <f>Apstrade_C!CO6</f>
        <v>26</v>
      </c>
      <c r="L23" s="221">
        <f>Apstrade_C!CO7</f>
        <v>37</v>
      </c>
      <c r="M23" s="257">
        <f>Apstrade_C!CO4</f>
        <v>0</v>
      </c>
      <c r="N23" s="238"/>
      <c r="O23" s="238"/>
      <c r="P23" s="238"/>
      <c r="Q23" s="262">
        <f t="shared" si="4"/>
        <v>0.43243243243243246</v>
      </c>
      <c r="R23" s="193">
        <f t="shared" si="4"/>
        <v>0.23423423423423423</v>
      </c>
      <c r="S23" s="194">
        <f t="shared" si="4"/>
        <v>0.33333333333333331</v>
      </c>
      <c r="T23" s="267">
        <f t="shared" si="4"/>
        <v>0</v>
      </c>
      <c r="U23" s="270"/>
      <c r="W23" s="369" t="s">
        <v>94</v>
      </c>
      <c r="X23" s="370"/>
      <c r="Y23" s="66" t="s">
        <v>57</v>
      </c>
      <c r="Z23" s="65" t="s">
        <v>56</v>
      </c>
      <c r="AA23" s="67" t="s">
        <v>55</v>
      </c>
      <c r="AB23" s="68" t="s">
        <v>65</v>
      </c>
      <c r="AC23" s="69" t="s">
        <v>58</v>
      </c>
      <c r="AD23" s="69" t="s">
        <v>54</v>
      </c>
      <c r="AE23" s="40"/>
      <c r="AF23" s="40"/>
    </row>
    <row r="24" spans="2:40" ht="20.149999999999999" customHeight="1" x14ac:dyDescent="0.35">
      <c r="B24" s="54"/>
      <c r="E24" s="83" t="s">
        <v>25</v>
      </c>
      <c r="G24" s="56"/>
      <c r="H24" s="29"/>
      <c r="J24" s="216"/>
      <c r="K24" s="44"/>
      <c r="L24" s="47"/>
      <c r="M24" s="44"/>
      <c r="O24" s="83" t="str">
        <f>IF($X$10=0," ",E24)</f>
        <v>↓↓</v>
      </c>
      <c r="Q24" s="44"/>
      <c r="R24" s="44"/>
      <c r="S24" s="47"/>
      <c r="T24" s="44"/>
      <c r="U24" s="270"/>
      <c r="W24" s="367" t="s">
        <v>59</v>
      </c>
      <c r="X24" s="367"/>
      <c r="Y24" s="91">
        <f>Apstrade_C!F9</f>
        <v>0</v>
      </c>
      <c r="Z24" s="92">
        <f>Apstrade_C!G9</f>
        <v>2</v>
      </c>
      <c r="AA24" s="88">
        <f>Apstrade_C!H9</f>
        <v>1</v>
      </c>
      <c r="AB24" s="89">
        <f>Apstrade_C!I9</f>
        <v>27</v>
      </c>
      <c r="AC24" s="90">
        <f>Apstrade_C!J9</f>
        <v>70</v>
      </c>
      <c r="AD24" s="90">
        <f>Apstrade_C!K9</f>
        <v>11</v>
      </c>
      <c r="AE24" s="58"/>
      <c r="AF24" s="58"/>
    </row>
    <row r="25" spans="2:40" ht="35.15" customHeight="1" thickBot="1" x14ac:dyDescent="0.4">
      <c r="B25" s="339" t="s">
        <v>16</v>
      </c>
      <c r="C25" s="337" t="s">
        <v>89</v>
      </c>
      <c r="D25" s="195"/>
      <c r="E25" s="351" t="s">
        <v>147</v>
      </c>
      <c r="F25" s="234"/>
      <c r="G25" s="214" t="s">
        <v>41</v>
      </c>
      <c r="H25" s="215" t="s">
        <v>109</v>
      </c>
      <c r="I25" s="195"/>
      <c r="J25" s="251">
        <f>Apstrade_C!BZ5</f>
        <v>50</v>
      </c>
      <c r="K25" s="217">
        <f>Apstrade_C!BZ6</f>
        <v>20</v>
      </c>
      <c r="L25" s="222">
        <f>Apstrade_C!BZ7</f>
        <v>32</v>
      </c>
      <c r="M25" s="255">
        <f>Apstrade_C!BZ4</f>
        <v>9</v>
      </c>
      <c r="N25" s="212"/>
      <c r="O25" s="212"/>
      <c r="P25" s="212"/>
      <c r="Q25" s="263">
        <f t="shared" ref="Q25:T26" si="5">IF($X$10=0," ",J25/$X$10)</f>
        <v>0.45045045045045046</v>
      </c>
      <c r="R25" s="223">
        <f t="shared" si="5"/>
        <v>0.18018018018018017</v>
      </c>
      <c r="S25" s="224">
        <f t="shared" si="5"/>
        <v>0.28828828828828829</v>
      </c>
      <c r="T25" s="268">
        <f t="shared" si="5"/>
        <v>8.1081081081081086E-2</v>
      </c>
      <c r="U25" s="270"/>
      <c r="W25" s="357" t="s">
        <v>120</v>
      </c>
      <c r="X25" s="357"/>
      <c r="Y25" s="93">
        <f>IF($X$10=0," ",Y24/$X$10)</f>
        <v>0</v>
      </c>
      <c r="Z25" s="94">
        <f t="shared" ref="Z25:AD25" si="6">IF($X$10=0," ",Z24/$X$10)</f>
        <v>1.8018018018018018E-2</v>
      </c>
      <c r="AA25" s="78">
        <f t="shared" si="6"/>
        <v>9.0090090090090089E-3</v>
      </c>
      <c r="AB25" s="79">
        <f t="shared" si="6"/>
        <v>0.24324324324324326</v>
      </c>
      <c r="AC25" s="80">
        <f t="shared" si="6"/>
        <v>0.63063063063063063</v>
      </c>
      <c r="AD25" s="80">
        <f t="shared" si="6"/>
        <v>9.90990990990991E-2</v>
      </c>
      <c r="AE25" s="34"/>
      <c r="AF25" s="34"/>
    </row>
    <row r="26" spans="2:40" ht="35.15" customHeight="1" x14ac:dyDescent="0.35">
      <c r="B26" s="341"/>
      <c r="C26" s="338"/>
      <c r="D26" s="236"/>
      <c r="E26" s="353"/>
      <c r="F26" s="237"/>
      <c r="G26" s="189" t="s">
        <v>42</v>
      </c>
      <c r="H26" s="190" t="s">
        <v>126</v>
      </c>
      <c r="I26" s="236"/>
      <c r="J26" s="250">
        <f>Apstrade_C!CT5</f>
        <v>52</v>
      </c>
      <c r="K26" s="191">
        <f>Apstrade_C!CT6</f>
        <v>25</v>
      </c>
      <c r="L26" s="221">
        <f>Apstrade_C!CT7</f>
        <v>25</v>
      </c>
      <c r="M26" s="257">
        <f>Apstrade_C!CT4</f>
        <v>9</v>
      </c>
      <c r="N26" s="238"/>
      <c r="O26" s="238"/>
      <c r="P26" s="238"/>
      <c r="Q26" s="262">
        <f t="shared" si="5"/>
        <v>0.46846846846846846</v>
      </c>
      <c r="R26" s="193">
        <f t="shared" si="5"/>
        <v>0.22522522522522523</v>
      </c>
      <c r="S26" s="194">
        <f t="shared" si="5"/>
        <v>0.22522522522522523</v>
      </c>
      <c r="T26" s="267">
        <f t="shared" si="5"/>
        <v>8.1081081081081086E-2</v>
      </c>
      <c r="U26" s="270"/>
      <c r="W26" s="105"/>
      <c r="X26" s="105"/>
      <c r="Y26" s="105"/>
      <c r="Z26" s="347" t="s">
        <v>139</v>
      </c>
      <c r="AA26" s="345" t="s">
        <v>138</v>
      </c>
      <c r="AB26" s="105"/>
      <c r="AC26" s="105"/>
      <c r="AD26" s="105"/>
      <c r="AE26" s="105"/>
      <c r="AF26" s="105"/>
    </row>
    <row r="27" spans="2:40" ht="20.149999999999999" customHeight="1" thickBot="1" x14ac:dyDescent="0.4">
      <c r="B27" s="54"/>
      <c r="E27" s="83" t="s">
        <v>26</v>
      </c>
      <c r="G27" s="56"/>
      <c r="H27" s="29"/>
      <c r="J27" s="216"/>
      <c r="K27" s="44"/>
      <c r="L27" s="47"/>
      <c r="M27" s="44"/>
      <c r="O27" s="83" t="str">
        <f>IF($X$10=0," ",E27)</f>
        <v>↓↓↓</v>
      </c>
      <c r="Q27" s="44"/>
      <c r="R27" s="44"/>
      <c r="S27" s="47"/>
      <c r="T27" s="44"/>
      <c r="U27" s="270"/>
      <c r="Z27" s="348"/>
      <c r="AA27" s="346"/>
      <c r="AC27" s="158"/>
      <c r="AD27" s="159"/>
    </row>
    <row r="28" spans="2:40" ht="40" customHeight="1" thickBot="1" x14ac:dyDescent="0.4">
      <c r="B28" s="203" t="s">
        <v>17</v>
      </c>
      <c r="C28" s="204" t="s">
        <v>90</v>
      </c>
      <c r="D28" s="195"/>
      <c r="E28" s="358" t="s">
        <v>97</v>
      </c>
      <c r="F28" s="234"/>
      <c r="G28" s="214" t="s">
        <v>43</v>
      </c>
      <c r="H28" s="215" t="s">
        <v>127</v>
      </c>
      <c r="I28" s="195"/>
      <c r="J28" s="246">
        <f>Apstrade_C!CY5</f>
        <v>65</v>
      </c>
      <c r="K28" s="225"/>
      <c r="L28" s="218">
        <f>Apstrade_C!CY7</f>
        <v>46</v>
      </c>
      <c r="M28" s="228"/>
      <c r="N28" s="212"/>
      <c r="O28" s="212"/>
      <c r="P28" s="212"/>
      <c r="Q28" s="263">
        <f>IF($X$10=0," ",J28/$X$10)</f>
        <v>0.5855855855855856</v>
      </c>
      <c r="R28" s="231"/>
      <c r="S28" s="224">
        <f>IF($X$10=0," ",L28/$X$10)</f>
        <v>0.4144144144144144</v>
      </c>
      <c r="T28" s="231"/>
      <c r="U28" s="270"/>
      <c r="W28" s="361" t="s">
        <v>142</v>
      </c>
      <c r="X28" s="364" t="s">
        <v>133</v>
      </c>
      <c r="Y28" s="364"/>
      <c r="Z28" s="160">
        <f>SUM(L7:L30)</f>
        <v>994</v>
      </c>
      <c r="AA28" s="163">
        <f>IF(SUM($Z$28:$Z$30)=0," ",Z28/SUM($Z$28:$Z$30))</f>
        <v>0.50896057347670254</v>
      </c>
      <c r="AB28" s="121"/>
      <c r="AC28" s="122"/>
      <c r="AD28" s="123"/>
      <c r="AE28" s="121"/>
      <c r="AF28" s="121"/>
    </row>
    <row r="29" spans="2:40" ht="40" customHeight="1" thickBot="1" x14ac:dyDescent="0.4">
      <c r="B29" s="53" t="s">
        <v>18</v>
      </c>
      <c r="C29" s="38" t="s">
        <v>91</v>
      </c>
      <c r="E29" s="359"/>
      <c r="G29" s="55" t="s">
        <v>44</v>
      </c>
      <c r="H29" s="38" t="s">
        <v>128</v>
      </c>
      <c r="J29" s="247">
        <f>Apstrade_C!DD5</f>
        <v>68</v>
      </c>
      <c r="K29" s="226"/>
      <c r="L29" s="49">
        <f>Apstrade_C!DD7</f>
        <v>43</v>
      </c>
      <c r="M29" s="229"/>
      <c r="Q29" s="261">
        <f>IF($X$10=0," ",J29/$X$10)</f>
        <v>0.61261261261261257</v>
      </c>
      <c r="R29" s="232"/>
      <c r="S29" s="48">
        <f>IF($X$10=0," ",L29/$X$10)</f>
        <v>0.38738738738738737</v>
      </c>
      <c r="T29" s="232"/>
      <c r="U29" s="270"/>
      <c r="W29" s="362"/>
      <c r="X29" s="365" t="s">
        <v>134</v>
      </c>
      <c r="Y29" s="365"/>
      <c r="Z29" s="161">
        <f>SUM(K7:K30)</f>
        <v>329</v>
      </c>
      <c r="AA29" s="164">
        <f t="shared" ref="AA29:AA30" si="7">IF(SUM($Z$28:$Z$30)=0," ",Z29/SUM($Z$28:$Z$30))</f>
        <v>0.16845878136200718</v>
      </c>
      <c r="AB29" s="124"/>
      <c r="AC29" s="125"/>
      <c r="AD29" s="126"/>
      <c r="AE29" s="124"/>
      <c r="AF29" s="124"/>
    </row>
    <row r="30" spans="2:40" ht="40" customHeight="1" thickBot="1" x14ac:dyDescent="0.4">
      <c r="B30" s="188" t="s">
        <v>19</v>
      </c>
      <c r="C30" s="220" t="s">
        <v>92</v>
      </c>
      <c r="D30" s="236"/>
      <c r="E30" s="360"/>
      <c r="F30" s="237"/>
      <c r="G30" s="189" t="s">
        <v>63</v>
      </c>
      <c r="H30" s="190" t="s">
        <v>129</v>
      </c>
      <c r="I30" s="236"/>
      <c r="J30" s="248">
        <f>Apstrade_C!DI5</f>
        <v>73</v>
      </c>
      <c r="K30" s="227"/>
      <c r="L30" s="192">
        <f>Apstrade_C!DI7</f>
        <v>38</v>
      </c>
      <c r="M30" s="230"/>
      <c r="N30" s="238"/>
      <c r="O30" s="238"/>
      <c r="P30" s="238"/>
      <c r="Q30" s="262">
        <f>IF($X$10=0," ",J30/$X$10)</f>
        <v>0.65765765765765771</v>
      </c>
      <c r="R30" s="233"/>
      <c r="S30" s="194">
        <f>IF($X$10=0," ",L30/$X$10)</f>
        <v>0.34234234234234234</v>
      </c>
      <c r="T30" s="233"/>
      <c r="U30" s="270"/>
      <c r="W30" s="363"/>
      <c r="X30" s="366" t="s">
        <v>135</v>
      </c>
      <c r="Y30" s="366"/>
      <c r="Z30" s="162">
        <f>SUM(J7:J30)</f>
        <v>630</v>
      </c>
      <c r="AA30" s="165">
        <f t="shared" si="7"/>
        <v>0.32258064516129031</v>
      </c>
      <c r="AB30" s="112"/>
      <c r="AC30" s="115"/>
      <c r="AD30" s="116"/>
      <c r="AE30" s="112"/>
      <c r="AF30" s="112"/>
    </row>
    <row r="31" spans="2:40" ht="20.149999999999999" customHeight="1" x14ac:dyDescent="0.4">
      <c r="B31" s="54"/>
      <c r="E31" s="83"/>
      <c r="G31" s="56"/>
      <c r="H31" s="29"/>
      <c r="J31" s="216"/>
      <c r="K31" s="44"/>
      <c r="L31" s="47"/>
      <c r="M31" s="44"/>
      <c r="O31" s="83"/>
      <c r="Q31" s="44"/>
      <c r="R31" s="44"/>
      <c r="S31" s="47"/>
      <c r="T31" s="44"/>
      <c r="W31" s="105"/>
      <c r="X31" s="105"/>
      <c r="Y31" s="106"/>
      <c r="Z31" s="107"/>
      <c r="AA31" s="108"/>
      <c r="AB31" s="108"/>
      <c r="AC31" s="113"/>
      <c r="AD31" s="114"/>
      <c r="AE31" s="109"/>
      <c r="AF31" s="109"/>
    </row>
  </sheetData>
  <mergeCells count="47">
    <mergeCell ref="AC10:AE11"/>
    <mergeCell ref="C1:H1"/>
    <mergeCell ref="J3:M3"/>
    <mergeCell ref="Q3:T3"/>
    <mergeCell ref="W12:Z13"/>
    <mergeCell ref="N4:P4"/>
    <mergeCell ref="G4:H4"/>
    <mergeCell ref="C9:C12"/>
    <mergeCell ref="W4:AF4"/>
    <mergeCell ref="C2:H3"/>
    <mergeCell ref="W1:AC1"/>
    <mergeCell ref="W2:AC2"/>
    <mergeCell ref="W3:AC3"/>
    <mergeCell ref="J1:O2"/>
    <mergeCell ref="P1:T2"/>
    <mergeCell ref="B4:C4"/>
    <mergeCell ref="B17:B18"/>
    <mergeCell ref="W20:X22"/>
    <mergeCell ref="W25:X25"/>
    <mergeCell ref="W15:X16"/>
    <mergeCell ref="E28:E30"/>
    <mergeCell ref="E17:E18"/>
    <mergeCell ref="W28:W30"/>
    <mergeCell ref="X28:Y28"/>
    <mergeCell ref="X29:Y29"/>
    <mergeCell ref="X30:Y30"/>
    <mergeCell ref="W24:X24"/>
    <mergeCell ref="W19:X19"/>
    <mergeCell ref="W23:X23"/>
    <mergeCell ref="W17:X17"/>
    <mergeCell ref="W18:X18"/>
    <mergeCell ref="W8:X9"/>
    <mergeCell ref="C17:C18"/>
    <mergeCell ref="B9:B12"/>
    <mergeCell ref="E9:E12"/>
    <mergeCell ref="AA26:AA27"/>
    <mergeCell ref="Z26:Z27"/>
    <mergeCell ref="AA14:AB14"/>
    <mergeCell ref="B20:B23"/>
    <mergeCell ref="C20:C23"/>
    <mergeCell ref="E20:E23"/>
    <mergeCell ref="E14:E15"/>
    <mergeCell ref="B14:B15"/>
    <mergeCell ref="C14:C15"/>
    <mergeCell ref="B25:B26"/>
    <mergeCell ref="C25:C26"/>
    <mergeCell ref="E25:E26"/>
  </mergeCells>
  <conditionalFormatting sqref="H7">
    <cfRule type="cellIs" dxfId="10" priority="4" operator="equal">
      <formula>"nav aizpildīts"</formula>
    </cfRule>
    <cfRule type="cellIs" dxfId="9" priority="5" operator="equal">
      <formula>"nav zināms"</formula>
    </cfRule>
    <cfRule type="cellIs" dxfId="8" priority="6" operator="equal">
      <formula>"daļēji"</formula>
    </cfRule>
    <cfRule type="cellIs" dxfId="7" priority="7" operator="equal">
      <formula>"jā"</formula>
    </cfRule>
    <cfRule type="cellIs" dxfId="6" priority="8" operator="equal">
      <formula>"nē"</formula>
    </cfRule>
    <cfRule type="cellIs" dxfId="5" priority="9" operator="equal">
      <formula>"daļēji"</formula>
    </cfRule>
    <cfRule type="cellIs" dxfId="4" priority="10" operator="equal">
      <formula>"jā"</formula>
    </cfRule>
    <cfRule type="cellIs" dxfId="3" priority="11" operator="equal">
      <formula>"nē"</formula>
    </cfRule>
  </conditionalFormatting>
  <conditionalFormatting sqref="AC10">
    <cfRule type="cellIs" dxfId="2" priority="2" operator="equal">
      <formula>"C"</formula>
    </cfRule>
    <cfRule type="cellIs" dxfId="1" priority="3" operator="equal">
      <formula>"D"</formula>
    </cfRule>
  </conditionalFormatting>
  <conditionalFormatting sqref="AC10:AE11">
    <cfRule type="cellIs" dxfId="0" priority="1" operator="equal">
      <formula>"I"</formula>
    </cfRule>
  </conditionalFormatting>
  <hyperlinks>
    <hyperlink ref="W1:AC1" r:id="rId1" display="● Pakalpojumu vides pilnveide:   https://www.varam.gov.lv/lv/pakalpojumu-vides-pilnveide" xr:uid="{A5C02BD6-98A9-4CBA-B05E-2ABFA72F0D31}"/>
    <hyperlink ref="W3:AC3" r:id="rId2" display="● Tiešsaistes konsultācijas:   katru ceturtdienu 15:00–17:00 MS Teams vidē" xr:uid="{C0952F7E-6059-4F58-816F-D46ECC53F521}"/>
    <hyperlink ref="W2:AC2" r:id="rId3" display="● Atbalsts:   pvp@varam.gov.lv" xr:uid="{9DF4D42F-2806-4B37-806E-F3C5C48AE115}"/>
  </hyperlinks>
  <printOptions horizontalCentered="1"/>
  <pageMargins left="0.19685039370078741" right="0.19685039370078741" top="1.1811023622047245" bottom="0.19685039370078741" header="0.19685039370078741" footer="0.19685039370078741"/>
  <pageSetup paperSize="8" scale="59" orientation="landscape" r:id="rId4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29c0ee6-780c-49fd-8052-22ddbc77c091">
      <Terms xmlns="http://schemas.microsoft.com/office/infopath/2007/PartnerControls"/>
    </lcf76f155ced4ddcb4097134ff3c332f>
    <TaxCatchAll xmlns="ce365fa6-8904-490f-8f36-6f2869b3bb5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95487DC0115EFE4DA32B81486D0B496C" ma:contentTypeVersion="12" ma:contentTypeDescription="Izveidot jaunu dokumentu." ma:contentTypeScope="" ma:versionID="bfa7bafeec07f033341e03168c0a37d8">
  <xsd:schema xmlns:xsd="http://www.w3.org/2001/XMLSchema" xmlns:xs="http://www.w3.org/2001/XMLSchema" xmlns:p="http://schemas.microsoft.com/office/2006/metadata/properties" xmlns:ns2="b29c0ee6-780c-49fd-8052-22ddbc77c091" xmlns:ns3="ce365fa6-8904-490f-8f36-6f2869b3bb50" targetNamespace="http://schemas.microsoft.com/office/2006/metadata/properties" ma:root="true" ma:fieldsID="64ff23f157757ab09dc2789476ff1ac9" ns2:_="" ns3:_="">
    <xsd:import namespace="b29c0ee6-780c-49fd-8052-22ddbc77c091"/>
    <xsd:import namespace="ce365fa6-8904-490f-8f36-6f2869b3bb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9c0ee6-780c-49fd-8052-22ddbc77c0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ttēlu atzīmes" ma:readOnly="false" ma:fieldId="{5cf76f15-5ced-4ddc-b409-7134ff3c332f}" ma:taxonomyMulti="true" ma:sspId="550e1e53-5410-4bdb-8c8a-c3d0be1f470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365fa6-8904-490f-8f36-6f2869b3bb5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ee94614-0c26-4319-bb3d-2bae64a24a66}" ma:internalName="TaxCatchAll" ma:showField="CatchAllData" ma:web="ce365fa6-8904-490f-8f36-6f2869b3bb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812F6B-4F4F-4243-8515-4013FDC25450}">
  <ds:schemaRefs>
    <ds:schemaRef ds:uri="http://schemas.microsoft.com/office/2006/metadata/properties"/>
    <ds:schemaRef ds:uri="http://schemas.microsoft.com/office/infopath/2007/PartnerControls"/>
    <ds:schemaRef ds:uri="b29c0ee6-780c-49fd-8052-22ddbc77c091"/>
    <ds:schemaRef ds:uri="ce365fa6-8904-490f-8f36-6f2869b3bb50"/>
  </ds:schemaRefs>
</ds:datastoreItem>
</file>

<file path=customXml/itemProps2.xml><?xml version="1.0" encoding="utf-8"?>
<ds:datastoreItem xmlns:ds="http://schemas.openxmlformats.org/officeDocument/2006/customXml" ds:itemID="{8683C5FE-41B4-4186-BDA1-90839182F5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2A788E-CD49-491F-8BC6-EBACDE2671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9c0ee6-780c-49fd-8052-22ddbc77c091"/>
    <ds:schemaRef ds:uri="ce365fa6-8904-490f-8f36-6f2869b3bb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a2d593ad-f07d-4c55-87c8-106c26d6ba08}" enabled="0" method="" siteId="{a2d593ad-f07d-4c55-87c8-106c26d6ba0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Apstrade_C</vt:lpstr>
      <vt:lpstr>Kopsavilkums_C</vt:lpstr>
      <vt:lpstr>Kopsavilkums_C!Print_Area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Normunds Grigus</dc:creator>
  <cp:lastModifiedBy>Indra Leitāne-Valdmane</cp:lastModifiedBy>
  <cp:lastPrinted>2026-08-31T11:48:18Z</cp:lastPrinted>
  <dcterms:created xsi:type="dcterms:W3CDTF">2015-06-05T18:17:20Z</dcterms:created>
  <dcterms:modified xsi:type="dcterms:W3CDTF">2026-08-31T11:48:36Z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0x01010095487DC0115EFE4DA32B81486D0B496C</vt:lpwstr>
  </property>
</Properties>
</file>