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normunds_grigus_varam_gov_lv2/Documents/Desktop/Portfolio/"/>
    </mc:Choice>
  </mc:AlternateContent>
  <xr:revisionPtr revIDLastSave="2625" documentId="11_F25DC773A252ABDACC104825891C7D885ADE58EC" xr6:coauthVersionLast="47" xr6:coauthVersionMax="47" xr10:uidLastSave="{EE90C090-7848-42BB-9E73-40781A3EC114}"/>
  <bookViews>
    <workbookView xWindow="-38520" yWindow="-1905" windowWidth="38640" windowHeight="21840" xr2:uid="{00000000-000D-0000-FFFF-FFFF00000000}"/>
  </bookViews>
  <sheets>
    <sheet name="Portfolio" sheetId="1" r:id="rId1"/>
    <sheet name="Kopsavilkums" sheetId="4" r:id="rId2"/>
    <sheet name="XXX" sheetId="2" state="hidden" r:id="rId3"/>
    <sheet name="Noderīga informācija" sheetId="3" r:id="rId4"/>
  </sheets>
  <definedNames>
    <definedName name="_xlnm._FilterDatabase" localSheetId="0" hidden="1">Portfolio!$A$8:$V$11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E8" i="1"/>
  <c r="D19" i="4" s="1"/>
  <c r="F8" i="1"/>
  <c r="D20" i="4" s="1"/>
  <c r="G8" i="1"/>
  <c r="D21" i="4" s="1"/>
  <c r="U8" i="1"/>
  <c r="P8" i="1"/>
  <c r="D16" i="4" s="1"/>
  <c r="L8" i="1"/>
  <c r="I8" i="1"/>
  <c r="C8" i="1" l="1"/>
  <c r="D8" i="1"/>
  <c r="H8" i="1"/>
  <c r="J8" i="1"/>
  <c r="K8" i="1"/>
  <c r="L3" i="1" s="1"/>
  <c r="M8" i="1"/>
  <c r="D13" i="4" s="1"/>
  <c r="N8" i="1"/>
  <c r="D14" i="4" s="1"/>
  <c r="O8" i="1"/>
  <c r="D15" i="4" s="1"/>
  <c r="Q8" i="1"/>
  <c r="R8" i="1"/>
  <c r="S8" i="1"/>
  <c r="T8" i="1"/>
  <c r="V8" i="1"/>
  <c r="B8" i="1"/>
  <c r="D30" i="4"/>
  <c r="D25" i="4"/>
  <c r="D35" i="4"/>
  <c r="D37" i="4"/>
  <c r="D32" i="4"/>
  <c r="D27" i="4"/>
  <c r="T3" i="1" l="1"/>
  <c r="S3" i="1"/>
  <c r="R3" i="1"/>
  <c r="U3" i="1"/>
  <c r="D36" i="4"/>
  <c r="D34" i="4" s="1"/>
  <c r="D31" i="4"/>
  <c r="D29" i="4" s="1"/>
  <c r="D26" i="4"/>
  <c r="D24" i="4" s="1"/>
  <c r="D2" i="4"/>
  <c r="E27" i="4" l="1"/>
  <c r="E26" i="4"/>
  <c r="E25" i="4"/>
  <c r="E32" i="4"/>
  <c r="E31" i="4"/>
  <c r="E30" i="4"/>
  <c r="E36" i="4"/>
  <c r="E35" i="4"/>
  <c r="E37" i="4"/>
  <c r="H25" i="4"/>
  <c r="H35" i="4"/>
  <c r="H30" i="4"/>
</calcChain>
</file>

<file path=xl/sharedStrings.xml><?xml version="1.0" encoding="utf-8"?>
<sst xmlns="http://schemas.openxmlformats.org/spreadsheetml/2006/main" count="97" uniqueCount="78">
  <si>
    <t>Pakalpojuma veids</t>
  </si>
  <si>
    <t>Starpiestāžu pakalpojums</t>
  </si>
  <si>
    <t>Individuāla labuma pakalpojums</t>
  </si>
  <si>
    <t>Vispārēja labuma pakalpojums</t>
  </si>
  <si>
    <t>Individuālas lietošanas pakalpojums</t>
  </si>
  <si>
    <t>Koplietošanas pakalpojums</t>
  </si>
  <si>
    <t>Iestāde:</t>
  </si>
  <si>
    <t>Pakalpojuma statuss</t>
  </si>
  <si>
    <t>sniegšanā</t>
  </si>
  <si>
    <t>Pakalpojumu kopuma vadītājs:</t>
  </si>
  <si>
    <t>Pakalpojuma prioritāte</t>
  </si>
  <si>
    <t>vidēja</t>
  </si>
  <si>
    <t>Piezīmes</t>
  </si>
  <si>
    <t>Kas ir pakalpojums? </t>
  </si>
  <si>
    <t>Kādi ir publiskās pārvaldes pakalpojumu veidi? </t>
  </si>
  <si>
    <t>Vai viss, ko iestāde dara, ir uzskatāms par pakalpojumu? </t>
  </si>
  <si>
    <t>Vai pakalpojumu atbalsts ir uzskatāms par pakalpojumu? </t>
  </si>
  <si>
    <t>Kā pareizi veidot pakalpojuma nosaukumu? </t>
  </si>
  <si>
    <t>Kā veidot un optimizēt pakalpojumu sarakstu? </t>
  </si>
  <si>
    <t>Kas ir vienkāršs pakalpojums, komplekss pakalpojums un viedais pakalpojums?</t>
  </si>
  <si>
    <t>Kā pakalpojumi ir saistīti ar dzīves situācijām un resursiem?</t>
  </si>
  <si>
    <t>"Vadlīnijas pakalpojumu un pakalpojumu pārvaldības novērtēšanai un pilnveides plānu izveidei"</t>
  </si>
  <si>
    <t>Publisks pakalpojums</t>
  </si>
  <si>
    <t>augsta</t>
  </si>
  <si>
    <t>zema</t>
  </si>
  <si>
    <t>izveidē</t>
  </si>
  <si>
    <t>ieviešanā</t>
  </si>
  <si>
    <t>likvidēšanā</t>
  </si>
  <si>
    <t>likvidēts</t>
  </si>
  <si>
    <t>apturēts</t>
  </si>
  <si>
    <t>Pakalpojuma identifikators iestādē</t>
  </si>
  <si>
    <t>Pakalpojuma 
nosaukums</t>
  </si>
  <si>
    <r>
      <rPr>
        <b/>
        <sz val="14"/>
        <color rgb="FFC00000"/>
        <rFont val="Arial Narrow"/>
        <family val="2"/>
        <charset val="186"/>
      </rPr>
      <t>Iestādes pakalpojumu portfolio</t>
    </r>
    <r>
      <rPr>
        <sz val="14"/>
        <color theme="0" tint="-0.499984740745262"/>
        <rFont val="Arial Narrow"/>
        <family val="2"/>
        <charset val="186"/>
      </rPr>
      <t xml:space="preserve"> (</t>
    </r>
    <r>
      <rPr>
        <i/>
        <sz val="14"/>
        <color theme="0" tint="-0.499984740745262"/>
        <rFont val="Arial Narrow"/>
        <family val="2"/>
        <charset val="186"/>
      </rPr>
      <t>Iestādes pilnais pakalpojumu saraksts)</t>
    </r>
  </si>
  <si>
    <t>vienkāršs pakalpojums</t>
  </si>
  <si>
    <t>komplekss pakalpojums</t>
  </si>
  <si>
    <t>viedais pakalpojums</t>
  </si>
  <si>
    <t>Prioritāte</t>
  </si>
  <si>
    <t>Statuss</t>
  </si>
  <si>
    <t>Sarežģītība</t>
  </si>
  <si>
    <t>Pakalpojuma raksturojums</t>
  </si>
  <si>
    <t>Kādā dzīves situācijā
(dzīves notikumā)
 rodas šāda vajadzība</t>
  </si>
  <si>
    <t>Dzīves situācija un vajadzība</t>
  </si>
  <si>
    <t>Vide</t>
  </si>
  <si>
    <t>f-pakalpojums</t>
  </si>
  <si>
    <t>e-pakalpojums</t>
  </si>
  <si>
    <t>d-pakalpojums</t>
  </si>
  <si>
    <t>Pakalpojuma pieprasīšanas un sniegšanas veids</t>
  </si>
  <si>
    <t xml:space="preserve">Kas ir e-pakalpojums, d-pakalpojums un f-pakalpojums? </t>
  </si>
  <si>
    <t>Kas ir elektroniska vide, fiziska vide un tām atbilstošie kanāli? </t>
  </si>
  <si>
    <t xml:space="preserve">Kādas ir pakalpojumu pārvaldības dalībnieku galvenās lomas? </t>
  </si>
  <si>
    <t>Pakalpojumu statusi</t>
  </si>
  <si>
    <t>Pakalpojumu veidi</t>
  </si>
  <si>
    <t>Pakalpojumu raksturojums</t>
  </si>
  <si>
    <t>plānošanā (ideja)</t>
  </si>
  <si>
    <r>
      <t xml:space="preserve">Pakalpojuma sarežģītība
</t>
    </r>
    <r>
      <rPr>
        <i/>
        <sz val="12"/>
        <color theme="0" tint="-0.499984740745262"/>
        <rFont val="Arial Narrow"/>
        <family val="2"/>
        <charset val="186"/>
      </rPr>
      <t>("inteliģence")</t>
    </r>
  </si>
  <si>
    <r>
      <rPr>
        <b/>
        <i/>
        <sz val="14"/>
        <color rgb="FFC00000"/>
        <rFont val="Arial Narrow"/>
        <family val="2"/>
        <charset val="186"/>
      </rPr>
      <t>f</t>
    </r>
    <r>
      <rPr>
        <sz val="12"/>
        <color theme="1"/>
        <rFont val="Arial Narrow"/>
        <family val="2"/>
        <charset val="186"/>
      </rPr>
      <t>-pakalpojums</t>
    </r>
  </si>
  <si>
    <r>
      <rPr>
        <b/>
        <i/>
        <sz val="14"/>
        <color rgb="FFC00000"/>
        <rFont val="Arial Narrow"/>
        <family val="2"/>
        <charset val="186"/>
      </rPr>
      <t>e</t>
    </r>
    <r>
      <rPr>
        <sz val="12"/>
        <color theme="1"/>
        <rFont val="Arial Narrow"/>
        <family val="2"/>
        <charset val="186"/>
      </rPr>
      <t>-pakalpojums</t>
    </r>
  </si>
  <si>
    <r>
      <rPr>
        <b/>
        <i/>
        <sz val="14"/>
        <color rgb="FFC00000"/>
        <rFont val="Arial Narrow"/>
        <family val="2"/>
        <charset val="186"/>
      </rPr>
      <t>d</t>
    </r>
    <r>
      <rPr>
        <sz val="12"/>
        <color theme="1"/>
        <rFont val="Arial Narrow"/>
        <family val="2"/>
        <charset val="186"/>
      </rPr>
      <t>-pakalpojums</t>
    </r>
  </si>
  <si>
    <t>Aktīvo – sniegšanā esošo pakalpojumu skaits:</t>
  </si>
  <si>
    <r>
      <t xml:space="preserve">Pakalpojuma identifikators "Vienotajā reģistrā"
</t>
    </r>
    <r>
      <rPr>
        <sz val="10"/>
        <color theme="0" tint="-0.499984740745262"/>
        <rFont val="Arial Narrow"/>
        <family val="2"/>
        <charset val="186"/>
      </rPr>
      <t>(VIRSIS)</t>
    </r>
  </si>
  <si>
    <r>
      <t xml:space="preserve">Jūsu veikto darbību rezultāts
</t>
    </r>
    <r>
      <rPr>
        <sz val="10"/>
        <color theme="0" tint="-0.499984740745262"/>
        <rFont val="Arial Narrow"/>
        <family val="2"/>
        <charset val="186"/>
      </rPr>
      <t>(pakalpojuma sniegšanas rezultāts)</t>
    </r>
  </si>
  <si>
    <r>
      <t xml:space="preserve">Pakalpojuma vadītājs
</t>
    </r>
    <r>
      <rPr>
        <sz val="10"/>
        <color theme="0" tint="-0.499984740745262"/>
        <rFont val="Arial Narrow"/>
        <family val="2"/>
        <charset val="186"/>
      </rPr>
      <t>(Vārds Uzvārds)</t>
    </r>
  </si>
  <si>
    <r>
      <t>Pakalpojuma sarežģītība</t>
    </r>
    <r>
      <rPr>
        <i/>
        <sz val="12"/>
        <color theme="0" tint="-0.499984740745262"/>
        <rFont val="Arial Narrow"/>
        <family val="2"/>
        <charset val="186"/>
      </rPr>
      <t xml:space="preserve"> 
</t>
    </r>
    <r>
      <rPr>
        <i/>
        <sz val="10"/>
        <color theme="0" tint="-0.499984740745262"/>
        <rFont val="Arial Narrow"/>
        <family val="2"/>
        <charset val="186"/>
      </rPr>
      <t>("inteliģence")</t>
    </r>
  </si>
  <si>
    <r>
      <t xml:space="preserve">Kam ir vajadzība
</t>
    </r>
    <r>
      <rPr>
        <sz val="10"/>
        <color theme="0" tint="-0.499984740745262"/>
        <rFont val="Arial Narrow"/>
        <family val="2"/>
        <charset val="186"/>
      </rPr>
      <t>(pakalpojumu saņēmēji)</t>
    </r>
  </si>
  <si>
    <t>Iedzīvotāji</t>
  </si>
  <si>
    <t>Uzņēmēji</t>
  </si>
  <si>
    <t>Citas iestādes</t>
  </si>
  <si>
    <r>
      <t>Vajadzība</t>
    </r>
    <r>
      <rPr>
        <sz val="12"/>
        <color rgb="FFC00000"/>
        <rFont val="Arial Narrow"/>
        <family val="2"/>
        <charset val="186"/>
      </rPr>
      <t xml:space="preserve">
</t>
    </r>
    <r>
      <rPr>
        <sz val="10"/>
        <color theme="0" tint="-0.499984740745262"/>
        <rFont val="Arial Narrow"/>
        <family val="2"/>
        <charset val="186"/>
      </rPr>
      <t>(ko konkrēti vajag pakalpojumu saņēmējiem)</t>
    </r>
  </si>
  <si>
    <t>Pakalpojumu saņēmēju galvenās grupas</t>
  </si>
  <si>
    <r>
      <t xml:space="preserve">Iestādes "galvenais pakalpojums"
</t>
    </r>
    <r>
      <rPr>
        <sz val="12"/>
        <color theme="0" tint="-0.499984740745262"/>
        <rFont val="Arial Narrow"/>
        <family val="2"/>
        <charset val="186"/>
      </rPr>
      <t xml:space="preserve"> [x]</t>
    </r>
  </si>
  <si>
    <r>
      <t xml:space="preserve">Individuāla labuma pakalpojums
</t>
    </r>
    <r>
      <rPr>
        <sz val="10"/>
        <color theme="0" tint="-0.499984740745262"/>
        <rFont val="Arial Narrow"/>
        <family val="2"/>
        <charset val="186"/>
      </rPr>
      <t xml:space="preserve"> [x]</t>
    </r>
  </si>
  <si>
    <r>
      <t xml:space="preserve">Vispārēja labuma pakalpojums
</t>
    </r>
    <r>
      <rPr>
        <sz val="10"/>
        <color theme="0" tint="-0.499984740745262"/>
        <rFont val="Arial Narrow"/>
        <family val="2"/>
        <charset val="186"/>
      </rPr>
      <t xml:space="preserve"> [x]</t>
    </r>
  </si>
  <si>
    <r>
      <t xml:space="preserve">Individuālas lietošanas pakalpojums
</t>
    </r>
    <r>
      <rPr>
        <sz val="10"/>
        <color theme="0" tint="-0.499984740745262"/>
        <rFont val="Arial Narrow"/>
        <family val="2"/>
        <charset val="186"/>
      </rPr>
      <t xml:space="preserve"> [x]</t>
    </r>
  </si>
  <si>
    <r>
      <t xml:space="preserve">"Obligāta vajadzība"
</t>
    </r>
    <r>
      <rPr>
        <sz val="10"/>
        <color theme="0" tint="-0.499984740745262"/>
        <rFont val="Arial Narrow"/>
        <family val="2"/>
        <charset val="186"/>
      </rPr>
      <t>(pienākums)
 [x]</t>
    </r>
  </si>
  <si>
    <r>
      <t>Citām iestādēm</t>
    </r>
    <r>
      <rPr>
        <sz val="10"/>
        <color theme="0" tint="-0.499984740745262"/>
        <rFont val="Arial Narrow"/>
        <family val="2"/>
        <charset val="186"/>
      </rPr>
      <t xml:space="preserve">  [x]</t>
    </r>
  </si>
  <si>
    <r>
      <t xml:space="preserve">Uzņēmējiem  
</t>
    </r>
    <r>
      <rPr>
        <sz val="10"/>
        <color theme="0" tint="-0.499984740745262"/>
        <rFont val="Arial Narrow"/>
        <family val="2"/>
        <charset val="186"/>
      </rPr>
      <t>[x]</t>
    </r>
  </si>
  <si>
    <r>
      <t xml:space="preserve">Iedzīvotājiem 
</t>
    </r>
    <r>
      <rPr>
        <sz val="10"/>
        <color theme="0" tint="-0.499984740745262"/>
        <rFont val="Arial Narrow"/>
        <family val="2"/>
        <charset val="186"/>
      </rPr>
      <t>[x]</t>
    </r>
  </si>
  <si>
    <r>
      <t xml:space="preserve">Koplietošanas pakalpojums
</t>
    </r>
    <r>
      <rPr>
        <sz val="10"/>
        <color theme="0" tint="-0.499984740745262"/>
        <rFont val="Arial Narrow"/>
        <family val="2"/>
        <charset val="186"/>
      </rPr>
      <t xml:space="preserve">
 [x]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</si>
</sst>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sz val="8"/>
      <name val="Calibri"/>
      <family val="2"/>
      <scheme val="minor"/>
    </font>
    <font>
      <b/>
      <sz val="12"/>
      <color rgb="FFC00000"/>
      <name val="Arial Narrow"/>
      <family val="2"/>
      <charset val="186"/>
    </font>
    <font>
      <u/>
      <sz val="11"/>
      <color theme="10"/>
      <name val="Calibri"/>
      <family val="2"/>
      <scheme val="minor"/>
    </font>
    <font>
      <sz val="12"/>
      <color rgb="FFC00000"/>
      <name val="Arial Narrow"/>
      <family val="2"/>
      <charset val="186"/>
    </font>
    <font>
      <sz val="10"/>
      <color theme="1"/>
      <name val="Arial Narrow"/>
      <family val="2"/>
      <charset val="186"/>
    </font>
    <font>
      <sz val="14"/>
      <color rgb="FFC00000"/>
      <name val="Arial Narrow"/>
      <family val="2"/>
      <charset val="186"/>
    </font>
    <font>
      <sz val="12"/>
      <color theme="10"/>
      <name val="Arial Narrow"/>
      <family val="2"/>
      <charset val="186"/>
    </font>
    <font>
      <b/>
      <sz val="14"/>
      <color rgb="FFC00000"/>
      <name val="Arial Narrow"/>
      <family val="2"/>
      <charset val="186"/>
    </font>
    <font>
      <sz val="14"/>
      <color theme="0" tint="-0.499984740745262"/>
      <name val="Arial Narrow"/>
      <family val="2"/>
      <charset val="186"/>
    </font>
    <font>
      <i/>
      <sz val="14"/>
      <color theme="0" tint="-0.499984740745262"/>
      <name val="Arial Narrow"/>
      <family val="2"/>
      <charset val="186"/>
    </font>
    <font>
      <sz val="10"/>
      <color theme="0" tint="-0.499984740745262"/>
      <name val="Arial Narrow"/>
      <family val="2"/>
      <charset val="186"/>
    </font>
    <font>
      <sz val="14"/>
      <color theme="1"/>
      <name val="Arial Narrow"/>
      <family val="2"/>
      <charset val="186"/>
    </font>
    <font>
      <sz val="10"/>
      <color rgb="FFC00000"/>
      <name val="Arial Narrow"/>
      <family val="2"/>
      <charset val="186"/>
    </font>
    <font>
      <u/>
      <sz val="14"/>
      <color theme="10"/>
      <name val="Arial Narrow"/>
      <family val="2"/>
      <charset val="186"/>
    </font>
    <font>
      <u/>
      <sz val="14"/>
      <color rgb="FFFF0000"/>
      <name val="Arial Narrow"/>
      <family val="2"/>
      <charset val="186"/>
    </font>
    <font>
      <u/>
      <sz val="12"/>
      <color theme="10"/>
      <name val="Calibri"/>
      <family val="2"/>
      <scheme val="minor"/>
    </font>
    <font>
      <i/>
      <sz val="12"/>
      <color theme="0" tint="-0.499984740745262"/>
      <name val="Arial Narrow"/>
      <family val="2"/>
      <charset val="186"/>
    </font>
    <font>
      <sz val="18"/>
      <color rgb="FFC00000"/>
      <name val="Arial Narrow"/>
      <family val="2"/>
      <charset val="186"/>
    </font>
    <font>
      <sz val="26"/>
      <color rgb="FFC00000"/>
      <name val="Arial Black"/>
      <family val="2"/>
      <charset val="186"/>
    </font>
    <font>
      <b/>
      <i/>
      <sz val="14"/>
      <color rgb="FFC00000"/>
      <name val="Arial Narrow"/>
      <family val="2"/>
      <charset val="186"/>
    </font>
    <font>
      <sz val="8"/>
      <color theme="0" tint="-0.249977111117893"/>
      <name val="Arial Narrow"/>
      <family val="2"/>
      <charset val="186"/>
    </font>
    <font>
      <b/>
      <sz val="18"/>
      <color rgb="FFFF0000"/>
      <name val="Arial Black"/>
      <family val="2"/>
      <charset val="186"/>
    </font>
    <font>
      <b/>
      <sz val="22"/>
      <color rgb="FFFF0000"/>
      <name val="Arial Black"/>
      <family val="2"/>
      <charset val="186"/>
    </font>
    <font>
      <sz val="18"/>
      <color theme="1"/>
      <name val="Arial Narrow"/>
      <family val="2"/>
      <charset val="186"/>
    </font>
    <font>
      <i/>
      <sz val="10"/>
      <color theme="0" tint="-0.499984740745262"/>
      <name val="Arial Narrow"/>
      <family val="2"/>
      <charset val="186"/>
    </font>
    <font>
      <sz val="10"/>
      <color theme="0"/>
      <name val="Arial Narrow"/>
      <family val="2"/>
      <charset val="186"/>
    </font>
    <font>
      <sz val="12"/>
      <color theme="0" tint="-0.499984740745262"/>
      <name val="Arial Narrow"/>
      <family val="2"/>
      <charset val="186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F0E9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5F9FD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AEAEA"/>
        <bgColor indexed="64"/>
      </patternFill>
    </fill>
  </fills>
  <borders count="3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rgb="FFC00000"/>
      </right>
      <top/>
      <bottom/>
      <diagonal/>
    </border>
    <border>
      <left style="thin">
        <color theme="0" tint="-0.14999847407452621"/>
      </left>
      <right style="medium">
        <color rgb="FFC00000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rgb="FFC00000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C00000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medium">
        <color rgb="FFC00000"/>
      </right>
      <top style="thin">
        <color theme="0" tint="-0.14999847407452621"/>
      </top>
      <bottom/>
      <diagonal/>
    </border>
    <border>
      <left/>
      <right style="medium">
        <color rgb="FFC00000"/>
      </right>
      <top style="thin">
        <color theme="0" tint="-0.14999847407452621"/>
      </top>
      <bottom/>
      <diagonal/>
    </border>
    <border>
      <left style="medium">
        <color rgb="FFC00000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C00000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rgb="FFC00000"/>
      </left>
      <right style="thin">
        <color theme="0" tint="-0.14999847407452621"/>
      </right>
      <top/>
      <bottom/>
      <diagonal/>
    </border>
    <border>
      <left style="medium">
        <color rgb="FFC00000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medium">
        <color rgb="FFC00000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medium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/>
      <bottom style="thin">
        <color theme="0" tint="-0.14999847407452621"/>
      </bottom>
      <diagonal/>
    </border>
    <border>
      <left style="medium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/>
      <top/>
      <bottom/>
      <diagonal/>
    </border>
    <border>
      <left/>
      <right style="medium">
        <color theme="0" tint="-0.14999847407452621"/>
      </right>
      <top/>
      <bottom/>
      <diagonal/>
    </border>
    <border>
      <left/>
      <right/>
      <top style="medium">
        <color theme="0" tint="-0.14999847407452621"/>
      </top>
      <bottom style="medium">
        <color theme="0" tint="-0.1499984740745262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5">
    <xf numFmtId="0" fontId="0" fillId="0" borderId="0" xfId="0"/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 applyAlignment="1">
      <alignment horizontal="center" vertical="center"/>
    </xf>
    <xf numFmtId="0" fontId="21" fillId="0" borderId="0" xfId="1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2" fillId="0" borderId="0" xfId="1" applyFont="1" applyAlignment="1">
      <alignment vertical="center"/>
    </xf>
    <xf numFmtId="0" fontId="19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3" fillId="0" borderId="2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9" fontId="18" fillId="0" borderId="0" xfId="0" applyNumberFormat="1" applyFont="1" applyAlignment="1">
      <alignment horizontal="center" vertical="center" wrapText="1"/>
    </xf>
    <xf numFmtId="0" fontId="4" fillId="6" borderId="2" xfId="0" applyFont="1" applyFill="1" applyBorder="1" applyAlignment="1">
      <alignment horizontal="right" vertical="center"/>
    </xf>
    <xf numFmtId="0" fontId="4" fillId="13" borderId="2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 wrapText="1"/>
    </xf>
    <xf numFmtId="0" fontId="28" fillId="0" borderId="0" xfId="0" applyFont="1" applyAlignment="1">
      <alignment horizontal="center" vertical="center" wrapText="1"/>
    </xf>
    <xf numFmtId="9" fontId="28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9" fontId="18" fillId="13" borderId="12" xfId="0" applyNumberFormat="1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14" fillId="12" borderId="5" xfId="1" applyFont="1" applyFill="1" applyBorder="1" applyAlignment="1">
      <alignment horizontal="center" vertical="center" wrapText="1"/>
    </xf>
    <xf numFmtId="0" fontId="14" fillId="12" borderId="4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14" fillId="8" borderId="2" xfId="1" applyFont="1" applyFill="1" applyBorder="1" applyAlignment="1">
      <alignment horizontal="center" vertical="center" wrapText="1"/>
    </xf>
    <xf numFmtId="0" fontId="14" fillId="8" borderId="0" xfId="1" applyFont="1" applyFill="1" applyBorder="1" applyAlignment="1">
      <alignment horizontal="center" vertical="center" wrapText="1"/>
    </xf>
    <xf numFmtId="0" fontId="14" fillId="8" borderId="12" xfId="1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9" borderId="13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14" fillId="9" borderId="18" xfId="1" applyFont="1" applyFill="1" applyBorder="1" applyAlignment="1">
      <alignment horizontal="center" vertical="center" wrapText="1"/>
    </xf>
    <xf numFmtId="0" fontId="14" fillId="9" borderId="2" xfId="1" applyFont="1" applyFill="1" applyBorder="1" applyAlignment="1">
      <alignment horizontal="center" vertical="center" wrapText="1"/>
    </xf>
    <xf numFmtId="0" fontId="14" fillId="8" borderId="19" xfId="1" applyFont="1" applyFill="1" applyBorder="1" applyAlignment="1">
      <alignment horizontal="center" vertical="center" wrapText="1"/>
    </xf>
    <xf numFmtId="0" fontId="14" fillId="8" borderId="15" xfId="1" applyFont="1" applyFill="1" applyBorder="1" applyAlignment="1">
      <alignment horizontal="center" vertical="center" wrapText="1"/>
    </xf>
    <xf numFmtId="0" fontId="14" fillId="8" borderId="16" xfId="1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7" fillId="10" borderId="23" xfId="0" applyFont="1" applyFill="1" applyBorder="1" applyAlignment="1">
      <alignment horizontal="center" vertical="center" wrapText="1"/>
    </xf>
    <xf numFmtId="0" fontId="7" fillId="10" borderId="24" xfId="0" applyFont="1" applyFill="1" applyBorder="1" applyAlignment="1">
      <alignment horizontal="center" vertical="center" wrapText="1"/>
    </xf>
    <xf numFmtId="0" fontId="14" fillId="12" borderId="18" xfId="1" applyFont="1" applyFill="1" applyBorder="1" applyAlignment="1">
      <alignment horizontal="center" vertical="center"/>
    </xf>
    <xf numFmtId="0" fontId="14" fillId="12" borderId="2" xfId="1" applyFont="1" applyFill="1" applyBorder="1" applyAlignment="1">
      <alignment horizontal="center" vertical="center"/>
    </xf>
    <xf numFmtId="0" fontId="14" fillId="12" borderId="20" xfId="1" applyFont="1" applyFill="1" applyBorder="1" applyAlignment="1">
      <alignment horizontal="center" vertical="center"/>
    </xf>
    <xf numFmtId="0" fontId="4" fillId="12" borderId="13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25" xfId="0" applyFont="1" applyFill="1" applyBorder="1" applyAlignment="1">
      <alignment horizontal="center" vertical="center"/>
    </xf>
    <xf numFmtId="0" fontId="14" fillId="12" borderId="6" xfId="1" applyFont="1" applyFill="1" applyBorder="1" applyAlignment="1">
      <alignment horizontal="center" vertical="center" wrapText="1"/>
    </xf>
    <xf numFmtId="0" fontId="14" fillId="12" borderId="26" xfId="1" applyFont="1" applyFill="1" applyBorder="1" applyAlignment="1">
      <alignment horizontal="center" vertical="center" wrapText="1"/>
    </xf>
    <xf numFmtId="0" fontId="14" fillId="12" borderId="15" xfId="1" applyFont="1" applyFill="1" applyBorder="1" applyAlignment="1">
      <alignment horizontal="center" vertical="center" wrapText="1"/>
    </xf>
    <xf numFmtId="0" fontId="14" fillId="12" borderId="16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horizontal="right" vertical="center"/>
    </xf>
    <xf numFmtId="0" fontId="6" fillId="12" borderId="2" xfId="1" applyFont="1" applyFill="1" applyBorder="1" applyAlignment="1">
      <alignment horizontal="center" vertical="center" wrapText="1"/>
    </xf>
    <xf numFmtId="0" fontId="6" fillId="12" borderId="20" xfId="1" applyFont="1" applyFill="1" applyBorder="1" applyAlignment="1">
      <alignment horizontal="center" vertical="center" wrapText="1"/>
    </xf>
    <xf numFmtId="0" fontId="25" fillId="13" borderId="27" xfId="0" applyFont="1" applyFill="1" applyBorder="1" applyAlignment="1">
      <alignment horizontal="right" vertical="center" wrapText="1"/>
    </xf>
    <xf numFmtId="0" fontId="26" fillId="13" borderId="2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13" borderId="2" xfId="0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2" fillId="9" borderId="28" xfId="0" applyFont="1" applyFill="1" applyBorder="1" applyAlignment="1">
      <alignment horizontal="center" vertical="center" textRotation="90" wrapText="1"/>
    </xf>
    <xf numFmtId="0" fontId="12" fillId="9" borderId="29" xfId="0" applyFont="1" applyFill="1" applyBorder="1" applyAlignment="1">
      <alignment horizontal="center" vertical="center" textRotation="90" wrapText="1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" fillId="9" borderId="34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left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20" fillId="5" borderId="3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right" vertical="center"/>
    </xf>
    <xf numFmtId="0" fontId="4" fillId="13" borderId="0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/>
    </xf>
    <xf numFmtId="9" fontId="18" fillId="13" borderId="3" xfId="0" applyNumberFormat="1" applyFont="1" applyFill="1" applyBorder="1" applyAlignment="1">
      <alignment horizontal="center" vertical="center" wrapText="1"/>
    </xf>
    <xf numFmtId="0" fontId="4" fillId="13" borderId="0" xfId="0" applyFont="1" applyFill="1" applyBorder="1" applyAlignment="1">
      <alignment horizontal="right" vertical="center" wrapText="1"/>
    </xf>
    <xf numFmtId="0" fontId="4" fillId="13" borderId="12" xfId="0" applyFont="1" applyFill="1" applyBorder="1" applyAlignment="1">
      <alignment horizontal="right" vertical="center" wrapText="1"/>
    </xf>
    <xf numFmtId="0" fontId="4" fillId="6" borderId="12" xfId="0" applyFont="1" applyFill="1" applyBorder="1" applyAlignment="1">
      <alignment horizontal="right" vertical="center"/>
    </xf>
    <xf numFmtId="0" fontId="4" fillId="13" borderId="0" xfId="0" applyFont="1" applyFill="1" applyBorder="1" applyAlignment="1">
      <alignment horizontal="right" vertical="center"/>
    </xf>
    <xf numFmtId="0" fontId="4" fillId="14" borderId="0" xfId="0" applyFont="1" applyFill="1" applyBorder="1" applyAlignment="1">
      <alignment horizontal="right" vertical="center"/>
    </xf>
    <xf numFmtId="0" fontId="4" fillId="13" borderId="12" xfId="0" applyFont="1" applyFill="1" applyBorder="1" applyAlignment="1">
      <alignment horizontal="right" vertical="center"/>
    </xf>
    <xf numFmtId="0" fontId="4" fillId="14" borderId="12" xfId="0" applyFont="1" applyFill="1" applyBorder="1" applyAlignment="1">
      <alignment horizontal="right" vertical="center"/>
    </xf>
    <xf numFmtId="0" fontId="1" fillId="14" borderId="0" xfId="0" applyFont="1" applyFill="1" applyBorder="1" applyAlignment="1">
      <alignment horizontal="right" vertical="center"/>
    </xf>
    <xf numFmtId="0" fontId="4" fillId="13" borderId="3" xfId="0" applyFont="1" applyFill="1" applyBorder="1" applyAlignment="1">
      <alignment horizontal="right" vertical="center"/>
    </xf>
    <xf numFmtId="0" fontId="1" fillId="6" borderId="3" xfId="0" applyFont="1" applyFill="1" applyBorder="1" applyAlignment="1">
      <alignment horizontal="right" vertical="center"/>
    </xf>
    <xf numFmtId="0" fontId="4" fillId="11" borderId="2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7" borderId="12" xfId="0" applyFont="1" applyFill="1" applyBorder="1" applyAlignment="1">
      <alignment horizontal="right" vertical="center"/>
    </xf>
    <xf numFmtId="0" fontId="4" fillId="14" borderId="27" xfId="0" applyFont="1" applyFill="1" applyBorder="1" applyAlignment="1">
      <alignment horizontal="right" vertical="center"/>
    </xf>
    <xf numFmtId="0" fontId="4" fillId="6" borderId="36" xfId="0" applyFont="1" applyFill="1" applyBorder="1" applyAlignment="1">
      <alignment horizontal="right" vertical="center"/>
    </xf>
    <xf numFmtId="0" fontId="4" fillId="13" borderId="36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textRotation="90" wrapText="1"/>
    </xf>
    <xf numFmtId="0" fontId="12" fillId="12" borderId="24" xfId="0" applyFont="1" applyFill="1" applyBorder="1" applyAlignment="1">
      <alignment horizontal="center" vertical="top" wrapText="1"/>
    </xf>
    <xf numFmtId="0" fontId="12" fillId="12" borderId="4" xfId="0" applyFont="1" applyFill="1" applyBorder="1" applyAlignment="1">
      <alignment horizontal="center" vertical="top" wrapText="1"/>
    </xf>
    <xf numFmtId="0" fontId="12" fillId="12" borderId="16" xfId="0" applyFont="1" applyFill="1" applyBorder="1" applyAlignment="1">
      <alignment horizontal="center" vertical="top" wrapText="1"/>
    </xf>
    <xf numFmtId="0" fontId="12" fillId="9" borderId="6" xfId="0" applyFont="1" applyFill="1" applyBorder="1" applyAlignment="1">
      <alignment horizontal="center" wrapText="1"/>
    </xf>
    <xf numFmtId="0" fontId="12" fillId="9" borderId="26" xfId="0" applyFont="1" applyFill="1" applyBorder="1" applyAlignment="1">
      <alignment horizontal="center" wrapText="1"/>
    </xf>
    <xf numFmtId="0" fontId="20" fillId="5" borderId="17" xfId="0" quotePrefix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">
    <dxf>
      <fill>
        <patternFill>
          <bgColor rgb="FFFFFFCC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CC"/>
      <color rgb="FFF9F9F9"/>
      <color rgb="FFEAEAEA"/>
      <color rgb="FFFFFFE1"/>
      <color rgb="FFF5F9FD"/>
      <color rgb="FFFDFDFD"/>
      <color rgb="FFF7F7F7"/>
      <color rgb="FFFDF0E9"/>
      <color rgb="FFE7FFE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058823529411764E-2"/>
          <c:y val="0.12220060496755045"/>
          <c:w val="0.94702572844521549"/>
          <c:h val="0.87779939503244953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chemeClr val="bg1">
                <a:lumMod val="75000"/>
              </a:schemeClr>
            </a:solidFill>
            <a:ln w="3175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B36-4413-BA3E-040957D4EA65}"/>
              </c:ext>
            </c:extLst>
          </c:dPt>
          <c:dPt>
            <c:idx val="1"/>
            <c:invertIfNegative val="0"/>
            <c:bubble3D val="0"/>
            <c:spPr>
              <a:solidFill>
                <a:srgbClr val="EAEAEA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B36-4413-BA3E-040957D4EA65}"/>
              </c:ext>
            </c:extLst>
          </c:dPt>
          <c:dPt>
            <c:idx val="2"/>
            <c:invertIfNegative val="0"/>
            <c:bubble3D val="0"/>
            <c:spPr>
              <a:solidFill>
                <a:srgbClr val="EAEAEA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B36-4413-BA3E-040957D4EA6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B36-4413-BA3E-040957D4EA6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B36-4413-BA3E-040957D4EA6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B36-4413-BA3E-040957D4EA6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36-4413-BA3E-040957D4EA65}"/>
              </c:ext>
            </c:extLst>
          </c:dPt>
          <c:val>
            <c:numRef>
              <c:f>Kopsavilkums!$D$4:$D$10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36-4413-BA3E-040957D4E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743939096"/>
        <c:axId val="743936352"/>
      </c:barChart>
      <c:catAx>
        <c:axId val="743939096"/>
        <c:scaling>
          <c:orientation val="maxMin"/>
        </c:scaling>
        <c:delete val="1"/>
        <c:axPos val="l"/>
        <c:majorTickMark val="none"/>
        <c:minorTickMark val="none"/>
        <c:tickLblPos val="nextTo"/>
        <c:crossAx val="743936352"/>
        <c:crosses val="autoZero"/>
        <c:auto val="1"/>
        <c:lblAlgn val="ctr"/>
        <c:lblOffset val="100"/>
        <c:noMultiLvlLbl val="0"/>
      </c:catAx>
      <c:valAx>
        <c:axId val="7439363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lv-LV"/>
          </a:p>
        </c:txPr>
        <c:crossAx val="7439390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170002187226597E-2"/>
          <c:y val="0.19230523647462217"/>
          <c:w val="0.94810662885148833"/>
          <c:h val="0.78224508821106808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F7D-4272-9E9D-9D795BE4795A}"/>
              </c:ext>
            </c:extLst>
          </c:dPt>
          <c:dPt>
            <c:idx val="1"/>
            <c:invertIfNegative val="0"/>
            <c:bubble3D val="0"/>
            <c:spPr>
              <a:solidFill>
                <a:srgbClr val="EAEAE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F7D-4272-9E9D-9D795BE4795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F7D-4272-9E9D-9D795BE4795A}"/>
              </c:ext>
            </c:extLst>
          </c:dPt>
          <c:dPt>
            <c:idx val="3"/>
            <c:invertIfNegative val="0"/>
            <c:bubble3D val="0"/>
            <c:spPr>
              <a:solidFill>
                <a:srgbClr val="EAEAE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F7D-4272-9E9D-9D795BE4795A}"/>
              </c:ext>
            </c:extLst>
          </c:dPt>
          <c:val>
            <c:numRef>
              <c:f>Kopsavilkums!$D$13:$D$16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7D-4272-9E9D-9D795BE47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743939096"/>
        <c:axId val="743936352"/>
      </c:barChart>
      <c:catAx>
        <c:axId val="743939096"/>
        <c:scaling>
          <c:orientation val="maxMin"/>
        </c:scaling>
        <c:delete val="1"/>
        <c:axPos val="l"/>
        <c:majorTickMark val="none"/>
        <c:minorTickMark val="none"/>
        <c:tickLblPos val="nextTo"/>
        <c:crossAx val="743936352"/>
        <c:crosses val="autoZero"/>
        <c:auto val="1"/>
        <c:lblAlgn val="ctr"/>
        <c:lblOffset val="100"/>
        <c:noMultiLvlLbl val="0"/>
      </c:catAx>
      <c:valAx>
        <c:axId val="7439363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lv-LV"/>
          </a:p>
        </c:txPr>
        <c:crossAx val="7439390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5779918006102E-2"/>
          <c:y val="0"/>
          <c:w val="0.94688750113132425"/>
          <c:h val="0.99072265208856336"/>
        </c:manualLayout>
      </c:layout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A3-4337-A64C-20763503747F}"/>
              </c:ext>
            </c:extLst>
          </c:dPt>
          <c:dPt>
            <c:idx val="1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7A3-4337-A64C-20763503747F}"/>
              </c:ext>
            </c:extLst>
          </c:dPt>
          <c:dPt>
            <c:idx val="2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7A3-4337-A64C-20763503747F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940-4669-BA38-B34254863EFC}"/>
              </c:ext>
            </c:extLst>
          </c:dPt>
          <c:dLbls>
            <c:delete val="1"/>
          </c:dLbls>
          <c:val>
            <c:numRef>
              <c:f>Kopsavilkums!$D$25:$D$28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A3-4337-A64C-20763503747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5779918006102E-2"/>
          <c:y val="0"/>
          <c:w val="0.94688750113132425"/>
          <c:h val="0.99072265208856336"/>
        </c:manualLayout>
      </c:layout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80-42BA-95C3-98A2279A7DE9}"/>
              </c:ext>
            </c:extLst>
          </c:dPt>
          <c:dPt>
            <c:idx val="1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280-42BA-95C3-98A2279A7DE9}"/>
              </c:ext>
            </c:extLst>
          </c:dPt>
          <c:dPt>
            <c:idx val="2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280-42BA-95C3-98A2279A7DE9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6D8-4808-BB8D-60D091E23D1A}"/>
              </c:ext>
            </c:extLst>
          </c:dPt>
          <c:dLbls>
            <c:delete val="1"/>
          </c:dLbls>
          <c:val>
            <c:numRef>
              <c:f>Kopsavilkums!$D$30:$D$33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280-42BA-95C3-98A2279A7DE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5779918006102E-2"/>
          <c:y val="0"/>
          <c:w val="0.94688750113132425"/>
          <c:h val="0.99072265208856336"/>
        </c:manualLayout>
      </c:layout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AF-4687-A7E0-417DF7365EF6}"/>
              </c:ext>
            </c:extLst>
          </c:dPt>
          <c:dPt>
            <c:idx val="1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DAF-4687-A7E0-417DF7365EF6}"/>
              </c:ext>
            </c:extLst>
          </c:dPt>
          <c:dPt>
            <c:idx val="2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DAF-4687-A7E0-417DF7365EF6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0D8B-4DD2-8C56-0733BBD787D9}"/>
              </c:ext>
            </c:extLst>
          </c:dPt>
          <c:dLbls>
            <c:delete val="1"/>
          </c:dLbls>
          <c:val>
            <c:numRef>
              <c:f>Kopsavilkums!$D$35:$D$38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AF-4687-A7E0-417DF7365EF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170002187226597E-2"/>
          <c:y val="0.24003100259317964"/>
          <c:w val="0.94810662885148833"/>
          <c:h val="0.75996899740682033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5B4-4C95-80D7-046202631DB6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5B4-4C95-80D7-046202631DB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5B4-4C95-80D7-046202631DB6}"/>
              </c:ext>
            </c:extLst>
          </c:dPt>
          <c:val>
            <c:numRef>
              <c:f>Kopsavilkums!$D$19:$D$21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5B4-4C95-80D7-046202631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743939096"/>
        <c:axId val="743936352"/>
      </c:barChart>
      <c:catAx>
        <c:axId val="743939096"/>
        <c:scaling>
          <c:orientation val="maxMin"/>
        </c:scaling>
        <c:delete val="1"/>
        <c:axPos val="l"/>
        <c:majorTickMark val="none"/>
        <c:minorTickMark val="none"/>
        <c:tickLblPos val="nextTo"/>
        <c:crossAx val="743936352"/>
        <c:crosses val="autoZero"/>
        <c:auto val="1"/>
        <c:lblAlgn val="ctr"/>
        <c:lblOffset val="100"/>
        <c:noMultiLvlLbl val="0"/>
      </c:catAx>
      <c:valAx>
        <c:axId val="7439363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lv-LV"/>
          </a:p>
        </c:txPr>
        <c:crossAx val="7439390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348342</xdr:colOff>
      <xdr:row>2</xdr:row>
      <xdr:rowOff>65485</xdr:rowOff>
    </xdr:from>
    <xdr:to>
      <xdr:col>11</xdr:col>
      <xdr:colOff>19048</xdr:colOff>
      <xdr:row>10</xdr:row>
      <xdr:rowOff>9527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709EE5-22A3-4A41-8CD3-7A443DF37F4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3</xdr:col>
      <xdr:colOff>353786</xdr:colOff>
      <xdr:row>11</xdr:row>
      <xdr:rowOff>14654</xdr:rowOff>
    </xdr:from>
    <xdr:to>
      <xdr:col>11</xdr:col>
      <xdr:colOff>19050</xdr:colOff>
      <xdr:row>16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407FEEE-22C2-4604-895E-3CB14E608BD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5</xdr:col>
      <xdr:colOff>0</xdr:colOff>
      <xdr:row>23</xdr:row>
      <xdr:rowOff>0</xdr:rowOff>
    </xdr:from>
    <xdr:to>
      <xdr:col>6</xdr:col>
      <xdr:colOff>571500</xdr:colOff>
      <xdr:row>27</xdr:row>
      <xdr:rowOff>76200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A903E50-B7FC-48A7-98F8-84D5E6D112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28</xdr:row>
      <xdr:rowOff>0</xdr:rowOff>
    </xdr:from>
    <xdr:to>
      <xdr:col>6</xdr:col>
      <xdr:colOff>571500</xdr:colOff>
      <xdr:row>32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836A804F-EAD2-4118-94D4-47F91693D0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33</xdr:row>
      <xdr:rowOff>0</xdr:rowOff>
    </xdr:from>
    <xdr:to>
      <xdr:col>6</xdr:col>
      <xdr:colOff>571500</xdr:colOff>
      <xdr:row>37</xdr:row>
      <xdr:rowOff>76200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430A9C5A-0361-4B69-8D6E-85EF826ECF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344367</xdr:colOff>
      <xdr:row>16</xdr:row>
      <xdr:rowOff>227135</xdr:rowOff>
    </xdr:from>
    <xdr:to>
      <xdr:col>11</xdr:col>
      <xdr:colOff>14654</xdr:colOff>
      <xdr:row>21</xdr:row>
      <xdr:rowOff>36636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8359E03-8338-4A0B-AD0A-BA8543E75087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aram.gov.lv/lv/biezak-uzdotie-jautajumi-0" TargetMode="External"/><Relationship Id="rId3" Type="http://schemas.openxmlformats.org/officeDocument/2006/relationships/hyperlink" Target="https://www.varam.gov.lv/lv/21-apaksnodala-pakalpojumu-parvaldibas-posmi-aktivitates-un-pakapes" TargetMode="External"/><Relationship Id="rId7" Type="http://schemas.openxmlformats.org/officeDocument/2006/relationships/hyperlink" Target="https://www.varam.gov.lv/lv/14-apaksnodala-pakalpojumu-parvaldibas-dalibnieku-lomas-un-pienakumi" TargetMode="External"/><Relationship Id="rId2" Type="http://schemas.openxmlformats.org/officeDocument/2006/relationships/hyperlink" Target="https://www.varam.gov.lv/lv/14-apaksnodala-pakalpojumu-parvaldibas-dalibnieku-lomas-un-pienakumi" TargetMode="External"/><Relationship Id="rId1" Type="http://schemas.openxmlformats.org/officeDocument/2006/relationships/hyperlink" Target="https://www.varam.gov.lv/lv/biezak-uzdotie-jautajumi-0" TargetMode="External"/><Relationship Id="rId6" Type="http://schemas.openxmlformats.org/officeDocument/2006/relationships/hyperlink" Target="https://www.varam.gov.lv/lv/biezak-uzdotie-jautajumi-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varam.gov.lv/lv/biezak-uzdotie-jautajumi-0" TargetMode="External"/><Relationship Id="rId10" Type="http://schemas.openxmlformats.org/officeDocument/2006/relationships/hyperlink" Target="https://www.varam.gov.lv/lv/biezak-uzdotie-jautajumi-0" TargetMode="External"/><Relationship Id="rId4" Type="http://schemas.openxmlformats.org/officeDocument/2006/relationships/hyperlink" Target="https://www.varam.gov.lv/lv/21-apaksnodala-pakalpojumu-parvaldibas-posmi-aktivitates-un-pakapes" TargetMode="External"/><Relationship Id="rId9" Type="http://schemas.openxmlformats.org/officeDocument/2006/relationships/hyperlink" Target="https://www.varam.gov.lv/lv/21-apaksnodala-pakalpojumu-parvaldibas-posmi-aktivitates-un-pakap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aram.gov.lv/lv/biezak-uzdotie-jautajumi-0" TargetMode="External"/><Relationship Id="rId3" Type="http://schemas.openxmlformats.org/officeDocument/2006/relationships/hyperlink" Target="https://www.varam.gov.lv/lv/biezak-uzdotie-jautajumi-0" TargetMode="External"/><Relationship Id="rId7" Type="http://schemas.openxmlformats.org/officeDocument/2006/relationships/hyperlink" Target="https://www.varam.gov.lv/lv/biezak-uzdotie-jautajumi-0" TargetMode="External"/><Relationship Id="rId12" Type="http://schemas.openxmlformats.org/officeDocument/2006/relationships/hyperlink" Target="https://www.varam.gov.lv/lv/biezak-uzdotie-jautajumi-0" TargetMode="External"/><Relationship Id="rId2" Type="http://schemas.openxmlformats.org/officeDocument/2006/relationships/hyperlink" Target="https://www.varam.gov.lv/lv/biezak-uzdotie-jautajumi-0" TargetMode="External"/><Relationship Id="rId1" Type="http://schemas.openxmlformats.org/officeDocument/2006/relationships/hyperlink" Target="https://www.varam.gov.lv/lv/biezak-uzdotie-jautajumi-0" TargetMode="External"/><Relationship Id="rId6" Type="http://schemas.openxmlformats.org/officeDocument/2006/relationships/hyperlink" Target="https://www.varam.gov.lv/lv/biezak-uzdotie-jautajumi-0" TargetMode="External"/><Relationship Id="rId11" Type="http://schemas.openxmlformats.org/officeDocument/2006/relationships/hyperlink" Target="https://www.varam.gov.lv/lv/biezak-uzdotie-jautajumi-0" TargetMode="External"/><Relationship Id="rId5" Type="http://schemas.openxmlformats.org/officeDocument/2006/relationships/hyperlink" Target="https://www.varam.gov.lv/lv/biezak-uzdotie-jautajumi-0" TargetMode="External"/><Relationship Id="rId10" Type="http://schemas.openxmlformats.org/officeDocument/2006/relationships/hyperlink" Target="https://www.varam.gov.lv/lv/biezak-uzdotie-jautajumi-0" TargetMode="External"/><Relationship Id="rId4" Type="http://schemas.openxmlformats.org/officeDocument/2006/relationships/hyperlink" Target="https://www.varam.gov.lv/lv/biezak-uzdotie-jautajumi-0" TargetMode="External"/><Relationship Id="rId9" Type="http://schemas.openxmlformats.org/officeDocument/2006/relationships/hyperlink" Target="https://www.varam.gov.lv/lv/p21-vadlinijas-pakalpojumu-un-pakalpojumu-parvaldibas-novertesanai-un-pilnveides-planu-izveid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24"/>
  <sheetViews>
    <sheetView showGridLines="0" showZeros="0" tabSelected="1" zoomScaleNormal="100" workbookViewId="0">
      <pane ySplit="8" topLeftCell="A9" activePane="bottomLeft" state="frozen"/>
      <selection pane="bottomLeft" activeCell="R12" sqref="R12"/>
    </sheetView>
  </sheetViews>
  <sheetFormatPr defaultRowHeight="15.75" outlineLevelCol="1" x14ac:dyDescent="0.25"/>
  <cols>
    <col min="1" max="1" width="1.7109375" style="1" customWidth="1"/>
    <col min="2" max="3" width="13.7109375" style="1" customWidth="1"/>
    <col min="4" max="4" width="30.7109375" style="4" customWidth="1" outlineLevel="1"/>
    <col min="5" max="7" width="5.7109375" style="4" customWidth="1" outlineLevel="1"/>
    <col min="8" max="8" width="9.7109375" style="4" customWidth="1" outlineLevel="1"/>
    <col min="9" max="10" width="30.7109375" style="4" customWidth="1" outlineLevel="1"/>
    <col min="11" max="11" width="50.7109375" style="4" customWidth="1"/>
    <col min="12" max="12" width="15.7109375" style="5" customWidth="1"/>
    <col min="13" max="16" width="11.7109375" style="1" customWidth="1" outlineLevel="1"/>
    <col min="17" max="18" width="13.7109375" style="1" customWidth="1" outlineLevel="1"/>
    <col min="19" max="21" width="13.7109375" style="5" customWidth="1" outlineLevel="1"/>
    <col min="22" max="22" width="40.7109375" style="5" customWidth="1"/>
    <col min="23" max="23" width="23.42578125" style="1" customWidth="1"/>
    <col min="24" max="16384" width="9.140625" style="1"/>
  </cols>
  <sheetData>
    <row r="1" spans="1:22" ht="20.100000000000001" customHeight="1" x14ac:dyDescent="0.25">
      <c r="B1" s="82" t="s">
        <v>32</v>
      </c>
      <c r="C1" s="82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1:22" ht="20.100000000000001" customHeight="1" x14ac:dyDescent="0.25">
      <c r="B2" s="68" t="s">
        <v>6</v>
      </c>
      <c r="C2" s="68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2" ht="20.100000000000001" customHeight="1" x14ac:dyDescent="0.25">
      <c r="A3" s="21"/>
      <c r="B3" s="107" t="s">
        <v>9</v>
      </c>
      <c r="C3" s="107"/>
      <c r="D3" s="81"/>
      <c r="E3" s="81"/>
      <c r="F3" s="81"/>
      <c r="G3" s="81"/>
      <c r="H3" s="81"/>
      <c r="I3" s="81"/>
      <c r="J3" s="81"/>
      <c r="K3" s="81"/>
      <c r="L3" s="63" t="str">
        <f>IF(L8&lt;&gt;$K$8,"!"," ")</f>
        <v xml:space="preserve"> </v>
      </c>
      <c r="M3" s="64"/>
      <c r="N3" s="64"/>
      <c r="O3" s="64"/>
      <c r="P3" s="64"/>
      <c r="Q3" s="63"/>
      <c r="R3" s="63" t="str">
        <f>IF(R8&lt;&gt;$K$8,"!"," ")</f>
        <v xml:space="preserve"> </v>
      </c>
      <c r="S3" s="63" t="str">
        <f>IF(S8&lt;&gt;$K$8,"!"," ")</f>
        <v xml:space="preserve"> </v>
      </c>
      <c r="T3" s="63" t="str">
        <f>IF(T8&lt;&gt;$K$8,"!"," ")</f>
        <v xml:space="preserve"> </v>
      </c>
      <c r="U3" s="63" t="str">
        <f>IF(U8&lt;&gt;$K$8,"!"," ")</f>
        <v xml:space="preserve"> </v>
      </c>
      <c r="V3" s="64"/>
    </row>
    <row r="4" spans="1:22" ht="6.75" customHeight="1" x14ac:dyDescent="0.25">
      <c r="D4" s="5"/>
      <c r="E4" s="5"/>
      <c r="F4" s="5"/>
      <c r="G4" s="5"/>
      <c r="H4" s="5"/>
      <c r="I4" s="5"/>
      <c r="J4" s="5"/>
      <c r="K4" s="5"/>
    </row>
    <row r="5" spans="1:22" ht="20.100000000000001" customHeight="1" x14ac:dyDescent="0.25">
      <c r="A5" s="3"/>
      <c r="B5" s="69" t="s">
        <v>30</v>
      </c>
      <c r="C5" s="72" t="s">
        <v>59</v>
      </c>
      <c r="D5" s="88" t="s">
        <v>41</v>
      </c>
      <c r="E5" s="89"/>
      <c r="F5" s="89"/>
      <c r="G5" s="89"/>
      <c r="H5" s="89"/>
      <c r="I5" s="89"/>
      <c r="J5" s="78" t="s">
        <v>60</v>
      </c>
      <c r="K5" s="75" t="s">
        <v>31</v>
      </c>
      <c r="L5" s="90" t="s">
        <v>61</v>
      </c>
      <c r="M5" s="96" t="s">
        <v>0</v>
      </c>
      <c r="N5" s="97"/>
      <c r="O5" s="97"/>
      <c r="P5" s="98"/>
      <c r="Q5" s="108" t="s">
        <v>39</v>
      </c>
      <c r="R5" s="108"/>
      <c r="S5" s="108"/>
      <c r="T5" s="108"/>
      <c r="U5" s="109"/>
      <c r="V5" s="93" t="s">
        <v>12</v>
      </c>
    </row>
    <row r="6" spans="1:22" ht="31.5" customHeight="1" x14ac:dyDescent="0.25">
      <c r="A6" s="3"/>
      <c r="B6" s="70"/>
      <c r="C6" s="73"/>
      <c r="D6" s="115" t="s">
        <v>67</v>
      </c>
      <c r="E6" s="121" t="s">
        <v>63</v>
      </c>
      <c r="F6" s="116"/>
      <c r="G6" s="122"/>
      <c r="H6" s="152" t="s">
        <v>73</v>
      </c>
      <c r="I6" s="86" t="s">
        <v>40</v>
      </c>
      <c r="J6" s="79"/>
      <c r="K6" s="76"/>
      <c r="L6" s="91"/>
      <c r="M6" s="99" t="s">
        <v>22</v>
      </c>
      <c r="N6" s="100"/>
      <c r="O6" s="101" t="s">
        <v>1</v>
      </c>
      <c r="P6" s="102"/>
      <c r="Q6" s="103" t="s">
        <v>69</v>
      </c>
      <c r="R6" s="66" t="s">
        <v>10</v>
      </c>
      <c r="S6" s="66" t="s">
        <v>46</v>
      </c>
      <c r="T6" s="66" t="s">
        <v>62</v>
      </c>
      <c r="U6" s="105" t="s">
        <v>7</v>
      </c>
      <c r="V6" s="94"/>
    </row>
    <row r="7" spans="1:22" ht="54.95" customHeight="1" x14ac:dyDescent="0.25">
      <c r="A7" s="3"/>
      <c r="B7" s="71"/>
      <c r="C7" s="74"/>
      <c r="D7" s="85"/>
      <c r="E7" s="117" t="s">
        <v>76</v>
      </c>
      <c r="F7" s="148" t="s">
        <v>75</v>
      </c>
      <c r="G7" s="118" t="s">
        <v>74</v>
      </c>
      <c r="H7" s="153"/>
      <c r="I7" s="87"/>
      <c r="J7" s="80"/>
      <c r="K7" s="77"/>
      <c r="L7" s="92"/>
      <c r="M7" s="149" t="s">
        <v>70</v>
      </c>
      <c r="N7" s="150" t="s">
        <v>71</v>
      </c>
      <c r="O7" s="150" t="s">
        <v>77</v>
      </c>
      <c r="P7" s="151" t="s">
        <v>72</v>
      </c>
      <c r="Q7" s="104"/>
      <c r="R7" s="67"/>
      <c r="S7" s="67"/>
      <c r="T7" s="67"/>
      <c r="U7" s="106"/>
      <c r="V7" s="95"/>
    </row>
    <row r="8" spans="1:22" s="24" customFormat="1" ht="13.5" customHeight="1" x14ac:dyDescent="0.25">
      <c r="A8" s="22"/>
      <c r="B8" s="23">
        <f>SUBTOTAL(103,B9:B300)</f>
        <v>0</v>
      </c>
      <c r="C8" s="154">
        <f t="shared" ref="C8:V8" si="0">SUBTOTAL(103,C9:C300)</f>
        <v>0</v>
      </c>
      <c r="D8" s="23">
        <f t="shared" si="0"/>
        <v>0</v>
      </c>
      <c r="E8" s="123">
        <f t="shared" si="0"/>
        <v>0</v>
      </c>
      <c r="F8" s="124">
        <f t="shared" si="0"/>
        <v>0</v>
      </c>
      <c r="G8" s="125">
        <f t="shared" si="0"/>
        <v>0</v>
      </c>
      <c r="H8" s="23">
        <f t="shared" si="0"/>
        <v>0</v>
      </c>
      <c r="I8" s="154">
        <f t="shared" si="0"/>
        <v>0</v>
      </c>
      <c r="J8" s="23">
        <f t="shared" si="0"/>
        <v>0</v>
      </c>
      <c r="K8" s="23">
        <f t="shared" si="0"/>
        <v>0</v>
      </c>
      <c r="L8" s="154">
        <f t="shared" si="0"/>
        <v>0</v>
      </c>
      <c r="M8" s="23">
        <f t="shared" si="0"/>
        <v>0</v>
      </c>
      <c r="N8" s="23">
        <f t="shared" si="0"/>
        <v>0</v>
      </c>
      <c r="O8" s="23">
        <f t="shared" si="0"/>
        <v>0</v>
      </c>
      <c r="P8" s="154">
        <f t="shared" si="0"/>
        <v>0</v>
      </c>
      <c r="Q8" s="23">
        <f t="shared" si="0"/>
        <v>0</v>
      </c>
      <c r="R8" s="23">
        <f t="shared" si="0"/>
        <v>0</v>
      </c>
      <c r="S8" s="23">
        <f t="shared" si="0"/>
        <v>0</v>
      </c>
      <c r="T8" s="23">
        <f t="shared" si="0"/>
        <v>0</v>
      </c>
      <c r="U8" s="154">
        <f t="shared" si="0"/>
        <v>0</v>
      </c>
      <c r="V8" s="23">
        <f t="shared" si="0"/>
        <v>0</v>
      </c>
    </row>
    <row r="9" spans="1:22" s="27" customFormat="1" ht="50.1" customHeight="1" x14ac:dyDescent="0.25">
      <c r="A9" s="37"/>
      <c r="B9" s="38"/>
      <c r="C9" s="39"/>
      <c r="D9" s="25"/>
      <c r="E9" s="119"/>
      <c r="F9" s="2"/>
      <c r="G9" s="120"/>
      <c r="H9" s="13"/>
      <c r="I9" s="36"/>
      <c r="J9" s="26"/>
      <c r="K9" s="40"/>
      <c r="L9" s="41"/>
      <c r="M9" s="14"/>
      <c r="N9" s="2"/>
      <c r="O9" s="2"/>
      <c r="P9" s="15"/>
      <c r="Q9" s="13"/>
      <c r="R9" s="35"/>
      <c r="S9" s="36"/>
      <c r="T9" s="36"/>
      <c r="U9" s="41"/>
      <c r="V9" s="26"/>
    </row>
    <row r="10" spans="1:22" s="27" customFormat="1" ht="50.1" customHeight="1" x14ac:dyDescent="0.25">
      <c r="A10" s="37"/>
      <c r="B10" s="38"/>
      <c r="C10" s="39"/>
      <c r="D10" s="25"/>
      <c r="E10" s="119"/>
      <c r="F10" s="2"/>
      <c r="G10" s="120"/>
      <c r="H10" s="13"/>
      <c r="I10" s="36"/>
      <c r="J10" s="26"/>
      <c r="K10" s="40"/>
      <c r="L10" s="41"/>
      <c r="M10" s="14"/>
      <c r="N10" s="2"/>
      <c r="O10" s="2"/>
      <c r="P10" s="15"/>
      <c r="Q10" s="13"/>
      <c r="R10" s="35"/>
      <c r="S10" s="36"/>
      <c r="T10" s="36"/>
      <c r="U10" s="41"/>
      <c r="V10" s="42"/>
    </row>
    <row r="11" spans="1:22" s="27" customFormat="1" ht="50.1" customHeight="1" x14ac:dyDescent="0.25">
      <c r="A11" s="37"/>
      <c r="B11" s="38"/>
      <c r="C11" s="39"/>
      <c r="D11" s="25"/>
      <c r="E11" s="119"/>
      <c r="F11" s="2"/>
      <c r="G11" s="120"/>
      <c r="H11" s="13"/>
      <c r="I11" s="36"/>
      <c r="J11" s="26"/>
      <c r="K11" s="40"/>
      <c r="L11" s="41"/>
      <c r="M11" s="14"/>
      <c r="N11" s="2"/>
      <c r="O11" s="2"/>
      <c r="P11" s="15"/>
      <c r="Q11" s="13"/>
      <c r="R11" s="35"/>
      <c r="S11" s="36"/>
      <c r="T11" s="36"/>
      <c r="U11" s="41"/>
      <c r="V11" s="26"/>
    </row>
    <row r="12" spans="1:22" s="27" customFormat="1" ht="50.1" customHeight="1" x14ac:dyDescent="0.25">
      <c r="A12" s="37"/>
      <c r="B12" s="43"/>
      <c r="C12" s="39"/>
      <c r="D12" s="25"/>
      <c r="E12" s="119"/>
      <c r="F12" s="2"/>
      <c r="G12" s="120"/>
      <c r="H12" s="13"/>
      <c r="I12" s="36"/>
      <c r="J12" s="26"/>
      <c r="K12" s="57"/>
      <c r="L12" s="41"/>
      <c r="M12" s="14"/>
      <c r="N12" s="2"/>
      <c r="O12" s="2"/>
      <c r="P12" s="15"/>
      <c r="Q12" s="13"/>
      <c r="R12" s="35"/>
      <c r="S12" s="36"/>
      <c r="T12" s="36"/>
      <c r="U12" s="41"/>
      <c r="V12" s="26"/>
    </row>
    <row r="13" spans="1:22" s="27" customFormat="1" ht="50.1" customHeight="1" x14ac:dyDescent="0.25">
      <c r="A13" s="37"/>
      <c r="B13" s="43"/>
      <c r="C13" s="39"/>
      <c r="D13" s="25"/>
      <c r="E13" s="119"/>
      <c r="F13" s="2"/>
      <c r="G13" s="120"/>
      <c r="H13" s="13"/>
      <c r="I13" s="36"/>
      <c r="J13" s="26"/>
      <c r="K13" s="57"/>
      <c r="L13" s="41"/>
      <c r="M13" s="14"/>
      <c r="N13" s="2"/>
      <c r="O13" s="2"/>
      <c r="P13" s="15"/>
      <c r="Q13" s="13"/>
      <c r="R13" s="35"/>
      <c r="S13" s="36"/>
      <c r="T13" s="36"/>
      <c r="U13" s="41"/>
      <c r="V13" s="26"/>
    </row>
    <row r="14" spans="1:22" s="27" customFormat="1" ht="50.1" customHeight="1" x14ac:dyDescent="0.25">
      <c r="A14" s="37"/>
      <c r="B14" s="43"/>
      <c r="C14" s="39"/>
      <c r="D14" s="25"/>
      <c r="E14" s="119"/>
      <c r="F14" s="2"/>
      <c r="G14" s="120"/>
      <c r="H14" s="13"/>
      <c r="I14" s="36"/>
      <c r="J14" s="26"/>
      <c r="K14" s="57"/>
      <c r="L14" s="41"/>
      <c r="M14" s="14"/>
      <c r="N14" s="2"/>
      <c r="O14" s="2"/>
      <c r="P14" s="15"/>
      <c r="Q14" s="13"/>
      <c r="R14" s="35"/>
      <c r="S14" s="36"/>
      <c r="T14" s="36"/>
      <c r="U14" s="41"/>
      <c r="V14" s="26"/>
    </row>
    <row r="15" spans="1:22" s="27" customFormat="1" ht="50.1" customHeight="1" x14ac:dyDescent="0.25">
      <c r="A15" s="37"/>
      <c r="B15" s="43"/>
      <c r="C15" s="39"/>
      <c r="D15" s="25"/>
      <c r="E15" s="119"/>
      <c r="F15" s="2"/>
      <c r="G15" s="120"/>
      <c r="H15" s="13"/>
      <c r="I15" s="36"/>
      <c r="J15" s="26"/>
      <c r="K15" s="40"/>
      <c r="L15" s="41"/>
      <c r="M15" s="14"/>
      <c r="N15" s="2"/>
      <c r="O15" s="2"/>
      <c r="P15" s="15"/>
      <c r="Q15" s="13"/>
      <c r="R15" s="35"/>
      <c r="S15" s="36"/>
      <c r="T15" s="36"/>
      <c r="U15" s="41"/>
      <c r="V15" s="26"/>
    </row>
    <row r="16" spans="1:22" s="27" customFormat="1" ht="50.1" customHeight="1" x14ac:dyDescent="0.25">
      <c r="A16" s="37"/>
      <c r="B16" s="43"/>
      <c r="C16" s="39"/>
      <c r="D16" s="25"/>
      <c r="E16" s="119"/>
      <c r="F16" s="2"/>
      <c r="G16" s="120"/>
      <c r="H16" s="13"/>
      <c r="I16" s="36"/>
      <c r="J16" s="26"/>
      <c r="K16" s="40"/>
      <c r="L16" s="41"/>
      <c r="M16" s="14"/>
      <c r="N16" s="2"/>
      <c r="O16" s="2"/>
      <c r="P16" s="15"/>
      <c r="Q16" s="13"/>
      <c r="R16" s="35"/>
      <c r="S16" s="36"/>
      <c r="T16" s="36"/>
      <c r="U16" s="41"/>
      <c r="V16" s="26"/>
    </row>
    <row r="17" spans="1:22" s="27" customFormat="1" ht="50.1" customHeight="1" x14ac:dyDescent="0.25">
      <c r="A17" s="37"/>
      <c r="B17" s="43"/>
      <c r="C17" s="39"/>
      <c r="D17" s="25"/>
      <c r="E17" s="119"/>
      <c r="F17" s="2"/>
      <c r="G17" s="120"/>
      <c r="H17" s="13"/>
      <c r="I17" s="36"/>
      <c r="J17" s="26"/>
      <c r="K17" s="40"/>
      <c r="L17" s="41"/>
      <c r="M17" s="14"/>
      <c r="N17" s="2"/>
      <c r="O17" s="2"/>
      <c r="P17" s="15"/>
      <c r="Q17" s="13"/>
      <c r="R17" s="35"/>
      <c r="S17" s="36"/>
      <c r="T17" s="36"/>
      <c r="U17" s="41"/>
      <c r="V17" s="26"/>
    </row>
    <row r="18" spans="1:22" s="27" customFormat="1" ht="50.1" customHeight="1" x14ac:dyDescent="0.25">
      <c r="A18" s="37"/>
      <c r="B18" s="43"/>
      <c r="C18" s="39"/>
      <c r="D18" s="25"/>
      <c r="E18" s="119"/>
      <c r="F18" s="2"/>
      <c r="G18" s="120"/>
      <c r="H18" s="13"/>
      <c r="I18" s="36"/>
      <c r="J18" s="26"/>
      <c r="K18" s="40"/>
      <c r="L18" s="41"/>
      <c r="M18" s="14"/>
      <c r="N18" s="2"/>
      <c r="O18" s="2"/>
      <c r="P18" s="15"/>
      <c r="Q18" s="13"/>
      <c r="R18" s="35"/>
      <c r="S18" s="36"/>
      <c r="T18" s="36"/>
      <c r="U18" s="41"/>
      <c r="V18" s="26"/>
    </row>
    <row r="19" spans="1:22" s="27" customFormat="1" ht="50.1" customHeight="1" x14ac:dyDescent="0.25">
      <c r="A19" s="37"/>
      <c r="B19" s="43"/>
      <c r="C19" s="39"/>
      <c r="D19" s="25"/>
      <c r="E19" s="119"/>
      <c r="F19" s="2"/>
      <c r="G19" s="120"/>
      <c r="H19" s="13"/>
      <c r="I19" s="36"/>
      <c r="J19" s="26"/>
      <c r="K19" s="40"/>
      <c r="L19" s="41"/>
      <c r="M19" s="14"/>
      <c r="N19" s="2"/>
      <c r="O19" s="2"/>
      <c r="P19" s="15"/>
      <c r="Q19" s="13"/>
      <c r="R19" s="35"/>
      <c r="S19" s="36"/>
      <c r="T19" s="36"/>
      <c r="U19" s="41"/>
      <c r="V19" s="26"/>
    </row>
    <row r="20" spans="1:22" s="27" customFormat="1" ht="50.1" customHeight="1" x14ac:dyDescent="0.25">
      <c r="A20" s="37"/>
      <c r="B20" s="43"/>
      <c r="C20" s="39"/>
      <c r="D20" s="25"/>
      <c r="E20" s="119"/>
      <c r="F20" s="2"/>
      <c r="G20" s="120"/>
      <c r="H20" s="13"/>
      <c r="I20" s="36"/>
      <c r="J20" s="26"/>
      <c r="K20" s="40"/>
      <c r="L20" s="41"/>
      <c r="M20" s="14"/>
      <c r="N20" s="2"/>
      <c r="O20" s="2"/>
      <c r="P20" s="15"/>
      <c r="Q20" s="13"/>
      <c r="R20" s="35"/>
      <c r="S20" s="36"/>
      <c r="T20" s="36"/>
      <c r="U20" s="41"/>
      <c r="V20" s="26"/>
    </row>
    <row r="21" spans="1:22" s="27" customFormat="1" ht="50.1" customHeight="1" x14ac:dyDescent="0.25">
      <c r="A21" s="37"/>
      <c r="B21" s="43"/>
      <c r="C21" s="39"/>
      <c r="D21" s="25"/>
      <c r="E21" s="119"/>
      <c r="F21" s="2"/>
      <c r="G21" s="120"/>
      <c r="H21" s="13"/>
      <c r="I21" s="36"/>
      <c r="J21" s="26"/>
      <c r="K21" s="40"/>
      <c r="L21" s="41"/>
      <c r="M21" s="14"/>
      <c r="N21" s="2"/>
      <c r="O21" s="2"/>
      <c r="P21" s="15"/>
      <c r="Q21" s="13"/>
      <c r="R21" s="35"/>
      <c r="S21" s="36"/>
      <c r="T21" s="36"/>
      <c r="U21" s="41"/>
      <c r="V21" s="26"/>
    </row>
    <row r="22" spans="1:22" s="27" customFormat="1" ht="50.1" customHeight="1" x14ac:dyDescent="0.25">
      <c r="A22" s="37"/>
      <c r="B22" s="43"/>
      <c r="C22" s="39"/>
      <c r="D22" s="25"/>
      <c r="E22" s="119"/>
      <c r="F22" s="2"/>
      <c r="G22" s="120"/>
      <c r="H22" s="13"/>
      <c r="I22" s="36"/>
      <c r="J22" s="26"/>
      <c r="K22" s="40"/>
      <c r="L22" s="41"/>
      <c r="M22" s="14"/>
      <c r="N22" s="2"/>
      <c r="O22" s="2"/>
      <c r="P22" s="15"/>
      <c r="Q22" s="13"/>
      <c r="R22" s="35"/>
      <c r="S22" s="36"/>
      <c r="T22" s="36"/>
      <c r="U22" s="41"/>
      <c r="V22" s="26"/>
    </row>
    <row r="23" spans="1:22" s="27" customFormat="1" ht="50.1" customHeight="1" x14ac:dyDescent="0.25">
      <c r="A23" s="37"/>
      <c r="B23" s="43"/>
      <c r="C23" s="39"/>
      <c r="D23" s="25"/>
      <c r="E23" s="119"/>
      <c r="F23" s="2"/>
      <c r="G23" s="120"/>
      <c r="H23" s="13"/>
      <c r="I23" s="36"/>
      <c r="J23" s="26"/>
      <c r="K23" s="40"/>
      <c r="L23" s="41"/>
      <c r="M23" s="14"/>
      <c r="N23" s="2"/>
      <c r="O23" s="2"/>
      <c r="P23" s="15"/>
      <c r="Q23" s="13"/>
      <c r="R23" s="35"/>
      <c r="S23" s="36"/>
      <c r="T23" s="36"/>
      <c r="U23" s="41"/>
      <c r="V23" s="26"/>
    </row>
    <row r="24" spans="1:22" s="27" customFormat="1" ht="50.1" customHeight="1" x14ac:dyDescent="0.25">
      <c r="A24" s="37"/>
      <c r="B24" s="43"/>
      <c r="C24" s="39"/>
      <c r="D24" s="25"/>
      <c r="E24" s="119"/>
      <c r="F24" s="2"/>
      <c r="G24" s="120"/>
      <c r="H24" s="13"/>
      <c r="I24" s="36"/>
      <c r="J24" s="26"/>
      <c r="K24" s="40"/>
      <c r="L24" s="41"/>
      <c r="M24" s="14"/>
      <c r="N24" s="2"/>
      <c r="O24" s="2"/>
      <c r="P24" s="15"/>
      <c r="Q24" s="13"/>
      <c r="R24" s="35"/>
      <c r="S24" s="36"/>
      <c r="T24" s="36"/>
      <c r="U24" s="41"/>
      <c r="V24" s="26"/>
    </row>
  </sheetData>
  <autoFilter ref="A8:V11" xr:uid="{00000000-0001-0000-0000-000000000000}"/>
  <mergeCells count="25">
    <mergeCell ref="B1:V1"/>
    <mergeCell ref="D2:V2"/>
    <mergeCell ref="D6:D7"/>
    <mergeCell ref="H6:H7"/>
    <mergeCell ref="I6:I7"/>
    <mergeCell ref="D5:I5"/>
    <mergeCell ref="L5:L7"/>
    <mergeCell ref="V5:V7"/>
    <mergeCell ref="M5:P5"/>
    <mergeCell ref="M6:N6"/>
    <mergeCell ref="O6:P6"/>
    <mergeCell ref="Q6:Q7"/>
    <mergeCell ref="R6:R7"/>
    <mergeCell ref="U6:U7"/>
    <mergeCell ref="B3:C3"/>
    <mergeCell ref="Q5:U5"/>
    <mergeCell ref="T6:T7"/>
    <mergeCell ref="S6:S7"/>
    <mergeCell ref="B2:C2"/>
    <mergeCell ref="B5:B7"/>
    <mergeCell ref="C5:C7"/>
    <mergeCell ref="K5:K7"/>
    <mergeCell ref="J5:J7"/>
    <mergeCell ref="D3:K3"/>
    <mergeCell ref="E6:G6"/>
  </mergeCells>
  <phoneticPr fontId="8" type="noConversion"/>
  <conditionalFormatting sqref="L3:V4">
    <cfRule type="cellIs" dxfId="1" priority="2" operator="equal">
      <formula>"!"</formula>
    </cfRule>
  </conditionalFormatting>
  <hyperlinks>
    <hyperlink ref="K5" r:id="rId1" location="ka-pareizi-veidot-pakalpojuma-nosaukumu" display="Pakalpojuma nosaukums" xr:uid="{F1888CB1-A424-4B80-8B40-037F9D7BEF00}"/>
    <hyperlink ref="L5" r:id="rId2" location="5-loma-pakalpojuma-saimnieks" display="Pakalpojuma vadītājs" xr:uid="{03F3F78F-C6A9-4CE1-AB09-461DE5A2A52D}"/>
    <hyperlink ref="R6" r:id="rId3" location="pakalpojumu-prioritates-un-parvaldibas-pakapes" display="Iestādes galvenais pakalpojums" xr:uid="{521C1DBF-091D-4183-AE39-C10D77089A99}"/>
    <hyperlink ref="U6" r:id="rId4" location="pakalpojumu-parvaldibas-posmi-un-tiem-atbilstosas-aktivitates" xr:uid="{9EE980F0-CDBF-44CE-88D0-0C2E9F6A4960}"/>
    <hyperlink ref="D5:I5" r:id="rId5" location="kas-ir-dzives-situacija-un-vajadziba-un-ka-tas-aprakstit" display="Dzīves situācija un vajadzība" xr:uid="{29BDCA4E-57FE-4AE9-ADB6-631A213DFA58}"/>
    <hyperlink ref="S6:S7" r:id="rId6" location="kas-ir-e-pakalpojums-d-pakalpojums-un-f-pakalpojums" display="Pakalpojuma pieprasīšanas un sniegšanas veids" xr:uid="{E78CD35D-F946-4FE0-8D21-4F48FA34ABC8}"/>
    <hyperlink ref="B3" r:id="rId7" location="4-loma-iestades-pakalpojumu-kopuma-saimnieks" xr:uid="{2E585667-2FDA-4AE6-BC6D-5559CA00F6AD}"/>
    <hyperlink ref="M5:P5" r:id="rId8" location="kadi-ir-publiskas-parvaldes-pakalpojumu-veidi" display="Pakalpojuma veids" xr:uid="{0F60C33C-E530-4B52-8386-361063FE2693}"/>
    <hyperlink ref="Q6:Q7" r:id="rId9" location="pakalpojumu-prioritates-un-parvaldibas-pakapes" display="Iestādes &quot;galvenais pakalpojums&quot;" xr:uid="{25B13D05-13FD-4907-9192-1BE84C475855}"/>
    <hyperlink ref="T6:T7" r:id="rId10" location="kas-ir-vienkarss-pakalpojums-komplekss-pakalpojums-un-viedais-pakalpojums" display="Pakalpojuma sarežģītība" xr:uid="{05369103-1DBC-42C8-87B9-CB75A254CD8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7FEED64-4980-421A-AFF0-14A6F1B988A1}">
          <x14:formula1>
            <xm:f>XXX!$E$2:$E$9</xm:f>
          </x14:formula1>
          <xm:sqref>U9:U24</xm:sqref>
        </x14:dataValidation>
        <x14:dataValidation type="list" allowBlank="1" showInputMessage="1" showErrorMessage="1" xr:uid="{37E3BD0B-D719-4486-8750-8E1360F11DA2}">
          <x14:formula1>
            <xm:f>XXX!$C$4:$C$7</xm:f>
          </x14:formula1>
          <xm:sqref>T9:T24</xm:sqref>
        </x14:dataValidation>
        <x14:dataValidation type="list" allowBlank="1" showInputMessage="1" showErrorMessage="1" xr:uid="{B9651B82-9984-4430-BD6B-E0F4710A967D}">
          <x14:formula1>
            <xm:f>XXX!$D$4:$D$7</xm:f>
          </x14:formula1>
          <xm:sqref>S9:S24</xm:sqref>
        </x14:dataValidation>
        <x14:dataValidation type="list" allowBlank="1" showInputMessage="1" showErrorMessage="1" xr:uid="{83555A01-BE3B-47D3-98D9-8442558959EB}">
          <x14:formula1>
            <xm:f>XXX!$B$4:$B$7</xm:f>
          </x14:formula1>
          <xm:sqref>R9:R24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3AF92-00E0-4E44-9AC2-0BE026A9408E}">
  <dimension ref="B1:R38"/>
  <sheetViews>
    <sheetView showGridLines="0" showZeros="0" zoomScale="115" zoomScaleNormal="115" workbookViewId="0">
      <selection activeCell="A18" sqref="A18:XFD21"/>
    </sheetView>
  </sheetViews>
  <sheetFormatPr defaultRowHeight="20.100000000000001" customHeight="1" x14ac:dyDescent="0.25"/>
  <cols>
    <col min="1" max="1" width="4.7109375" style="45" customWidth="1"/>
    <col min="2" max="2" width="30.7109375" style="44" customWidth="1"/>
    <col min="3" max="3" width="35.7109375" style="45" customWidth="1"/>
    <col min="4" max="5" width="6.7109375" style="45" customWidth="1"/>
    <col min="6" max="19" width="8.7109375" style="45" customWidth="1"/>
    <col min="20" max="16384" width="9.140625" style="45"/>
  </cols>
  <sheetData>
    <row r="1" spans="2:18" ht="9.9499999999999993" customHeight="1" x14ac:dyDescent="0.25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2:18" ht="30" customHeight="1" thickBot="1" x14ac:dyDescent="0.3">
      <c r="B2" s="110" t="s">
        <v>58</v>
      </c>
      <c r="C2" s="110"/>
      <c r="D2" s="111">
        <f>D7</f>
        <v>0</v>
      </c>
      <c r="E2" s="111"/>
      <c r="F2" s="56"/>
      <c r="G2" s="56"/>
      <c r="H2" s="56"/>
      <c r="I2" s="56"/>
      <c r="J2" s="56"/>
      <c r="K2" s="56"/>
    </row>
    <row r="3" spans="2:18" ht="24.95" customHeight="1" x14ac:dyDescent="0.25"/>
    <row r="4" spans="2:18" ht="20.100000000000001" customHeight="1" x14ac:dyDescent="0.25">
      <c r="B4" s="128" t="s">
        <v>50</v>
      </c>
      <c r="C4" s="141" t="s">
        <v>53</v>
      </c>
      <c r="D4" s="49">
        <f>COUNTIF(Portfolio!$U$9:$U$300,C4)</f>
        <v>0</v>
      </c>
      <c r="E4" s="49"/>
      <c r="F4" s="49"/>
      <c r="G4" s="49"/>
      <c r="H4" s="49"/>
      <c r="I4" s="49"/>
      <c r="J4" s="49"/>
      <c r="K4" s="49"/>
      <c r="L4" s="61"/>
    </row>
    <row r="5" spans="2:18" ht="20.100000000000001" customHeight="1" x14ac:dyDescent="0.25">
      <c r="B5" s="131"/>
      <c r="C5" s="135" t="s">
        <v>25</v>
      </c>
      <c r="D5" s="127">
        <f>COUNTIF(Portfolio!$U$9:$U$300,C5)</f>
        <v>0</v>
      </c>
      <c r="E5" s="127"/>
      <c r="F5" s="127"/>
      <c r="G5" s="127"/>
      <c r="H5" s="127"/>
      <c r="I5" s="127"/>
      <c r="J5" s="127"/>
      <c r="K5" s="127"/>
      <c r="L5" s="61"/>
    </row>
    <row r="6" spans="2:18" ht="20.100000000000001" customHeight="1" thickBot="1" x14ac:dyDescent="0.3">
      <c r="B6" s="131"/>
      <c r="C6" s="145" t="s">
        <v>26</v>
      </c>
      <c r="D6" s="56">
        <f>COUNTIF(Portfolio!$U$9:$U$300,C6)</f>
        <v>0</v>
      </c>
      <c r="E6" s="56"/>
      <c r="F6" s="56"/>
      <c r="G6" s="56"/>
      <c r="H6" s="56"/>
      <c r="I6" s="56"/>
      <c r="J6" s="56"/>
      <c r="K6" s="56"/>
      <c r="L6" s="61"/>
    </row>
    <row r="7" spans="2:18" ht="20.100000000000001" customHeight="1" thickBot="1" x14ac:dyDescent="0.3">
      <c r="B7" s="131"/>
      <c r="C7" s="146" t="s">
        <v>8</v>
      </c>
      <c r="D7" s="147">
        <f>COUNTIF(Portfolio!$U$9:$U$300,C7)</f>
        <v>0</v>
      </c>
      <c r="E7" s="147"/>
      <c r="F7" s="147"/>
      <c r="G7" s="147"/>
      <c r="H7" s="147"/>
      <c r="I7" s="147"/>
      <c r="J7" s="147"/>
      <c r="K7" s="147"/>
      <c r="L7" s="61"/>
    </row>
    <row r="8" spans="2:18" ht="20.100000000000001" customHeight="1" x14ac:dyDescent="0.25">
      <c r="B8" s="131"/>
      <c r="C8" s="142" t="s">
        <v>29</v>
      </c>
      <c r="D8" s="127">
        <f>COUNTIF(Portfolio!$U$9:$U$300,C8)</f>
        <v>0</v>
      </c>
      <c r="E8" s="127"/>
      <c r="F8" s="127"/>
      <c r="G8" s="127"/>
      <c r="H8" s="127"/>
      <c r="I8" s="127"/>
      <c r="J8" s="127"/>
      <c r="K8" s="127"/>
      <c r="L8" s="61"/>
    </row>
    <row r="9" spans="2:18" ht="20.100000000000001" customHeight="1" x14ac:dyDescent="0.25">
      <c r="B9" s="131"/>
      <c r="C9" s="143" t="s">
        <v>27</v>
      </c>
      <c r="D9" s="127">
        <f>COUNTIF(Portfolio!$U$9:$U$300,C9)</f>
        <v>0</v>
      </c>
      <c r="E9" s="127"/>
      <c r="F9" s="127"/>
      <c r="G9" s="127"/>
      <c r="H9" s="127"/>
      <c r="I9" s="127"/>
      <c r="J9" s="127"/>
      <c r="K9" s="127"/>
      <c r="L9" s="61"/>
    </row>
    <row r="10" spans="2:18" ht="20.100000000000001" customHeight="1" x14ac:dyDescent="0.25">
      <c r="B10" s="132"/>
      <c r="C10" s="144" t="s">
        <v>28</v>
      </c>
      <c r="D10" s="50">
        <f>COUNTIF(Portfolio!$U$9:$U$300,C10)</f>
        <v>0</v>
      </c>
      <c r="E10" s="50"/>
      <c r="F10" s="50"/>
      <c r="G10" s="50"/>
      <c r="H10" s="50"/>
      <c r="I10" s="50"/>
      <c r="J10" s="50"/>
      <c r="K10" s="50"/>
      <c r="L10" s="61"/>
    </row>
    <row r="11" spans="2:18" ht="9.9499999999999993" customHeight="1" x14ac:dyDescent="0.25">
      <c r="C11" s="46"/>
    </row>
    <row r="12" spans="2:18" ht="20.100000000000001" customHeight="1" x14ac:dyDescent="0.25">
      <c r="B12" s="47" t="s">
        <v>51</v>
      </c>
      <c r="C12" s="46"/>
    </row>
    <row r="13" spans="2:18" ht="20.100000000000001" customHeight="1" x14ac:dyDescent="0.25">
      <c r="B13" s="113" t="s">
        <v>22</v>
      </c>
      <c r="C13" s="55" t="s">
        <v>2</v>
      </c>
      <c r="D13" s="49">
        <f>Portfolio!M8</f>
        <v>0</v>
      </c>
      <c r="E13" s="49"/>
      <c r="F13" s="49"/>
      <c r="G13" s="49"/>
      <c r="H13" s="49"/>
      <c r="I13" s="49"/>
      <c r="J13" s="49"/>
      <c r="K13" s="49"/>
      <c r="L13" s="61"/>
    </row>
    <row r="14" spans="2:18" ht="20.100000000000001" customHeight="1" x14ac:dyDescent="0.25">
      <c r="B14" s="134"/>
      <c r="C14" s="135" t="s">
        <v>3</v>
      </c>
      <c r="D14" s="127">
        <f>Portfolio!N8</f>
        <v>0</v>
      </c>
      <c r="E14" s="127"/>
      <c r="F14" s="127"/>
      <c r="G14" s="127"/>
      <c r="H14" s="127"/>
      <c r="I14" s="127"/>
      <c r="J14" s="127"/>
      <c r="K14" s="127"/>
      <c r="L14" s="61"/>
    </row>
    <row r="15" spans="2:18" ht="20.100000000000001" customHeight="1" x14ac:dyDescent="0.25">
      <c r="B15" s="113" t="s">
        <v>1</v>
      </c>
      <c r="C15" s="55" t="s">
        <v>5</v>
      </c>
      <c r="D15" s="49">
        <f>Portfolio!O8</f>
        <v>0</v>
      </c>
      <c r="E15" s="49"/>
      <c r="F15" s="49"/>
      <c r="G15" s="49"/>
      <c r="H15" s="49"/>
      <c r="I15" s="49"/>
      <c r="J15" s="49"/>
      <c r="K15" s="49"/>
      <c r="L15" s="61"/>
    </row>
    <row r="16" spans="2:18" ht="20.100000000000001" customHeight="1" x14ac:dyDescent="0.25">
      <c r="B16" s="136"/>
      <c r="C16" s="137" t="s">
        <v>4</v>
      </c>
      <c r="D16" s="50">
        <f>Portfolio!P8</f>
        <v>0</v>
      </c>
      <c r="E16" s="50"/>
      <c r="F16" s="50"/>
      <c r="G16" s="50"/>
      <c r="H16" s="50"/>
      <c r="I16" s="50"/>
      <c r="J16" s="50"/>
      <c r="K16" s="50"/>
      <c r="L16" s="61"/>
    </row>
    <row r="18" spans="2:12" ht="20.100000000000001" customHeight="1" x14ac:dyDescent="0.25">
      <c r="B18" s="112" t="s">
        <v>68</v>
      </c>
      <c r="C18" s="112"/>
    </row>
    <row r="19" spans="2:12" ht="20.100000000000001" customHeight="1" x14ac:dyDescent="0.25">
      <c r="B19" s="113" t="s">
        <v>22</v>
      </c>
      <c r="C19" s="126" t="s">
        <v>64</v>
      </c>
      <c r="D19" s="49">
        <f>Portfolio!E8</f>
        <v>0</v>
      </c>
      <c r="E19" s="49"/>
      <c r="F19" s="49"/>
      <c r="G19" s="49"/>
      <c r="H19" s="49"/>
      <c r="I19" s="49"/>
      <c r="J19" s="49"/>
      <c r="K19" s="49"/>
      <c r="L19" s="61"/>
    </row>
    <row r="20" spans="2:12" ht="20.100000000000001" customHeight="1" x14ac:dyDescent="0.25">
      <c r="B20" s="134"/>
      <c r="C20" s="138" t="s">
        <v>65</v>
      </c>
      <c r="D20" s="127">
        <f>Portfolio!F8</f>
        <v>0</v>
      </c>
      <c r="E20" s="127"/>
      <c r="F20" s="127"/>
      <c r="G20" s="127"/>
      <c r="H20" s="127"/>
      <c r="I20" s="127"/>
      <c r="J20" s="127"/>
      <c r="K20" s="127"/>
      <c r="L20" s="61"/>
    </row>
    <row r="21" spans="2:12" ht="20.100000000000001" customHeight="1" x14ac:dyDescent="0.25">
      <c r="B21" s="139" t="s">
        <v>1</v>
      </c>
      <c r="C21" s="140" t="s">
        <v>66</v>
      </c>
      <c r="D21" s="48">
        <f>Portfolio!G8</f>
        <v>0</v>
      </c>
      <c r="E21" s="48"/>
      <c r="F21" s="48"/>
      <c r="G21" s="48"/>
      <c r="H21" s="48"/>
      <c r="I21" s="48"/>
      <c r="J21" s="48"/>
      <c r="K21" s="48"/>
      <c r="L21" s="61"/>
    </row>
    <row r="22" spans="2:12" ht="9.9499999999999993" customHeight="1" x14ac:dyDescent="0.25">
      <c r="C22" s="46"/>
      <c r="L22" s="61"/>
    </row>
    <row r="23" spans="2:12" ht="9.9499999999999993" customHeight="1" x14ac:dyDescent="0.25">
      <c r="B23" s="112" t="s">
        <v>52</v>
      </c>
      <c r="C23" s="46"/>
      <c r="L23" s="61"/>
    </row>
    <row r="24" spans="2:12" ht="9.9499999999999993" customHeight="1" x14ac:dyDescent="0.25">
      <c r="B24" s="112"/>
      <c r="C24" s="46"/>
      <c r="D24" s="65">
        <f>SUM(D25:D27)</f>
        <v>0</v>
      </c>
      <c r="E24" s="53"/>
      <c r="L24" s="61"/>
    </row>
    <row r="25" spans="2:12" ht="20.100000000000001" customHeight="1" x14ac:dyDescent="0.25">
      <c r="B25" s="128" t="s">
        <v>10</v>
      </c>
      <c r="C25" s="129" t="s">
        <v>24</v>
      </c>
      <c r="D25" s="49">
        <f>COUNTIF(Portfolio!$R$9:$R$300,C25)</f>
        <v>0</v>
      </c>
      <c r="E25" s="130">
        <f>IF(D$24=0,0,D25/D$24)</f>
        <v>0</v>
      </c>
      <c r="F25" s="49"/>
      <c r="G25" s="49"/>
      <c r="H25" s="114" t="str">
        <f>IF(SUM(D25:D27)&lt;&gt;D2,"!"," ")</f>
        <v xml:space="preserve"> </v>
      </c>
    </row>
    <row r="26" spans="2:12" ht="20.100000000000001" customHeight="1" x14ac:dyDescent="0.25">
      <c r="B26" s="131"/>
      <c r="C26" s="51" t="s">
        <v>11</v>
      </c>
      <c r="D26" s="48">
        <f>COUNTIF(Portfolio!$R$9:$R$300,C26)</f>
        <v>0</v>
      </c>
      <c r="E26" s="62">
        <f>IF(D$24=0,0,D26/D$24)</f>
        <v>0</v>
      </c>
      <c r="F26" s="48"/>
      <c r="G26" s="48"/>
      <c r="H26" s="114"/>
    </row>
    <row r="27" spans="2:12" ht="20.100000000000001" customHeight="1" x14ac:dyDescent="0.25">
      <c r="B27" s="132"/>
      <c r="C27" s="133" t="s">
        <v>23</v>
      </c>
      <c r="D27" s="50">
        <f>COUNTIF(Portfolio!$R$9:$R$300,C27)</f>
        <v>0</v>
      </c>
      <c r="E27" s="62">
        <f>IF(D$24=0,0,D27/D$24)</f>
        <v>0</v>
      </c>
      <c r="F27" s="50"/>
      <c r="G27" s="50"/>
      <c r="H27" s="114"/>
    </row>
    <row r="28" spans="2:12" ht="15" customHeight="1" x14ac:dyDescent="0.25">
      <c r="B28" s="46"/>
      <c r="C28" s="58"/>
      <c r="D28" s="59"/>
      <c r="E28" s="60"/>
      <c r="H28" s="61"/>
    </row>
    <row r="29" spans="2:12" ht="15" customHeight="1" x14ac:dyDescent="0.25">
      <c r="B29" s="46"/>
      <c r="C29" s="46"/>
      <c r="D29" s="65">
        <f>SUM(D30:D32)</f>
        <v>0</v>
      </c>
      <c r="E29" s="54"/>
    </row>
    <row r="30" spans="2:12" ht="20.100000000000001" customHeight="1" x14ac:dyDescent="0.25">
      <c r="B30" s="128" t="s">
        <v>46</v>
      </c>
      <c r="C30" s="129" t="s">
        <v>55</v>
      </c>
      <c r="D30" s="49">
        <f>COUNTIF(Portfolio!$S$9:$S$300,C30)</f>
        <v>0</v>
      </c>
      <c r="E30" s="130">
        <f>IF(D$29=0,0,D30/D$29)</f>
        <v>0</v>
      </c>
      <c r="F30" s="49"/>
      <c r="G30" s="49"/>
      <c r="H30" s="114" t="str">
        <f>IF(SUM(D30:D32)&lt;&gt;D2,"!"," ")</f>
        <v xml:space="preserve"> </v>
      </c>
    </row>
    <row r="31" spans="2:12" ht="20.100000000000001" customHeight="1" x14ac:dyDescent="0.25">
      <c r="B31" s="131"/>
      <c r="C31" s="51" t="s">
        <v>56</v>
      </c>
      <c r="D31" s="48">
        <f>COUNTIF(Portfolio!$S$9:$S$300,C31)</f>
        <v>0</v>
      </c>
      <c r="E31" s="62">
        <f>IF(D$29=0,0,D31/D$29)</f>
        <v>0</v>
      </c>
      <c r="F31" s="48"/>
      <c r="G31" s="48"/>
      <c r="H31" s="114"/>
    </row>
    <row r="32" spans="2:12" ht="20.100000000000001" customHeight="1" x14ac:dyDescent="0.25">
      <c r="B32" s="132"/>
      <c r="C32" s="133" t="s">
        <v>57</v>
      </c>
      <c r="D32" s="50">
        <f>COUNTIF(Portfolio!$S$9:$S$300,C32)</f>
        <v>0</v>
      </c>
      <c r="E32" s="130">
        <f>IF(D$29=0,0,D32/D$29)</f>
        <v>0</v>
      </c>
      <c r="F32" s="50"/>
      <c r="G32" s="50"/>
      <c r="H32" s="114"/>
    </row>
    <row r="33" spans="2:8" ht="15" customHeight="1" x14ac:dyDescent="0.25">
      <c r="B33" s="46"/>
      <c r="C33" s="58"/>
      <c r="D33" s="59"/>
      <c r="E33" s="60"/>
    </row>
    <row r="34" spans="2:8" ht="15" customHeight="1" x14ac:dyDescent="0.25">
      <c r="B34" s="46"/>
      <c r="C34" s="46"/>
      <c r="D34" s="65">
        <f>SUM(D35:D37)</f>
        <v>0</v>
      </c>
      <c r="E34" s="54"/>
    </row>
    <row r="35" spans="2:8" ht="20.100000000000001" customHeight="1" x14ac:dyDescent="0.25">
      <c r="B35" s="128" t="s">
        <v>54</v>
      </c>
      <c r="C35" s="129" t="s">
        <v>33</v>
      </c>
      <c r="D35" s="49">
        <f>COUNTIF(Portfolio!$T$9:$T$300,C35)</f>
        <v>0</v>
      </c>
      <c r="E35" s="130">
        <f>IF(D$34=0,0,D35/D$34)</f>
        <v>0</v>
      </c>
      <c r="F35" s="48"/>
      <c r="G35" s="48"/>
      <c r="H35" s="114" t="str">
        <f>IF(SUM(D35:D37)&lt;&gt;D2,"!"," ")</f>
        <v xml:space="preserve"> </v>
      </c>
    </row>
    <row r="36" spans="2:8" ht="20.100000000000001" customHeight="1" x14ac:dyDescent="0.25">
      <c r="B36" s="131"/>
      <c r="C36" s="51" t="s">
        <v>34</v>
      </c>
      <c r="D36" s="48">
        <f>COUNTIF(Portfolio!$T$9:$T$300,C36)</f>
        <v>0</v>
      </c>
      <c r="E36" s="62">
        <f>IF(D$34=0,0,D36/D$34)</f>
        <v>0</v>
      </c>
      <c r="F36" s="48"/>
      <c r="G36" s="48"/>
      <c r="H36" s="114"/>
    </row>
    <row r="37" spans="2:8" ht="20.100000000000001" customHeight="1" x14ac:dyDescent="0.25">
      <c r="B37" s="132"/>
      <c r="C37" s="133" t="s">
        <v>35</v>
      </c>
      <c r="D37" s="50">
        <f>COUNTIF(Portfolio!$T$9:$T$300,C37)</f>
        <v>0</v>
      </c>
      <c r="E37" s="130">
        <f>IF(D$34=0,0,D37/D$34)</f>
        <v>0</v>
      </c>
      <c r="F37" s="48"/>
      <c r="G37" s="48"/>
      <c r="H37" s="114"/>
    </row>
    <row r="38" spans="2:8" ht="20.100000000000001" customHeight="1" x14ac:dyDescent="0.25">
      <c r="C38" s="58"/>
      <c r="D38" s="59"/>
      <c r="E38" s="60"/>
    </row>
  </sheetData>
  <mergeCells count="14">
    <mergeCell ref="H30:H32"/>
    <mergeCell ref="H35:H37"/>
    <mergeCell ref="H25:H27"/>
    <mergeCell ref="B2:C2"/>
    <mergeCell ref="D2:E2"/>
    <mergeCell ref="B23:B24"/>
    <mergeCell ref="B30:B32"/>
    <mergeCell ref="B35:B37"/>
    <mergeCell ref="B25:B27"/>
    <mergeCell ref="B4:B10"/>
    <mergeCell ref="B13:B14"/>
    <mergeCell ref="B15:B16"/>
    <mergeCell ref="B19:B20"/>
    <mergeCell ref="B18:C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C6C8B-4F71-458A-9335-6F5B11621584}">
  <dimension ref="B1:E9"/>
  <sheetViews>
    <sheetView showGridLines="0" workbookViewId="0">
      <selection activeCell="I28" sqref="I28"/>
    </sheetView>
  </sheetViews>
  <sheetFormatPr defaultRowHeight="15.75" x14ac:dyDescent="0.25"/>
  <cols>
    <col min="1" max="1" width="9.140625" style="7"/>
    <col min="2" max="2" width="11.140625" style="7" customWidth="1"/>
    <col min="3" max="3" width="23.7109375" style="7" customWidth="1"/>
    <col min="4" max="4" width="17.42578125" style="7" customWidth="1"/>
    <col min="5" max="5" width="16.85546875" style="7" customWidth="1"/>
    <col min="6" max="16384" width="9.140625" style="7"/>
  </cols>
  <sheetData>
    <row r="1" spans="2:5" x14ac:dyDescent="0.25">
      <c r="B1" s="7" t="s">
        <v>36</v>
      </c>
      <c r="C1" s="7" t="s">
        <v>38</v>
      </c>
      <c r="D1" s="12" t="s">
        <v>42</v>
      </c>
      <c r="E1" s="7" t="s">
        <v>37</v>
      </c>
    </row>
    <row r="2" spans="2:5" x14ac:dyDescent="0.25">
      <c r="E2" s="6"/>
    </row>
    <row r="3" spans="2:5" x14ac:dyDescent="0.25">
      <c r="E3" s="52" t="s">
        <v>53</v>
      </c>
    </row>
    <row r="4" spans="2:5" x14ac:dyDescent="0.25">
      <c r="B4" s="6"/>
      <c r="C4" s="6"/>
      <c r="D4" s="17"/>
      <c r="E4" s="6" t="s">
        <v>25</v>
      </c>
    </row>
    <row r="5" spans="2:5" x14ac:dyDescent="0.25">
      <c r="B5" s="6" t="s">
        <v>24</v>
      </c>
      <c r="C5" s="6" t="s">
        <v>33</v>
      </c>
      <c r="D5" s="18" t="s">
        <v>43</v>
      </c>
      <c r="E5" s="6" t="s">
        <v>26</v>
      </c>
    </row>
    <row r="6" spans="2:5" x14ac:dyDescent="0.25">
      <c r="B6" s="8" t="s">
        <v>11</v>
      </c>
      <c r="C6" s="8" t="s">
        <v>34</v>
      </c>
      <c r="D6" s="19" t="s">
        <v>44</v>
      </c>
      <c r="E6" s="8" t="s">
        <v>8</v>
      </c>
    </row>
    <row r="7" spans="2:5" x14ac:dyDescent="0.25">
      <c r="B7" s="16" t="s">
        <v>23</v>
      </c>
      <c r="C7" s="16" t="s">
        <v>35</v>
      </c>
      <c r="D7" s="20" t="s">
        <v>45</v>
      </c>
      <c r="E7" s="9" t="s">
        <v>29</v>
      </c>
    </row>
    <row r="8" spans="2:5" x14ac:dyDescent="0.25">
      <c r="E8" s="10" t="s">
        <v>27</v>
      </c>
    </row>
    <row r="9" spans="2:5" x14ac:dyDescent="0.25">
      <c r="E9" s="11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D1868-791F-4316-8881-74122767E61A}">
  <dimension ref="A2:S13"/>
  <sheetViews>
    <sheetView showGridLines="0" zoomScale="145" zoomScaleNormal="145" workbookViewId="0"/>
  </sheetViews>
  <sheetFormatPr defaultRowHeight="18" x14ac:dyDescent="0.25"/>
  <cols>
    <col min="1" max="1" width="5.85546875" style="28" customWidth="1"/>
    <col min="2" max="2" width="109.85546875" style="34" customWidth="1"/>
    <col min="3" max="16384" width="9.140625" style="34"/>
  </cols>
  <sheetData>
    <row r="2" spans="1:19" s="29" customFormat="1" ht="30" customHeight="1" x14ac:dyDescent="0.25">
      <c r="A2" s="27">
        <v>1</v>
      </c>
      <c r="B2" s="30" t="s">
        <v>13</v>
      </c>
      <c r="D2" s="31"/>
      <c r="E2" s="31"/>
      <c r="F2" s="32"/>
      <c r="G2" s="31"/>
      <c r="H2" s="31"/>
      <c r="I2" s="32"/>
      <c r="S2" s="32"/>
    </row>
    <row r="3" spans="1:19" s="29" customFormat="1" ht="30" customHeight="1" x14ac:dyDescent="0.25">
      <c r="A3" s="27">
        <v>2</v>
      </c>
      <c r="B3" s="30" t="s">
        <v>14</v>
      </c>
      <c r="D3" s="31"/>
      <c r="E3" s="31"/>
      <c r="F3" s="31"/>
      <c r="G3" s="31"/>
      <c r="H3" s="31"/>
      <c r="I3" s="32"/>
      <c r="S3" s="32"/>
    </row>
    <row r="4" spans="1:19" s="29" customFormat="1" ht="30" customHeight="1" x14ac:dyDescent="0.25">
      <c r="A4" s="27">
        <v>3</v>
      </c>
      <c r="B4" s="30" t="s">
        <v>15</v>
      </c>
      <c r="D4" s="31"/>
      <c r="E4" s="31"/>
      <c r="F4" s="32"/>
      <c r="G4" s="31"/>
      <c r="H4" s="31"/>
      <c r="I4" s="32"/>
      <c r="S4" s="32"/>
    </row>
    <row r="5" spans="1:19" s="29" customFormat="1" ht="30" customHeight="1" x14ac:dyDescent="0.25">
      <c r="A5" s="27">
        <v>4</v>
      </c>
      <c r="B5" s="30" t="s">
        <v>16</v>
      </c>
      <c r="D5" s="31"/>
      <c r="E5" s="31"/>
      <c r="F5" s="31"/>
      <c r="G5" s="32"/>
      <c r="H5" s="32"/>
      <c r="I5" s="32"/>
      <c r="S5" s="32"/>
    </row>
    <row r="6" spans="1:19" s="29" customFormat="1" ht="30" customHeight="1" x14ac:dyDescent="0.25">
      <c r="A6" s="27">
        <v>5</v>
      </c>
      <c r="B6" s="30" t="s">
        <v>18</v>
      </c>
      <c r="D6" s="31"/>
      <c r="E6" s="31"/>
      <c r="F6" s="31"/>
      <c r="G6" s="31"/>
      <c r="H6" s="31"/>
      <c r="I6" s="32"/>
      <c r="S6" s="32"/>
    </row>
    <row r="7" spans="1:19" s="29" customFormat="1" ht="30" customHeight="1" x14ac:dyDescent="0.25">
      <c r="A7" s="27">
        <v>6</v>
      </c>
      <c r="B7" s="30" t="s">
        <v>17</v>
      </c>
      <c r="D7" s="31"/>
      <c r="E7" s="31"/>
      <c r="F7" s="31"/>
      <c r="G7" s="32"/>
      <c r="H7" s="31"/>
      <c r="I7" s="32"/>
      <c r="S7" s="32"/>
    </row>
    <row r="8" spans="1:19" s="29" customFormat="1" ht="30" customHeight="1" x14ac:dyDescent="0.25">
      <c r="A8" s="27">
        <v>7</v>
      </c>
      <c r="B8" s="30" t="s">
        <v>19</v>
      </c>
      <c r="D8" s="31"/>
      <c r="E8" s="31"/>
      <c r="F8" s="31"/>
      <c r="H8" s="31"/>
      <c r="I8" s="32"/>
      <c r="S8" s="32"/>
    </row>
    <row r="9" spans="1:19" s="29" customFormat="1" ht="30" customHeight="1" x14ac:dyDescent="0.25">
      <c r="A9" s="27">
        <v>8</v>
      </c>
      <c r="B9" s="30" t="s">
        <v>20</v>
      </c>
      <c r="D9" s="31"/>
      <c r="E9" s="31"/>
      <c r="F9" s="31"/>
      <c r="G9" s="31"/>
      <c r="H9" s="31"/>
      <c r="I9" s="32"/>
      <c r="S9" s="32"/>
    </row>
    <row r="10" spans="1:19" s="29" customFormat="1" ht="30" customHeight="1" x14ac:dyDescent="0.25">
      <c r="A10" s="27">
        <v>9</v>
      </c>
      <c r="B10" s="30" t="s">
        <v>47</v>
      </c>
      <c r="D10" s="31"/>
      <c r="E10" s="31"/>
      <c r="F10" s="31"/>
      <c r="G10" s="31"/>
      <c r="H10" s="31"/>
      <c r="I10" s="32"/>
      <c r="S10" s="32"/>
    </row>
    <row r="11" spans="1:19" s="29" customFormat="1" ht="30" customHeight="1" x14ac:dyDescent="0.25">
      <c r="A11" s="27">
        <v>10</v>
      </c>
      <c r="B11" s="30" t="s">
        <v>48</v>
      </c>
      <c r="D11" s="31"/>
      <c r="E11" s="31"/>
      <c r="F11" s="31"/>
      <c r="G11" s="31"/>
      <c r="H11" s="31"/>
      <c r="I11" s="32"/>
      <c r="S11" s="32"/>
    </row>
    <row r="12" spans="1:19" s="29" customFormat="1" ht="30" customHeight="1" x14ac:dyDescent="0.25">
      <c r="A12" s="27">
        <v>11</v>
      </c>
      <c r="B12" s="30" t="s">
        <v>49</v>
      </c>
      <c r="D12" s="31"/>
      <c r="E12" s="31"/>
      <c r="F12" s="31"/>
      <c r="G12" s="31"/>
      <c r="H12" s="31"/>
      <c r="I12" s="32"/>
      <c r="S12" s="32"/>
    </row>
    <row r="13" spans="1:19" s="29" customFormat="1" ht="25.5" customHeight="1" x14ac:dyDescent="0.25">
      <c r="A13" s="27">
        <v>12</v>
      </c>
      <c r="B13" s="33" t="s">
        <v>21</v>
      </c>
      <c r="D13" s="31"/>
      <c r="E13" s="31"/>
      <c r="F13" s="31"/>
      <c r="G13" s="31"/>
      <c r="H13" s="31"/>
      <c r="I13" s="32"/>
      <c r="S13" s="32"/>
    </row>
  </sheetData>
  <hyperlinks>
    <hyperlink ref="B2" r:id="rId1" location="kas-ir-pakalpojums" xr:uid="{0A916EF7-FF43-4BFA-A370-334D10BC0228}"/>
    <hyperlink ref="B3" r:id="rId2" location="kadi-ir-publiskas-parvaldes-pakalpojumu-veidi" xr:uid="{B45EAF60-9A73-4FA3-BBA7-9632D536A69B}"/>
    <hyperlink ref="B4" r:id="rId3" location="vai-viss-ko-iestade-dara-ir-uzskatams-par-pakalpojumu" xr:uid="{EF4EE3B1-DA9C-456A-AEC8-1C5A021F7010}"/>
    <hyperlink ref="B5" r:id="rId4" location="vai-pakalpojumu-atbalsts-ir-uzskatams-par-pakalpojumu" xr:uid="{B9902A21-8EFB-46FB-ACA9-9C759CA74CCE}"/>
    <hyperlink ref="B7" r:id="rId5" location="ka-pareizi-veidot-pakalpojuma-nosaukumu" xr:uid="{5B3C27BD-02C8-4400-AD51-FED7ACCBBD82}"/>
    <hyperlink ref="B6" r:id="rId6" location="ka-veidot-un-optimizet-pakalpojumu-sarakstu" xr:uid="{35CFF94C-9048-4E76-BE8C-4BB052803873}"/>
    <hyperlink ref="B8" r:id="rId7" location="kas-ir-vienkarss-pakalpojums-komplekss-pakalpojums-un-viedais-pakalpojums" xr:uid="{C24A6AC7-952A-4212-B319-ED53FD804B86}"/>
    <hyperlink ref="B9" r:id="rId8" location="ka-pakalpojumi-ir-saistiti-ar-dzives-situacijam-un-resursiem" xr:uid="{4C5E0070-89EE-4546-BBCD-5EC1846631FA}"/>
    <hyperlink ref="B13" r:id="rId9" display="P2.1. &quot;Vadlīnijas pakalpojumu un pakalpojumu pārvaldības novērtēšanai un pilnveides plānu izveidei&quot;" xr:uid="{96A4EF5F-94AA-468F-89B3-8A1D9EB5B06A}"/>
    <hyperlink ref="B10" r:id="rId10" location="kas-ir-e-pakalpojums-d-pakalpojums-un-f-pakalpojums" xr:uid="{1369A403-BE25-40B1-81AA-D130B89AE9D2}"/>
    <hyperlink ref="B11" r:id="rId11" location="kas-ir-elektroniska-vide-fiziska-vide-un-tam-atbilstosie-kanali" xr:uid="{0736FFBB-5142-45FA-9337-46FEBEA91872}"/>
    <hyperlink ref="B12" r:id="rId12" location="kadas-ir-pakalpojumu-parvaldibas-dalibnieku-galvenas-lomas" xr:uid="{8643AE4B-F7F7-4F13-AA12-8961DC4776F3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2d593ad-f07d-4c55-87c8-106c26d6ba08}" enabled="0" method="" siteId="{a2d593ad-f07d-4c55-87c8-106c26d6ba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Portfolio</vt:lpstr>
      <vt:lpstr>Kopsavilkums</vt:lpstr>
      <vt:lpstr>XXX</vt:lpstr>
      <vt:lpstr>Noderīga informācija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Grigus</dc:creator>
  <cp:lastModifiedBy>Normunds Grigus</cp:lastModifiedBy>
  <dcterms:created xsi:type="dcterms:W3CDTF">2015-06-05T18:17:20Z</dcterms:created>
  <dcterms:modified xsi:type="dcterms:W3CDTF">2026-09-24T06:30:36Z</dcterms:modified>
</cp:coreProperties>
</file>